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00204447\Downloads\"/>
    </mc:Choice>
  </mc:AlternateContent>
  <xr:revisionPtr revIDLastSave="0" documentId="13_ncr:1_{AFC56600-05BE-4DFB-8538-DC5B9988C814}" xr6:coauthVersionLast="36" xr6:coauthVersionMax="36" xr10:uidLastSave="{00000000-0000-0000-0000-000000000000}"/>
  <workbookProtection workbookPassword="DBB6" lockStructure="1"/>
  <bookViews>
    <workbookView xWindow="0" yWindow="0" windowWidth="13608" windowHeight="14328" firstSheet="13" activeTab="24" xr2:uid="{00000000-000D-0000-FFFF-FFFF00000000}"/>
  </bookViews>
  <sheets>
    <sheet name="ｼﾝ・指標(211125～)" sheetId="51" state="hidden" r:id="rId1"/>
    <sheet name="新指標(210604～)" sheetId="46" state="hidden" r:id="rId2"/>
    <sheet name="直近１週間印刷用" sheetId="18" state="hidden" r:id="rId3"/>
    <sheet name="7月（入力用）" sheetId="2" state="hidden" r:id="rId4"/>
    <sheet name="8月（入力用）" sheetId="1" state="hidden" r:id="rId5"/>
    <sheet name="9月（入力用）" sheetId="13" state="hidden" r:id="rId6"/>
    <sheet name="10月（入力用）" sheetId="19" state="hidden" r:id="rId7"/>
    <sheet name="11月（入力用）" sheetId="20" state="hidden" r:id="rId8"/>
    <sheet name="12月（入力用）" sheetId="22" state="hidden" r:id="rId9"/>
    <sheet name="R3-01（入力用）" sheetId="23" state="hidden" r:id="rId10"/>
    <sheet name="R3-02（入力用）" sheetId="25" state="hidden" r:id="rId11"/>
    <sheet name="R3-03（入力用）" sheetId="27" state="hidden" r:id="rId12"/>
    <sheet name="まん防終了" sheetId="54" state="hidden" r:id="rId13"/>
    <sheet name="R3-04" sheetId="29" r:id="rId14"/>
    <sheet name="R3-05" sheetId="31" r:id="rId15"/>
    <sheet name="R3-06" sheetId="32" r:id="rId16"/>
    <sheet name="R3-07" sheetId="33" r:id="rId17"/>
    <sheet name="R3-08" sheetId="35" r:id="rId18"/>
    <sheet name="R3-09" sheetId="36" r:id="rId19"/>
    <sheet name="R3-10" sheetId="37" r:id="rId20"/>
    <sheet name="R3-11" sheetId="38" r:id="rId21"/>
    <sheet name="R3-12" sheetId="39" r:id="rId22"/>
    <sheet name="R4-01" sheetId="40" r:id="rId23"/>
    <sheet name="R4-02" sheetId="42" r:id="rId24"/>
    <sheet name="R4-03 " sheetId="71" r:id="rId25"/>
    <sheet name="R4-04（入力用）" sheetId="58" state="hidden" r:id="rId26"/>
    <sheet name="R4-05（入力用）" sheetId="59" state="hidden" r:id="rId27"/>
    <sheet name="R4-06（入力用）" sheetId="60" state="hidden" r:id="rId28"/>
    <sheet name="R4-07（入力用）" sheetId="61" state="hidden" r:id="rId29"/>
    <sheet name="R4-08（入力用）" sheetId="62" state="hidden" r:id="rId30"/>
    <sheet name="R4-09（入力用）" sheetId="63" state="hidden" r:id="rId31"/>
    <sheet name="R4-10（入力用）" sheetId="64" state="hidden" r:id="rId32"/>
    <sheet name="R4-11（入力用）" sheetId="65" state="hidden" r:id="rId33"/>
    <sheet name="R4-12（入力用）" sheetId="66" state="hidden" r:id="rId34"/>
    <sheet name="R5-01（入力用）" sheetId="67" state="hidden" r:id="rId35"/>
    <sheet name="R5-02（入力用）" sheetId="68" state="hidden" r:id="rId36"/>
    <sheet name="R5-03（入力用）" sheetId="69" state="hidden" r:id="rId37"/>
    <sheet name="グラフ用" sheetId="6" state="hidden" r:id="rId38"/>
    <sheet name="グラフ用 (2)" sheetId="30" state="hidden" r:id="rId39"/>
    <sheet name="グラフ用 (3)" sheetId="44" state="hidden" r:id="rId40"/>
    <sheet name="グラフ用 (4)" sheetId="48" state="hidden" r:id="rId41"/>
    <sheet name="グラフ用 (5)" sheetId="55" state="hidden" r:id="rId42"/>
    <sheet name="入院者病床推移" sheetId="56" state="hidden" r:id="rId43"/>
    <sheet name="実効再生算数" sheetId="45" state="hidden" r:id="rId44"/>
    <sheet name="実効再生算数(HP用)" sheetId="50" state="hidden" r:id="rId45"/>
    <sheet name="実効再生算数(発症日)" sheetId="49" state="hidden" r:id="rId46"/>
    <sheet name="①－１　最大確保病床の占有率" sheetId="7" state="hidden" r:id="rId47"/>
    <sheet name="210910まん防延長用" sheetId="47" state="hidden" r:id="rId48"/>
    <sheet name="①－３　重症者用の最大確保病床の占有率" sheetId="8" state="hidden" r:id="rId49"/>
    <sheet name="②療養者数" sheetId="9" state="hidden" r:id="rId50"/>
    <sheet name="③PCR陽性率" sheetId="10" state="hidden" r:id="rId51"/>
    <sheet name="④新規感染者数" sheetId="11" state="hidden" r:id="rId52"/>
    <sheet name="⑥感染経路不明な者の割合" sheetId="12" state="hidden" r:id="rId53"/>
    <sheet name="①－２　現在確保病床の占有率" sheetId="15" state="hidden" r:id="rId54"/>
    <sheet name="①－４　重症者用の現在確保病床の占有率" sheetId="16" state="hidden" r:id="rId55"/>
    <sheet name="⑤感染者数の比較" sheetId="17" state="hidden" r:id="rId56"/>
  </sheets>
  <externalReferences>
    <externalReference r:id="rId57"/>
  </externalReferences>
  <definedNames>
    <definedName name="_xlnm.Print_Area" localSheetId="6">'10月（入力用）'!$B$4:$AK$37</definedName>
    <definedName name="_xlnm.Print_Area" localSheetId="7">'11月（入力用）'!$B$4:$AJ$37</definedName>
    <definedName name="_xlnm.Print_Area" localSheetId="8">'12月（入力用）'!$B$4:$AK$37</definedName>
    <definedName name="_xlnm.Print_Area" localSheetId="3">'7月（入力用）'!$B$4:$AJ$37</definedName>
    <definedName name="_xlnm.Print_Area" localSheetId="4">'8月（入力用）'!$B$4:$AJ$37</definedName>
    <definedName name="_xlnm.Print_Area" localSheetId="5">'9月（入力用）'!$B$4:$AJ$37</definedName>
    <definedName name="_xlnm.Print_Area" localSheetId="9">'R3-01（入力用）'!$B$4:$AK$38</definedName>
    <definedName name="_xlnm.Print_Area" localSheetId="10">'R3-02（入力用）'!$B$4:$AH$38</definedName>
    <definedName name="_xlnm.Print_Area" localSheetId="11">'R3-03（入力用）'!$B$4:$AK$38</definedName>
    <definedName name="_xlnm.Print_Area" localSheetId="13">'R3-04'!$B$4:$AJ$38</definedName>
    <definedName name="_xlnm.Print_Area" localSheetId="14">'R3-05'!$B$4:$AK$38</definedName>
    <definedName name="_xlnm.Print_Area" localSheetId="15">'R3-06'!$B$4:$AJ$38</definedName>
    <definedName name="_xlnm.Print_Area" localSheetId="16">'R3-07'!$B$4:$AK$38</definedName>
    <definedName name="_xlnm.Print_Area" localSheetId="17">'R3-08'!$B$4:$AK$38</definedName>
    <definedName name="_xlnm.Print_Area" localSheetId="18">'R3-09'!$B$4:$AJ$38</definedName>
    <definedName name="_xlnm.Print_Area" localSheetId="19">'R3-10'!$B$4:$AK$38</definedName>
    <definedName name="_xlnm.Print_Area" localSheetId="20">'R3-11'!$B$4:$AJ$38</definedName>
    <definedName name="_xlnm.Print_Area" localSheetId="21">'R3-12'!$B$4:$AK$38</definedName>
    <definedName name="_xlnm.Print_Area" localSheetId="22">'R4-01'!$B$4:$AK$38</definedName>
    <definedName name="_xlnm.Print_Area" localSheetId="23">'R4-02'!$B$4:$AH$38</definedName>
    <definedName name="_xlnm.Print_Area" localSheetId="24">'R4-03 '!$B$4:$AK$38</definedName>
    <definedName name="_xlnm.Print_Area" localSheetId="25">'R4-04（入力用）'!$B$4:$AJ$38</definedName>
    <definedName name="_xlnm.Print_Area" localSheetId="26">'R4-05（入力用）'!$B$4:$AK$38</definedName>
    <definedName name="_xlnm.Print_Area" localSheetId="27">'R4-06（入力用）'!$B$4:$AJ$38</definedName>
    <definedName name="_xlnm.Print_Area" localSheetId="28">'R4-07（入力用）'!$B$4:$AK$38</definedName>
    <definedName name="_xlnm.Print_Area" localSheetId="29">'R4-08（入力用）'!$B$4:$AK$38</definedName>
    <definedName name="_xlnm.Print_Area" localSheetId="30">'R4-09（入力用）'!$B$4:$AJ$38</definedName>
    <definedName name="_xlnm.Print_Area" localSheetId="31">'R4-10（入力用）'!$B$4:$AK$38</definedName>
    <definedName name="_xlnm.Print_Area" localSheetId="32">'R4-11（入力用）'!$B$4:$AJ$38</definedName>
    <definedName name="_xlnm.Print_Area" localSheetId="33">'R4-12（入力用）'!$B$4:$AK$38</definedName>
    <definedName name="_xlnm.Print_Area" localSheetId="34">'R5-01（入力用）'!$B$4:$AK$38</definedName>
    <definedName name="_xlnm.Print_Area" localSheetId="35">'R5-02（入力用）'!$B$4:$AH$38</definedName>
    <definedName name="_xlnm.Print_Area" localSheetId="36">'R5-03（入力用）'!$B$4:$AK$38</definedName>
    <definedName name="_xlnm.Print_Area" localSheetId="0">'ｼﾝ・指標(211125～)'!$A$4:$W$21</definedName>
    <definedName name="_xlnm.Print_Area" localSheetId="12">まん防終了!$A$4:$W$22</definedName>
    <definedName name="_xlnm.Print_Area" localSheetId="1">'新指標(210604～)'!$A$4:$U$21</definedName>
    <definedName name="_xlnm.Print_Area" localSheetId="2">直近１週間印刷用!$A$4:$U$25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71" l="1"/>
  <c r="H16" i="71"/>
  <c r="I16" i="71"/>
  <c r="J16" i="71"/>
  <c r="K16" i="71"/>
  <c r="L16" i="71"/>
  <c r="M16" i="71"/>
  <c r="M33" i="71" s="1"/>
  <c r="N16" i="71"/>
  <c r="O16" i="71"/>
  <c r="P16" i="71"/>
  <c r="Q16" i="71"/>
  <c r="R16" i="71"/>
  <c r="S16" i="71"/>
  <c r="T16" i="71"/>
  <c r="U16" i="71"/>
  <c r="U33" i="71" s="1"/>
  <c r="V16" i="71"/>
  <c r="W16" i="71"/>
  <c r="X16" i="71"/>
  <c r="Y16" i="71"/>
  <c r="Z16" i="71"/>
  <c r="AA16" i="71"/>
  <c r="AB16" i="71"/>
  <c r="AC16" i="71"/>
  <c r="AC33" i="71" s="1"/>
  <c r="AD16" i="71"/>
  <c r="AE16" i="71"/>
  <c r="AF16" i="71"/>
  <c r="AG16" i="71"/>
  <c r="AH16" i="71"/>
  <c r="AI16" i="71"/>
  <c r="AJ16" i="71"/>
  <c r="AK16" i="71"/>
  <c r="AK33" i="71" s="1"/>
  <c r="G18" i="71"/>
  <c r="H18" i="71"/>
  <c r="I18" i="71"/>
  <c r="J18" i="71"/>
  <c r="K18" i="71"/>
  <c r="L18" i="71"/>
  <c r="M18" i="71"/>
  <c r="N18" i="71"/>
  <c r="N33" i="71" s="1"/>
  <c r="O18" i="71"/>
  <c r="P18" i="71"/>
  <c r="Q18" i="71"/>
  <c r="R18" i="71"/>
  <c r="S18" i="71"/>
  <c r="T18" i="71"/>
  <c r="U18" i="71"/>
  <c r="V18" i="71"/>
  <c r="V33" i="71" s="1"/>
  <c r="W18" i="71"/>
  <c r="X18" i="71"/>
  <c r="Y18" i="71"/>
  <c r="Z18" i="71"/>
  <c r="AA18" i="71"/>
  <c r="AB18" i="71"/>
  <c r="AC18" i="71"/>
  <c r="AD18" i="71"/>
  <c r="AD33" i="71" s="1"/>
  <c r="AE18" i="71"/>
  <c r="AF18" i="71"/>
  <c r="AG18" i="71"/>
  <c r="AH18" i="71"/>
  <c r="AI18" i="71"/>
  <c r="AJ18" i="71"/>
  <c r="AK18" i="71"/>
  <c r="G20" i="71"/>
  <c r="G34" i="71" s="1"/>
  <c r="H20" i="71"/>
  <c r="I20" i="71"/>
  <c r="J20" i="71"/>
  <c r="J21" i="71" s="1"/>
  <c r="K20" i="71"/>
  <c r="L20" i="71"/>
  <c r="L21" i="71" s="1"/>
  <c r="M20" i="71"/>
  <c r="N20" i="71"/>
  <c r="O20" i="71"/>
  <c r="O34" i="71" s="1"/>
  <c r="P20" i="71"/>
  <c r="Q20" i="71"/>
  <c r="R20" i="71"/>
  <c r="R21" i="71" s="1"/>
  <c r="S20" i="71"/>
  <c r="T20" i="71"/>
  <c r="T21" i="71" s="1"/>
  <c r="U20" i="71"/>
  <c r="V20" i="71"/>
  <c r="W20" i="71"/>
  <c r="W34" i="71" s="1"/>
  <c r="X20" i="71"/>
  <c r="Y20" i="71"/>
  <c r="Z20" i="71"/>
  <c r="Z21" i="71" s="1"/>
  <c r="AA20" i="71"/>
  <c r="AB20" i="71"/>
  <c r="AB21" i="71" s="1"/>
  <c r="AC20" i="71"/>
  <c r="AD20" i="71"/>
  <c r="AE20" i="71"/>
  <c r="AE34" i="71" s="1"/>
  <c r="AF20" i="71"/>
  <c r="AG20" i="71"/>
  <c r="AH20" i="71"/>
  <c r="AH21" i="71" s="1"/>
  <c r="AI20" i="71"/>
  <c r="AJ20" i="71"/>
  <c r="AJ21" i="71" s="1"/>
  <c r="AK20" i="71"/>
  <c r="H21" i="71"/>
  <c r="H36" i="71" s="1"/>
  <c r="I21" i="71"/>
  <c r="P22" i="71" s="1"/>
  <c r="K21" i="71"/>
  <c r="M21" i="71"/>
  <c r="N21" i="71"/>
  <c r="P21" i="71"/>
  <c r="Q21" i="71"/>
  <c r="X22" i="71" s="1"/>
  <c r="S21" i="71"/>
  <c r="U21" i="71"/>
  <c r="V21" i="71"/>
  <c r="X21" i="71"/>
  <c r="X36" i="71" s="1"/>
  <c r="Y21" i="71"/>
  <c r="AF22" i="71" s="1"/>
  <c r="AA21" i="71"/>
  <c r="AC21" i="71"/>
  <c r="AD21" i="71"/>
  <c r="AF21" i="71"/>
  <c r="AF36" i="71" s="1"/>
  <c r="AG21" i="71"/>
  <c r="AI21" i="71"/>
  <c r="AK21" i="71"/>
  <c r="G22" i="71"/>
  <c r="H22" i="71"/>
  <c r="I22" i="71"/>
  <c r="I36" i="71" s="1"/>
  <c r="J22" i="71"/>
  <c r="K22" i="71"/>
  <c r="L22" i="71"/>
  <c r="M22" i="71"/>
  <c r="R22" i="71"/>
  <c r="T22" i="71"/>
  <c r="U22" i="71"/>
  <c r="Z22" i="71"/>
  <c r="AB22" i="71"/>
  <c r="AC22" i="71"/>
  <c r="AH22" i="71"/>
  <c r="AJ22" i="71"/>
  <c r="AK22" i="71"/>
  <c r="G24" i="71"/>
  <c r="H24" i="71"/>
  <c r="I24" i="71"/>
  <c r="J24" i="71"/>
  <c r="J38" i="71" s="1"/>
  <c r="K24" i="71"/>
  <c r="L24" i="71"/>
  <c r="M24" i="71"/>
  <c r="N24" i="71"/>
  <c r="O24" i="71"/>
  <c r="P24" i="71"/>
  <c r="Q24" i="71"/>
  <c r="R24" i="71"/>
  <c r="R38" i="71" s="1"/>
  <c r="S24" i="71"/>
  <c r="T24" i="71"/>
  <c r="U24" i="71"/>
  <c r="V24" i="71"/>
  <c r="W24" i="71"/>
  <c r="X24" i="71"/>
  <c r="Y24" i="71"/>
  <c r="Z24" i="71"/>
  <c r="Z38" i="71" s="1"/>
  <c r="AA24" i="71"/>
  <c r="AB24" i="71"/>
  <c r="AC24" i="71"/>
  <c r="AD24" i="71"/>
  <c r="AE24" i="71"/>
  <c r="AF24" i="71"/>
  <c r="AG24" i="71"/>
  <c r="AH24" i="71"/>
  <c r="AH38" i="71" s="1"/>
  <c r="AI24" i="71"/>
  <c r="AJ24" i="71"/>
  <c r="AK24" i="71"/>
  <c r="G26" i="71"/>
  <c r="H26" i="71"/>
  <c r="I26" i="71"/>
  <c r="J26" i="71"/>
  <c r="K26" i="71"/>
  <c r="L26" i="71"/>
  <c r="M26" i="71"/>
  <c r="N26" i="71"/>
  <c r="O26" i="71"/>
  <c r="P26" i="71"/>
  <c r="Q26" i="71"/>
  <c r="R26" i="71"/>
  <c r="S26" i="71"/>
  <c r="T26" i="71"/>
  <c r="U26" i="71"/>
  <c r="V26" i="71"/>
  <c r="W26" i="71"/>
  <c r="X26" i="71"/>
  <c r="Y26" i="71"/>
  <c r="Z26" i="71"/>
  <c r="AA26" i="71"/>
  <c r="AB26" i="71"/>
  <c r="AC26" i="71"/>
  <c r="AD26" i="71"/>
  <c r="AE26" i="71"/>
  <c r="AF26" i="71"/>
  <c r="AG26" i="71"/>
  <c r="AH26" i="71"/>
  <c r="AI26" i="71"/>
  <c r="AJ26" i="71"/>
  <c r="AK26" i="71"/>
  <c r="G27" i="71"/>
  <c r="H27" i="71"/>
  <c r="I27" i="71"/>
  <c r="J27" i="71"/>
  <c r="K27" i="71"/>
  <c r="L27" i="71"/>
  <c r="M27" i="71"/>
  <c r="N27" i="71"/>
  <c r="O27" i="71"/>
  <c r="P27" i="71"/>
  <c r="Q27" i="71"/>
  <c r="R27" i="71"/>
  <c r="S27" i="71"/>
  <c r="T27" i="71"/>
  <c r="U27" i="71"/>
  <c r="V27" i="71"/>
  <c r="W27" i="71"/>
  <c r="X27" i="71"/>
  <c r="Y27" i="71"/>
  <c r="Z27" i="71"/>
  <c r="AA27" i="71"/>
  <c r="AB27" i="71"/>
  <c r="AC27" i="71"/>
  <c r="AD27" i="71"/>
  <c r="AE27" i="71"/>
  <c r="AF27" i="71"/>
  <c r="AG27" i="71"/>
  <c r="AH27" i="71"/>
  <c r="AI27" i="71"/>
  <c r="AJ27" i="71"/>
  <c r="AK27" i="71"/>
  <c r="G28" i="71"/>
  <c r="H28" i="71"/>
  <c r="I28" i="71"/>
  <c r="J28" i="71"/>
  <c r="K28" i="71"/>
  <c r="L28" i="71"/>
  <c r="M28" i="71"/>
  <c r="N28" i="71"/>
  <c r="O28" i="71"/>
  <c r="P28" i="71"/>
  <c r="Q28" i="71"/>
  <c r="R28" i="71"/>
  <c r="S28" i="71"/>
  <c r="T28" i="71"/>
  <c r="U28" i="71"/>
  <c r="V28" i="71"/>
  <c r="W28" i="71"/>
  <c r="X28" i="71"/>
  <c r="Y28" i="71"/>
  <c r="Z28" i="71"/>
  <c r="AA28" i="71"/>
  <c r="AB28" i="71"/>
  <c r="AC28" i="71"/>
  <c r="AD28" i="71"/>
  <c r="AE28" i="71"/>
  <c r="AF28" i="71"/>
  <c r="AG28" i="71"/>
  <c r="AH28" i="71"/>
  <c r="AI28" i="71"/>
  <c r="AJ28" i="71"/>
  <c r="AK28" i="71"/>
  <c r="G29" i="71"/>
  <c r="H29" i="71"/>
  <c r="I29" i="71"/>
  <c r="J29" i="71"/>
  <c r="K29" i="71"/>
  <c r="L29" i="71"/>
  <c r="M29" i="71"/>
  <c r="N29" i="71"/>
  <c r="O29" i="71"/>
  <c r="P29" i="71"/>
  <c r="Q29" i="71"/>
  <c r="R29" i="71"/>
  <c r="S29" i="71"/>
  <c r="T29" i="71"/>
  <c r="U29" i="71"/>
  <c r="V29" i="71"/>
  <c r="W29" i="71"/>
  <c r="X29" i="71"/>
  <c r="Y29" i="71"/>
  <c r="Z29" i="71"/>
  <c r="AA29" i="71"/>
  <c r="AB29" i="71"/>
  <c r="AC29" i="71"/>
  <c r="AD29" i="71"/>
  <c r="AE29" i="71"/>
  <c r="AF29" i="71"/>
  <c r="AG29" i="71"/>
  <c r="AH29" i="71"/>
  <c r="AI29" i="71"/>
  <c r="AJ29" i="71"/>
  <c r="AK29" i="71"/>
  <c r="G30" i="71"/>
  <c r="H30" i="71"/>
  <c r="I30" i="71"/>
  <c r="J30" i="71"/>
  <c r="K30" i="71"/>
  <c r="L30" i="71"/>
  <c r="M30" i="71"/>
  <c r="N30" i="71"/>
  <c r="O30" i="71"/>
  <c r="P30" i="71"/>
  <c r="Q30" i="71"/>
  <c r="R30" i="71"/>
  <c r="S30" i="71"/>
  <c r="T30" i="71"/>
  <c r="U30" i="71"/>
  <c r="V30" i="71"/>
  <c r="W30" i="71"/>
  <c r="X30" i="71"/>
  <c r="Y30" i="71"/>
  <c r="Z30" i="71"/>
  <c r="AA30" i="71"/>
  <c r="AB30" i="71"/>
  <c r="AC30" i="71"/>
  <c r="AD30" i="71"/>
  <c r="AE30" i="71"/>
  <c r="AF30" i="71"/>
  <c r="AG30" i="71"/>
  <c r="AH30" i="71"/>
  <c r="AI30" i="71"/>
  <c r="AJ30" i="71"/>
  <c r="AK30" i="71"/>
  <c r="G31" i="71"/>
  <c r="H31" i="71"/>
  <c r="I31" i="71"/>
  <c r="J31" i="71"/>
  <c r="K31" i="71"/>
  <c r="L31" i="71"/>
  <c r="M31" i="71"/>
  <c r="N31" i="71"/>
  <c r="O31" i="71"/>
  <c r="P31" i="71"/>
  <c r="Q31" i="71"/>
  <c r="R31" i="71"/>
  <c r="S31" i="71"/>
  <c r="T31" i="71"/>
  <c r="U31" i="71"/>
  <c r="V31" i="71"/>
  <c r="W31" i="71"/>
  <c r="X31" i="71"/>
  <c r="Y31" i="71"/>
  <c r="Z31" i="71"/>
  <c r="AA31" i="71"/>
  <c r="AB31" i="71"/>
  <c r="AC31" i="71"/>
  <c r="AD31" i="71"/>
  <c r="AE31" i="71"/>
  <c r="AF31" i="71"/>
  <c r="AG31" i="71"/>
  <c r="AH31" i="71"/>
  <c r="AI31" i="71"/>
  <c r="AJ31" i="71"/>
  <c r="AK31" i="71"/>
  <c r="G32" i="71"/>
  <c r="H32" i="71"/>
  <c r="I32" i="71"/>
  <c r="J32" i="71"/>
  <c r="K32" i="71"/>
  <c r="L32" i="71"/>
  <c r="M32" i="71"/>
  <c r="N32" i="71"/>
  <c r="O32" i="71"/>
  <c r="P32" i="71"/>
  <c r="Q32" i="71"/>
  <c r="R32" i="71"/>
  <c r="S32" i="71"/>
  <c r="T32" i="71"/>
  <c r="U32" i="71"/>
  <c r="V32" i="71"/>
  <c r="W32" i="71"/>
  <c r="X32" i="71"/>
  <c r="Y32" i="71"/>
  <c r="Z32" i="71"/>
  <c r="AA32" i="71"/>
  <c r="AB32" i="71"/>
  <c r="AC32" i="71"/>
  <c r="AD32" i="71"/>
  <c r="AE32" i="71"/>
  <c r="AF32" i="71"/>
  <c r="AG32" i="71"/>
  <c r="AH32" i="71"/>
  <c r="AI32" i="71"/>
  <c r="AJ32" i="71"/>
  <c r="AK32" i="71"/>
  <c r="G33" i="71"/>
  <c r="H33" i="71"/>
  <c r="I33" i="71"/>
  <c r="J33" i="71"/>
  <c r="K33" i="71"/>
  <c r="L33" i="71"/>
  <c r="O33" i="71"/>
  <c r="P33" i="71"/>
  <c r="Q33" i="71"/>
  <c r="R33" i="71"/>
  <c r="S33" i="71"/>
  <c r="T33" i="71"/>
  <c r="W33" i="71"/>
  <c r="X33" i="71"/>
  <c r="Y33" i="71"/>
  <c r="Z33" i="71"/>
  <c r="AA33" i="71"/>
  <c r="AB33" i="71"/>
  <c r="AE33" i="71"/>
  <c r="AF33" i="71"/>
  <c r="AG33" i="71"/>
  <c r="AH33" i="71"/>
  <c r="AI33" i="71"/>
  <c r="AJ33" i="71"/>
  <c r="H34" i="71"/>
  <c r="I34" i="71"/>
  <c r="J34" i="71"/>
  <c r="K34" i="71"/>
  <c r="L34" i="71"/>
  <c r="M34" i="71"/>
  <c r="N34" i="71"/>
  <c r="P34" i="71"/>
  <c r="Q34" i="71"/>
  <c r="R34" i="71"/>
  <c r="S34" i="71"/>
  <c r="T34" i="71"/>
  <c r="U34" i="71"/>
  <c r="V34" i="71"/>
  <c r="X34" i="71"/>
  <c r="Y34" i="71"/>
  <c r="Z34" i="71"/>
  <c r="AA34" i="71"/>
  <c r="AB34" i="71"/>
  <c r="AC34" i="71"/>
  <c r="AD34" i="71"/>
  <c r="AF34" i="71"/>
  <c r="AG34" i="71"/>
  <c r="AH34" i="71"/>
  <c r="AI34" i="71"/>
  <c r="AJ34" i="71"/>
  <c r="AK34" i="71"/>
  <c r="K35" i="71"/>
  <c r="M35" i="71"/>
  <c r="U35" i="71"/>
  <c r="AC35" i="71"/>
  <c r="AK35" i="71"/>
  <c r="K36" i="71"/>
  <c r="M36" i="71"/>
  <c r="U36" i="71"/>
  <c r="AC36" i="71"/>
  <c r="AK36" i="71"/>
  <c r="H37" i="71"/>
  <c r="I37" i="71"/>
  <c r="K37" i="71"/>
  <c r="L37" i="71"/>
  <c r="M37" i="71"/>
  <c r="N37" i="71"/>
  <c r="P37" i="71"/>
  <c r="Q37" i="71"/>
  <c r="S37" i="71"/>
  <c r="T37" i="71"/>
  <c r="U37" i="71"/>
  <c r="V37" i="71"/>
  <c r="X37" i="71"/>
  <c r="Y37" i="71"/>
  <c r="AA37" i="71"/>
  <c r="AB37" i="71"/>
  <c r="AC37" i="71"/>
  <c r="AD37" i="71"/>
  <c r="AF37" i="71"/>
  <c r="AG37" i="71"/>
  <c r="AI37" i="71"/>
  <c r="AJ37" i="71"/>
  <c r="AK37" i="71"/>
  <c r="G38" i="71"/>
  <c r="H38" i="71"/>
  <c r="I38" i="71"/>
  <c r="K38" i="71"/>
  <c r="L38" i="71"/>
  <c r="M38" i="71"/>
  <c r="N38" i="71"/>
  <c r="O38" i="71"/>
  <c r="P38" i="71"/>
  <c r="Q38" i="71"/>
  <c r="S38" i="71"/>
  <c r="T38" i="71"/>
  <c r="U38" i="71"/>
  <c r="V38" i="71"/>
  <c r="W38" i="71"/>
  <c r="X38" i="71"/>
  <c r="Y38" i="71"/>
  <c r="AA38" i="71"/>
  <c r="AB38" i="71"/>
  <c r="AC38" i="71"/>
  <c r="AD38" i="71"/>
  <c r="AE38" i="71"/>
  <c r="AF38" i="71"/>
  <c r="AG38" i="71"/>
  <c r="AI38" i="71"/>
  <c r="AJ38" i="71"/>
  <c r="AK38" i="71"/>
  <c r="S22" i="71" l="1"/>
  <c r="L35" i="71"/>
  <c r="L36" i="71"/>
  <c r="P36" i="71"/>
  <c r="AH36" i="71"/>
  <c r="AH35" i="71"/>
  <c r="Z36" i="71"/>
  <c r="Z35" i="71"/>
  <c r="AG22" i="71"/>
  <c r="R36" i="71"/>
  <c r="Y22" i="71"/>
  <c r="R35" i="71"/>
  <c r="Q22" i="71"/>
  <c r="J36" i="71"/>
  <c r="J35" i="71"/>
  <c r="AJ35" i="71"/>
  <c r="AJ36" i="71"/>
  <c r="AI22" i="71"/>
  <c r="AB36" i="71"/>
  <c r="AB35" i="71"/>
  <c r="AA22" i="71"/>
  <c r="T36" i="71"/>
  <c r="T35" i="71"/>
  <c r="AE37" i="71"/>
  <c r="W37" i="71"/>
  <c r="O37" i="71"/>
  <c r="G37" i="71"/>
  <c r="AE21" i="71"/>
  <c r="W21" i="71"/>
  <c r="O21" i="71"/>
  <c r="G21" i="71"/>
  <c r="AE22" i="71"/>
  <c r="W22" i="71"/>
  <c r="O22" i="71"/>
  <c r="I35" i="71"/>
  <c r="AH37" i="71"/>
  <c r="Z37" i="71"/>
  <c r="R37" i="71"/>
  <c r="J37" i="71"/>
  <c r="AF35" i="71"/>
  <c r="X35" i="71"/>
  <c r="P35" i="71"/>
  <c r="H35" i="71"/>
  <c r="AA36" i="71" l="1"/>
  <c r="AA35" i="71"/>
  <c r="AE36" i="71"/>
  <c r="AE35" i="71"/>
  <c r="Q36" i="71"/>
  <c r="Q35" i="71"/>
  <c r="O36" i="71"/>
  <c r="O35" i="71"/>
  <c r="V22" i="71"/>
  <c r="W36" i="71"/>
  <c r="W35" i="71"/>
  <c r="AD22" i="71"/>
  <c r="G36" i="71"/>
  <c r="G35" i="71"/>
  <c r="N22" i="71"/>
  <c r="Y36" i="71"/>
  <c r="Y35" i="71"/>
  <c r="AI36" i="71"/>
  <c r="AI35" i="71"/>
  <c r="AG36" i="71"/>
  <c r="AG35" i="71"/>
  <c r="S36" i="71"/>
  <c r="S35" i="71"/>
  <c r="N35" i="71" l="1"/>
  <c r="N36" i="71"/>
  <c r="AD35" i="71"/>
  <c r="AD36" i="71"/>
  <c r="V35" i="71"/>
  <c r="V36" i="71"/>
  <c r="XI8" i="55" l="1"/>
  <c r="XG8" i="55" l="1"/>
  <c r="XH8" i="55"/>
  <c r="ABD6" i="55"/>
  <c r="ABD7" i="55"/>
  <c r="ABD9" i="55"/>
  <c r="ABD11" i="55"/>
  <c r="ABD12" i="55"/>
  <c r="ABD13" i="55"/>
  <c r="ABD14" i="55"/>
  <c r="ABD15" i="55"/>
  <c r="ABD16" i="55"/>
  <c r="ABD17" i="55"/>
  <c r="ABD18" i="55"/>
  <c r="ABA6" i="55"/>
  <c r="ABB6" i="55"/>
  <c r="ABC6" i="55"/>
  <c r="ABA7" i="55"/>
  <c r="ABB7" i="55"/>
  <c r="ABC7" i="55"/>
  <c r="ABA9" i="55"/>
  <c r="ABB9" i="55"/>
  <c r="ABC9" i="55"/>
  <c r="ABA11" i="55"/>
  <c r="ABB11" i="55"/>
  <c r="ABC11" i="55"/>
  <c r="ABA12" i="55"/>
  <c r="ABB12" i="55"/>
  <c r="ABC12" i="55"/>
  <c r="ABA13" i="55"/>
  <c r="ABB13" i="55"/>
  <c r="ABC13" i="55"/>
  <c r="ABA14" i="55"/>
  <c r="ABB14" i="55"/>
  <c r="ABC14" i="55"/>
  <c r="ABA15" i="55"/>
  <c r="ABB15" i="55"/>
  <c r="ABC15" i="55"/>
  <c r="ABA16" i="55"/>
  <c r="ABB16" i="55"/>
  <c r="ABC16" i="55"/>
  <c r="ABA17" i="55"/>
  <c r="ABB17" i="55"/>
  <c r="ABC17" i="55"/>
  <c r="ABA18" i="55"/>
  <c r="ABB18" i="55"/>
  <c r="ABC18" i="55"/>
  <c r="AAB6" i="55"/>
  <c r="AAC6" i="55"/>
  <c r="AAD6" i="55"/>
  <c r="AAE6" i="55"/>
  <c r="AAF6" i="55"/>
  <c r="AAG6" i="55"/>
  <c r="AAH6" i="55"/>
  <c r="AAI6" i="55"/>
  <c r="AAJ6" i="55"/>
  <c r="AAK6" i="55"/>
  <c r="AAL6" i="55"/>
  <c r="AAM6" i="55"/>
  <c r="AAN6" i="55"/>
  <c r="AAO6" i="55"/>
  <c r="AAP6" i="55"/>
  <c r="AAQ6" i="55"/>
  <c r="AAR6" i="55"/>
  <c r="AAS6" i="55"/>
  <c r="AAT6" i="55"/>
  <c r="AAU6" i="55"/>
  <c r="AAV6" i="55"/>
  <c r="AAW6" i="55"/>
  <c r="AAX6" i="55"/>
  <c r="AAY6" i="55"/>
  <c r="AAZ6" i="55"/>
  <c r="AAB7" i="55"/>
  <c r="AAC7" i="55"/>
  <c r="AAD7" i="55"/>
  <c r="AAE7" i="55"/>
  <c r="AAF7" i="55"/>
  <c r="AAG7" i="55"/>
  <c r="AAH7" i="55"/>
  <c r="AAI7" i="55"/>
  <c r="AAJ7" i="55"/>
  <c r="AAK7" i="55"/>
  <c r="AAL7" i="55"/>
  <c r="AAM7" i="55"/>
  <c r="AAN7" i="55"/>
  <c r="AAO7" i="55"/>
  <c r="AAP7" i="55"/>
  <c r="AAQ7" i="55"/>
  <c r="AAR7" i="55"/>
  <c r="AAS7" i="55"/>
  <c r="AAT7" i="55"/>
  <c r="AAU7" i="55"/>
  <c r="AAV7" i="55"/>
  <c r="AAW7" i="55"/>
  <c r="AAX7" i="55"/>
  <c r="AAY7" i="55"/>
  <c r="AAZ7" i="55"/>
  <c r="AAB9" i="55"/>
  <c r="AAC9" i="55"/>
  <c r="AAD9" i="55"/>
  <c r="AAE9" i="55"/>
  <c r="AAF9" i="55"/>
  <c r="AAG9" i="55"/>
  <c r="AAH9" i="55"/>
  <c r="AAI9" i="55"/>
  <c r="AAJ9" i="55"/>
  <c r="AAK9" i="55"/>
  <c r="AAL9" i="55"/>
  <c r="AAM9" i="55"/>
  <c r="AAN9" i="55"/>
  <c r="AAO9" i="55"/>
  <c r="AAP9" i="55"/>
  <c r="AAQ9" i="55"/>
  <c r="AAR9" i="55"/>
  <c r="AAS9" i="55"/>
  <c r="AAT9" i="55"/>
  <c r="AAU9" i="55"/>
  <c r="AAV9" i="55"/>
  <c r="AAW9" i="55"/>
  <c r="AAX9" i="55"/>
  <c r="AAY9" i="55"/>
  <c r="AAZ9" i="55"/>
  <c r="AAB11" i="55"/>
  <c r="AAC11" i="55"/>
  <c r="AAD11" i="55"/>
  <c r="AAE11" i="55"/>
  <c r="AAF11" i="55"/>
  <c r="AAG11" i="55"/>
  <c r="AAH11" i="55"/>
  <c r="AAI11" i="55"/>
  <c r="AAJ11" i="55"/>
  <c r="AAK11" i="55"/>
  <c r="AAL11" i="55"/>
  <c r="AAM11" i="55"/>
  <c r="AAN11" i="55"/>
  <c r="AAO11" i="55"/>
  <c r="AAP11" i="55"/>
  <c r="AAQ11" i="55"/>
  <c r="AAR11" i="55"/>
  <c r="AAS11" i="55"/>
  <c r="AAT11" i="55"/>
  <c r="AAU11" i="55"/>
  <c r="AAV11" i="55"/>
  <c r="AAW11" i="55"/>
  <c r="AAX11" i="55"/>
  <c r="AAY11" i="55"/>
  <c r="AAZ11" i="55"/>
  <c r="AAB12" i="55"/>
  <c r="AAC12" i="55"/>
  <c r="AAD12" i="55"/>
  <c r="AAE12" i="55"/>
  <c r="AAF12" i="55"/>
  <c r="AAG12" i="55"/>
  <c r="AAH12" i="55"/>
  <c r="AAI12" i="55"/>
  <c r="AAJ12" i="55"/>
  <c r="AAK12" i="55"/>
  <c r="AAL12" i="55"/>
  <c r="AAM12" i="55"/>
  <c r="AAN12" i="55"/>
  <c r="AAO12" i="55"/>
  <c r="AAP12" i="55"/>
  <c r="AAQ12" i="55"/>
  <c r="AAR12" i="55"/>
  <c r="AAS12" i="55"/>
  <c r="AAT12" i="55"/>
  <c r="AAU12" i="55"/>
  <c r="AAV12" i="55"/>
  <c r="AAW12" i="55"/>
  <c r="AAX12" i="55"/>
  <c r="AAY12" i="55"/>
  <c r="AAZ12" i="55"/>
  <c r="AAB13" i="55"/>
  <c r="AAC13" i="55"/>
  <c r="AAD13" i="55"/>
  <c r="AAE13" i="55"/>
  <c r="AAF13" i="55"/>
  <c r="AAG13" i="55"/>
  <c r="AAH13" i="55"/>
  <c r="AAI13" i="55"/>
  <c r="AAJ13" i="55"/>
  <c r="AAK13" i="55"/>
  <c r="AAL13" i="55"/>
  <c r="AAM13" i="55"/>
  <c r="AAN13" i="55"/>
  <c r="AAO13" i="55"/>
  <c r="AAP13" i="55"/>
  <c r="AAQ13" i="55"/>
  <c r="AAR13" i="55"/>
  <c r="AAS13" i="55"/>
  <c r="AAT13" i="55"/>
  <c r="AAU13" i="55"/>
  <c r="AAV13" i="55"/>
  <c r="AAW13" i="55"/>
  <c r="AAX13" i="55"/>
  <c r="AAY13" i="55"/>
  <c r="AAZ13" i="55"/>
  <c r="AAB14" i="55"/>
  <c r="AAC14" i="55"/>
  <c r="AAD14" i="55"/>
  <c r="AAE14" i="55"/>
  <c r="AAF14" i="55"/>
  <c r="AAG14" i="55"/>
  <c r="AAH14" i="55"/>
  <c r="AAI14" i="55"/>
  <c r="AAJ14" i="55"/>
  <c r="AAK14" i="55"/>
  <c r="AAL14" i="55"/>
  <c r="AAM14" i="55"/>
  <c r="AAN14" i="55"/>
  <c r="AAO14" i="55"/>
  <c r="AAP14" i="55"/>
  <c r="AAQ14" i="55"/>
  <c r="AAR14" i="55"/>
  <c r="AAS14" i="55"/>
  <c r="AAT14" i="55"/>
  <c r="AAU14" i="55"/>
  <c r="AAV14" i="55"/>
  <c r="AAW14" i="55"/>
  <c r="AAX14" i="55"/>
  <c r="AAY14" i="55"/>
  <c r="AAZ14" i="55"/>
  <c r="AAB15" i="55"/>
  <c r="AAC15" i="55"/>
  <c r="AAD15" i="55"/>
  <c r="AAE15" i="55"/>
  <c r="AAF15" i="55"/>
  <c r="AAG15" i="55"/>
  <c r="AAH15" i="55"/>
  <c r="AAI15" i="55"/>
  <c r="AAJ15" i="55"/>
  <c r="AAK15" i="55"/>
  <c r="AAL15" i="55"/>
  <c r="AAM15" i="55"/>
  <c r="AAN15" i="55"/>
  <c r="AAO15" i="55"/>
  <c r="AAP15" i="55"/>
  <c r="AAQ15" i="55"/>
  <c r="AAR15" i="55"/>
  <c r="AAS15" i="55"/>
  <c r="AAT15" i="55"/>
  <c r="AAU15" i="55"/>
  <c r="AAV15" i="55"/>
  <c r="AAW15" i="55"/>
  <c r="AAX15" i="55"/>
  <c r="AAY15" i="55"/>
  <c r="AAZ15" i="55"/>
  <c r="AAB16" i="55"/>
  <c r="AAC16" i="55"/>
  <c r="AAD16" i="55"/>
  <c r="AAE16" i="55"/>
  <c r="AAF16" i="55"/>
  <c r="AAG16" i="55"/>
  <c r="AAH16" i="55"/>
  <c r="AAI16" i="55"/>
  <c r="AAJ16" i="55"/>
  <c r="AAK16" i="55"/>
  <c r="AAL16" i="55"/>
  <c r="AAM16" i="55"/>
  <c r="AAN16" i="55"/>
  <c r="AAO16" i="55"/>
  <c r="AAP16" i="55"/>
  <c r="AAQ16" i="55"/>
  <c r="AAR16" i="55"/>
  <c r="AAS16" i="55"/>
  <c r="AAT16" i="55"/>
  <c r="AAU16" i="55"/>
  <c r="AAV16" i="55"/>
  <c r="AAW16" i="55"/>
  <c r="AAX16" i="55"/>
  <c r="AAY16" i="55"/>
  <c r="AAZ16" i="55"/>
  <c r="AAB17" i="55"/>
  <c r="AAC17" i="55"/>
  <c r="AAD17" i="55"/>
  <c r="AAE17" i="55"/>
  <c r="AAF17" i="55"/>
  <c r="AAG17" i="55"/>
  <c r="AAH17" i="55"/>
  <c r="AAI17" i="55"/>
  <c r="AAJ17" i="55"/>
  <c r="AAK17" i="55"/>
  <c r="AAL17" i="55"/>
  <c r="AAM17" i="55"/>
  <c r="AAN17" i="55"/>
  <c r="AAO17" i="55"/>
  <c r="AAP17" i="55"/>
  <c r="AAQ17" i="55"/>
  <c r="AAR17" i="55"/>
  <c r="AAS17" i="55"/>
  <c r="AAT17" i="55"/>
  <c r="AAU17" i="55"/>
  <c r="AAV17" i="55"/>
  <c r="AAW17" i="55"/>
  <c r="AAX17" i="55"/>
  <c r="AAY17" i="55"/>
  <c r="AAZ17" i="55"/>
  <c r="AAB18" i="55"/>
  <c r="AAC18" i="55"/>
  <c r="AAD18" i="55"/>
  <c r="AAE18" i="55"/>
  <c r="AAF18" i="55"/>
  <c r="AAG18" i="55"/>
  <c r="AAH18" i="55"/>
  <c r="AAI18" i="55"/>
  <c r="AAJ18" i="55"/>
  <c r="AAK18" i="55"/>
  <c r="AAL18" i="55"/>
  <c r="AAM18" i="55"/>
  <c r="AAN18" i="55"/>
  <c r="AAO18" i="55"/>
  <c r="AAP18" i="55"/>
  <c r="AAQ18" i="55"/>
  <c r="AAR18" i="55"/>
  <c r="AAS18" i="55"/>
  <c r="AAT18" i="55"/>
  <c r="AAU18" i="55"/>
  <c r="AAV18" i="55"/>
  <c r="AAW18" i="55"/>
  <c r="AAX18" i="55"/>
  <c r="AAY18" i="55"/>
  <c r="AAZ18" i="55"/>
  <c r="AAA9" i="55"/>
  <c r="AAA7" i="55"/>
  <c r="AAA6" i="55"/>
  <c r="AAA11" i="55"/>
  <c r="AAA12" i="55"/>
  <c r="AAA13" i="55"/>
  <c r="AAA14" i="55"/>
  <c r="AAA15" i="55"/>
  <c r="AAA16" i="55"/>
  <c r="AAA17" i="55"/>
  <c r="AAA18" i="55"/>
  <c r="ZZ6" i="55"/>
  <c r="ZZ7" i="55"/>
  <c r="ZZ9" i="55"/>
  <c r="ZZ11" i="55"/>
  <c r="ZZ12" i="55"/>
  <c r="ZZ13" i="55"/>
  <c r="ZZ14" i="55"/>
  <c r="ZZ15" i="55"/>
  <c r="ZZ16" i="55"/>
  <c r="ZZ17" i="55"/>
  <c r="ZZ18" i="55"/>
  <c r="ZY6" i="55"/>
  <c r="ZY7" i="55"/>
  <c r="ZY9" i="55"/>
  <c r="ZY11" i="55"/>
  <c r="ZY12" i="55"/>
  <c r="ZY13" i="55"/>
  <c r="ZY14" i="55"/>
  <c r="ZY15" i="55"/>
  <c r="ZY16" i="55"/>
  <c r="ZY17" i="55"/>
  <c r="ZY18" i="55"/>
  <c r="ZV6" i="55"/>
  <c r="ZW6" i="55"/>
  <c r="ZX6" i="55"/>
  <c r="ZV7" i="55"/>
  <c r="ZW7" i="55"/>
  <c r="ZX7" i="55"/>
  <c r="ZV9" i="55"/>
  <c r="ZW9" i="55"/>
  <c r="ZX9" i="55"/>
  <c r="ZV11" i="55"/>
  <c r="ZW11" i="55"/>
  <c r="ZX11" i="55"/>
  <c r="ZV12" i="55"/>
  <c r="ZW12" i="55"/>
  <c r="ZX12" i="55"/>
  <c r="ZV13" i="55"/>
  <c r="ZW13" i="55"/>
  <c r="ZX13" i="55"/>
  <c r="ZV14" i="55"/>
  <c r="ZW14" i="55"/>
  <c r="ZX14" i="55"/>
  <c r="ZV15" i="55"/>
  <c r="ZW15" i="55"/>
  <c r="ZX15" i="55"/>
  <c r="ZV16" i="55"/>
  <c r="ZW16" i="55"/>
  <c r="ZX16" i="55"/>
  <c r="ZV17" i="55"/>
  <c r="ZW17" i="55"/>
  <c r="ZX17" i="55"/>
  <c r="ZV18" i="55"/>
  <c r="ZW18" i="55"/>
  <c r="ZX18" i="55"/>
  <c r="ZR6" i="55"/>
  <c r="ZS6" i="55"/>
  <c r="ZT6" i="55"/>
  <c r="ZU6" i="55"/>
  <c r="ZR7" i="55"/>
  <c r="ZS7" i="55"/>
  <c r="ZT7" i="55"/>
  <c r="ZU7" i="55"/>
  <c r="ZR9" i="55"/>
  <c r="ZS9" i="55"/>
  <c r="ZT9" i="55"/>
  <c r="ZU9" i="55"/>
  <c r="ZR11" i="55"/>
  <c r="ZS11" i="55"/>
  <c r="ZT11" i="55"/>
  <c r="ZU11" i="55"/>
  <c r="ZR12" i="55"/>
  <c r="ZS12" i="55"/>
  <c r="ZT12" i="55"/>
  <c r="ZU12" i="55"/>
  <c r="ZR13" i="55"/>
  <c r="ZS13" i="55"/>
  <c r="ZT13" i="55"/>
  <c r="ZU13" i="55"/>
  <c r="ZR14" i="55"/>
  <c r="ZS14" i="55"/>
  <c r="ZT14" i="55"/>
  <c r="ZU14" i="55"/>
  <c r="ZR15" i="55"/>
  <c r="ZS15" i="55"/>
  <c r="ZT15" i="55"/>
  <c r="ZU15" i="55"/>
  <c r="ZR16" i="55"/>
  <c r="ZS16" i="55"/>
  <c r="ZT16" i="55"/>
  <c r="ZU16" i="55"/>
  <c r="ZR17" i="55"/>
  <c r="ZS17" i="55"/>
  <c r="ZT17" i="55"/>
  <c r="ZU17" i="55"/>
  <c r="ZR18" i="55"/>
  <c r="ZS18" i="55"/>
  <c r="ZT18" i="55"/>
  <c r="ZU18" i="55"/>
  <c r="ZE6" i="55"/>
  <c r="ZF6" i="55"/>
  <c r="ZG6" i="55"/>
  <c r="ZH6" i="55"/>
  <c r="ZI6" i="55"/>
  <c r="ZJ6" i="55"/>
  <c r="ZK6" i="55"/>
  <c r="ZL6" i="55"/>
  <c r="ZM6" i="55"/>
  <c r="ZN6" i="55"/>
  <c r="ZO6" i="55"/>
  <c r="ZP6" i="55"/>
  <c r="ZQ6" i="55"/>
  <c r="ZE7" i="55"/>
  <c r="ZF7" i="55"/>
  <c r="ZG7" i="55"/>
  <c r="ZH7" i="55"/>
  <c r="ZI7" i="55"/>
  <c r="ZJ7" i="55"/>
  <c r="ZK7" i="55"/>
  <c r="ZL7" i="55"/>
  <c r="ZM7" i="55"/>
  <c r="ZN7" i="55"/>
  <c r="ZO7" i="55"/>
  <c r="ZP7" i="55"/>
  <c r="ZQ7" i="55"/>
  <c r="ZE9" i="55"/>
  <c r="ZF9" i="55"/>
  <c r="ZG9" i="55"/>
  <c r="ZH9" i="55"/>
  <c r="ZI9" i="55"/>
  <c r="ZJ9" i="55"/>
  <c r="ZK9" i="55"/>
  <c r="ZL9" i="55"/>
  <c r="ZM9" i="55"/>
  <c r="ZN9" i="55"/>
  <c r="ZO9" i="55"/>
  <c r="ZP9" i="55"/>
  <c r="ZQ9" i="55"/>
  <c r="ZE11" i="55"/>
  <c r="ZF11" i="55"/>
  <c r="ZG11" i="55"/>
  <c r="ZH11" i="55"/>
  <c r="ZI11" i="55"/>
  <c r="ZJ11" i="55"/>
  <c r="ZK11" i="55"/>
  <c r="ZL11" i="55"/>
  <c r="ZM11" i="55"/>
  <c r="ZN11" i="55"/>
  <c r="ZO11" i="55"/>
  <c r="ZP11" i="55"/>
  <c r="ZQ11" i="55"/>
  <c r="ZE12" i="55"/>
  <c r="ZF12" i="55"/>
  <c r="ZG12" i="55"/>
  <c r="ZH12" i="55"/>
  <c r="ZI12" i="55"/>
  <c r="ZJ12" i="55"/>
  <c r="ZK12" i="55"/>
  <c r="ZL12" i="55"/>
  <c r="ZM12" i="55"/>
  <c r="ZN12" i="55"/>
  <c r="ZO12" i="55"/>
  <c r="ZP12" i="55"/>
  <c r="ZQ12" i="55"/>
  <c r="ZE13" i="55"/>
  <c r="ZF13" i="55"/>
  <c r="ZG13" i="55"/>
  <c r="ZH13" i="55"/>
  <c r="ZI13" i="55"/>
  <c r="ZJ13" i="55"/>
  <c r="ZK13" i="55"/>
  <c r="ZL13" i="55"/>
  <c r="ZM13" i="55"/>
  <c r="ZN13" i="55"/>
  <c r="ZO13" i="55"/>
  <c r="ZP13" i="55"/>
  <c r="ZQ13" i="55"/>
  <c r="ZE14" i="55"/>
  <c r="ZF14" i="55"/>
  <c r="ZG14" i="55"/>
  <c r="ZH14" i="55"/>
  <c r="ZI14" i="55"/>
  <c r="ZJ14" i="55"/>
  <c r="ZK14" i="55"/>
  <c r="ZL14" i="55"/>
  <c r="ZM14" i="55"/>
  <c r="ZN14" i="55"/>
  <c r="ZO14" i="55"/>
  <c r="ZP14" i="55"/>
  <c r="ZQ14" i="55"/>
  <c r="ZE15" i="55"/>
  <c r="ZF15" i="55"/>
  <c r="ZG15" i="55"/>
  <c r="ZH15" i="55"/>
  <c r="ZI15" i="55"/>
  <c r="ZJ15" i="55"/>
  <c r="ZK15" i="55"/>
  <c r="ZL15" i="55"/>
  <c r="ZM15" i="55"/>
  <c r="ZN15" i="55"/>
  <c r="ZO15" i="55"/>
  <c r="ZP15" i="55"/>
  <c r="ZQ15" i="55"/>
  <c r="ZE16" i="55"/>
  <c r="ZF16" i="55"/>
  <c r="ZG16" i="55"/>
  <c r="ZH16" i="55"/>
  <c r="ZI16" i="55"/>
  <c r="ZJ16" i="55"/>
  <c r="ZK16" i="55"/>
  <c r="ZL16" i="55"/>
  <c r="ZM16" i="55"/>
  <c r="ZN16" i="55"/>
  <c r="ZO16" i="55"/>
  <c r="ZP16" i="55"/>
  <c r="ZQ16" i="55"/>
  <c r="ZE17" i="55"/>
  <c r="ZF17" i="55"/>
  <c r="ZG17" i="55"/>
  <c r="ZH17" i="55"/>
  <c r="ZI17" i="55"/>
  <c r="ZJ17" i="55"/>
  <c r="ZK17" i="55"/>
  <c r="ZL17" i="55"/>
  <c r="ZM17" i="55"/>
  <c r="ZN17" i="55"/>
  <c r="ZO17" i="55"/>
  <c r="ZP17" i="55"/>
  <c r="ZQ17" i="55"/>
  <c r="ZE18" i="55"/>
  <c r="ZF18" i="55"/>
  <c r="ZG18" i="55"/>
  <c r="ZH18" i="55"/>
  <c r="ZI18" i="55"/>
  <c r="ZJ18" i="55"/>
  <c r="ZK18" i="55"/>
  <c r="ZL18" i="55"/>
  <c r="ZM18" i="55"/>
  <c r="ZN18" i="55"/>
  <c r="ZO18" i="55"/>
  <c r="ZP18" i="55"/>
  <c r="ZQ18" i="55"/>
  <c r="YW6" i="55"/>
  <c r="YX6" i="55"/>
  <c r="YY6" i="55"/>
  <c r="YZ6" i="55"/>
  <c r="ZA6" i="55"/>
  <c r="ZB6" i="55"/>
  <c r="ZC6" i="55"/>
  <c r="ZD6" i="55"/>
  <c r="YW7" i="55"/>
  <c r="YX7" i="55"/>
  <c r="YY7" i="55"/>
  <c r="YZ7" i="55"/>
  <c r="ZA7" i="55"/>
  <c r="ZB7" i="55"/>
  <c r="ZC7" i="55"/>
  <c r="ZD7" i="55"/>
  <c r="YW9" i="55"/>
  <c r="YX9" i="55"/>
  <c r="YY9" i="55"/>
  <c r="YZ9" i="55"/>
  <c r="ZA9" i="55"/>
  <c r="ZB9" i="55"/>
  <c r="ZC9" i="55"/>
  <c r="ZD9" i="55"/>
  <c r="YW11" i="55"/>
  <c r="YX11" i="55"/>
  <c r="YY11" i="55"/>
  <c r="YZ11" i="55"/>
  <c r="ZA11" i="55"/>
  <c r="ZB11" i="55"/>
  <c r="ZC11" i="55"/>
  <c r="ZD11" i="55"/>
  <c r="YW12" i="55"/>
  <c r="YX12" i="55"/>
  <c r="YY12" i="55"/>
  <c r="YZ12" i="55"/>
  <c r="ZA12" i="55"/>
  <c r="ZB12" i="55"/>
  <c r="ZC12" i="55"/>
  <c r="ZD12" i="55"/>
  <c r="YW13" i="55"/>
  <c r="YX13" i="55"/>
  <c r="YY13" i="55"/>
  <c r="YZ13" i="55"/>
  <c r="ZA13" i="55"/>
  <c r="ZB13" i="55"/>
  <c r="ZC13" i="55"/>
  <c r="ZD13" i="55"/>
  <c r="YW14" i="55"/>
  <c r="YX14" i="55"/>
  <c r="YY14" i="55"/>
  <c r="YZ14" i="55"/>
  <c r="ZA14" i="55"/>
  <c r="ZB14" i="55"/>
  <c r="ZC14" i="55"/>
  <c r="ZD14" i="55"/>
  <c r="YW15" i="55"/>
  <c r="YX15" i="55"/>
  <c r="YY15" i="55"/>
  <c r="YZ15" i="55"/>
  <c r="ZA15" i="55"/>
  <c r="ZB15" i="55"/>
  <c r="ZC15" i="55"/>
  <c r="ZD15" i="55"/>
  <c r="YW16" i="55"/>
  <c r="YX16" i="55"/>
  <c r="YY16" i="55"/>
  <c r="YZ16" i="55"/>
  <c r="ZA16" i="55"/>
  <c r="ZB16" i="55"/>
  <c r="ZC16" i="55"/>
  <c r="ZD16" i="55"/>
  <c r="YW17" i="55"/>
  <c r="YX17" i="55"/>
  <c r="YY17" i="55"/>
  <c r="YZ17" i="55"/>
  <c r="ZA17" i="55"/>
  <c r="ZB17" i="55"/>
  <c r="ZC17" i="55"/>
  <c r="ZD17" i="55"/>
  <c r="YW18" i="55"/>
  <c r="YX18" i="55"/>
  <c r="YY18" i="55"/>
  <c r="YZ18" i="55"/>
  <c r="ZA18" i="55"/>
  <c r="ZB18" i="55"/>
  <c r="ZC18" i="55"/>
  <c r="ZD18" i="55"/>
  <c r="YV9" i="55"/>
  <c r="YV6" i="55"/>
  <c r="YV7" i="55"/>
  <c r="YV11" i="55"/>
  <c r="YV12" i="55"/>
  <c r="YV13" i="55"/>
  <c r="YV14" i="55"/>
  <c r="YV15" i="55"/>
  <c r="YV16" i="55"/>
  <c r="YV17" i="55"/>
  <c r="YV18" i="55"/>
  <c r="YS6" i="55"/>
  <c r="YT6" i="55"/>
  <c r="YU6" i="55"/>
  <c r="YS7" i="55"/>
  <c r="YT7" i="55"/>
  <c r="YU7" i="55"/>
  <c r="YS9" i="55"/>
  <c r="YT9" i="55"/>
  <c r="YU9" i="55"/>
  <c r="YS11" i="55"/>
  <c r="YT11" i="55"/>
  <c r="YU11" i="55"/>
  <c r="YS12" i="55"/>
  <c r="YT12" i="55"/>
  <c r="YU12" i="55"/>
  <c r="YS13" i="55"/>
  <c r="YT13" i="55"/>
  <c r="YU13" i="55"/>
  <c r="YS14" i="55"/>
  <c r="YT14" i="55"/>
  <c r="YU14" i="55"/>
  <c r="YS15" i="55"/>
  <c r="YT15" i="55"/>
  <c r="YU15" i="55"/>
  <c r="YS16" i="55"/>
  <c r="YT16" i="55"/>
  <c r="YU16" i="55"/>
  <c r="YS17" i="55"/>
  <c r="YT17" i="55"/>
  <c r="YU17" i="55"/>
  <c r="YS18" i="55"/>
  <c r="YT18" i="55"/>
  <c r="YU18" i="55"/>
  <c r="YR6" i="55"/>
  <c r="YR7" i="55"/>
  <c r="YR9" i="55"/>
  <c r="YR11" i="55"/>
  <c r="YR12" i="55"/>
  <c r="YR13" i="55"/>
  <c r="YR14" i="55"/>
  <c r="YR15" i="55"/>
  <c r="YR16" i="55"/>
  <c r="YR17" i="55"/>
  <c r="YR18" i="55"/>
  <c r="YQ6" i="55"/>
  <c r="YQ7" i="55"/>
  <c r="YQ9" i="55"/>
  <c r="YQ11" i="55"/>
  <c r="YQ12" i="55"/>
  <c r="YQ13" i="55"/>
  <c r="YQ14" i="55"/>
  <c r="YQ15" i="55"/>
  <c r="YQ16" i="55"/>
  <c r="YQ17" i="55"/>
  <c r="YQ18" i="55"/>
  <c r="XT6" i="55"/>
  <c r="XU6" i="55"/>
  <c r="XV6" i="55"/>
  <c r="XW6" i="55"/>
  <c r="XX6" i="55"/>
  <c r="XY6" i="55"/>
  <c r="XZ6" i="55"/>
  <c r="YA6" i="55"/>
  <c r="YB6" i="55"/>
  <c r="YC6" i="55"/>
  <c r="YD6" i="55"/>
  <c r="YE6" i="55"/>
  <c r="YF6" i="55"/>
  <c r="YG6" i="55"/>
  <c r="YH6" i="55"/>
  <c r="YI6" i="55"/>
  <c r="YJ6" i="55"/>
  <c r="YK6" i="55"/>
  <c r="YL6" i="55"/>
  <c r="YM6" i="55"/>
  <c r="YN6" i="55"/>
  <c r="YO6" i="55"/>
  <c r="YP6" i="55"/>
  <c r="XT7" i="55"/>
  <c r="XU7" i="55"/>
  <c r="XV7" i="55"/>
  <c r="XW7" i="55"/>
  <c r="XX7" i="55"/>
  <c r="XY7" i="55"/>
  <c r="XZ7" i="55"/>
  <c r="YA7" i="55"/>
  <c r="YB7" i="55"/>
  <c r="YC7" i="55"/>
  <c r="YD7" i="55"/>
  <c r="YE7" i="55"/>
  <c r="YF7" i="55"/>
  <c r="YG7" i="55"/>
  <c r="YH7" i="55"/>
  <c r="YI7" i="55"/>
  <c r="YJ7" i="55"/>
  <c r="YK7" i="55"/>
  <c r="YL7" i="55"/>
  <c r="YM7" i="55"/>
  <c r="YN7" i="55"/>
  <c r="YO7" i="55"/>
  <c r="YP7" i="55"/>
  <c r="XT9" i="55"/>
  <c r="XU9" i="55"/>
  <c r="XV9" i="55"/>
  <c r="XW9" i="55"/>
  <c r="XX9" i="55"/>
  <c r="XY9" i="55"/>
  <c r="XZ9" i="55"/>
  <c r="YA9" i="55"/>
  <c r="YB9" i="55"/>
  <c r="YC9" i="55"/>
  <c r="YD9" i="55"/>
  <c r="YE9" i="55"/>
  <c r="YF9" i="55"/>
  <c r="YG9" i="55"/>
  <c r="YH9" i="55"/>
  <c r="YI9" i="55"/>
  <c r="YJ9" i="55"/>
  <c r="YK9" i="55"/>
  <c r="YL9" i="55"/>
  <c r="YM9" i="55"/>
  <c r="YN9" i="55"/>
  <c r="YO9" i="55"/>
  <c r="YP9" i="55"/>
  <c r="XT11" i="55"/>
  <c r="XU11" i="55"/>
  <c r="XV11" i="55"/>
  <c r="XW11" i="55"/>
  <c r="XX11" i="55"/>
  <c r="XY11" i="55"/>
  <c r="XZ11" i="55"/>
  <c r="YA11" i="55"/>
  <c r="YB11" i="55"/>
  <c r="YC11" i="55"/>
  <c r="YD11" i="55"/>
  <c r="YE11" i="55"/>
  <c r="YF11" i="55"/>
  <c r="YG11" i="55"/>
  <c r="YH11" i="55"/>
  <c r="YI11" i="55"/>
  <c r="YJ11" i="55"/>
  <c r="YK11" i="55"/>
  <c r="YL11" i="55"/>
  <c r="YM11" i="55"/>
  <c r="YN11" i="55"/>
  <c r="YO11" i="55"/>
  <c r="YP11" i="55"/>
  <c r="XT12" i="55"/>
  <c r="XU12" i="55"/>
  <c r="XV12" i="55"/>
  <c r="XW12" i="55"/>
  <c r="XX12" i="55"/>
  <c r="XY12" i="55"/>
  <c r="XZ12" i="55"/>
  <c r="YA12" i="55"/>
  <c r="YB12" i="55"/>
  <c r="YC12" i="55"/>
  <c r="YD12" i="55"/>
  <c r="YE12" i="55"/>
  <c r="YF12" i="55"/>
  <c r="YG12" i="55"/>
  <c r="YH12" i="55"/>
  <c r="YI12" i="55"/>
  <c r="YJ12" i="55"/>
  <c r="YK12" i="55"/>
  <c r="YL12" i="55"/>
  <c r="YM12" i="55"/>
  <c r="YN12" i="55"/>
  <c r="YO12" i="55"/>
  <c r="YP12" i="55"/>
  <c r="XT13" i="55"/>
  <c r="XU13" i="55"/>
  <c r="XV13" i="55"/>
  <c r="XW13" i="55"/>
  <c r="XX13" i="55"/>
  <c r="XY13" i="55"/>
  <c r="XZ13" i="55"/>
  <c r="YA13" i="55"/>
  <c r="YB13" i="55"/>
  <c r="YC13" i="55"/>
  <c r="YD13" i="55"/>
  <c r="YE13" i="55"/>
  <c r="YF13" i="55"/>
  <c r="YG13" i="55"/>
  <c r="YH13" i="55"/>
  <c r="YI13" i="55"/>
  <c r="YJ13" i="55"/>
  <c r="YK13" i="55"/>
  <c r="YL13" i="55"/>
  <c r="YM13" i="55"/>
  <c r="YN13" i="55"/>
  <c r="YO13" i="55"/>
  <c r="YP13" i="55"/>
  <c r="XT14" i="55"/>
  <c r="XU14" i="55"/>
  <c r="XV14" i="55"/>
  <c r="XW14" i="55"/>
  <c r="XX14" i="55"/>
  <c r="XY14" i="55"/>
  <c r="XZ14" i="55"/>
  <c r="YA14" i="55"/>
  <c r="YB14" i="55"/>
  <c r="YC14" i="55"/>
  <c r="YD14" i="55"/>
  <c r="YE14" i="55"/>
  <c r="YF14" i="55"/>
  <c r="YG14" i="55"/>
  <c r="YH14" i="55"/>
  <c r="YI14" i="55"/>
  <c r="YJ14" i="55"/>
  <c r="YK14" i="55"/>
  <c r="YL14" i="55"/>
  <c r="YM14" i="55"/>
  <c r="YN14" i="55"/>
  <c r="YO14" i="55"/>
  <c r="YP14" i="55"/>
  <c r="XT15" i="55"/>
  <c r="XU15" i="55"/>
  <c r="XV15" i="55"/>
  <c r="XW15" i="55"/>
  <c r="XX15" i="55"/>
  <c r="XY15" i="55"/>
  <c r="XZ15" i="55"/>
  <c r="YA15" i="55"/>
  <c r="YB15" i="55"/>
  <c r="YC15" i="55"/>
  <c r="YD15" i="55"/>
  <c r="YE15" i="55"/>
  <c r="YF15" i="55"/>
  <c r="YG15" i="55"/>
  <c r="YH15" i="55"/>
  <c r="YI15" i="55"/>
  <c r="YJ15" i="55"/>
  <c r="YK15" i="55"/>
  <c r="YL15" i="55"/>
  <c r="YM15" i="55"/>
  <c r="YN15" i="55"/>
  <c r="YO15" i="55"/>
  <c r="YP15" i="55"/>
  <c r="XT16" i="55"/>
  <c r="XU16" i="55"/>
  <c r="XV16" i="55"/>
  <c r="XW16" i="55"/>
  <c r="XX16" i="55"/>
  <c r="XY16" i="55"/>
  <c r="XZ16" i="55"/>
  <c r="YA16" i="55"/>
  <c r="YB16" i="55"/>
  <c r="YC16" i="55"/>
  <c r="YD16" i="55"/>
  <c r="YE16" i="55"/>
  <c r="YF16" i="55"/>
  <c r="YG16" i="55"/>
  <c r="YH16" i="55"/>
  <c r="YI16" i="55"/>
  <c r="YJ16" i="55"/>
  <c r="YK16" i="55"/>
  <c r="YL16" i="55"/>
  <c r="YM16" i="55"/>
  <c r="YN16" i="55"/>
  <c r="YO16" i="55"/>
  <c r="YP16" i="55"/>
  <c r="XT17" i="55"/>
  <c r="XU17" i="55"/>
  <c r="XV17" i="55"/>
  <c r="XW17" i="55"/>
  <c r="XX17" i="55"/>
  <c r="XY17" i="55"/>
  <c r="XZ17" i="55"/>
  <c r="YA17" i="55"/>
  <c r="YB17" i="55"/>
  <c r="YC17" i="55"/>
  <c r="YD17" i="55"/>
  <c r="YE17" i="55"/>
  <c r="YF17" i="55"/>
  <c r="YG17" i="55"/>
  <c r="YH17" i="55"/>
  <c r="YI17" i="55"/>
  <c r="YJ17" i="55"/>
  <c r="YK17" i="55"/>
  <c r="YL17" i="55"/>
  <c r="YM17" i="55"/>
  <c r="YN17" i="55"/>
  <c r="YO17" i="55"/>
  <c r="YP17" i="55"/>
  <c r="XT18" i="55"/>
  <c r="XU18" i="55"/>
  <c r="XV18" i="55"/>
  <c r="XW18" i="55"/>
  <c r="XX18" i="55"/>
  <c r="XY18" i="55"/>
  <c r="XZ18" i="55"/>
  <c r="YA18" i="55"/>
  <c r="YB18" i="55"/>
  <c r="YC18" i="55"/>
  <c r="YD18" i="55"/>
  <c r="YE18" i="55"/>
  <c r="YF18" i="55"/>
  <c r="YG18" i="55"/>
  <c r="YH18" i="55"/>
  <c r="YI18" i="55"/>
  <c r="YJ18" i="55"/>
  <c r="YK18" i="55"/>
  <c r="YL18" i="55"/>
  <c r="YM18" i="55"/>
  <c r="YN18" i="55"/>
  <c r="YO18" i="55"/>
  <c r="YP18" i="55"/>
  <c r="XS6" i="55"/>
  <c r="XS7" i="55"/>
  <c r="XS9" i="55"/>
  <c r="XS11" i="55"/>
  <c r="XS12" i="55"/>
  <c r="XS13" i="55"/>
  <c r="XS14" i="55"/>
  <c r="XS15" i="55"/>
  <c r="XS16" i="55"/>
  <c r="XS17" i="55"/>
  <c r="XS18" i="55"/>
  <c r="XR11" i="55"/>
  <c r="XR9" i="55"/>
  <c r="XR7" i="55"/>
  <c r="XR6" i="55"/>
  <c r="XR18" i="55"/>
  <c r="XR17" i="55"/>
  <c r="XR16" i="55"/>
  <c r="XR15" i="55"/>
  <c r="XR14" i="55"/>
  <c r="XR13" i="55"/>
  <c r="XR12" i="55"/>
  <c r="XC8" i="55" l="1"/>
  <c r="XD8" i="55"/>
  <c r="XE8" i="55"/>
  <c r="XF8" i="55"/>
  <c r="XB8" i="55" l="1"/>
  <c r="XA8" i="55" l="1"/>
  <c r="WZ8" i="55" l="1"/>
  <c r="WY8" i="55" l="1"/>
  <c r="WX8" i="55" l="1"/>
  <c r="WW8" i="55"/>
  <c r="WV8" i="55"/>
  <c r="WU8" i="55" l="1"/>
  <c r="ALR4" i="6" l="1"/>
  <c r="ALR5" i="6"/>
  <c r="ALR6" i="6"/>
  <c r="ALR7" i="6"/>
  <c r="ALR8" i="6"/>
  <c r="ALR9" i="6"/>
  <c r="ALR10" i="6"/>
  <c r="ALR11" i="6"/>
  <c r="ALR12" i="6"/>
  <c r="ALR13" i="6"/>
  <c r="ALR14" i="6"/>
  <c r="ALR15" i="6"/>
  <c r="ALR16" i="6"/>
  <c r="ALR17" i="6"/>
  <c r="ALR18" i="6"/>
  <c r="ALR19" i="6"/>
  <c r="ALP4" i="6"/>
  <c r="ALQ4" i="6"/>
  <c r="ALP5" i="6"/>
  <c r="ALQ5" i="6"/>
  <c r="ALP6" i="6"/>
  <c r="ALQ6" i="6"/>
  <c r="ALP7" i="6"/>
  <c r="ALQ7" i="6"/>
  <c r="ALP8" i="6"/>
  <c r="ALQ8" i="6"/>
  <c r="ALP9" i="6"/>
  <c r="ALQ9" i="6"/>
  <c r="ALP10" i="6"/>
  <c r="ALQ10" i="6"/>
  <c r="ALP11" i="6"/>
  <c r="ALQ11" i="6"/>
  <c r="ALP12" i="6"/>
  <c r="ALQ12" i="6"/>
  <c r="ALP13" i="6"/>
  <c r="ALQ13" i="6"/>
  <c r="ALP14" i="6"/>
  <c r="ALQ14" i="6"/>
  <c r="ALP15" i="6"/>
  <c r="ALQ15" i="6"/>
  <c r="ALP16" i="6"/>
  <c r="ALQ16" i="6"/>
  <c r="ALP17" i="6"/>
  <c r="ALQ17" i="6"/>
  <c r="ALP18" i="6"/>
  <c r="ALQ18" i="6"/>
  <c r="ALP19" i="6"/>
  <c r="ALQ19" i="6"/>
  <c r="ALL4" i="6"/>
  <c r="ALM4" i="6"/>
  <c r="ALN4" i="6"/>
  <c r="ALO4" i="6"/>
  <c r="ALL5" i="6"/>
  <c r="ALM5" i="6"/>
  <c r="ALN5" i="6"/>
  <c r="ALO5" i="6"/>
  <c r="ALL6" i="6"/>
  <c r="ALM6" i="6"/>
  <c r="ALN6" i="6"/>
  <c r="ALO6" i="6"/>
  <c r="ALL7" i="6"/>
  <c r="ALM7" i="6"/>
  <c r="ALN7" i="6"/>
  <c r="ALO7" i="6"/>
  <c r="ALL8" i="6"/>
  <c r="ALM8" i="6"/>
  <c r="ALN8" i="6"/>
  <c r="ALO8" i="6"/>
  <c r="ALL9" i="6"/>
  <c r="ALM9" i="6"/>
  <c r="ALN9" i="6"/>
  <c r="ALO9" i="6"/>
  <c r="ALL10" i="6"/>
  <c r="ALM10" i="6"/>
  <c r="ALN10" i="6"/>
  <c r="ALO10" i="6"/>
  <c r="ALL11" i="6"/>
  <c r="ALM11" i="6"/>
  <c r="ALN11" i="6"/>
  <c r="ALO11" i="6"/>
  <c r="ALL12" i="6"/>
  <c r="ALM12" i="6"/>
  <c r="ALN12" i="6"/>
  <c r="ALO12" i="6"/>
  <c r="ALL13" i="6"/>
  <c r="ALM13" i="6"/>
  <c r="ALN13" i="6"/>
  <c r="ALO13" i="6"/>
  <c r="ALL14" i="6"/>
  <c r="ALM14" i="6"/>
  <c r="ALN14" i="6"/>
  <c r="ALO14" i="6"/>
  <c r="ALL15" i="6"/>
  <c r="ALM15" i="6"/>
  <c r="ALN15" i="6"/>
  <c r="ALO15" i="6"/>
  <c r="ALL16" i="6"/>
  <c r="ALM16" i="6"/>
  <c r="ALN16" i="6"/>
  <c r="ALO16" i="6"/>
  <c r="ALL17" i="6"/>
  <c r="ALM17" i="6"/>
  <c r="ALN17" i="6"/>
  <c r="ALO17" i="6"/>
  <c r="ALL18" i="6"/>
  <c r="ALM18" i="6"/>
  <c r="ALN18" i="6"/>
  <c r="ALO18" i="6"/>
  <c r="ALL19" i="6"/>
  <c r="ALM19" i="6"/>
  <c r="ALN19" i="6"/>
  <c r="ALO19" i="6"/>
  <c r="ALC4" i="6"/>
  <c r="ALD4" i="6"/>
  <c r="ALE4" i="6"/>
  <c r="ALF4" i="6"/>
  <c r="ALG4" i="6"/>
  <c r="ALH4" i="6"/>
  <c r="ALI4" i="6"/>
  <c r="ALJ4" i="6"/>
  <c r="ALK4" i="6"/>
  <c r="ALC5" i="6"/>
  <c r="ALD5" i="6"/>
  <c r="ALE5" i="6"/>
  <c r="ALF5" i="6"/>
  <c r="ALG5" i="6"/>
  <c r="ALH5" i="6"/>
  <c r="ALI5" i="6"/>
  <c r="ALJ5" i="6"/>
  <c r="ALK5" i="6"/>
  <c r="ALC6" i="6"/>
  <c r="ALD6" i="6"/>
  <c r="ALE6" i="6"/>
  <c r="ALF6" i="6"/>
  <c r="ALG6" i="6"/>
  <c r="ALH6" i="6"/>
  <c r="ALI6" i="6"/>
  <c r="ALJ6" i="6"/>
  <c r="ALK6" i="6"/>
  <c r="ALC7" i="6"/>
  <c r="ALD7" i="6"/>
  <c r="ALE7" i="6"/>
  <c r="ALF7" i="6"/>
  <c r="ALG7" i="6"/>
  <c r="ALH7" i="6"/>
  <c r="ALI7" i="6"/>
  <c r="ALJ7" i="6"/>
  <c r="ALK7" i="6"/>
  <c r="ALC8" i="6"/>
  <c r="ALD8" i="6"/>
  <c r="ALE8" i="6"/>
  <c r="ALF8" i="6"/>
  <c r="ALG8" i="6"/>
  <c r="ALH8" i="6"/>
  <c r="ALI8" i="6"/>
  <c r="ALJ8" i="6"/>
  <c r="ALK8" i="6"/>
  <c r="ALC9" i="6"/>
  <c r="ALD9" i="6"/>
  <c r="ALE9" i="6"/>
  <c r="ALF9" i="6"/>
  <c r="ALG9" i="6"/>
  <c r="ALH9" i="6"/>
  <c r="ALI9" i="6"/>
  <c r="ALJ9" i="6"/>
  <c r="ALK9" i="6"/>
  <c r="ALC10" i="6"/>
  <c r="ALD10" i="6"/>
  <c r="ALE10" i="6"/>
  <c r="ALF10" i="6"/>
  <c r="ALG10" i="6"/>
  <c r="ALH10" i="6"/>
  <c r="ALI10" i="6"/>
  <c r="ALJ10" i="6"/>
  <c r="ALK10" i="6"/>
  <c r="ALC11" i="6"/>
  <c r="ALD11" i="6"/>
  <c r="ALE11" i="6"/>
  <c r="ALF11" i="6"/>
  <c r="ALG11" i="6"/>
  <c r="ALH11" i="6"/>
  <c r="ALI11" i="6"/>
  <c r="ALJ11" i="6"/>
  <c r="ALK11" i="6"/>
  <c r="ALC12" i="6"/>
  <c r="ALD12" i="6"/>
  <c r="ALE12" i="6"/>
  <c r="ALF12" i="6"/>
  <c r="ALG12" i="6"/>
  <c r="ALH12" i="6"/>
  <c r="ALI12" i="6"/>
  <c r="ALJ12" i="6"/>
  <c r="ALK12" i="6"/>
  <c r="ALC13" i="6"/>
  <c r="ALD13" i="6"/>
  <c r="ALE13" i="6"/>
  <c r="ALF13" i="6"/>
  <c r="ALG13" i="6"/>
  <c r="ALH13" i="6"/>
  <c r="ALI13" i="6"/>
  <c r="ALJ13" i="6"/>
  <c r="ALK13" i="6"/>
  <c r="ALC14" i="6"/>
  <c r="ALD14" i="6"/>
  <c r="ALE14" i="6"/>
  <c r="ALF14" i="6"/>
  <c r="ALG14" i="6"/>
  <c r="ALH14" i="6"/>
  <c r="ALI14" i="6"/>
  <c r="ALJ14" i="6"/>
  <c r="ALK14" i="6"/>
  <c r="ALC15" i="6"/>
  <c r="ALD15" i="6"/>
  <c r="ALE15" i="6"/>
  <c r="ALF15" i="6"/>
  <c r="ALG15" i="6"/>
  <c r="ALH15" i="6"/>
  <c r="ALI15" i="6"/>
  <c r="ALJ15" i="6"/>
  <c r="ALK15" i="6"/>
  <c r="ALC16" i="6"/>
  <c r="ALD16" i="6"/>
  <c r="ALE16" i="6"/>
  <c r="ALF16" i="6"/>
  <c r="ALG16" i="6"/>
  <c r="ALH16" i="6"/>
  <c r="ALI16" i="6"/>
  <c r="ALJ16" i="6"/>
  <c r="ALK16" i="6"/>
  <c r="ALC17" i="6"/>
  <c r="ALD17" i="6"/>
  <c r="ALE17" i="6"/>
  <c r="ALF17" i="6"/>
  <c r="ALG17" i="6"/>
  <c r="ALH17" i="6"/>
  <c r="ALI17" i="6"/>
  <c r="ALJ17" i="6"/>
  <c r="ALK17" i="6"/>
  <c r="ALC18" i="6"/>
  <c r="ALD18" i="6"/>
  <c r="ALE18" i="6"/>
  <c r="ALF18" i="6"/>
  <c r="ALG18" i="6"/>
  <c r="ALH18" i="6"/>
  <c r="ALI18" i="6"/>
  <c r="ALJ18" i="6"/>
  <c r="ALK18" i="6"/>
  <c r="ALC19" i="6"/>
  <c r="ALD19" i="6"/>
  <c r="ALE19" i="6"/>
  <c r="ALF19" i="6"/>
  <c r="ALG19" i="6"/>
  <c r="ALH19" i="6"/>
  <c r="ALI19" i="6"/>
  <c r="ALJ19" i="6"/>
  <c r="ALK19" i="6"/>
  <c r="AKO4" i="6"/>
  <c r="AKP4" i="6"/>
  <c r="AKQ4" i="6"/>
  <c r="AKR4" i="6"/>
  <c r="AKS4" i="6"/>
  <c r="AKT4" i="6"/>
  <c r="AKU4" i="6"/>
  <c r="AKV4" i="6"/>
  <c r="AKW4" i="6"/>
  <c r="AKX4" i="6"/>
  <c r="AKY4" i="6"/>
  <c r="AKZ4" i="6"/>
  <c r="ALA4" i="6"/>
  <c r="ALB4" i="6"/>
  <c r="AKO5" i="6"/>
  <c r="AKP5" i="6"/>
  <c r="AKQ5" i="6"/>
  <c r="AKR5" i="6"/>
  <c r="AKS5" i="6"/>
  <c r="AKT5" i="6"/>
  <c r="AKU5" i="6"/>
  <c r="AKV5" i="6"/>
  <c r="AKW5" i="6"/>
  <c r="AKX5" i="6"/>
  <c r="AKY5" i="6"/>
  <c r="AKZ5" i="6"/>
  <c r="ALA5" i="6"/>
  <c r="ALB5" i="6"/>
  <c r="AKO6" i="6"/>
  <c r="AKP6" i="6"/>
  <c r="AKQ6" i="6"/>
  <c r="AKR6" i="6"/>
  <c r="AKS6" i="6"/>
  <c r="AKT6" i="6"/>
  <c r="AKU6" i="6"/>
  <c r="AKV6" i="6"/>
  <c r="AKW6" i="6"/>
  <c r="AKX6" i="6"/>
  <c r="AKY6" i="6"/>
  <c r="AKZ6" i="6"/>
  <c r="ALA6" i="6"/>
  <c r="ALB6" i="6"/>
  <c r="AKO7" i="6"/>
  <c r="AKP7" i="6"/>
  <c r="AKQ7" i="6"/>
  <c r="AKR7" i="6"/>
  <c r="AKS7" i="6"/>
  <c r="AKT7" i="6"/>
  <c r="AKU7" i="6"/>
  <c r="AKV7" i="6"/>
  <c r="AKW7" i="6"/>
  <c r="AKX7" i="6"/>
  <c r="AKY7" i="6"/>
  <c r="AKZ7" i="6"/>
  <c r="ALA7" i="6"/>
  <c r="ALB7" i="6"/>
  <c r="AKO8" i="6"/>
  <c r="AKP8" i="6"/>
  <c r="AKQ8" i="6"/>
  <c r="AKR8" i="6"/>
  <c r="AKS8" i="6"/>
  <c r="AKT8" i="6"/>
  <c r="AKU8" i="6"/>
  <c r="AKV8" i="6"/>
  <c r="AKW8" i="6"/>
  <c r="AKX8" i="6"/>
  <c r="AKY8" i="6"/>
  <c r="AKZ8" i="6"/>
  <c r="ALA8" i="6"/>
  <c r="ALB8" i="6"/>
  <c r="AKO9" i="6"/>
  <c r="AKP9" i="6"/>
  <c r="AKQ9" i="6"/>
  <c r="AKR9" i="6"/>
  <c r="AKS9" i="6"/>
  <c r="AKT9" i="6"/>
  <c r="AKU9" i="6"/>
  <c r="AKV9" i="6"/>
  <c r="AKW9" i="6"/>
  <c r="AKX9" i="6"/>
  <c r="AKY9" i="6"/>
  <c r="AKZ9" i="6"/>
  <c r="ALA9" i="6"/>
  <c r="ALB9" i="6"/>
  <c r="AKO10" i="6"/>
  <c r="AKP10" i="6"/>
  <c r="AKQ10" i="6"/>
  <c r="AKR10" i="6"/>
  <c r="AKS10" i="6"/>
  <c r="AKT10" i="6"/>
  <c r="AKU10" i="6"/>
  <c r="AKV10" i="6"/>
  <c r="AKW10" i="6"/>
  <c r="AKX10" i="6"/>
  <c r="AKY10" i="6"/>
  <c r="AKZ10" i="6"/>
  <c r="ALA10" i="6"/>
  <c r="ALB10" i="6"/>
  <c r="AKO11" i="6"/>
  <c r="AKP11" i="6"/>
  <c r="AKQ11" i="6"/>
  <c r="AKR11" i="6"/>
  <c r="AKS11" i="6"/>
  <c r="AKT11" i="6"/>
  <c r="AKU11" i="6"/>
  <c r="AKV11" i="6"/>
  <c r="AKW11" i="6"/>
  <c r="AKX11" i="6"/>
  <c r="AKY11" i="6"/>
  <c r="AKZ11" i="6"/>
  <c r="ALA11" i="6"/>
  <c r="ALB11" i="6"/>
  <c r="AKO12" i="6"/>
  <c r="AKP12" i="6"/>
  <c r="AKQ12" i="6"/>
  <c r="AKR12" i="6"/>
  <c r="AKS12" i="6"/>
  <c r="AKT12" i="6"/>
  <c r="AKU12" i="6"/>
  <c r="AKV12" i="6"/>
  <c r="AKW12" i="6"/>
  <c r="AKX12" i="6"/>
  <c r="AKY12" i="6"/>
  <c r="AKZ12" i="6"/>
  <c r="ALA12" i="6"/>
  <c r="ALB12" i="6"/>
  <c r="AKO13" i="6"/>
  <c r="AKP13" i="6"/>
  <c r="AKQ13" i="6"/>
  <c r="AKR13" i="6"/>
  <c r="AKS13" i="6"/>
  <c r="AKT13" i="6"/>
  <c r="AKU13" i="6"/>
  <c r="AKV13" i="6"/>
  <c r="AKW13" i="6"/>
  <c r="AKX13" i="6"/>
  <c r="AKY13" i="6"/>
  <c r="AKZ13" i="6"/>
  <c r="ALA13" i="6"/>
  <c r="ALB13" i="6"/>
  <c r="AKO14" i="6"/>
  <c r="AKP14" i="6"/>
  <c r="AKQ14" i="6"/>
  <c r="AKR14" i="6"/>
  <c r="AKS14" i="6"/>
  <c r="AKT14" i="6"/>
  <c r="AKU14" i="6"/>
  <c r="AKV14" i="6"/>
  <c r="AKW14" i="6"/>
  <c r="AKX14" i="6"/>
  <c r="AKY14" i="6"/>
  <c r="AKZ14" i="6"/>
  <c r="ALA14" i="6"/>
  <c r="ALB14" i="6"/>
  <c r="AKO15" i="6"/>
  <c r="AKP15" i="6"/>
  <c r="AKQ15" i="6"/>
  <c r="AKR15" i="6"/>
  <c r="AKS15" i="6"/>
  <c r="AKT15" i="6"/>
  <c r="AKU15" i="6"/>
  <c r="AKV15" i="6"/>
  <c r="AKW15" i="6"/>
  <c r="AKX15" i="6"/>
  <c r="AKY15" i="6"/>
  <c r="AKZ15" i="6"/>
  <c r="ALA15" i="6"/>
  <c r="ALB15" i="6"/>
  <c r="AKO16" i="6"/>
  <c r="AKP16" i="6"/>
  <c r="AKQ16" i="6"/>
  <c r="AKR16" i="6"/>
  <c r="AKS16" i="6"/>
  <c r="AKT16" i="6"/>
  <c r="AKU16" i="6"/>
  <c r="AKV16" i="6"/>
  <c r="AKW16" i="6"/>
  <c r="AKX16" i="6"/>
  <c r="AKY16" i="6"/>
  <c r="AKZ16" i="6"/>
  <c r="ALA16" i="6"/>
  <c r="ALB16" i="6"/>
  <c r="AKO17" i="6"/>
  <c r="AKP17" i="6"/>
  <c r="AKQ17" i="6"/>
  <c r="AKR17" i="6"/>
  <c r="AKS17" i="6"/>
  <c r="AKT17" i="6"/>
  <c r="AKU17" i="6"/>
  <c r="AKV17" i="6"/>
  <c r="AKW17" i="6"/>
  <c r="AKX17" i="6"/>
  <c r="AKY17" i="6"/>
  <c r="AKZ17" i="6"/>
  <c r="ALA17" i="6"/>
  <c r="ALB17" i="6"/>
  <c r="AKO18" i="6"/>
  <c r="AKP18" i="6"/>
  <c r="AKQ18" i="6"/>
  <c r="AKR18" i="6"/>
  <c r="AKS18" i="6"/>
  <c r="AKT18" i="6"/>
  <c r="AKU18" i="6"/>
  <c r="AKV18" i="6"/>
  <c r="AKW18" i="6"/>
  <c r="AKX18" i="6"/>
  <c r="AKY18" i="6"/>
  <c r="AKZ18" i="6"/>
  <c r="ALA18" i="6"/>
  <c r="ALB18" i="6"/>
  <c r="AKO19" i="6"/>
  <c r="AKP19" i="6"/>
  <c r="AKQ19" i="6"/>
  <c r="AKR19" i="6"/>
  <c r="AKS19" i="6"/>
  <c r="AKT19" i="6"/>
  <c r="AKU19" i="6"/>
  <c r="AKV19" i="6"/>
  <c r="AKW19" i="6"/>
  <c r="AKX19" i="6"/>
  <c r="AKY19" i="6"/>
  <c r="AKZ19" i="6"/>
  <c r="ALA19" i="6"/>
  <c r="ALB19" i="6"/>
  <c r="AKN19" i="6"/>
  <c r="AKN18" i="6"/>
  <c r="AKN17" i="6"/>
  <c r="AKN7" i="6"/>
  <c r="AKN8" i="6"/>
  <c r="AKN9" i="6"/>
  <c r="AKN10" i="6"/>
  <c r="AKN11" i="6"/>
  <c r="AKN12" i="6"/>
  <c r="AKN13" i="6"/>
  <c r="AKN14" i="6"/>
  <c r="AKN15" i="6"/>
  <c r="AKN16" i="6"/>
  <c r="AKN6" i="6"/>
  <c r="AKN5" i="6"/>
  <c r="AKN4" i="6"/>
  <c r="AKI4" i="6"/>
  <c r="AKJ4" i="6"/>
  <c r="AKK4" i="6"/>
  <c r="AKL4" i="6"/>
  <c r="AKM4" i="6"/>
  <c r="AKI5" i="6"/>
  <c r="AKJ5" i="6"/>
  <c r="AKK5" i="6"/>
  <c r="AKL5" i="6"/>
  <c r="AKM5" i="6"/>
  <c r="AKI6" i="6"/>
  <c r="AKJ6" i="6"/>
  <c r="AKK6" i="6"/>
  <c r="AKL6" i="6"/>
  <c r="AKM6" i="6"/>
  <c r="AKI7" i="6"/>
  <c r="AKJ7" i="6"/>
  <c r="AKK7" i="6"/>
  <c r="AKL7" i="6"/>
  <c r="AKM7" i="6"/>
  <c r="AKI8" i="6"/>
  <c r="AKJ8" i="6"/>
  <c r="AKK8" i="6"/>
  <c r="AKL8" i="6"/>
  <c r="AKM8" i="6"/>
  <c r="AKI9" i="6"/>
  <c r="AKJ9" i="6"/>
  <c r="AKK9" i="6"/>
  <c r="AKL9" i="6"/>
  <c r="AKM9" i="6"/>
  <c r="AKI10" i="6"/>
  <c r="AKJ10" i="6"/>
  <c r="AKK10" i="6"/>
  <c r="AKL10" i="6"/>
  <c r="AKM10" i="6"/>
  <c r="AKI11" i="6"/>
  <c r="AKJ11" i="6"/>
  <c r="AKK11" i="6"/>
  <c r="AKL11" i="6"/>
  <c r="AKM11" i="6"/>
  <c r="AKI12" i="6"/>
  <c r="AKJ12" i="6"/>
  <c r="AKK12" i="6"/>
  <c r="AKL12" i="6"/>
  <c r="AKM12" i="6"/>
  <c r="AKI13" i="6"/>
  <c r="AKJ13" i="6"/>
  <c r="AKK13" i="6"/>
  <c r="AKL13" i="6"/>
  <c r="AKM13" i="6"/>
  <c r="AKI14" i="6"/>
  <c r="AKJ14" i="6"/>
  <c r="AKK14" i="6"/>
  <c r="AKL14" i="6"/>
  <c r="AKM14" i="6"/>
  <c r="AKI15" i="6"/>
  <c r="AKJ15" i="6"/>
  <c r="AKK15" i="6"/>
  <c r="AKL15" i="6"/>
  <c r="AKM15" i="6"/>
  <c r="AKI16" i="6"/>
  <c r="AKJ16" i="6"/>
  <c r="AKK16" i="6"/>
  <c r="AKL16" i="6"/>
  <c r="AKM16" i="6"/>
  <c r="AKI17" i="6"/>
  <c r="AKJ17" i="6"/>
  <c r="AKK17" i="6"/>
  <c r="AKL17" i="6"/>
  <c r="AKM17" i="6"/>
  <c r="AKI18" i="6"/>
  <c r="AKJ18" i="6"/>
  <c r="AKK18" i="6"/>
  <c r="AKL18" i="6"/>
  <c r="AKM18" i="6"/>
  <c r="AKI19" i="6"/>
  <c r="AKJ19" i="6"/>
  <c r="AKK19" i="6"/>
  <c r="AKL19" i="6"/>
  <c r="AKM19" i="6"/>
  <c r="AKA4" i="6"/>
  <c r="AKB4" i="6"/>
  <c r="AKC4" i="6"/>
  <c r="AKD4" i="6"/>
  <c r="AKE4" i="6"/>
  <c r="AKF4" i="6"/>
  <c r="AKG4" i="6"/>
  <c r="AKH4" i="6"/>
  <c r="AKA5" i="6"/>
  <c r="AKB5" i="6"/>
  <c r="AKC5" i="6"/>
  <c r="AKD5" i="6"/>
  <c r="AKE5" i="6"/>
  <c r="AKF5" i="6"/>
  <c r="AKG5" i="6"/>
  <c r="AKH5" i="6"/>
  <c r="AKA6" i="6"/>
  <c r="AKB6" i="6"/>
  <c r="AKC6" i="6"/>
  <c r="AKD6" i="6"/>
  <c r="AKE6" i="6"/>
  <c r="AKF6" i="6"/>
  <c r="AKG6" i="6"/>
  <c r="AKH6" i="6"/>
  <c r="AKA7" i="6"/>
  <c r="AKB7" i="6"/>
  <c r="AKC7" i="6"/>
  <c r="AKD7" i="6"/>
  <c r="AKE7" i="6"/>
  <c r="AKF7" i="6"/>
  <c r="AKG7" i="6"/>
  <c r="AKH7" i="6"/>
  <c r="AKA8" i="6"/>
  <c r="AKB8" i="6"/>
  <c r="AKC8" i="6"/>
  <c r="AKD8" i="6"/>
  <c r="AKE8" i="6"/>
  <c r="AKF8" i="6"/>
  <c r="AKG8" i="6"/>
  <c r="AKH8" i="6"/>
  <c r="AKA9" i="6"/>
  <c r="AKB9" i="6"/>
  <c r="AKC9" i="6"/>
  <c r="AKD9" i="6"/>
  <c r="AKE9" i="6"/>
  <c r="AKF9" i="6"/>
  <c r="AKG9" i="6"/>
  <c r="AKH9" i="6"/>
  <c r="AKA10" i="6"/>
  <c r="AKB10" i="6"/>
  <c r="AKC10" i="6"/>
  <c r="AKD10" i="6"/>
  <c r="AKE10" i="6"/>
  <c r="AKF10" i="6"/>
  <c r="AKG10" i="6"/>
  <c r="AKH10" i="6"/>
  <c r="AKA11" i="6"/>
  <c r="AKB11" i="6"/>
  <c r="AKC11" i="6"/>
  <c r="AKD11" i="6"/>
  <c r="AKE11" i="6"/>
  <c r="AKF11" i="6"/>
  <c r="AKG11" i="6"/>
  <c r="AKH11" i="6"/>
  <c r="AKA12" i="6"/>
  <c r="AKB12" i="6"/>
  <c r="AKC12" i="6"/>
  <c r="AKD12" i="6"/>
  <c r="AKE12" i="6"/>
  <c r="AKF12" i="6"/>
  <c r="AKG12" i="6"/>
  <c r="AKH12" i="6"/>
  <c r="AKA13" i="6"/>
  <c r="AKB13" i="6"/>
  <c r="AKC13" i="6"/>
  <c r="AKD13" i="6"/>
  <c r="AKE13" i="6"/>
  <c r="AKF13" i="6"/>
  <c r="AKG13" i="6"/>
  <c r="AKH13" i="6"/>
  <c r="AKA14" i="6"/>
  <c r="AKB14" i="6"/>
  <c r="AKC14" i="6"/>
  <c r="AKD14" i="6"/>
  <c r="AKE14" i="6"/>
  <c r="AKF14" i="6"/>
  <c r="AKG14" i="6"/>
  <c r="AKH14" i="6"/>
  <c r="AKA15" i="6"/>
  <c r="AKB15" i="6"/>
  <c r="AKC15" i="6"/>
  <c r="AKD15" i="6"/>
  <c r="AKE15" i="6"/>
  <c r="AKF15" i="6"/>
  <c r="AKG15" i="6"/>
  <c r="AKH15" i="6"/>
  <c r="AKA16" i="6"/>
  <c r="AKB16" i="6"/>
  <c r="AKC16" i="6"/>
  <c r="AKD16" i="6"/>
  <c r="AKE16" i="6"/>
  <c r="AKF16" i="6"/>
  <c r="AKG16" i="6"/>
  <c r="AKH16" i="6"/>
  <c r="AKA17" i="6"/>
  <c r="AKB17" i="6"/>
  <c r="AKC17" i="6"/>
  <c r="AKD17" i="6"/>
  <c r="AKE17" i="6"/>
  <c r="AKF17" i="6"/>
  <c r="AKG17" i="6"/>
  <c r="AKH17" i="6"/>
  <c r="AKA18" i="6"/>
  <c r="AKB18" i="6"/>
  <c r="AKC18" i="6"/>
  <c r="AKD18" i="6"/>
  <c r="AKE18" i="6"/>
  <c r="AKF18" i="6"/>
  <c r="AKG18" i="6"/>
  <c r="AKH18" i="6"/>
  <c r="AKA19" i="6"/>
  <c r="AKB19" i="6"/>
  <c r="AKC19" i="6"/>
  <c r="AKD19" i="6"/>
  <c r="AKE19" i="6"/>
  <c r="AKF19" i="6"/>
  <c r="AKG19" i="6"/>
  <c r="AKH19" i="6"/>
  <c r="AJM4" i="6"/>
  <c r="AJN4" i="6"/>
  <c r="AJO4" i="6"/>
  <c r="AJP4" i="6"/>
  <c r="AJQ4" i="6"/>
  <c r="AJR4" i="6"/>
  <c r="AJS4" i="6"/>
  <c r="AJT4" i="6"/>
  <c r="AJU4" i="6"/>
  <c r="AJV4" i="6"/>
  <c r="AJW4" i="6"/>
  <c r="AJX4" i="6"/>
  <c r="AJY4" i="6"/>
  <c r="AJZ4" i="6"/>
  <c r="AJM5" i="6"/>
  <c r="AJN5" i="6"/>
  <c r="AJO5" i="6"/>
  <c r="AJP5" i="6"/>
  <c r="AJQ5" i="6"/>
  <c r="AJR5" i="6"/>
  <c r="AJS5" i="6"/>
  <c r="AJT5" i="6"/>
  <c r="AJU5" i="6"/>
  <c r="AJV5" i="6"/>
  <c r="AJW5" i="6"/>
  <c r="AJX5" i="6"/>
  <c r="AJY5" i="6"/>
  <c r="AJZ5" i="6"/>
  <c r="AJM6" i="6"/>
  <c r="AJN6" i="6"/>
  <c r="AJO6" i="6"/>
  <c r="AJP6" i="6"/>
  <c r="AJQ6" i="6"/>
  <c r="AJR6" i="6"/>
  <c r="AJS6" i="6"/>
  <c r="AJT6" i="6"/>
  <c r="AJU6" i="6"/>
  <c r="AJV6" i="6"/>
  <c r="AJW6" i="6"/>
  <c r="AJX6" i="6"/>
  <c r="AJY6" i="6"/>
  <c r="AJZ6" i="6"/>
  <c r="AJM7" i="6"/>
  <c r="AJN7" i="6"/>
  <c r="AJO7" i="6"/>
  <c r="AJP7" i="6"/>
  <c r="AJQ7" i="6"/>
  <c r="AJR7" i="6"/>
  <c r="AJS7" i="6"/>
  <c r="AJT7" i="6"/>
  <c r="AJU7" i="6"/>
  <c r="AJV7" i="6"/>
  <c r="AJW7" i="6"/>
  <c r="AJX7" i="6"/>
  <c r="AJY7" i="6"/>
  <c r="AJZ7" i="6"/>
  <c r="AJM8" i="6"/>
  <c r="AJN8" i="6"/>
  <c r="AJO8" i="6"/>
  <c r="AJP8" i="6"/>
  <c r="AJQ8" i="6"/>
  <c r="AJR8" i="6"/>
  <c r="AJS8" i="6"/>
  <c r="AJT8" i="6"/>
  <c r="AJU8" i="6"/>
  <c r="AJV8" i="6"/>
  <c r="AJW8" i="6"/>
  <c r="AJX8" i="6"/>
  <c r="AJY8" i="6"/>
  <c r="AJZ8" i="6"/>
  <c r="AJM9" i="6"/>
  <c r="AJN9" i="6"/>
  <c r="AJO9" i="6"/>
  <c r="AJP9" i="6"/>
  <c r="AJQ9" i="6"/>
  <c r="AJR9" i="6"/>
  <c r="AJS9" i="6"/>
  <c r="AJT9" i="6"/>
  <c r="AJU9" i="6"/>
  <c r="AJV9" i="6"/>
  <c r="AJW9" i="6"/>
  <c r="AJX9" i="6"/>
  <c r="AJY9" i="6"/>
  <c r="AJZ9" i="6"/>
  <c r="AJM10" i="6"/>
  <c r="AJN10" i="6"/>
  <c r="AJO10" i="6"/>
  <c r="AJP10" i="6"/>
  <c r="AJQ10" i="6"/>
  <c r="AJR10" i="6"/>
  <c r="AJS10" i="6"/>
  <c r="AJT10" i="6"/>
  <c r="AJU10" i="6"/>
  <c r="AJV10" i="6"/>
  <c r="AJW10" i="6"/>
  <c r="AJX10" i="6"/>
  <c r="AJY10" i="6"/>
  <c r="AJZ10" i="6"/>
  <c r="AJM11" i="6"/>
  <c r="AJN11" i="6"/>
  <c r="AJO11" i="6"/>
  <c r="AJP11" i="6"/>
  <c r="AJQ11" i="6"/>
  <c r="AJR11" i="6"/>
  <c r="AJS11" i="6"/>
  <c r="AJT11" i="6"/>
  <c r="AJU11" i="6"/>
  <c r="AJV11" i="6"/>
  <c r="AJW11" i="6"/>
  <c r="AJX11" i="6"/>
  <c r="AJY11" i="6"/>
  <c r="AJZ11" i="6"/>
  <c r="AJM12" i="6"/>
  <c r="AJN12" i="6"/>
  <c r="AJO12" i="6"/>
  <c r="AJP12" i="6"/>
  <c r="AJQ12" i="6"/>
  <c r="AJR12" i="6"/>
  <c r="AJS12" i="6"/>
  <c r="AJT12" i="6"/>
  <c r="AJU12" i="6"/>
  <c r="AJV12" i="6"/>
  <c r="AJW12" i="6"/>
  <c r="AJX12" i="6"/>
  <c r="AJY12" i="6"/>
  <c r="AJZ12" i="6"/>
  <c r="AJM13" i="6"/>
  <c r="AJN13" i="6"/>
  <c r="AJO13" i="6"/>
  <c r="AJP13" i="6"/>
  <c r="AJQ13" i="6"/>
  <c r="AJR13" i="6"/>
  <c r="AJS13" i="6"/>
  <c r="AJT13" i="6"/>
  <c r="AJU13" i="6"/>
  <c r="AJV13" i="6"/>
  <c r="AJW13" i="6"/>
  <c r="AJX13" i="6"/>
  <c r="AJY13" i="6"/>
  <c r="AJZ13" i="6"/>
  <c r="AJM14" i="6"/>
  <c r="AJN14" i="6"/>
  <c r="AJO14" i="6"/>
  <c r="AJP14" i="6"/>
  <c r="AJQ14" i="6"/>
  <c r="AJR14" i="6"/>
  <c r="AJS14" i="6"/>
  <c r="AJT14" i="6"/>
  <c r="AJU14" i="6"/>
  <c r="AJV14" i="6"/>
  <c r="AJW14" i="6"/>
  <c r="AJX14" i="6"/>
  <c r="AJY14" i="6"/>
  <c r="AJZ14" i="6"/>
  <c r="AJM15" i="6"/>
  <c r="AJN15" i="6"/>
  <c r="AJO15" i="6"/>
  <c r="AJP15" i="6"/>
  <c r="AJQ15" i="6"/>
  <c r="AJR15" i="6"/>
  <c r="AJS15" i="6"/>
  <c r="AJT15" i="6"/>
  <c r="AJU15" i="6"/>
  <c r="AJV15" i="6"/>
  <c r="AJW15" i="6"/>
  <c r="AJX15" i="6"/>
  <c r="AJY15" i="6"/>
  <c r="AJZ15" i="6"/>
  <c r="AJM16" i="6"/>
  <c r="AJN16" i="6"/>
  <c r="AJO16" i="6"/>
  <c r="AJP16" i="6"/>
  <c r="AJQ16" i="6"/>
  <c r="AJR16" i="6"/>
  <c r="AJS16" i="6"/>
  <c r="AJT16" i="6"/>
  <c r="AJU16" i="6"/>
  <c r="AJV16" i="6"/>
  <c r="AJW16" i="6"/>
  <c r="AJX16" i="6"/>
  <c r="AJY16" i="6"/>
  <c r="AJZ16" i="6"/>
  <c r="AJM17" i="6"/>
  <c r="AJN17" i="6"/>
  <c r="AJO17" i="6"/>
  <c r="AJP17" i="6"/>
  <c r="AJQ17" i="6"/>
  <c r="AJR17" i="6"/>
  <c r="AJS17" i="6"/>
  <c r="AJT17" i="6"/>
  <c r="AJU17" i="6"/>
  <c r="AJV17" i="6"/>
  <c r="AJW17" i="6"/>
  <c r="AJX17" i="6"/>
  <c r="AJY17" i="6"/>
  <c r="AJZ17" i="6"/>
  <c r="AJM18" i="6"/>
  <c r="AJN18" i="6"/>
  <c r="AJO18" i="6"/>
  <c r="AJP18" i="6"/>
  <c r="AJQ18" i="6"/>
  <c r="AJR18" i="6"/>
  <c r="AJS18" i="6"/>
  <c r="AJT18" i="6"/>
  <c r="AJU18" i="6"/>
  <c r="AJV18" i="6"/>
  <c r="AJW18" i="6"/>
  <c r="AJX18" i="6"/>
  <c r="AJY18" i="6"/>
  <c r="AJZ18" i="6"/>
  <c r="AJM19" i="6"/>
  <c r="AJN19" i="6"/>
  <c r="AJO19" i="6"/>
  <c r="AJP19" i="6"/>
  <c r="AJQ19" i="6"/>
  <c r="AJR19" i="6"/>
  <c r="AJS19" i="6"/>
  <c r="AJT19" i="6"/>
  <c r="AJU19" i="6"/>
  <c r="AJV19" i="6"/>
  <c r="AJW19" i="6"/>
  <c r="AJX19" i="6"/>
  <c r="AJY19" i="6"/>
  <c r="AJZ19" i="6"/>
  <c r="AJL19" i="6"/>
  <c r="AJL18" i="6"/>
  <c r="AJL17" i="6"/>
  <c r="AJL7" i="6"/>
  <c r="AJL8" i="6"/>
  <c r="AJL9" i="6"/>
  <c r="AJL10" i="6"/>
  <c r="AJL11" i="6"/>
  <c r="AJL12" i="6"/>
  <c r="AJL13" i="6"/>
  <c r="AJL14" i="6"/>
  <c r="AJL15" i="6"/>
  <c r="AJL16" i="6"/>
  <c r="AJL6" i="6"/>
  <c r="AJL5" i="6"/>
  <c r="AJL4" i="6"/>
  <c r="AJJ4" i="6"/>
  <c r="AJK4" i="6"/>
  <c r="AJJ5" i="6"/>
  <c r="AJK5" i="6"/>
  <c r="AJJ6" i="6"/>
  <c r="AJK6" i="6"/>
  <c r="AJJ7" i="6"/>
  <c r="AJK7" i="6"/>
  <c r="AJJ8" i="6"/>
  <c r="AJK8" i="6"/>
  <c r="AJJ9" i="6"/>
  <c r="AJK9" i="6"/>
  <c r="AJJ10" i="6"/>
  <c r="AJK10" i="6"/>
  <c r="AJJ11" i="6"/>
  <c r="AJK11" i="6"/>
  <c r="AJJ12" i="6"/>
  <c r="AJK12" i="6"/>
  <c r="AJJ13" i="6"/>
  <c r="AJK13" i="6"/>
  <c r="AJJ14" i="6"/>
  <c r="AJK14" i="6"/>
  <c r="AJJ15" i="6"/>
  <c r="AJK15" i="6"/>
  <c r="AJJ16" i="6"/>
  <c r="AJK16" i="6"/>
  <c r="AJJ17" i="6"/>
  <c r="AJK17" i="6"/>
  <c r="AJJ18" i="6"/>
  <c r="AJK18" i="6"/>
  <c r="AJJ19" i="6"/>
  <c r="AJK19" i="6"/>
  <c r="AIH4" i="6"/>
  <c r="AII4" i="6"/>
  <c r="AIJ4" i="6"/>
  <c r="AIK4" i="6"/>
  <c r="AIL4" i="6"/>
  <c r="AIM4" i="6"/>
  <c r="AIN4" i="6"/>
  <c r="AIO4" i="6"/>
  <c r="AIP4" i="6"/>
  <c r="AIQ4" i="6"/>
  <c r="AIR4" i="6"/>
  <c r="AIS4" i="6"/>
  <c r="AIT4" i="6"/>
  <c r="AIU4" i="6"/>
  <c r="AIV4" i="6"/>
  <c r="AIW4" i="6"/>
  <c r="AIX4" i="6"/>
  <c r="AIY4" i="6"/>
  <c r="AIZ4" i="6"/>
  <c r="AJA4" i="6"/>
  <c r="AJB4" i="6"/>
  <c r="AJC4" i="6"/>
  <c r="AJD4" i="6"/>
  <c r="AJE4" i="6"/>
  <c r="AJF4" i="6"/>
  <c r="AJG4" i="6"/>
  <c r="AJH4" i="6"/>
  <c r="AJI4" i="6"/>
  <c r="AIH5" i="6"/>
  <c r="AII5" i="6"/>
  <c r="AIJ5" i="6"/>
  <c r="AIK5" i="6"/>
  <c r="AIL5" i="6"/>
  <c r="AIM5" i="6"/>
  <c r="AIN5" i="6"/>
  <c r="AIO5" i="6"/>
  <c r="AIP5" i="6"/>
  <c r="AIQ5" i="6"/>
  <c r="AIR5" i="6"/>
  <c r="AIS5" i="6"/>
  <c r="AIT5" i="6"/>
  <c r="AIU5" i="6"/>
  <c r="AIV5" i="6"/>
  <c r="AIW5" i="6"/>
  <c r="AIX5" i="6"/>
  <c r="AIY5" i="6"/>
  <c r="AIZ5" i="6"/>
  <c r="AJA5" i="6"/>
  <c r="AJB5" i="6"/>
  <c r="AJC5" i="6"/>
  <c r="AJD5" i="6"/>
  <c r="AJE5" i="6"/>
  <c r="AJF5" i="6"/>
  <c r="AJG5" i="6"/>
  <c r="AJH5" i="6"/>
  <c r="AJI5" i="6"/>
  <c r="AIH6" i="6"/>
  <c r="AII6" i="6"/>
  <c r="AIJ6" i="6"/>
  <c r="AIK6" i="6"/>
  <c r="AIL6" i="6"/>
  <c r="AIM6" i="6"/>
  <c r="AIN6" i="6"/>
  <c r="AIO6" i="6"/>
  <c r="AIP6" i="6"/>
  <c r="AIQ6" i="6"/>
  <c r="AIR6" i="6"/>
  <c r="AIS6" i="6"/>
  <c r="AIT6" i="6"/>
  <c r="AIU6" i="6"/>
  <c r="AIV6" i="6"/>
  <c r="AIW6" i="6"/>
  <c r="AIX6" i="6"/>
  <c r="AIY6" i="6"/>
  <c r="AIZ6" i="6"/>
  <c r="AJA6" i="6"/>
  <c r="AJB6" i="6"/>
  <c r="AJC6" i="6"/>
  <c r="AJD6" i="6"/>
  <c r="AJE6" i="6"/>
  <c r="AJF6" i="6"/>
  <c r="AJG6" i="6"/>
  <c r="AJH6" i="6"/>
  <c r="AJI6" i="6"/>
  <c r="AIH7" i="6"/>
  <c r="AII7" i="6"/>
  <c r="AIJ7" i="6"/>
  <c r="AIK7" i="6"/>
  <c r="AIL7" i="6"/>
  <c r="AIM7" i="6"/>
  <c r="AIN7" i="6"/>
  <c r="AIO7" i="6"/>
  <c r="AIP7" i="6"/>
  <c r="AIQ7" i="6"/>
  <c r="AIR7" i="6"/>
  <c r="AIS7" i="6"/>
  <c r="AIT7" i="6"/>
  <c r="AIU7" i="6"/>
  <c r="AIV7" i="6"/>
  <c r="AIW7" i="6"/>
  <c r="AIX7" i="6"/>
  <c r="AIY7" i="6"/>
  <c r="AIZ7" i="6"/>
  <c r="AJA7" i="6"/>
  <c r="AJB7" i="6"/>
  <c r="AJC7" i="6"/>
  <c r="AJD7" i="6"/>
  <c r="AJE7" i="6"/>
  <c r="AJF7" i="6"/>
  <c r="AJG7" i="6"/>
  <c r="AJH7" i="6"/>
  <c r="AJI7" i="6"/>
  <c r="AIH8" i="6"/>
  <c r="AII8" i="6"/>
  <c r="AIJ8" i="6"/>
  <c r="AIK8" i="6"/>
  <c r="AIL8" i="6"/>
  <c r="AIM8" i="6"/>
  <c r="AIN8" i="6"/>
  <c r="AIO8" i="6"/>
  <c r="AIP8" i="6"/>
  <c r="AIQ8" i="6"/>
  <c r="AIR8" i="6"/>
  <c r="AIS8" i="6"/>
  <c r="AIT8" i="6"/>
  <c r="AIU8" i="6"/>
  <c r="AIV8" i="6"/>
  <c r="AIW8" i="6"/>
  <c r="AIX8" i="6"/>
  <c r="AIY8" i="6"/>
  <c r="AIZ8" i="6"/>
  <c r="AJA8" i="6"/>
  <c r="AJB8" i="6"/>
  <c r="AJC8" i="6"/>
  <c r="AJD8" i="6"/>
  <c r="AJE8" i="6"/>
  <c r="AJF8" i="6"/>
  <c r="AJG8" i="6"/>
  <c r="AJH8" i="6"/>
  <c r="AJI8" i="6"/>
  <c r="AIH9" i="6"/>
  <c r="AII9" i="6"/>
  <c r="AIJ9" i="6"/>
  <c r="AIK9" i="6"/>
  <c r="AIL9" i="6"/>
  <c r="AIM9" i="6"/>
  <c r="AIN9" i="6"/>
  <c r="AIO9" i="6"/>
  <c r="AIP9" i="6"/>
  <c r="AIQ9" i="6"/>
  <c r="AIR9" i="6"/>
  <c r="AIS9" i="6"/>
  <c r="AIT9" i="6"/>
  <c r="AIU9" i="6"/>
  <c r="AIV9" i="6"/>
  <c r="AIW9" i="6"/>
  <c r="AIX9" i="6"/>
  <c r="AIY9" i="6"/>
  <c r="AIZ9" i="6"/>
  <c r="AJA9" i="6"/>
  <c r="AJB9" i="6"/>
  <c r="AJC9" i="6"/>
  <c r="AJD9" i="6"/>
  <c r="AJE9" i="6"/>
  <c r="AJF9" i="6"/>
  <c r="AJG9" i="6"/>
  <c r="AJH9" i="6"/>
  <c r="AJI9" i="6"/>
  <c r="AIH10" i="6"/>
  <c r="AII10" i="6"/>
  <c r="AIJ10" i="6"/>
  <c r="AIK10" i="6"/>
  <c r="AIL10" i="6"/>
  <c r="AIM10" i="6"/>
  <c r="AIN10" i="6"/>
  <c r="AIO10" i="6"/>
  <c r="AIP10" i="6"/>
  <c r="AIQ10" i="6"/>
  <c r="AIR10" i="6"/>
  <c r="AIS10" i="6"/>
  <c r="AIT10" i="6"/>
  <c r="AIU10" i="6"/>
  <c r="AIV10" i="6"/>
  <c r="AIW10" i="6"/>
  <c r="AIX10" i="6"/>
  <c r="AIY10" i="6"/>
  <c r="AIZ10" i="6"/>
  <c r="AJA10" i="6"/>
  <c r="AJB10" i="6"/>
  <c r="AJC10" i="6"/>
  <c r="AJD10" i="6"/>
  <c r="AJE10" i="6"/>
  <c r="AJF10" i="6"/>
  <c r="AJG10" i="6"/>
  <c r="AJH10" i="6"/>
  <c r="AJI10" i="6"/>
  <c r="AIH11" i="6"/>
  <c r="AII11" i="6"/>
  <c r="AIJ11" i="6"/>
  <c r="AIK11" i="6"/>
  <c r="AIL11" i="6"/>
  <c r="AIM11" i="6"/>
  <c r="AIN11" i="6"/>
  <c r="AIO11" i="6"/>
  <c r="AIP11" i="6"/>
  <c r="AIQ11" i="6"/>
  <c r="AIR11" i="6"/>
  <c r="AIS11" i="6"/>
  <c r="AIT11" i="6"/>
  <c r="AIU11" i="6"/>
  <c r="AIV11" i="6"/>
  <c r="AIW11" i="6"/>
  <c r="AIX11" i="6"/>
  <c r="AIY11" i="6"/>
  <c r="AIZ11" i="6"/>
  <c r="AJA11" i="6"/>
  <c r="AJB11" i="6"/>
  <c r="AJC11" i="6"/>
  <c r="AJD11" i="6"/>
  <c r="AJE11" i="6"/>
  <c r="AJF11" i="6"/>
  <c r="AJG11" i="6"/>
  <c r="AJH11" i="6"/>
  <c r="AJI11" i="6"/>
  <c r="AIH12" i="6"/>
  <c r="AII12" i="6"/>
  <c r="AIJ12" i="6"/>
  <c r="AIK12" i="6"/>
  <c r="AIL12" i="6"/>
  <c r="AIM12" i="6"/>
  <c r="AIN12" i="6"/>
  <c r="AIO12" i="6"/>
  <c r="AIP12" i="6"/>
  <c r="AIQ12" i="6"/>
  <c r="AIR12" i="6"/>
  <c r="AIS12" i="6"/>
  <c r="AIT12" i="6"/>
  <c r="AIU12" i="6"/>
  <c r="AIV12" i="6"/>
  <c r="AIW12" i="6"/>
  <c r="AIX12" i="6"/>
  <c r="AIY12" i="6"/>
  <c r="AIZ12" i="6"/>
  <c r="AJA12" i="6"/>
  <c r="AJB12" i="6"/>
  <c r="AJC12" i="6"/>
  <c r="AJD12" i="6"/>
  <c r="AJE12" i="6"/>
  <c r="AJF12" i="6"/>
  <c r="AJG12" i="6"/>
  <c r="AJH12" i="6"/>
  <c r="AJI12" i="6"/>
  <c r="AIH13" i="6"/>
  <c r="AII13" i="6"/>
  <c r="AIJ13" i="6"/>
  <c r="AIK13" i="6"/>
  <c r="AIL13" i="6"/>
  <c r="AIM13" i="6"/>
  <c r="AIN13" i="6"/>
  <c r="AIO13" i="6"/>
  <c r="AIP13" i="6"/>
  <c r="AIQ13" i="6"/>
  <c r="AIR13" i="6"/>
  <c r="AIS13" i="6"/>
  <c r="AIT13" i="6"/>
  <c r="AIU13" i="6"/>
  <c r="AIV13" i="6"/>
  <c r="AIW13" i="6"/>
  <c r="AIX13" i="6"/>
  <c r="AIY13" i="6"/>
  <c r="AIZ13" i="6"/>
  <c r="AJA13" i="6"/>
  <c r="AJB13" i="6"/>
  <c r="AJC13" i="6"/>
  <c r="AJD13" i="6"/>
  <c r="AJE13" i="6"/>
  <c r="AJF13" i="6"/>
  <c r="AJG13" i="6"/>
  <c r="AJH13" i="6"/>
  <c r="AJI13" i="6"/>
  <c r="AIH14" i="6"/>
  <c r="AII14" i="6"/>
  <c r="AIJ14" i="6"/>
  <c r="AIK14" i="6"/>
  <c r="AIL14" i="6"/>
  <c r="AIM14" i="6"/>
  <c r="AIN14" i="6"/>
  <c r="AIO14" i="6"/>
  <c r="AIP14" i="6"/>
  <c r="AIQ14" i="6"/>
  <c r="AIR14" i="6"/>
  <c r="AIS14" i="6"/>
  <c r="AIT14" i="6"/>
  <c r="AIU14" i="6"/>
  <c r="AIV14" i="6"/>
  <c r="AIW14" i="6"/>
  <c r="AIX14" i="6"/>
  <c r="AIY14" i="6"/>
  <c r="AIZ14" i="6"/>
  <c r="AJA14" i="6"/>
  <c r="AJB14" i="6"/>
  <c r="AJC14" i="6"/>
  <c r="AJD14" i="6"/>
  <c r="AJE14" i="6"/>
  <c r="AJF14" i="6"/>
  <c r="AJG14" i="6"/>
  <c r="AJH14" i="6"/>
  <c r="AJI14" i="6"/>
  <c r="AIH15" i="6"/>
  <c r="AII15" i="6"/>
  <c r="AIJ15" i="6"/>
  <c r="AIK15" i="6"/>
  <c r="AIL15" i="6"/>
  <c r="AIM15" i="6"/>
  <c r="AIN15" i="6"/>
  <c r="AIO15" i="6"/>
  <c r="AIP15" i="6"/>
  <c r="AIQ15" i="6"/>
  <c r="AIR15" i="6"/>
  <c r="AIS15" i="6"/>
  <c r="AIT15" i="6"/>
  <c r="AIU15" i="6"/>
  <c r="AIV15" i="6"/>
  <c r="AIW15" i="6"/>
  <c r="AIX15" i="6"/>
  <c r="AIY15" i="6"/>
  <c r="AIZ15" i="6"/>
  <c r="AJA15" i="6"/>
  <c r="AJB15" i="6"/>
  <c r="AJC15" i="6"/>
  <c r="AJD15" i="6"/>
  <c r="AJE15" i="6"/>
  <c r="AJF15" i="6"/>
  <c r="AJG15" i="6"/>
  <c r="AJH15" i="6"/>
  <c r="AJI15" i="6"/>
  <c r="AIH16" i="6"/>
  <c r="AII16" i="6"/>
  <c r="AIJ16" i="6"/>
  <c r="AIK16" i="6"/>
  <c r="AIL16" i="6"/>
  <c r="AIM16" i="6"/>
  <c r="AIN16" i="6"/>
  <c r="AIO16" i="6"/>
  <c r="AIP16" i="6"/>
  <c r="AIQ16" i="6"/>
  <c r="AIR16" i="6"/>
  <c r="AIS16" i="6"/>
  <c r="AIT16" i="6"/>
  <c r="AIU16" i="6"/>
  <c r="AIV16" i="6"/>
  <c r="AIW16" i="6"/>
  <c r="AIX16" i="6"/>
  <c r="AIY16" i="6"/>
  <c r="AIZ16" i="6"/>
  <c r="AJA16" i="6"/>
  <c r="AJB16" i="6"/>
  <c r="AJC16" i="6"/>
  <c r="AJD16" i="6"/>
  <c r="AJE16" i="6"/>
  <c r="AJF16" i="6"/>
  <c r="AJG16" i="6"/>
  <c r="AJH16" i="6"/>
  <c r="AJI16" i="6"/>
  <c r="AIH17" i="6"/>
  <c r="AII17" i="6"/>
  <c r="AIJ17" i="6"/>
  <c r="AIK17" i="6"/>
  <c r="AIL17" i="6"/>
  <c r="AIM17" i="6"/>
  <c r="AIN17" i="6"/>
  <c r="AIO17" i="6"/>
  <c r="AIP17" i="6"/>
  <c r="AIQ17" i="6"/>
  <c r="AIR17" i="6"/>
  <c r="AIS17" i="6"/>
  <c r="AIT17" i="6"/>
  <c r="AIU17" i="6"/>
  <c r="AIV17" i="6"/>
  <c r="AIW17" i="6"/>
  <c r="AIX17" i="6"/>
  <c r="AIY17" i="6"/>
  <c r="AIZ17" i="6"/>
  <c r="AJA17" i="6"/>
  <c r="AJB17" i="6"/>
  <c r="AJC17" i="6"/>
  <c r="AJD17" i="6"/>
  <c r="AJE17" i="6"/>
  <c r="AJF17" i="6"/>
  <c r="AJG17" i="6"/>
  <c r="AJH17" i="6"/>
  <c r="AJI17" i="6"/>
  <c r="AIH18" i="6"/>
  <c r="AII18" i="6"/>
  <c r="AIJ18" i="6"/>
  <c r="AIK18" i="6"/>
  <c r="AIL18" i="6"/>
  <c r="AIM18" i="6"/>
  <c r="AIN18" i="6"/>
  <c r="AIO18" i="6"/>
  <c r="AIP18" i="6"/>
  <c r="AIQ18" i="6"/>
  <c r="AIR18" i="6"/>
  <c r="AIS18" i="6"/>
  <c r="AIT18" i="6"/>
  <c r="AIU18" i="6"/>
  <c r="AIV18" i="6"/>
  <c r="AIW18" i="6"/>
  <c r="AIX18" i="6"/>
  <c r="AIY18" i="6"/>
  <c r="AIZ18" i="6"/>
  <c r="AJA18" i="6"/>
  <c r="AJB18" i="6"/>
  <c r="AJC18" i="6"/>
  <c r="AJD18" i="6"/>
  <c r="AJE18" i="6"/>
  <c r="AJF18" i="6"/>
  <c r="AJG18" i="6"/>
  <c r="AJH18" i="6"/>
  <c r="AJI18" i="6"/>
  <c r="AIH19" i="6"/>
  <c r="AII19" i="6"/>
  <c r="AIJ19" i="6"/>
  <c r="AIK19" i="6"/>
  <c r="AIL19" i="6"/>
  <c r="AIM19" i="6"/>
  <c r="AIN19" i="6"/>
  <c r="AIO19" i="6"/>
  <c r="AIP19" i="6"/>
  <c r="AIQ19" i="6"/>
  <c r="AIR19" i="6"/>
  <c r="AIS19" i="6"/>
  <c r="AIT19" i="6"/>
  <c r="AIU19" i="6"/>
  <c r="AIV19" i="6"/>
  <c r="AIW19" i="6"/>
  <c r="AIX19" i="6"/>
  <c r="AIY19" i="6"/>
  <c r="AIZ19" i="6"/>
  <c r="AJA19" i="6"/>
  <c r="AJB19" i="6"/>
  <c r="AJC19" i="6"/>
  <c r="AJD19" i="6"/>
  <c r="AJE19" i="6"/>
  <c r="AJF19" i="6"/>
  <c r="AJG19" i="6"/>
  <c r="AJH19" i="6"/>
  <c r="AJI19" i="6"/>
  <c r="AIG18" i="6"/>
  <c r="AIG17" i="6"/>
  <c r="AIG19" i="6"/>
  <c r="AIG7" i="6"/>
  <c r="AIG8" i="6"/>
  <c r="AIG9" i="6"/>
  <c r="AIG10" i="6"/>
  <c r="AIG11" i="6"/>
  <c r="AIG12" i="6"/>
  <c r="AIG13" i="6"/>
  <c r="AIG14" i="6"/>
  <c r="AIG15" i="6"/>
  <c r="AIG16" i="6"/>
  <c r="AIG6" i="6"/>
  <c r="AIG5" i="6"/>
  <c r="AIG4" i="6"/>
  <c r="AHC4" i="6"/>
  <c r="AHD4" i="6"/>
  <c r="AHE4" i="6"/>
  <c r="AHF4" i="6"/>
  <c r="AHG4" i="6"/>
  <c r="AHH4" i="6"/>
  <c r="AHI4" i="6"/>
  <c r="AHJ4" i="6"/>
  <c r="AHK4" i="6"/>
  <c r="AHL4" i="6"/>
  <c r="AHM4" i="6"/>
  <c r="AHN4" i="6"/>
  <c r="AHO4" i="6"/>
  <c r="AHP4" i="6"/>
  <c r="AHQ4" i="6"/>
  <c r="AHR4" i="6"/>
  <c r="AHS4" i="6"/>
  <c r="AHT4" i="6"/>
  <c r="AHU4" i="6"/>
  <c r="AHV4" i="6"/>
  <c r="AHW4" i="6"/>
  <c r="AHX4" i="6"/>
  <c r="AHY4" i="6"/>
  <c r="AHZ4" i="6"/>
  <c r="AIA4" i="6"/>
  <c r="AIB4" i="6"/>
  <c r="AIC4" i="6"/>
  <c r="AID4" i="6"/>
  <c r="AIE4" i="6"/>
  <c r="AIF4" i="6"/>
  <c r="AHC5" i="6"/>
  <c r="AHD5" i="6"/>
  <c r="AHE5" i="6"/>
  <c r="AHF5" i="6"/>
  <c r="AHG5" i="6"/>
  <c r="AHH5" i="6"/>
  <c r="AHI5" i="6"/>
  <c r="AHJ5" i="6"/>
  <c r="AHK5" i="6"/>
  <c r="AHL5" i="6"/>
  <c r="AHM5" i="6"/>
  <c r="AHN5" i="6"/>
  <c r="AHO5" i="6"/>
  <c r="AHP5" i="6"/>
  <c r="AHQ5" i="6"/>
  <c r="AHR5" i="6"/>
  <c r="AHS5" i="6"/>
  <c r="AHT5" i="6"/>
  <c r="AHU5" i="6"/>
  <c r="AHV5" i="6"/>
  <c r="AHW5" i="6"/>
  <c r="AHX5" i="6"/>
  <c r="AHY5" i="6"/>
  <c r="AHZ5" i="6"/>
  <c r="AIA5" i="6"/>
  <c r="AIB5" i="6"/>
  <c r="AIC5" i="6"/>
  <c r="AID5" i="6"/>
  <c r="AIE5" i="6"/>
  <c r="AIF5" i="6"/>
  <c r="AHC6" i="6"/>
  <c r="AHD6" i="6"/>
  <c r="AHE6" i="6"/>
  <c r="AHF6" i="6"/>
  <c r="AHG6" i="6"/>
  <c r="AHH6" i="6"/>
  <c r="AHI6" i="6"/>
  <c r="AHJ6" i="6"/>
  <c r="AHK6" i="6"/>
  <c r="AHL6" i="6"/>
  <c r="AHM6" i="6"/>
  <c r="AHN6" i="6"/>
  <c r="AHO6" i="6"/>
  <c r="AHP6" i="6"/>
  <c r="AHQ6" i="6"/>
  <c r="AHR6" i="6"/>
  <c r="AHS6" i="6"/>
  <c r="AHT6" i="6"/>
  <c r="AHU6" i="6"/>
  <c r="AHV6" i="6"/>
  <c r="AHW6" i="6"/>
  <c r="AHX6" i="6"/>
  <c r="AHY6" i="6"/>
  <c r="AHZ6" i="6"/>
  <c r="AIA6" i="6"/>
  <c r="AIB6" i="6"/>
  <c r="AIC6" i="6"/>
  <c r="AID6" i="6"/>
  <c r="AIE6" i="6"/>
  <c r="AIF6" i="6"/>
  <c r="AHC7" i="6"/>
  <c r="AHD7" i="6"/>
  <c r="AHE7" i="6"/>
  <c r="AHF7" i="6"/>
  <c r="AHG7" i="6"/>
  <c r="AHH7" i="6"/>
  <c r="AHI7" i="6"/>
  <c r="AHJ7" i="6"/>
  <c r="AHK7" i="6"/>
  <c r="AHL7" i="6"/>
  <c r="AHM7" i="6"/>
  <c r="AHN7" i="6"/>
  <c r="AHO7" i="6"/>
  <c r="AHP7" i="6"/>
  <c r="AHQ7" i="6"/>
  <c r="AHR7" i="6"/>
  <c r="AHS7" i="6"/>
  <c r="AHT7" i="6"/>
  <c r="AHU7" i="6"/>
  <c r="AHV7" i="6"/>
  <c r="AHW7" i="6"/>
  <c r="AHX7" i="6"/>
  <c r="AHY7" i="6"/>
  <c r="AHZ7" i="6"/>
  <c r="AIA7" i="6"/>
  <c r="AIB7" i="6"/>
  <c r="AIC7" i="6"/>
  <c r="AID7" i="6"/>
  <c r="AIE7" i="6"/>
  <c r="AIF7" i="6"/>
  <c r="AHC8" i="6"/>
  <c r="AHD8" i="6"/>
  <c r="AHE8" i="6"/>
  <c r="AHF8" i="6"/>
  <c r="AHG8" i="6"/>
  <c r="AHH8" i="6"/>
  <c r="AHI8" i="6"/>
  <c r="AHJ8" i="6"/>
  <c r="AHK8" i="6"/>
  <c r="AHL8" i="6"/>
  <c r="AHM8" i="6"/>
  <c r="AHN8" i="6"/>
  <c r="AHO8" i="6"/>
  <c r="AHP8" i="6"/>
  <c r="AHQ8" i="6"/>
  <c r="AHR8" i="6"/>
  <c r="AHS8" i="6"/>
  <c r="AHT8" i="6"/>
  <c r="AHU8" i="6"/>
  <c r="AHV8" i="6"/>
  <c r="AHW8" i="6"/>
  <c r="AHX8" i="6"/>
  <c r="AHY8" i="6"/>
  <c r="AHZ8" i="6"/>
  <c r="AIA8" i="6"/>
  <c r="AIB8" i="6"/>
  <c r="AIC8" i="6"/>
  <c r="AID8" i="6"/>
  <c r="AIE8" i="6"/>
  <c r="AIF8" i="6"/>
  <c r="AHC9" i="6"/>
  <c r="AHD9" i="6"/>
  <c r="AHE9" i="6"/>
  <c r="AHF9" i="6"/>
  <c r="AHG9" i="6"/>
  <c r="AHH9" i="6"/>
  <c r="AHI9" i="6"/>
  <c r="AHJ9" i="6"/>
  <c r="AHK9" i="6"/>
  <c r="AHL9" i="6"/>
  <c r="AHM9" i="6"/>
  <c r="AHN9" i="6"/>
  <c r="AHO9" i="6"/>
  <c r="AHP9" i="6"/>
  <c r="AHQ9" i="6"/>
  <c r="AHR9" i="6"/>
  <c r="AHS9" i="6"/>
  <c r="AHT9" i="6"/>
  <c r="AHU9" i="6"/>
  <c r="AHV9" i="6"/>
  <c r="AHW9" i="6"/>
  <c r="AHX9" i="6"/>
  <c r="AHY9" i="6"/>
  <c r="AHZ9" i="6"/>
  <c r="AIA9" i="6"/>
  <c r="AIB9" i="6"/>
  <c r="AIC9" i="6"/>
  <c r="AID9" i="6"/>
  <c r="AIE9" i="6"/>
  <c r="AIF9" i="6"/>
  <c r="AHC10" i="6"/>
  <c r="AHD10" i="6"/>
  <c r="AHE10" i="6"/>
  <c r="AHF10" i="6"/>
  <c r="AHG10" i="6"/>
  <c r="AHH10" i="6"/>
  <c r="AHI10" i="6"/>
  <c r="AHJ10" i="6"/>
  <c r="AHK10" i="6"/>
  <c r="AHL10" i="6"/>
  <c r="AHM10" i="6"/>
  <c r="AHN10" i="6"/>
  <c r="AHO10" i="6"/>
  <c r="AHP10" i="6"/>
  <c r="AHQ10" i="6"/>
  <c r="AHR10" i="6"/>
  <c r="AHS10" i="6"/>
  <c r="AHT10" i="6"/>
  <c r="AHU10" i="6"/>
  <c r="AHV10" i="6"/>
  <c r="AHW10" i="6"/>
  <c r="AHX10" i="6"/>
  <c r="AHY10" i="6"/>
  <c r="AHZ10" i="6"/>
  <c r="AIA10" i="6"/>
  <c r="AIB10" i="6"/>
  <c r="AIC10" i="6"/>
  <c r="AID10" i="6"/>
  <c r="AIE10" i="6"/>
  <c r="AIF10" i="6"/>
  <c r="AHC11" i="6"/>
  <c r="AHD11" i="6"/>
  <c r="AHE11" i="6"/>
  <c r="AHF11" i="6"/>
  <c r="AHG11" i="6"/>
  <c r="AHH11" i="6"/>
  <c r="AHI11" i="6"/>
  <c r="AHJ11" i="6"/>
  <c r="AHK11" i="6"/>
  <c r="AHL11" i="6"/>
  <c r="AHM11" i="6"/>
  <c r="AHN11" i="6"/>
  <c r="AHO11" i="6"/>
  <c r="AHP11" i="6"/>
  <c r="AHQ11" i="6"/>
  <c r="AHR11" i="6"/>
  <c r="AHS11" i="6"/>
  <c r="AHT11" i="6"/>
  <c r="AHU11" i="6"/>
  <c r="AHV11" i="6"/>
  <c r="AHW11" i="6"/>
  <c r="AHX11" i="6"/>
  <c r="AHY11" i="6"/>
  <c r="AHZ11" i="6"/>
  <c r="AIA11" i="6"/>
  <c r="AIB11" i="6"/>
  <c r="AIC11" i="6"/>
  <c r="AID11" i="6"/>
  <c r="AIE11" i="6"/>
  <c r="AIF11" i="6"/>
  <c r="AHC12" i="6"/>
  <c r="AHD12" i="6"/>
  <c r="AHE12" i="6"/>
  <c r="AHF12" i="6"/>
  <c r="AHG12" i="6"/>
  <c r="AHH12" i="6"/>
  <c r="AHI12" i="6"/>
  <c r="AHJ12" i="6"/>
  <c r="AHK12" i="6"/>
  <c r="AHL12" i="6"/>
  <c r="AHM12" i="6"/>
  <c r="AHN12" i="6"/>
  <c r="AHO12" i="6"/>
  <c r="AHP12" i="6"/>
  <c r="AHQ12" i="6"/>
  <c r="AHR12" i="6"/>
  <c r="AHS12" i="6"/>
  <c r="AHT12" i="6"/>
  <c r="AHU12" i="6"/>
  <c r="AHV12" i="6"/>
  <c r="AHW12" i="6"/>
  <c r="AHX12" i="6"/>
  <c r="AHY12" i="6"/>
  <c r="AHZ12" i="6"/>
  <c r="AIA12" i="6"/>
  <c r="AIB12" i="6"/>
  <c r="AIC12" i="6"/>
  <c r="AID12" i="6"/>
  <c r="AIE12" i="6"/>
  <c r="AIF12" i="6"/>
  <c r="AHC13" i="6"/>
  <c r="AHD13" i="6"/>
  <c r="AHE13" i="6"/>
  <c r="AHF13" i="6"/>
  <c r="AHG13" i="6"/>
  <c r="AHH13" i="6"/>
  <c r="AHI13" i="6"/>
  <c r="AHJ13" i="6"/>
  <c r="AHK13" i="6"/>
  <c r="AHL13" i="6"/>
  <c r="AHM13" i="6"/>
  <c r="AHN13" i="6"/>
  <c r="AHO13" i="6"/>
  <c r="AHP13" i="6"/>
  <c r="AHQ13" i="6"/>
  <c r="AHR13" i="6"/>
  <c r="AHS13" i="6"/>
  <c r="AHT13" i="6"/>
  <c r="AHU13" i="6"/>
  <c r="AHV13" i="6"/>
  <c r="AHW13" i="6"/>
  <c r="AHX13" i="6"/>
  <c r="AHY13" i="6"/>
  <c r="AHZ13" i="6"/>
  <c r="AIA13" i="6"/>
  <c r="AIB13" i="6"/>
  <c r="AIC13" i="6"/>
  <c r="AID13" i="6"/>
  <c r="AIE13" i="6"/>
  <c r="AIF13" i="6"/>
  <c r="AHC14" i="6"/>
  <c r="AHD14" i="6"/>
  <c r="AHE14" i="6"/>
  <c r="AHF14" i="6"/>
  <c r="AHG14" i="6"/>
  <c r="AHH14" i="6"/>
  <c r="AHI14" i="6"/>
  <c r="AHJ14" i="6"/>
  <c r="AHK14" i="6"/>
  <c r="AHL14" i="6"/>
  <c r="AHM14" i="6"/>
  <c r="AHN14" i="6"/>
  <c r="AHO14" i="6"/>
  <c r="AHP14" i="6"/>
  <c r="AHQ14" i="6"/>
  <c r="AHR14" i="6"/>
  <c r="AHS14" i="6"/>
  <c r="AHT14" i="6"/>
  <c r="AHU14" i="6"/>
  <c r="AHV14" i="6"/>
  <c r="AHW14" i="6"/>
  <c r="AHX14" i="6"/>
  <c r="AHY14" i="6"/>
  <c r="AHZ14" i="6"/>
  <c r="AIA14" i="6"/>
  <c r="AIB14" i="6"/>
  <c r="AIC14" i="6"/>
  <c r="AID14" i="6"/>
  <c r="AIE14" i="6"/>
  <c r="AIF14" i="6"/>
  <c r="AHC15" i="6"/>
  <c r="AHD15" i="6"/>
  <c r="AHE15" i="6"/>
  <c r="AHF15" i="6"/>
  <c r="AHG15" i="6"/>
  <c r="AHH15" i="6"/>
  <c r="AHI15" i="6"/>
  <c r="AHJ15" i="6"/>
  <c r="AHK15" i="6"/>
  <c r="AHL15" i="6"/>
  <c r="AHM15" i="6"/>
  <c r="AHN15" i="6"/>
  <c r="AHO15" i="6"/>
  <c r="AHP15" i="6"/>
  <c r="AHQ15" i="6"/>
  <c r="AHR15" i="6"/>
  <c r="AHS15" i="6"/>
  <c r="AHT15" i="6"/>
  <c r="AHU15" i="6"/>
  <c r="AHV15" i="6"/>
  <c r="AHW15" i="6"/>
  <c r="AHX15" i="6"/>
  <c r="AHY15" i="6"/>
  <c r="AHZ15" i="6"/>
  <c r="AIA15" i="6"/>
  <c r="AIB15" i="6"/>
  <c r="AIC15" i="6"/>
  <c r="AID15" i="6"/>
  <c r="AIE15" i="6"/>
  <c r="AIF15" i="6"/>
  <c r="AHC16" i="6"/>
  <c r="AHD16" i="6"/>
  <c r="AHE16" i="6"/>
  <c r="AHF16" i="6"/>
  <c r="AHG16" i="6"/>
  <c r="AHH16" i="6"/>
  <c r="AHI16" i="6"/>
  <c r="AHJ16" i="6"/>
  <c r="AHK16" i="6"/>
  <c r="AHL16" i="6"/>
  <c r="AHM16" i="6"/>
  <c r="AHN16" i="6"/>
  <c r="AHO16" i="6"/>
  <c r="AHP16" i="6"/>
  <c r="AHQ16" i="6"/>
  <c r="AHR16" i="6"/>
  <c r="AHS16" i="6"/>
  <c r="AHT16" i="6"/>
  <c r="AHU16" i="6"/>
  <c r="AHV16" i="6"/>
  <c r="AHW16" i="6"/>
  <c r="AHX16" i="6"/>
  <c r="AHY16" i="6"/>
  <c r="AHZ16" i="6"/>
  <c r="AIA16" i="6"/>
  <c r="AIB16" i="6"/>
  <c r="AIC16" i="6"/>
  <c r="AID16" i="6"/>
  <c r="AIE16" i="6"/>
  <c r="AIF16" i="6"/>
  <c r="AHC17" i="6"/>
  <c r="AHD17" i="6"/>
  <c r="AHE17" i="6"/>
  <c r="AHF17" i="6"/>
  <c r="AHG17" i="6"/>
  <c r="AHH17" i="6"/>
  <c r="AHI17" i="6"/>
  <c r="AHJ17" i="6"/>
  <c r="AHK17" i="6"/>
  <c r="AHL17" i="6"/>
  <c r="AHM17" i="6"/>
  <c r="AHN17" i="6"/>
  <c r="AHO17" i="6"/>
  <c r="AHP17" i="6"/>
  <c r="AHQ17" i="6"/>
  <c r="AHR17" i="6"/>
  <c r="AHS17" i="6"/>
  <c r="AHT17" i="6"/>
  <c r="AHU17" i="6"/>
  <c r="AHV17" i="6"/>
  <c r="AHW17" i="6"/>
  <c r="AHX17" i="6"/>
  <c r="AHY17" i="6"/>
  <c r="AHZ17" i="6"/>
  <c r="AIA17" i="6"/>
  <c r="AIB17" i="6"/>
  <c r="AIC17" i="6"/>
  <c r="AID17" i="6"/>
  <c r="AIE17" i="6"/>
  <c r="AIF17" i="6"/>
  <c r="AHC18" i="6"/>
  <c r="AHD18" i="6"/>
  <c r="AHE18" i="6"/>
  <c r="AHF18" i="6"/>
  <c r="AHG18" i="6"/>
  <c r="AHH18" i="6"/>
  <c r="AHI18" i="6"/>
  <c r="AHJ18" i="6"/>
  <c r="AHK18" i="6"/>
  <c r="AHL18" i="6"/>
  <c r="AHM18" i="6"/>
  <c r="AHN18" i="6"/>
  <c r="AHO18" i="6"/>
  <c r="AHP18" i="6"/>
  <c r="AHQ18" i="6"/>
  <c r="AHR18" i="6"/>
  <c r="AHS18" i="6"/>
  <c r="AHT18" i="6"/>
  <c r="AHU18" i="6"/>
  <c r="AHV18" i="6"/>
  <c r="AHW18" i="6"/>
  <c r="AHX18" i="6"/>
  <c r="AHY18" i="6"/>
  <c r="AHZ18" i="6"/>
  <c r="AIA18" i="6"/>
  <c r="AIB18" i="6"/>
  <c r="AIC18" i="6"/>
  <c r="AID18" i="6"/>
  <c r="AIE18" i="6"/>
  <c r="AIF18" i="6"/>
  <c r="AHC19" i="6"/>
  <c r="AHD19" i="6"/>
  <c r="AHE19" i="6"/>
  <c r="AHF19" i="6"/>
  <c r="AHG19" i="6"/>
  <c r="AHH19" i="6"/>
  <c r="AHI19" i="6"/>
  <c r="AHJ19" i="6"/>
  <c r="AHK19" i="6"/>
  <c r="AHL19" i="6"/>
  <c r="AHM19" i="6"/>
  <c r="AHN19" i="6"/>
  <c r="AHO19" i="6"/>
  <c r="AHP19" i="6"/>
  <c r="AHQ19" i="6"/>
  <c r="AHR19" i="6"/>
  <c r="AHS19" i="6"/>
  <c r="AHT19" i="6"/>
  <c r="AHU19" i="6"/>
  <c r="AHV19" i="6"/>
  <c r="AHW19" i="6"/>
  <c r="AHX19" i="6"/>
  <c r="AHY19" i="6"/>
  <c r="AHZ19" i="6"/>
  <c r="AIA19" i="6"/>
  <c r="AIB19" i="6"/>
  <c r="AIC19" i="6"/>
  <c r="AID19" i="6"/>
  <c r="AIE19" i="6"/>
  <c r="AIF19" i="6"/>
  <c r="AHB19" i="6"/>
  <c r="AHB18" i="6"/>
  <c r="AHB17" i="6"/>
  <c r="AHB7" i="6"/>
  <c r="AHB8" i="6"/>
  <c r="AHB9" i="6"/>
  <c r="AHB10" i="6"/>
  <c r="AHB11" i="6"/>
  <c r="AHB12" i="6"/>
  <c r="AHB13" i="6"/>
  <c r="AHB14" i="6"/>
  <c r="AHB15" i="6"/>
  <c r="AHB16" i="6"/>
  <c r="AHB6" i="6"/>
  <c r="AHB5" i="6"/>
  <c r="AHB4" i="6"/>
  <c r="AGX4" i="6"/>
  <c r="AGY4" i="6"/>
  <c r="AGZ4" i="6"/>
  <c r="AHA4" i="6"/>
  <c r="AGX5" i="6"/>
  <c r="AGY5" i="6"/>
  <c r="AGZ5" i="6"/>
  <c r="AHA5" i="6"/>
  <c r="AGX6" i="6"/>
  <c r="AGY6" i="6"/>
  <c r="AGZ6" i="6"/>
  <c r="AHA6" i="6"/>
  <c r="AGX7" i="6"/>
  <c r="AGY7" i="6"/>
  <c r="AGZ7" i="6"/>
  <c r="AHA7" i="6"/>
  <c r="AGX8" i="6"/>
  <c r="AGY8" i="6"/>
  <c r="AGZ8" i="6"/>
  <c r="AHA8" i="6"/>
  <c r="AGX9" i="6"/>
  <c r="AGY9" i="6"/>
  <c r="AGZ9" i="6"/>
  <c r="AHA9" i="6"/>
  <c r="AGX10" i="6"/>
  <c r="AGY10" i="6"/>
  <c r="AGZ10" i="6"/>
  <c r="AHA10" i="6"/>
  <c r="AGX11" i="6"/>
  <c r="AGY11" i="6"/>
  <c r="AGZ11" i="6"/>
  <c r="AHA11" i="6"/>
  <c r="AGX12" i="6"/>
  <c r="AGY12" i="6"/>
  <c r="AGZ12" i="6"/>
  <c r="AHA12" i="6"/>
  <c r="AGX13" i="6"/>
  <c r="AGY13" i="6"/>
  <c r="AGZ13" i="6"/>
  <c r="AHA13" i="6"/>
  <c r="AGX14" i="6"/>
  <c r="AGY14" i="6"/>
  <c r="AGZ14" i="6"/>
  <c r="AHA14" i="6"/>
  <c r="AGX15" i="6"/>
  <c r="AGY15" i="6"/>
  <c r="AGZ15" i="6"/>
  <c r="AHA15" i="6"/>
  <c r="AGX16" i="6"/>
  <c r="AGY16" i="6"/>
  <c r="AGZ16" i="6"/>
  <c r="AHA16" i="6"/>
  <c r="AGX17" i="6"/>
  <c r="AGY17" i="6"/>
  <c r="AGZ17" i="6"/>
  <c r="AHA17" i="6"/>
  <c r="AGX18" i="6"/>
  <c r="AGY18" i="6"/>
  <c r="AGZ18" i="6"/>
  <c r="AHA18" i="6"/>
  <c r="AGX19" i="6"/>
  <c r="AGY19" i="6"/>
  <c r="AGZ19" i="6"/>
  <c r="AHA19" i="6"/>
  <c r="AGM4" i="6"/>
  <c r="AGN4" i="6"/>
  <c r="AGO4" i="6"/>
  <c r="AGP4" i="6"/>
  <c r="AGQ4" i="6"/>
  <c r="AGR4" i="6"/>
  <c r="AGS4" i="6"/>
  <c r="AGT4" i="6"/>
  <c r="AGU4" i="6"/>
  <c r="AGV4" i="6"/>
  <c r="AGW4" i="6"/>
  <c r="AGM5" i="6"/>
  <c r="AGN5" i="6"/>
  <c r="AGO5" i="6"/>
  <c r="AGP5" i="6"/>
  <c r="AGQ5" i="6"/>
  <c r="AGR5" i="6"/>
  <c r="AGS5" i="6"/>
  <c r="AGT5" i="6"/>
  <c r="AGU5" i="6"/>
  <c r="AGV5" i="6"/>
  <c r="AGW5" i="6"/>
  <c r="AGM6" i="6"/>
  <c r="AGN6" i="6"/>
  <c r="AGO6" i="6"/>
  <c r="AGP6" i="6"/>
  <c r="AGQ6" i="6"/>
  <c r="AGR6" i="6"/>
  <c r="AGS6" i="6"/>
  <c r="AGT6" i="6"/>
  <c r="AGU6" i="6"/>
  <c r="AGV6" i="6"/>
  <c r="AGW6" i="6"/>
  <c r="AGM7" i="6"/>
  <c r="AGN7" i="6"/>
  <c r="AGO7" i="6"/>
  <c r="AGP7" i="6"/>
  <c r="AGQ7" i="6"/>
  <c r="AGR7" i="6"/>
  <c r="AGS7" i="6"/>
  <c r="AGT7" i="6"/>
  <c r="AGU7" i="6"/>
  <c r="AGV7" i="6"/>
  <c r="AGW7" i="6"/>
  <c r="AGM8" i="6"/>
  <c r="AGN8" i="6"/>
  <c r="AGO8" i="6"/>
  <c r="AGP8" i="6"/>
  <c r="AGQ8" i="6"/>
  <c r="AGR8" i="6"/>
  <c r="AGS8" i="6"/>
  <c r="AGT8" i="6"/>
  <c r="AGU8" i="6"/>
  <c r="AGV8" i="6"/>
  <c r="AGW8" i="6"/>
  <c r="AGM9" i="6"/>
  <c r="AGN9" i="6"/>
  <c r="AGO9" i="6"/>
  <c r="AGP9" i="6"/>
  <c r="AGQ9" i="6"/>
  <c r="AGR9" i="6"/>
  <c r="AGS9" i="6"/>
  <c r="AGT9" i="6"/>
  <c r="AGU9" i="6"/>
  <c r="AGV9" i="6"/>
  <c r="AGW9" i="6"/>
  <c r="AGM10" i="6"/>
  <c r="AGN10" i="6"/>
  <c r="AGO10" i="6"/>
  <c r="AGP10" i="6"/>
  <c r="AGQ10" i="6"/>
  <c r="AGR10" i="6"/>
  <c r="AGS10" i="6"/>
  <c r="AGT10" i="6"/>
  <c r="AGU10" i="6"/>
  <c r="AGV10" i="6"/>
  <c r="AGW10" i="6"/>
  <c r="AGM11" i="6"/>
  <c r="AGN11" i="6"/>
  <c r="AGO11" i="6"/>
  <c r="AGP11" i="6"/>
  <c r="AGQ11" i="6"/>
  <c r="AGR11" i="6"/>
  <c r="AGS11" i="6"/>
  <c r="AGT11" i="6"/>
  <c r="AGU11" i="6"/>
  <c r="AGV11" i="6"/>
  <c r="AGW11" i="6"/>
  <c r="AGM12" i="6"/>
  <c r="AGN12" i="6"/>
  <c r="AGO12" i="6"/>
  <c r="AGP12" i="6"/>
  <c r="AGQ12" i="6"/>
  <c r="AGR12" i="6"/>
  <c r="AGS12" i="6"/>
  <c r="AGT12" i="6"/>
  <c r="AGU12" i="6"/>
  <c r="AGV12" i="6"/>
  <c r="AGW12" i="6"/>
  <c r="AGM13" i="6"/>
  <c r="AGN13" i="6"/>
  <c r="AGO13" i="6"/>
  <c r="AGP13" i="6"/>
  <c r="AGQ13" i="6"/>
  <c r="AGR13" i="6"/>
  <c r="AGS13" i="6"/>
  <c r="AGT13" i="6"/>
  <c r="AGU13" i="6"/>
  <c r="AGV13" i="6"/>
  <c r="AGW13" i="6"/>
  <c r="AGM14" i="6"/>
  <c r="AGN14" i="6"/>
  <c r="AGO14" i="6"/>
  <c r="AGP14" i="6"/>
  <c r="AGQ14" i="6"/>
  <c r="AGR14" i="6"/>
  <c r="AGS14" i="6"/>
  <c r="AGT14" i="6"/>
  <c r="AGU14" i="6"/>
  <c r="AGV14" i="6"/>
  <c r="AGW14" i="6"/>
  <c r="AGM15" i="6"/>
  <c r="AGN15" i="6"/>
  <c r="AGO15" i="6"/>
  <c r="AGP15" i="6"/>
  <c r="AGQ15" i="6"/>
  <c r="AGR15" i="6"/>
  <c r="AGS15" i="6"/>
  <c r="AGT15" i="6"/>
  <c r="AGU15" i="6"/>
  <c r="AGV15" i="6"/>
  <c r="AGW15" i="6"/>
  <c r="AGM16" i="6"/>
  <c r="AGN16" i="6"/>
  <c r="AGO16" i="6"/>
  <c r="AGP16" i="6"/>
  <c r="AGQ16" i="6"/>
  <c r="AGR16" i="6"/>
  <c r="AGS16" i="6"/>
  <c r="AGT16" i="6"/>
  <c r="AGU16" i="6"/>
  <c r="AGV16" i="6"/>
  <c r="AGW16" i="6"/>
  <c r="AGM17" i="6"/>
  <c r="AGN17" i="6"/>
  <c r="AGO17" i="6"/>
  <c r="AGP17" i="6"/>
  <c r="AGQ17" i="6"/>
  <c r="AGR17" i="6"/>
  <c r="AGS17" i="6"/>
  <c r="AGT17" i="6"/>
  <c r="AGU17" i="6"/>
  <c r="AGV17" i="6"/>
  <c r="AGW17" i="6"/>
  <c r="AGM18" i="6"/>
  <c r="AGN18" i="6"/>
  <c r="AGO18" i="6"/>
  <c r="AGP18" i="6"/>
  <c r="AGQ18" i="6"/>
  <c r="AGR18" i="6"/>
  <c r="AGS18" i="6"/>
  <c r="AGT18" i="6"/>
  <c r="AGU18" i="6"/>
  <c r="AGV18" i="6"/>
  <c r="AGW18" i="6"/>
  <c r="AGM19" i="6"/>
  <c r="AGN19" i="6"/>
  <c r="AGO19" i="6"/>
  <c r="AGP19" i="6"/>
  <c r="AGQ19" i="6"/>
  <c r="AGR19" i="6"/>
  <c r="AGS19" i="6"/>
  <c r="AGT19" i="6"/>
  <c r="AGU19" i="6"/>
  <c r="AGV19" i="6"/>
  <c r="AGW19" i="6"/>
  <c r="AFY4" i="6"/>
  <c r="AFZ4" i="6"/>
  <c r="AGA4" i="6"/>
  <c r="AGB4" i="6"/>
  <c r="AGC4" i="6"/>
  <c r="AGD4" i="6"/>
  <c r="AGE4" i="6"/>
  <c r="AGF4" i="6"/>
  <c r="AGG4" i="6"/>
  <c r="AGH4" i="6"/>
  <c r="AGI4" i="6"/>
  <c r="AGJ4" i="6"/>
  <c r="AGK4" i="6"/>
  <c r="AGL4" i="6"/>
  <c r="AFY5" i="6"/>
  <c r="AFZ5" i="6"/>
  <c r="AGA5" i="6"/>
  <c r="AGB5" i="6"/>
  <c r="AGC5" i="6"/>
  <c r="AGD5" i="6"/>
  <c r="AGE5" i="6"/>
  <c r="AGF5" i="6"/>
  <c r="AGG5" i="6"/>
  <c r="AGH5" i="6"/>
  <c r="AGI5" i="6"/>
  <c r="AGJ5" i="6"/>
  <c r="AGK5" i="6"/>
  <c r="AGL5" i="6"/>
  <c r="AFY6" i="6"/>
  <c r="AFZ6" i="6"/>
  <c r="AGA6" i="6"/>
  <c r="AGB6" i="6"/>
  <c r="AGC6" i="6"/>
  <c r="AGD6" i="6"/>
  <c r="AGE6" i="6"/>
  <c r="AGF6" i="6"/>
  <c r="AGG6" i="6"/>
  <c r="AGH6" i="6"/>
  <c r="AGI6" i="6"/>
  <c r="AGJ6" i="6"/>
  <c r="AGK6" i="6"/>
  <c r="AGL6" i="6"/>
  <c r="AFY7" i="6"/>
  <c r="AFZ7" i="6"/>
  <c r="AGA7" i="6"/>
  <c r="AGB7" i="6"/>
  <c r="AGC7" i="6"/>
  <c r="AGD7" i="6"/>
  <c r="AGE7" i="6"/>
  <c r="AGF7" i="6"/>
  <c r="AGG7" i="6"/>
  <c r="AGH7" i="6"/>
  <c r="AGI7" i="6"/>
  <c r="AGJ7" i="6"/>
  <c r="AGK7" i="6"/>
  <c r="AGL7" i="6"/>
  <c r="AFY8" i="6"/>
  <c r="AFZ8" i="6"/>
  <c r="AGA8" i="6"/>
  <c r="AGB8" i="6"/>
  <c r="AGC8" i="6"/>
  <c r="AGD8" i="6"/>
  <c r="AGE8" i="6"/>
  <c r="AGF8" i="6"/>
  <c r="AGG8" i="6"/>
  <c r="AGH8" i="6"/>
  <c r="AGI8" i="6"/>
  <c r="AGJ8" i="6"/>
  <c r="AGK8" i="6"/>
  <c r="AGL8" i="6"/>
  <c r="AFY9" i="6"/>
  <c r="AFZ9" i="6"/>
  <c r="AGA9" i="6"/>
  <c r="AGB9" i="6"/>
  <c r="AGC9" i="6"/>
  <c r="AGD9" i="6"/>
  <c r="AGE9" i="6"/>
  <c r="AGF9" i="6"/>
  <c r="AGG9" i="6"/>
  <c r="AGH9" i="6"/>
  <c r="AGI9" i="6"/>
  <c r="AGJ9" i="6"/>
  <c r="AGK9" i="6"/>
  <c r="AGL9" i="6"/>
  <c r="AFY10" i="6"/>
  <c r="AFZ10" i="6"/>
  <c r="AGA10" i="6"/>
  <c r="AGB10" i="6"/>
  <c r="AGC10" i="6"/>
  <c r="AGD10" i="6"/>
  <c r="AGE10" i="6"/>
  <c r="AGF10" i="6"/>
  <c r="AGG10" i="6"/>
  <c r="AGH10" i="6"/>
  <c r="AGI10" i="6"/>
  <c r="AGJ10" i="6"/>
  <c r="AGK10" i="6"/>
  <c r="AGL10" i="6"/>
  <c r="AFY11" i="6"/>
  <c r="AFZ11" i="6"/>
  <c r="AGA11" i="6"/>
  <c r="AGB11" i="6"/>
  <c r="AGC11" i="6"/>
  <c r="AGD11" i="6"/>
  <c r="AGE11" i="6"/>
  <c r="AGF11" i="6"/>
  <c r="AGG11" i="6"/>
  <c r="AGH11" i="6"/>
  <c r="AGI11" i="6"/>
  <c r="AGJ11" i="6"/>
  <c r="AGK11" i="6"/>
  <c r="AGL11" i="6"/>
  <c r="AFY12" i="6"/>
  <c r="AFZ12" i="6"/>
  <c r="AGA12" i="6"/>
  <c r="AGB12" i="6"/>
  <c r="AGC12" i="6"/>
  <c r="AGD12" i="6"/>
  <c r="AGE12" i="6"/>
  <c r="AGF12" i="6"/>
  <c r="AGG12" i="6"/>
  <c r="AGH12" i="6"/>
  <c r="AGI12" i="6"/>
  <c r="AGJ12" i="6"/>
  <c r="AGK12" i="6"/>
  <c r="AGL12" i="6"/>
  <c r="AFY13" i="6"/>
  <c r="AFZ13" i="6"/>
  <c r="AGA13" i="6"/>
  <c r="AGB13" i="6"/>
  <c r="AGC13" i="6"/>
  <c r="AGD13" i="6"/>
  <c r="AGE13" i="6"/>
  <c r="AGF13" i="6"/>
  <c r="AGG13" i="6"/>
  <c r="AGH13" i="6"/>
  <c r="AGI13" i="6"/>
  <c r="AGJ13" i="6"/>
  <c r="AGK13" i="6"/>
  <c r="AGL13" i="6"/>
  <c r="AFY14" i="6"/>
  <c r="AFZ14" i="6"/>
  <c r="AGA14" i="6"/>
  <c r="AGB14" i="6"/>
  <c r="AGC14" i="6"/>
  <c r="AGD14" i="6"/>
  <c r="AGE14" i="6"/>
  <c r="AGF14" i="6"/>
  <c r="AGG14" i="6"/>
  <c r="AGH14" i="6"/>
  <c r="AGI14" i="6"/>
  <c r="AGJ14" i="6"/>
  <c r="AGK14" i="6"/>
  <c r="AGL14" i="6"/>
  <c r="AFY15" i="6"/>
  <c r="AFZ15" i="6"/>
  <c r="AGA15" i="6"/>
  <c r="AGB15" i="6"/>
  <c r="AGC15" i="6"/>
  <c r="AGD15" i="6"/>
  <c r="AGE15" i="6"/>
  <c r="AGF15" i="6"/>
  <c r="AGG15" i="6"/>
  <c r="AGH15" i="6"/>
  <c r="AGI15" i="6"/>
  <c r="AGJ15" i="6"/>
  <c r="AGK15" i="6"/>
  <c r="AGL15" i="6"/>
  <c r="AFY16" i="6"/>
  <c r="AFZ16" i="6"/>
  <c r="AGA16" i="6"/>
  <c r="AGB16" i="6"/>
  <c r="AGC16" i="6"/>
  <c r="AGD16" i="6"/>
  <c r="AGE16" i="6"/>
  <c r="AGF16" i="6"/>
  <c r="AGG16" i="6"/>
  <c r="AGH16" i="6"/>
  <c r="AGI16" i="6"/>
  <c r="AGJ16" i="6"/>
  <c r="AGK16" i="6"/>
  <c r="AGL16" i="6"/>
  <c r="AFY17" i="6"/>
  <c r="AFZ17" i="6"/>
  <c r="AGA17" i="6"/>
  <c r="AGB17" i="6"/>
  <c r="AGC17" i="6"/>
  <c r="AGD17" i="6"/>
  <c r="AGE17" i="6"/>
  <c r="AGF17" i="6"/>
  <c r="AGG17" i="6"/>
  <c r="AGH17" i="6"/>
  <c r="AGI17" i="6"/>
  <c r="AGJ17" i="6"/>
  <c r="AGK17" i="6"/>
  <c r="AGL17" i="6"/>
  <c r="AFY18" i="6"/>
  <c r="AFZ18" i="6"/>
  <c r="AGA18" i="6"/>
  <c r="AGB18" i="6"/>
  <c r="AGC18" i="6"/>
  <c r="AGD18" i="6"/>
  <c r="AGE18" i="6"/>
  <c r="AGF18" i="6"/>
  <c r="AGG18" i="6"/>
  <c r="AGH18" i="6"/>
  <c r="AGI18" i="6"/>
  <c r="AGJ18" i="6"/>
  <c r="AGK18" i="6"/>
  <c r="AGL18" i="6"/>
  <c r="AFY19" i="6"/>
  <c r="AFZ19" i="6"/>
  <c r="AGA19" i="6"/>
  <c r="AGB19" i="6"/>
  <c r="AGC19" i="6"/>
  <c r="AGD19" i="6"/>
  <c r="AGE19" i="6"/>
  <c r="AGF19" i="6"/>
  <c r="AGG19" i="6"/>
  <c r="AGH19" i="6"/>
  <c r="AGI19" i="6"/>
  <c r="AGJ19" i="6"/>
  <c r="AGK19" i="6"/>
  <c r="AGL19" i="6"/>
  <c r="AFX17" i="6"/>
  <c r="AFX18" i="6"/>
  <c r="AFX19" i="6"/>
  <c r="AFX7" i="6"/>
  <c r="AFX8" i="6"/>
  <c r="AFX9" i="6"/>
  <c r="AFX10" i="6"/>
  <c r="AFX11" i="6"/>
  <c r="AFX12" i="6"/>
  <c r="AFX13" i="6"/>
  <c r="AFX14" i="6"/>
  <c r="AFX15" i="6"/>
  <c r="AFX16" i="6"/>
  <c r="AFX6" i="6"/>
  <c r="AFX5" i="6"/>
  <c r="AFX4" i="6"/>
  <c r="AFP4" i="6"/>
  <c r="AFQ4" i="6"/>
  <c r="AFR4" i="6"/>
  <c r="AFS4" i="6"/>
  <c r="AFT4" i="6"/>
  <c r="AFU4" i="6"/>
  <c r="AFV4" i="6"/>
  <c r="AFW4" i="6"/>
  <c r="AFP5" i="6"/>
  <c r="AFQ5" i="6"/>
  <c r="AFR5" i="6"/>
  <c r="AFS5" i="6"/>
  <c r="AFT5" i="6"/>
  <c r="AFU5" i="6"/>
  <c r="AFV5" i="6"/>
  <c r="AFW5" i="6"/>
  <c r="AFP6" i="6"/>
  <c r="AFQ6" i="6"/>
  <c r="AFR6" i="6"/>
  <c r="AFS6" i="6"/>
  <c r="AFT6" i="6"/>
  <c r="AFU6" i="6"/>
  <c r="AFV6" i="6"/>
  <c r="AFW6" i="6"/>
  <c r="AFP7" i="6"/>
  <c r="AFQ7" i="6"/>
  <c r="AFR7" i="6"/>
  <c r="AFS7" i="6"/>
  <c r="AFT7" i="6"/>
  <c r="AFU7" i="6"/>
  <c r="AFV7" i="6"/>
  <c r="AFW7" i="6"/>
  <c r="AFP8" i="6"/>
  <c r="AFQ8" i="6"/>
  <c r="AFR8" i="6"/>
  <c r="AFS8" i="6"/>
  <c r="AFT8" i="6"/>
  <c r="AFU8" i="6"/>
  <c r="AFV8" i="6"/>
  <c r="AFW8" i="6"/>
  <c r="AFP9" i="6"/>
  <c r="AFQ9" i="6"/>
  <c r="AFR9" i="6"/>
  <c r="AFS9" i="6"/>
  <c r="AFT9" i="6"/>
  <c r="AFU9" i="6"/>
  <c r="AFV9" i="6"/>
  <c r="AFW9" i="6"/>
  <c r="AFP10" i="6"/>
  <c r="AFQ10" i="6"/>
  <c r="AFR10" i="6"/>
  <c r="AFS10" i="6"/>
  <c r="AFT10" i="6"/>
  <c r="AFU10" i="6"/>
  <c r="AFV10" i="6"/>
  <c r="AFW10" i="6"/>
  <c r="AFP11" i="6"/>
  <c r="AFQ11" i="6"/>
  <c r="AFR11" i="6"/>
  <c r="AFS11" i="6"/>
  <c r="AFT11" i="6"/>
  <c r="AFU11" i="6"/>
  <c r="AFV11" i="6"/>
  <c r="AFW11" i="6"/>
  <c r="AFP12" i="6"/>
  <c r="AFQ12" i="6"/>
  <c r="AFR12" i="6"/>
  <c r="AFS12" i="6"/>
  <c r="AFT12" i="6"/>
  <c r="AFU12" i="6"/>
  <c r="AFV12" i="6"/>
  <c r="AFW12" i="6"/>
  <c r="AFP13" i="6"/>
  <c r="AFQ13" i="6"/>
  <c r="AFR13" i="6"/>
  <c r="AFS13" i="6"/>
  <c r="AFT13" i="6"/>
  <c r="AFU13" i="6"/>
  <c r="AFV13" i="6"/>
  <c r="AFW13" i="6"/>
  <c r="AFP14" i="6"/>
  <c r="AFQ14" i="6"/>
  <c r="AFR14" i="6"/>
  <c r="AFS14" i="6"/>
  <c r="AFT14" i="6"/>
  <c r="AFU14" i="6"/>
  <c r="AFV14" i="6"/>
  <c r="AFW14" i="6"/>
  <c r="AFP15" i="6"/>
  <c r="AFQ15" i="6"/>
  <c r="AFR15" i="6"/>
  <c r="AFS15" i="6"/>
  <c r="AFT15" i="6"/>
  <c r="AFU15" i="6"/>
  <c r="AFV15" i="6"/>
  <c r="AFW15" i="6"/>
  <c r="AFP16" i="6"/>
  <c r="AFQ16" i="6"/>
  <c r="AFR16" i="6"/>
  <c r="AFS16" i="6"/>
  <c r="AFT16" i="6"/>
  <c r="AFU16" i="6"/>
  <c r="AFV16" i="6"/>
  <c r="AFW16" i="6"/>
  <c r="AFP17" i="6"/>
  <c r="AFQ17" i="6"/>
  <c r="AFR17" i="6"/>
  <c r="AFS17" i="6"/>
  <c r="AFT17" i="6"/>
  <c r="AFU17" i="6"/>
  <c r="AFV17" i="6"/>
  <c r="AFW17" i="6"/>
  <c r="AFP18" i="6"/>
  <c r="AFQ18" i="6"/>
  <c r="AFR18" i="6"/>
  <c r="AFS18" i="6"/>
  <c r="AFT18" i="6"/>
  <c r="AFU18" i="6"/>
  <c r="AFV18" i="6"/>
  <c r="AFW18" i="6"/>
  <c r="AFP19" i="6"/>
  <c r="AFQ19" i="6"/>
  <c r="AFR19" i="6"/>
  <c r="AFS19" i="6"/>
  <c r="AFT19" i="6"/>
  <c r="AFU19" i="6"/>
  <c r="AFV19" i="6"/>
  <c r="AFW19" i="6"/>
  <c r="AET4" i="6"/>
  <c r="AEU4" i="6"/>
  <c r="AEV4" i="6"/>
  <c r="AEW4" i="6"/>
  <c r="AEX4" i="6"/>
  <c r="AEY4" i="6"/>
  <c r="AEZ4" i="6"/>
  <c r="AFA4" i="6"/>
  <c r="AFB4" i="6"/>
  <c r="AFC4" i="6"/>
  <c r="AFD4" i="6"/>
  <c r="AFE4" i="6"/>
  <c r="AFF4" i="6"/>
  <c r="AFG4" i="6"/>
  <c r="AFH4" i="6"/>
  <c r="AFI4" i="6"/>
  <c r="AFJ4" i="6"/>
  <c r="AFK4" i="6"/>
  <c r="AFL4" i="6"/>
  <c r="AFM4" i="6"/>
  <c r="AFN4" i="6"/>
  <c r="AFO4" i="6"/>
  <c r="AET5" i="6"/>
  <c r="AEU5" i="6"/>
  <c r="AEV5" i="6"/>
  <c r="AEW5" i="6"/>
  <c r="AEX5" i="6"/>
  <c r="AEY5" i="6"/>
  <c r="AEZ5" i="6"/>
  <c r="AFA5" i="6"/>
  <c r="AFB5" i="6"/>
  <c r="AFC5" i="6"/>
  <c r="AFD5" i="6"/>
  <c r="AFE5" i="6"/>
  <c r="AFF5" i="6"/>
  <c r="AFG5" i="6"/>
  <c r="AFH5" i="6"/>
  <c r="AFI5" i="6"/>
  <c r="AFJ5" i="6"/>
  <c r="AFK5" i="6"/>
  <c r="AFL5" i="6"/>
  <c r="AFM5" i="6"/>
  <c r="AFN5" i="6"/>
  <c r="AFO5" i="6"/>
  <c r="AET6" i="6"/>
  <c r="AEU6" i="6"/>
  <c r="AEV6" i="6"/>
  <c r="AEW6" i="6"/>
  <c r="AEX6" i="6"/>
  <c r="AEY6" i="6"/>
  <c r="AEZ6" i="6"/>
  <c r="AFA6" i="6"/>
  <c r="AFB6" i="6"/>
  <c r="AFC6" i="6"/>
  <c r="AFD6" i="6"/>
  <c r="AFE6" i="6"/>
  <c r="AFF6" i="6"/>
  <c r="AFG6" i="6"/>
  <c r="AFH6" i="6"/>
  <c r="AFI6" i="6"/>
  <c r="AFJ6" i="6"/>
  <c r="AFK6" i="6"/>
  <c r="AFL6" i="6"/>
  <c r="AFM6" i="6"/>
  <c r="AFN6" i="6"/>
  <c r="AFO6" i="6"/>
  <c r="AET7" i="6"/>
  <c r="AEU7" i="6"/>
  <c r="AEV7" i="6"/>
  <c r="AEW7" i="6"/>
  <c r="AEX7" i="6"/>
  <c r="AEY7" i="6"/>
  <c r="AEZ7" i="6"/>
  <c r="AFA7" i="6"/>
  <c r="AFB7" i="6"/>
  <c r="AFC7" i="6"/>
  <c r="AFD7" i="6"/>
  <c r="AFE7" i="6"/>
  <c r="AFF7" i="6"/>
  <c r="AFG7" i="6"/>
  <c r="AFH7" i="6"/>
  <c r="AFI7" i="6"/>
  <c r="AFJ7" i="6"/>
  <c r="AFK7" i="6"/>
  <c r="AFL7" i="6"/>
  <c r="AFM7" i="6"/>
  <c r="AFN7" i="6"/>
  <c r="AFO7" i="6"/>
  <c r="AET8" i="6"/>
  <c r="AEU8" i="6"/>
  <c r="AEV8" i="6"/>
  <c r="AEW8" i="6"/>
  <c r="AEX8" i="6"/>
  <c r="AEY8" i="6"/>
  <c r="AEZ8" i="6"/>
  <c r="AFA8" i="6"/>
  <c r="AFB8" i="6"/>
  <c r="AFC8" i="6"/>
  <c r="AFD8" i="6"/>
  <c r="AFE8" i="6"/>
  <c r="AFF8" i="6"/>
  <c r="AFG8" i="6"/>
  <c r="AFH8" i="6"/>
  <c r="AFI8" i="6"/>
  <c r="AFJ8" i="6"/>
  <c r="AFK8" i="6"/>
  <c r="AFL8" i="6"/>
  <c r="AFM8" i="6"/>
  <c r="AFN8" i="6"/>
  <c r="AFO8" i="6"/>
  <c r="AET9" i="6"/>
  <c r="AEU9" i="6"/>
  <c r="AEV9" i="6"/>
  <c r="AEW9" i="6"/>
  <c r="AEX9" i="6"/>
  <c r="AEY9" i="6"/>
  <c r="AEZ9" i="6"/>
  <c r="AFA9" i="6"/>
  <c r="AFB9" i="6"/>
  <c r="AFC9" i="6"/>
  <c r="AFD9" i="6"/>
  <c r="AFE9" i="6"/>
  <c r="AFF9" i="6"/>
  <c r="AFG9" i="6"/>
  <c r="AFH9" i="6"/>
  <c r="AFI9" i="6"/>
  <c r="AFJ9" i="6"/>
  <c r="AFK9" i="6"/>
  <c r="AFL9" i="6"/>
  <c r="AFM9" i="6"/>
  <c r="AFN9" i="6"/>
  <c r="AFO9" i="6"/>
  <c r="AET10" i="6"/>
  <c r="AEU10" i="6"/>
  <c r="AEV10" i="6"/>
  <c r="AEW10" i="6"/>
  <c r="AEX10" i="6"/>
  <c r="AEY10" i="6"/>
  <c r="AEZ10" i="6"/>
  <c r="AFA10" i="6"/>
  <c r="AFB10" i="6"/>
  <c r="AFC10" i="6"/>
  <c r="AFD10" i="6"/>
  <c r="AFE10" i="6"/>
  <c r="AFF10" i="6"/>
  <c r="AFG10" i="6"/>
  <c r="AFH10" i="6"/>
  <c r="AFI10" i="6"/>
  <c r="AFJ10" i="6"/>
  <c r="AFK10" i="6"/>
  <c r="AFL10" i="6"/>
  <c r="AFM10" i="6"/>
  <c r="AFN10" i="6"/>
  <c r="AFO10" i="6"/>
  <c r="AET11" i="6"/>
  <c r="AEU11" i="6"/>
  <c r="AEV11" i="6"/>
  <c r="AEW11" i="6"/>
  <c r="AEX11" i="6"/>
  <c r="AEY11" i="6"/>
  <c r="AEZ11" i="6"/>
  <c r="AFA11" i="6"/>
  <c r="AFB11" i="6"/>
  <c r="AFC11" i="6"/>
  <c r="AFD11" i="6"/>
  <c r="AFE11" i="6"/>
  <c r="AFF11" i="6"/>
  <c r="AFG11" i="6"/>
  <c r="AFH11" i="6"/>
  <c r="AFI11" i="6"/>
  <c r="AFJ11" i="6"/>
  <c r="AFK11" i="6"/>
  <c r="AFL11" i="6"/>
  <c r="AFM11" i="6"/>
  <c r="AFN11" i="6"/>
  <c r="AFO11" i="6"/>
  <c r="AET12" i="6"/>
  <c r="AEU12" i="6"/>
  <c r="AEV12" i="6"/>
  <c r="AEW12" i="6"/>
  <c r="AEX12" i="6"/>
  <c r="AEY12" i="6"/>
  <c r="AEZ12" i="6"/>
  <c r="AFA12" i="6"/>
  <c r="AFB12" i="6"/>
  <c r="AFC12" i="6"/>
  <c r="AFD12" i="6"/>
  <c r="AFE12" i="6"/>
  <c r="AFF12" i="6"/>
  <c r="AFG12" i="6"/>
  <c r="AFH12" i="6"/>
  <c r="AFI12" i="6"/>
  <c r="AFJ12" i="6"/>
  <c r="AFK12" i="6"/>
  <c r="AFL12" i="6"/>
  <c r="AFM12" i="6"/>
  <c r="AFN12" i="6"/>
  <c r="AFO12" i="6"/>
  <c r="AET13" i="6"/>
  <c r="AEU13" i="6"/>
  <c r="AEV13" i="6"/>
  <c r="AEW13" i="6"/>
  <c r="AEX13" i="6"/>
  <c r="AEY13" i="6"/>
  <c r="AEZ13" i="6"/>
  <c r="AFA13" i="6"/>
  <c r="AFB13" i="6"/>
  <c r="AFC13" i="6"/>
  <c r="AFD13" i="6"/>
  <c r="AFE13" i="6"/>
  <c r="AFF13" i="6"/>
  <c r="AFG13" i="6"/>
  <c r="AFH13" i="6"/>
  <c r="AFI13" i="6"/>
  <c r="AFJ13" i="6"/>
  <c r="AFK13" i="6"/>
  <c r="AFL13" i="6"/>
  <c r="AFM13" i="6"/>
  <c r="AFN13" i="6"/>
  <c r="AFO13" i="6"/>
  <c r="AET14" i="6"/>
  <c r="AEU14" i="6"/>
  <c r="AEV14" i="6"/>
  <c r="AEW14" i="6"/>
  <c r="AEX14" i="6"/>
  <c r="AEY14" i="6"/>
  <c r="AEZ14" i="6"/>
  <c r="AFA14" i="6"/>
  <c r="AFB14" i="6"/>
  <c r="AFC14" i="6"/>
  <c r="AFD14" i="6"/>
  <c r="AFE14" i="6"/>
  <c r="AFF14" i="6"/>
  <c r="AFG14" i="6"/>
  <c r="AFH14" i="6"/>
  <c r="AFI14" i="6"/>
  <c r="AFJ14" i="6"/>
  <c r="AFK14" i="6"/>
  <c r="AFL14" i="6"/>
  <c r="AFM14" i="6"/>
  <c r="AFN14" i="6"/>
  <c r="AFO14" i="6"/>
  <c r="AET15" i="6"/>
  <c r="AEU15" i="6"/>
  <c r="AEV15" i="6"/>
  <c r="AEW15" i="6"/>
  <c r="AEX15" i="6"/>
  <c r="AEY15" i="6"/>
  <c r="AEZ15" i="6"/>
  <c r="AFA15" i="6"/>
  <c r="AFB15" i="6"/>
  <c r="AFC15" i="6"/>
  <c r="AFD15" i="6"/>
  <c r="AFE15" i="6"/>
  <c r="AFF15" i="6"/>
  <c r="AFG15" i="6"/>
  <c r="AFH15" i="6"/>
  <c r="AFI15" i="6"/>
  <c r="AFJ15" i="6"/>
  <c r="AFK15" i="6"/>
  <c r="AFL15" i="6"/>
  <c r="AFM15" i="6"/>
  <c r="AFN15" i="6"/>
  <c r="AFO15" i="6"/>
  <c r="AET16" i="6"/>
  <c r="AEU16" i="6"/>
  <c r="AEV16" i="6"/>
  <c r="AEW16" i="6"/>
  <c r="AEX16" i="6"/>
  <c r="AEY16" i="6"/>
  <c r="AEZ16" i="6"/>
  <c r="AFA16" i="6"/>
  <c r="AFB16" i="6"/>
  <c r="AFC16" i="6"/>
  <c r="AFD16" i="6"/>
  <c r="AFE16" i="6"/>
  <c r="AFF16" i="6"/>
  <c r="AFG16" i="6"/>
  <c r="AFH16" i="6"/>
  <c r="AFI16" i="6"/>
  <c r="AFJ16" i="6"/>
  <c r="AFK16" i="6"/>
  <c r="AFL16" i="6"/>
  <c r="AFM16" i="6"/>
  <c r="AFN16" i="6"/>
  <c r="AFO16" i="6"/>
  <c r="AET17" i="6"/>
  <c r="AEU17" i="6"/>
  <c r="AEV17" i="6"/>
  <c r="AEW17" i="6"/>
  <c r="AEX17" i="6"/>
  <c r="AEY17" i="6"/>
  <c r="AEZ17" i="6"/>
  <c r="AFA17" i="6"/>
  <c r="AFB17" i="6"/>
  <c r="AFC17" i="6"/>
  <c r="AFD17" i="6"/>
  <c r="AFE17" i="6"/>
  <c r="AFF17" i="6"/>
  <c r="AFG17" i="6"/>
  <c r="AFH17" i="6"/>
  <c r="AFI17" i="6"/>
  <c r="AFJ17" i="6"/>
  <c r="AFK17" i="6"/>
  <c r="AFL17" i="6"/>
  <c r="AFM17" i="6"/>
  <c r="AFN17" i="6"/>
  <c r="AFO17" i="6"/>
  <c r="AET18" i="6"/>
  <c r="AEU18" i="6"/>
  <c r="AEV18" i="6"/>
  <c r="AEW18" i="6"/>
  <c r="AEX18" i="6"/>
  <c r="AEY18" i="6"/>
  <c r="AEZ18" i="6"/>
  <c r="AFA18" i="6"/>
  <c r="AFB18" i="6"/>
  <c r="AFC18" i="6"/>
  <c r="AFD18" i="6"/>
  <c r="AFE18" i="6"/>
  <c r="AFF18" i="6"/>
  <c r="AFG18" i="6"/>
  <c r="AFH18" i="6"/>
  <c r="AFI18" i="6"/>
  <c r="AFJ18" i="6"/>
  <c r="AFK18" i="6"/>
  <c r="AFL18" i="6"/>
  <c r="AFM18" i="6"/>
  <c r="AFN18" i="6"/>
  <c r="AFO18" i="6"/>
  <c r="AET19" i="6"/>
  <c r="AEU19" i="6"/>
  <c r="AEV19" i="6"/>
  <c r="AEW19" i="6"/>
  <c r="AEX19" i="6"/>
  <c r="AEY19" i="6"/>
  <c r="AEZ19" i="6"/>
  <c r="AFA19" i="6"/>
  <c r="AFB19" i="6"/>
  <c r="AFC19" i="6"/>
  <c r="AFD19" i="6"/>
  <c r="AFE19" i="6"/>
  <c r="AFF19" i="6"/>
  <c r="AFG19" i="6"/>
  <c r="AFH19" i="6"/>
  <c r="AFI19" i="6"/>
  <c r="AFJ19" i="6"/>
  <c r="AFK19" i="6"/>
  <c r="AFL19" i="6"/>
  <c r="AFM19" i="6"/>
  <c r="AFN19" i="6"/>
  <c r="AFO19" i="6"/>
  <c r="AES19" i="6"/>
  <c r="AES18" i="6"/>
  <c r="AES17" i="6"/>
  <c r="AES7" i="6"/>
  <c r="AES8" i="6"/>
  <c r="AES9" i="6"/>
  <c r="AES10" i="6"/>
  <c r="AES11" i="6"/>
  <c r="AES12" i="6"/>
  <c r="AES13" i="6"/>
  <c r="AES14" i="6"/>
  <c r="AES15" i="6"/>
  <c r="AES16" i="6"/>
  <c r="AES6" i="6"/>
  <c r="AES5" i="6"/>
  <c r="AES4" i="6"/>
  <c r="AEJ4" i="6"/>
  <c r="AEK4" i="6"/>
  <c r="AEL4" i="6"/>
  <c r="AEM4" i="6"/>
  <c r="AEN4" i="6"/>
  <c r="AEO4" i="6"/>
  <c r="AEP4" i="6"/>
  <c r="AEQ4" i="6"/>
  <c r="AER4" i="6"/>
  <c r="AEJ5" i="6"/>
  <c r="AEK5" i="6"/>
  <c r="AEL5" i="6"/>
  <c r="AEM5" i="6"/>
  <c r="AEN5" i="6"/>
  <c r="AEO5" i="6"/>
  <c r="AEP5" i="6"/>
  <c r="AEQ5" i="6"/>
  <c r="AER5" i="6"/>
  <c r="AEJ6" i="6"/>
  <c r="AEK6" i="6"/>
  <c r="AEL6" i="6"/>
  <c r="AEM6" i="6"/>
  <c r="AEN6" i="6"/>
  <c r="AEO6" i="6"/>
  <c r="AEP6" i="6"/>
  <c r="AEQ6" i="6"/>
  <c r="AER6" i="6"/>
  <c r="AEJ7" i="6"/>
  <c r="AEK7" i="6"/>
  <c r="AEL7" i="6"/>
  <c r="AEM7" i="6"/>
  <c r="AEN7" i="6"/>
  <c r="AEO7" i="6"/>
  <c r="AEP7" i="6"/>
  <c r="AEQ7" i="6"/>
  <c r="AER7" i="6"/>
  <c r="AEJ8" i="6"/>
  <c r="AEK8" i="6"/>
  <c r="AEL8" i="6"/>
  <c r="AEM8" i="6"/>
  <c r="AEN8" i="6"/>
  <c r="AEO8" i="6"/>
  <c r="AEP8" i="6"/>
  <c r="AEQ8" i="6"/>
  <c r="AER8" i="6"/>
  <c r="AEJ9" i="6"/>
  <c r="AEK9" i="6"/>
  <c r="AEL9" i="6"/>
  <c r="AEM9" i="6"/>
  <c r="AEN9" i="6"/>
  <c r="AEO9" i="6"/>
  <c r="AEP9" i="6"/>
  <c r="AEQ9" i="6"/>
  <c r="AER9" i="6"/>
  <c r="AEJ10" i="6"/>
  <c r="AEK10" i="6"/>
  <c r="AEL10" i="6"/>
  <c r="AEM10" i="6"/>
  <c r="AEN10" i="6"/>
  <c r="AEO10" i="6"/>
  <c r="AEP10" i="6"/>
  <c r="AEQ10" i="6"/>
  <c r="AER10" i="6"/>
  <c r="AEJ11" i="6"/>
  <c r="AEK11" i="6"/>
  <c r="AEL11" i="6"/>
  <c r="AEM11" i="6"/>
  <c r="AEN11" i="6"/>
  <c r="AEO11" i="6"/>
  <c r="AEP11" i="6"/>
  <c r="AEQ11" i="6"/>
  <c r="AER11" i="6"/>
  <c r="AEJ12" i="6"/>
  <c r="AEK12" i="6"/>
  <c r="AEL12" i="6"/>
  <c r="AEM12" i="6"/>
  <c r="AEN12" i="6"/>
  <c r="AEO12" i="6"/>
  <c r="AEP12" i="6"/>
  <c r="AEQ12" i="6"/>
  <c r="AER12" i="6"/>
  <c r="AEJ13" i="6"/>
  <c r="AEK13" i="6"/>
  <c r="AEL13" i="6"/>
  <c r="AEM13" i="6"/>
  <c r="AEN13" i="6"/>
  <c r="AEO13" i="6"/>
  <c r="AEP13" i="6"/>
  <c r="AEQ13" i="6"/>
  <c r="AER13" i="6"/>
  <c r="AEJ14" i="6"/>
  <c r="AEK14" i="6"/>
  <c r="AEL14" i="6"/>
  <c r="AEM14" i="6"/>
  <c r="AEN14" i="6"/>
  <c r="AEO14" i="6"/>
  <c r="AEP14" i="6"/>
  <c r="AEQ14" i="6"/>
  <c r="AER14" i="6"/>
  <c r="AEJ15" i="6"/>
  <c r="AEK15" i="6"/>
  <c r="AEL15" i="6"/>
  <c r="AEM15" i="6"/>
  <c r="AEN15" i="6"/>
  <c r="AEO15" i="6"/>
  <c r="AEP15" i="6"/>
  <c r="AEQ15" i="6"/>
  <c r="AER15" i="6"/>
  <c r="AEJ16" i="6"/>
  <c r="AEK16" i="6"/>
  <c r="AEL16" i="6"/>
  <c r="AEM16" i="6"/>
  <c r="AEN16" i="6"/>
  <c r="AEO16" i="6"/>
  <c r="AEP16" i="6"/>
  <c r="AEQ16" i="6"/>
  <c r="AER16" i="6"/>
  <c r="AEJ17" i="6"/>
  <c r="AEK17" i="6"/>
  <c r="AEL17" i="6"/>
  <c r="AEM17" i="6"/>
  <c r="AEN17" i="6"/>
  <c r="AEO17" i="6"/>
  <c r="AEP17" i="6"/>
  <c r="AEQ17" i="6"/>
  <c r="AER17" i="6"/>
  <c r="AEJ18" i="6"/>
  <c r="AEK18" i="6"/>
  <c r="AEL18" i="6"/>
  <c r="AEM18" i="6"/>
  <c r="AEN18" i="6"/>
  <c r="AEO18" i="6"/>
  <c r="AEP18" i="6"/>
  <c r="AEQ18" i="6"/>
  <c r="AER18" i="6"/>
  <c r="AEJ19" i="6"/>
  <c r="AEK19" i="6"/>
  <c r="AEL19" i="6"/>
  <c r="AEM19" i="6"/>
  <c r="AEN19" i="6"/>
  <c r="AEO19" i="6"/>
  <c r="AEP19" i="6"/>
  <c r="AEQ19" i="6"/>
  <c r="AER19" i="6"/>
  <c r="AEB4" i="6"/>
  <c r="AEC4" i="6"/>
  <c r="AED4" i="6"/>
  <c r="AEE4" i="6"/>
  <c r="AEF4" i="6"/>
  <c r="AEG4" i="6"/>
  <c r="AEH4" i="6"/>
  <c r="AEI4" i="6"/>
  <c r="AEB5" i="6"/>
  <c r="AEC5" i="6"/>
  <c r="AED5" i="6"/>
  <c r="AEE5" i="6"/>
  <c r="AEF5" i="6"/>
  <c r="AEG5" i="6"/>
  <c r="AEH5" i="6"/>
  <c r="AEI5" i="6"/>
  <c r="AEB6" i="6"/>
  <c r="AEC6" i="6"/>
  <c r="AED6" i="6"/>
  <c r="AEE6" i="6"/>
  <c r="AEF6" i="6"/>
  <c r="AEG6" i="6"/>
  <c r="AEH6" i="6"/>
  <c r="AEI6" i="6"/>
  <c r="AEB7" i="6"/>
  <c r="AEC7" i="6"/>
  <c r="AED7" i="6"/>
  <c r="AEE7" i="6"/>
  <c r="AEF7" i="6"/>
  <c r="AEG7" i="6"/>
  <c r="AEH7" i="6"/>
  <c r="AEI7" i="6"/>
  <c r="AEB8" i="6"/>
  <c r="AEC8" i="6"/>
  <c r="AED8" i="6"/>
  <c r="AEE8" i="6"/>
  <c r="AEF8" i="6"/>
  <c r="AEG8" i="6"/>
  <c r="AEH8" i="6"/>
  <c r="AEI8" i="6"/>
  <c r="AEB9" i="6"/>
  <c r="AEC9" i="6"/>
  <c r="AED9" i="6"/>
  <c r="AEE9" i="6"/>
  <c r="AEF9" i="6"/>
  <c r="AEG9" i="6"/>
  <c r="AEH9" i="6"/>
  <c r="AEI9" i="6"/>
  <c r="AEB10" i="6"/>
  <c r="AEC10" i="6"/>
  <c r="AED10" i="6"/>
  <c r="AEE10" i="6"/>
  <c r="AEF10" i="6"/>
  <c r="AEG10" i="6"/>
  <c r="AEH10" i="6"/>
  <c r="AEI10" i="6"/>
  <c r="AEB11" i="6"/>
  <c r="AEC11" i="6"/>
  <c r="AED11" i="6"/>
  <c r="AEE11" i="6"/>
  <c r="AEF11" i="6"/>
  <c r="AEG11" i="6"/>
  <c r="AEH11" i="6"/>
  <c r="AEI11" i="6"/>
  <c r="AEB12" i="6"/>
  <c r="AEC12" i="6"/>
  <c r="AED12" i="6"/>
  <c r="AEE12" i="6"/>
  <c r="AEF12" i="6"/>
  <c r="AEG12" i="6"/>
  <c r="AEH12" i="6"/>
  <c r="AEI12" i="6"/>
  <c r="AEB13" i="6"/>
  <c r="AEC13" i="6"/>
  <c r="AED13" i="6"/>
  <c r="AEE13" i="6"/>
  <c r="AEF13" i="6"/>
  <c r="AEG13" i="6"/>
  <c r="AEH13" i="6"/>
  <c r="AEI13" i="6"/>
  <c r="AEB14" i="6"/>
  <c r="AEC14" i="6"/>
  <c r="AED14" i="6"/>
  <c r="AEE14" i="6"/>
  <c r="AEF14" i="6"/>
  <c r="AEG14" i="6"/>
  <c r="AEH14" i="6"/>
  <c r="AEI14" i="6"/>
  <c r="AEB15" i="6"/>
  <c r="AEC15" i="6"/>
  <c r="AED15" i="6"/>
  <c r="AEE15" i="6"/>
  <c r="AEF15" i="6"/>
  <c r="AEG15" i="6"/>
  <c r="AEH15" i="6"/>
  <c r="AEI15" i="6"/>
  <c r="AEB16" i="6"/>
  <c r="AEC16" i="6"/>
  <c r="AED16" i="6"/>
  <c r="AEE16" i="6"/>
  <c r="AEF16" i="6"/>
  <c r="AEG16" i="6"/>
  <c r="AEH16" i="6"/>
  <c r="AEI16" i="6"/>
  <c r="AEB17" i="6"/>
  <c r="AEC17" i="6"/>
  <c r="AED17" i="6"/>
  <c r="AEE17" i="6"/>
  <c r="AEF17" i="6"/>
  <c r="AEG17" i="6"/>
  <c r="AEH17" i="6"/>
  <c r="AEI17" i="6"/>
  <c r="AEB18" i="6"/>
  <c r="AEC18" i="6"/>
  <c r="AED18" i="6"/>
  <c r="AEE18" i="6"/>
  <c r="AEF18" i="6"/>
  <c r="AEG18" i="6"/>
  <c r="AEH18" i="6"/>
  <c r="AEI18" i="6"/>
  <c r="AEB19" i="6"/>
  <c r="AEC19" i="6"/>
  <c r="AED19" i="6"/>
  <c r="AEE19" i="6"/>
  <c r="AEF19" i="6"/>
  <c r="AEG19" i="6"/>
  <c r="AEH19" i="6"/>
  <c r="AEI19" i="6"/>
  <c r="ADP4" i="6"/>
  <c r="ADQ4" i="6"/>
  <c r="ADR4" i="6"/>
  <c r="ADS4" i="6"/>
  <c r="ADT4" i="6"/>
  <c r="ADU4" i="6"/>
  <c r="ADV4" i="6"/>
  <c r="ADW4" i="6"/>
  <c r="ADX4" i="6"/>
  <c r="ADY4" i="6"/>
  <c r="ADZ4" i="6"/>
  <c r="AEA4" i="6"/>
  <c r="ADP5" i="6"/>
  <c r="ADQ5" i="6"/>
  <c r="ADR5" i="6"/>
  <c r="ADS5" i="6"/>
  <c r="ADT5" i="6"/>
  <c r="ADU5" i="6"/>
  <c r="ADV5" i="6"/>
  <c r="ADW5" i="6"/>
  <c r="ADX5" i="6"/>
  <c r="ADY5" i="6"/>
  <c r="ADZ5" i="6"/>
  <c r="AEA5" i="6"/>
  <c r="ADP6" i="6"/>
  <c r="ADQ6" i="6"/>
  <c r="ADR6" i="6"/>
  <c r="ADS6" i="6"/>
  <c r="ADT6" i="6"/>
  <c r="ADU6" i="6"/>
  <c r="ADV6" i="6"/>
  <c r="ADW6" i="6"/>
  <c r="ADX6" i="6"/>
  <c r="ADY6" i="6"/>
  <c r="ADZ6" i="6"/>
  <c r="AEA6" i="6"/>
  <c r="ADP7" i="6"/>
  <c r="ADQ7" i="6"/>
  <c r="ADR7" i="6"/>
  <c r="ADS7" i="6"/>
  <c r="ADT7" i="6"/>
  <c r="ADU7" i="6"/>
  <c r="ADV7" i="6"/>
  <c r="ADW7" i="6"/>
  <c r="ADX7" i="6"/>
  <c r="ADY7" i="6"/>
  <c r="ADZ7" i="6"/>
  <c r="AEA7" i="6"/>
  <c r="ADP8" i="6"/>
  <c r="ADQ8" i="6"/>
  <c r="ADR8" i="6"/>
  <c r="ADS8" i="6"/>
  <c r="ADT8" i="6"/>
  <c r="ADU8" i="6"/>
  <c r="ADV8" i="6"/>
  <c r="ADW8" i="6"/>
  <c r="ADX8" i="6"/>
  <c r="ADY8" i="6"/>
  <c r="ADZ8" i="6"/>
  <c r="AEA8" i="6"/>
  <c r="ADP9" i="6"/>
  <c r="ADQ9" i="6"/>
  <c r="ADR9" i="6"/>
  <c r="ADS9" i="6"/>
  <c r="ADT9" i="6"/>
  <c r="ADU9" i="6"/>
  <c r="ADV9" i="6"/>
  <c r="ADW9" i="6"/>
  <c r="ADX9" i="6"/>
  <c r="ADY9" i="6"/>
  <c r="ADZ9" i="6"/>
  <c r="AEA9" i="6"/>
  <c r="ADP10" i="6"/>
  <c r="ADQ10" i="6"/>
  <c r="ADR10" i="6"/>
  <c r="ADS10" i="6"/>
  <c r="ADT10" i="6"/>
  <c r="ADU10" i="6"/>
  <c r="ADV10" i="6"/>
  <c r="ADW10" i="6"/>
  <c r="ADX10" i="6"/>
  <c r="ADY10" i="6"/>
  <c r="ADZ10" i="6"/>
  <c r="AEA10" i="6"/>
  <c r="ADP11" i="6"/>
  <c r="ADQ11" i="6"/>
  <c r="ADR11" i="6"/>
  <c r="ADS11" i="6"/>
  <c r="ADT11" i="6"/>
  <c r="ADU11" i="6"/>
  <c r="ADV11" i="6"/>
  <c r="ADW11" i="6"/>
  <c r="ADX11" i="6"/>
  <c r="ADY11" i="6"/>
  <c r="ADZ11" i="6"/>
  <c r="AEA11" i="6"/>
  <c r="ADP12" i="6"/>
  <c r="ADQ12" i="6"/>
  <c r="ADR12" i="6"/>
  <c r="ADS12" i="6"/>
  <c r="ADT12" i="6"/>
  <c r="ADU12" i="6"/>
  <c r="ADV12" i="6"/>
  <c r="ADW12" i="6"/>
  <c r="ADX12" i="6"/>
  <c r="ADY12" i="6"/>
  <c r="ADZ12" i="6"/>
  <c r="AEA12" i="6"/>
  <c r="ADP13" i="6"/>
  <c r="ADQ13" i="6"/>
  <c r="ADR13" i="6"/>
  <c r="ADS13" i="6"/>
  <c r="ADT13" i="6"/>
  <c r="ADU13" i="6"/>
  <c r="ADV13" i="6"/>
  <c r="ADW13" i="6"/>
  <c r="ADX13" i="6"/>
  <c r="ADY13" i="6"/>
  <c r="ADZ13" i="6"/>
  <c r="AEA13" i="6"/>
  <c r="ADP14" i="6"/>
  <c r="ADQ14" i="6"/>
  <c r="ADR14" i="6"/>
  <c r="ADS14" i="6"/>
  <c r="ADT14" i="6"/>
  <c r="ADU14" i="6"/>
  <c r="ADV14" i="6"/>
  <c r="ADW14" i="6"/>
  <c r="ADX14" i="6"/>
  <c r="ADY14" i="6"/>
  <c r="ADZ14" i="6"/>
  <c r="AEA14" i="6"/>
  <c r="ADP15" i="6"/>
  <c r="ADQ15" i="6"/>
  <c r="ADR15" i="6"/>
  <c r="ADS15" i="6"/>
  <c r="ADT15" i="6"/>
  <c r="ADU15" i="6"/>
  <c r="ADV15" i="6"/>
  <c r="ADW15" i="6"/>
  <c r="ADX15" i="6"/>
  <c r="ADY15" i="6"/>
  <c r="ADZ15" i="6"/>
  <c r="AEA15" i="6"/>
  <c r="ADP16" i="6"/>
  <c r="ADQ16" i="6"/>
  <c r="ADR16" i="6"/>
  <c r="ADS16" i="6"/>
  <c r="ADT16" i="6"/>
  <c r="ADU16" i="6"/>
  <c r="ADV16" i="6"/>
  <c r="ADW16" i="6"/>
  <c r="ADX16" i="6"/>
  <c r="ADY16" i="6"/>
  <c r="ADZ16" i="6"/>
  <c r="AEA16" i="6"/>
  <c r="ADP17" i="6"/>
  <c r="ADQ17" i="6"/>
  <c r="ADR17" i="6"/>
  <c r="ADS17" i="6"/>
  <c r="ADT17" i="6"/>
  <c r="ADU17" i="6"/>
  <c r="ADV17" i="6"/>
  <c r="ADW17" i="6"/>
  <c r="ADX17" i="6"/>
  <c r="ADY17" i="6"/>
  <c r="ADZ17" i="6"/>
  <c r="AEA17" i="6"/>
  <c r="ADP18" i="6"/>
  <c r="ADQ18" i="6"/>
  <c r="ADR18" i="6"/>
  <c r="ADS18" i="6"/>
  <c r="ADT18" i="6"/>
  <c r="ADU18" i="6"/>
  <c r="ADV18" i="6"/>
  <c r="ADW18" i="6"/>
  <c r="ADX18" i="6"/>
  <c r="ADY18" i="6"/>
  <c r="ADZ18" i="6"/>
  <c r="AEA18" i="6"/>
  <c r="ADP19" i="6"/>
  <c r="ADQ19" i="6"/>
  <c r="ADR19" i="6"/>
  <c r="ADS19" i="6"/>
  <c r="ADT19" i="6"/>
  <c r="ADU19" i="6"/>
  <c r="ADV19" i="6"/>
  <c r="ADW19" i="6"/>
  <c r="ADX19" i="6"/>
  <c r="ADY19" i="6"/>
  <c r="ADZ19" i="6"/>
  <c r="AEA19" i="6"/>
  <c r="ADO19" i="6"/>
  <c r="ADO18" i="6"/>
  <c r="ADO17" i="6"/>
  <c r="ADO7" i="6"/>
  <c r="ADO8" i="6"/>
  <c r="ADO9" i="6"/>
  <c r="ADO10" i="6"/>
  <c r="ADO11" i="6"/>
  <c r="ADO12" i="6"/>
  <c r="ADO13" i="6"/>
  <c r="ADO14" i="6"/>
  <c r="ADO15" i="6"/>
  <c r="ADO16" i="6"/>
  <c r="ADO6" i="6"/>
  <c r="ADO5" i="6"/>
  <c r="ADO4" i="6"/>
  <c r="ADH4" i="6"/>
  <c r="ADI4" i="6"/>
  <c r="ADJ4" i="6"/>
  <c r="ADK4" i="6"/>
  <c r="ADL4" i="6"/>
  <c r="ADM4" i="6"/>
  <c r="ADN4" i="6"/>
  <c r="ADH5" i="6"/>
  <c r="ADI5" i="6"/>
  <c r="ADJ5" i="6"/>
  <c r="ADK5" i="6"/>
  <c r="ADL5" i="6"/>
  <c r="ADM5" i="6"/>
  <c r="ADN5" i="6"/>
  <c r="ADH6" i="6"/>
  <c r="ADI6" i="6"/>
  <c r="ADJ6" i="6"/>
  <c r="ADK6" i="6"/>
  <c r="ADL6" i="6"/>
  <c r="ADM6" i="6"/>
  <c r="ADN6" i="6"/>
  <c r="ADH7" i="6"/>
  <c r="ADI7" i="6"/>
  <c r="ADJ7" i="6"/>
  <c r="ADK7" i="6"/>
  <c r="ADL7" i="6"/>
  <c r="ADM7" i="6"/>
  <c r="ADN7" i="6"/>
  <c r="ADH8" i="6"/>
  <c r="ADI8" i="6"/>
  <c r="ADJ8" i="6"/>
  <c r="ADK8" i="6"/>
  <c r="ADL8" i="6"/>
  <c r="ADM8" i="6"/>
  <c r="ADN8" i="6"/>
  <c r="ADH9" i="6"/>
  <c r="ADI9" i="6"/>
  <c r="ADJ9" i="6"/>
  <c r="ADK9" i="6"/>
  <c r="ADL9" i="6"/>
  <c r="ADM9" i="6"/>
  <c r="ADN9" i="6"/>
  <c r="ADH10" i="6"/>
  <c r="ADI10" i="6"/>
  <c r="ADJ10" i="6"/>
  <c r="ADK10" i="6"/>
  <c r="ADL10" i="6"/>
  <c r="ADM10" i="6"/>
  <c r="ADN10" i="6"/>
  <c r="ADH11" i="6"/>
  <c r="ADI11" i="6"/>
  <c r="ADJ11" i="6"/>
  <c r="ADK11" i="6"/>
  <c r="ADL11" i="6"/>
  <c r="ADM11" i="6"/>
  <c r="ADN11" i="6"/>
  <c r="ADH12" i="6"/>
  <c r="ADI12" i="6"/>
  <c r="ADJ12" i="6"/>
  <c r="ADK12" i="6"/>
  <c r="ADL12" i="6"/>
  <c r="ADM12" i="6"/>
  <c r="ADN12" i="6"/>
  <c r="ADH13" i="6"/>
  <c r="ADI13" i="6"/>
  <c r="ADJ13" i="6"/>
  <c r="ADK13" i="6"/>
  <c r="ADL13" i="6"/>
  <c r="ADM13" i="6"/>
  <c r="ADN13" i="6"/>
  <c r="ADH14" i="6"/>
  <c r="ADI14" i="6"/>
  <c r="ADJ14" i="6"/>
  <c r="ADK14" i="6"/>
  <c r="ADL14" i="6"/>
  <c r="ADM14" i="6"/>
  <c r="ADN14" i="6"/>
  <c r="ADH15" i="6"/>
  <c r="ADI15" i="6"/>
  <c r="ADJ15" i="6"/>
  <c r="ADK15" i="6"/>
  <c r="ADL15" i="6"/>
  <c r="ADM15" i="6"/>
  <c r="ADN15" i="6"/>
  <c r="ADH16" i="6"/>
  <c r="ADI16" i="6"/>
  <c r="ADJ16" i="6"/>
  <c r="ADK16" i="6"/>
  <c r="ADL16" i="6"/>
  <c r="ADM16" i="6"/>
  <c r="ADN16" i="6"/>
  <c r="ADH17" i="6"/>
  <c r="ADI17" i="6"/>
  <c r="ADJ17" i="6"/>
  <c r="ADK17" i="6"/>
  <c r="ADL17" i="6"/>
  <c r="ADM17" i="6"/>
  <c r="ADN17" i="6"/>
  <c r="ADH18" i="6"/>
  <c r="ADI18" i="6"/>
  <c r="ADJ18" i="6"/>
  <c r="ADK18" i="6"/>
  <c r="ADL18" i="6"/>
  <c r="ADM18" i="6"/>
  <c r="ADN18" i="6"/>
  <c r="ADH19" i="6"/>
  <c r="ADI19" i="6"/>
  <c r="ADJ19" i="6"/>
  <c r="ADK19" i="6"/>
  <c r="ADL19" i="6"/>
  <c r="ADM19" i="6"/>
  <c r="ADN19" i="6"/>
  <c r="ADA4" i="6"/>
  <c r="ADB4" i="6"/>
  <c r="ADC4" i="6"/>
  <c r="ADD4" i="6"/>
  <c r="ADE4" i="6"/>
  <c r="ADF4" i="6"/>
  <c r="ADG4" i="6"/>
  <c r="ADA5" i="6"/>
  <c r="ADB5" i="6"/>
  <c r="ADC5" i="6"/>
  <c r="ADD5" i="6"/>
  <c r="ADE5" i="6"/>
  <c r="ADF5" i="6"/>
  <c r="ADG5" i="6"/>
  <c r="ADA6" i="6"/>
  <c r="ADB6" i="6"/>
  <c r="ADC6" i="6"/>
  <c r="ADD6" i="6"/>
  <c r="ADE6" i="6"/>
  <c r="ADF6" i="6"/>
  <c r="ADG6" i="6"/>
  <c r="ADA7" i="6"/>
  <c r="ADB7" i="6"/>
  <c r="ADC7" i="6"/>
  <c r="ADD7" i="6"/>
  <c r="ADE7" i="6"/>
  <c r="ADF7" i="6"/>
  <c r="ADG7" i="6"/>
  <c r="ADA8" i="6"/>
  <c r="ADB8" i="6"/>
  <c r="ADC8" i="6"/>
  <c r="ADD8" i="6"/>
  <c r="ADE8" i="6"/>
  <c r="ADF8" i="6"/>
  <c r="ADG8" i="6"/>
  <c r="ADA9" i="6"/>
  <c r="ADB9" i="6"/>
  <c r="ADC9" i="6"/>
  <c r="ADD9" i="6"/>
  <c r="ADE9" i="6"/>
  <c r="ADF9" i="6"/>
  <c r="ADG9" i="6"/>
  <c r="ADA10" i="6"/>
  <c r="ADB10" i="6"/>
  <c r="ADC10" i="6"/>
  <c r="ADD10" i="6"/>
  <c r="ADE10" i="6"/>
  <c r="ADF10" i="6"/>
  <c r="ADG10" i="6"/>
  <c r="ADA11" i="6"/>
  <c r="ADB11" i="6"/>
  <c r="ADC11" i="6"/>
  <c r="ADD11" i="6"/>
  <c r="ADE11" i="6"/>
  <c r="ADF11" i="6"/>
  <c r="ADG11" i="6"/>
  <c r="ADA12" i="6"/>
  <c r="ADB12" i="6"/>
  <c r="ADC12" i="6"/>
  <c r="ADD12" i="6"/>
  <c r="ADE12" i="6"/>
  <c r="ADF12" i="6"/>
  <c r="ADG12" i="6"/>
  <c r="ADA13" i="6"/>
  <c r="ADB13" i="6"/>
  <c r="ADC13" i="6"/>
  <c r="ADD13" i="6"/>
  <c r="ADE13" i="6"/>
  <c r="ADF13" i="6"/>
  <c r="ADG13" i="6"/>
  <c r="ADA14" i="6"/>
  <c r="ADB14" i="6"/>
  <c r="ADC14" i="6"/>
  <c r="ADD14" i="6"/>
  <c r="ADE14" i="6"/>
  <c r="ADF14" i="6"/>
  <c r="ADG14" i="6"/>
  <c r="ADA15" i="6"/>
  <c r="ADB15" i="6"/>
  <c r="ADC15" i="6"/>
  <c r="ADD15" i="6"/>
  <c r="ADE15" i="6"/>
  <c r="ADF15" i="6"/>
  <c r="ADG15" i="6"/>
  <c r="ADA16" i="6"/>
  <c r="ADB16" i="6"/>
  <c r="ADC16" i="6"/>
  <c r="ADD16" i="6"/>
  <c r="ADE16" i="6"/>
  <c r="ADF16" i="6"/>
  <c r="ADG16" i="6"/>
  <c r="ADA17" i="6"/>
  <c r="ADB17" i="6"/>
  <c r="ADC17" i="6"/>
  <c r="ADD17" i="6"/>
  <c r="ADE17" i="6"/>
  <c r="ADF17" i="6"/>
  <c r="ADG17" i="6"/>
  <c r="ADA18" i="6"/>
  <c r="ADB18" i="6"/>
  <c r="ADC18" i="6"/>
  <c r="ADD18" i="6"/>
  <c r="ADE18" i="6"/>
  <c r="ADF18" i="6"/>
  <c r="ADG18" i="6"/>
  <c r="ADA19" i="6"/>
  <c r="ADB19" i="6"/>
  <c r="ADC19" i="6"/>
  <c r="ADD19" i="6"/>
  <c r="ADE19" i="6"/>
  <c r="ADF19" i="6"/>
  <c r="ADG19" i="6"/>
  <c r="ACK4" i="6"/>
  <c r="ACL4" i="6"/>
  <c r="ACM4" i="6"/>
  <c r="ACN4" i="6"/>
  <c r="ACO4" i="6"/>
  <c r="ACP4" i="6"/>
  <c r="ACQ4" i="6"/>
  <c r="ACR4" i="6"/>
  <c r="ACS4" i="6"/>
  <c r="ACT4" i="6"/>
  <c r="ACU4" i="6"/>
  <c r="ACV4" i="6"/>
  <c r="ACW4" i="6"/>
  <c r="ACX4" i="6"/>
  <c r="ACY4" i="6"/>
  <c r="ACZ4" i="6"/>
  <c r="ACK5" i="6"/>
  <c r="ACL5" i="6"/>
  <c r="ACM5" i="6"/>
  <c r="ACN5" i="6"/>
  <c r="ACO5" i="6"/>
  <c r="ACP5" i="6"/>
  <c r="ACQ5" i="6"/>
  <c r="ACR5" i="6"/>
  <c r="ACS5" i="6"/>
  <c r="ACT5" i="6"/>
  <c r="ACU5" i="6"/>
  <c r="ACV5" i="6"/>
  <c r="ACW5" i="6"/>
  <c r="ACX5" i="6"/>
  <c r="ACY5" i="6"/>
  <c r="ACZ5" i="6"/>
  <c r="ACK6" i="6"/>
  <c r="ACL6" i="6"/>
  <c r="ACM6" i="6"/>
  <c r="ACN6" i="6"/>
  <c r="ACO6" i="6"/>
  <c r="ACP6" i="6"/>
  <c r="ACQ6" i="6"/>
  <c r="ACR6" i="6"/>
  <c r="ACS6" i="6"/>
  <c r="ACT6" i="6"/>
  <c r="ACU6" i="6"/>
  <c r="ACV6" i="6"/>
  <c r="ACW6" i="6"/>
  <c r="ACX6" i="6"/>
  <c r="ACY6" i="6"/>
  <c r="ACZ6" i="6"/>
  <c r="ACK7" i="6"/>
  <c r="ACL7" i="6"/>
  <c r="ACM7" i="6"/>
  <c r="ACN7" i="6"/>
  <c r="ACO7" i="6"/>
  <c r="ACP7" i="6"/>
  <c r="ACQ7" i="6"/>
  <c r="ACR7" i="6"/>
  <c r="ACS7" i="6"/>
  <c r="ACT7" i="6"/>
  <c r="ACU7" i="6"/>
  <c r="ACV7" i="6"/>
  <c r="ACW7" i="6"/>
  <c r="ACX7" i="6"/>
  <c r="ACY7" i="6"/>
  <c r="ACZ7" i="6"/>
  <c r="ACK8" i="6"/>
  <c r="ACL8" i="6"/>
  <c r="ACM8" i="6"/>
  <c r="ACN8" i="6"/>
  <c r="ACO8" i="6"/>
  <c r="ACP8" i="6"/>
  <c r="ACQ8" i="6"/>
  <c r="ACR8" i="6"/>
  <c r="ACS8" i="6"/>
  <c r="ACT8" i="6"/>
  <c r="ACU8" i="6"/>
  <c r="ACV8" i="6"/>
  <c r="ACW8" i="6"/>
  <c r="ACX8" i="6"/>
  <c r="ACY8" i="6"/>
  <c r="ACZ8" i="6"/>
  <c r="ACK9" i="6"/>
  <c r="ACL9" i="6"/>
  <c r="ACM9" i="6"/>
  <c r="ACN9" i="6"/>
  <c r="ACO9" i="6"/>
  <c r="ACP9" i="6"/>
  <c r="ACQ9" i="6"/>
  <c r="ACR9" i="6"/>
  <c r="ACS9" i="6"/>
  <c r="ACT9" i="6"/>
  <c r="ACU9" i="6"/>
  <c r="ACV9" i="6"/>
  <c r="ACW9" i="6"/>
  <c r="ACX9" i="6"/>
  <c r="ACY9" i="6"/>
  <c r="ACZ9" i="6"/>
  <c r="ACK10" i="6"/>
  <c r="ACL10" i="6"/>
  <c r="ACM10" i="6"/>
  <c r="ACN10" i="6"/>
  <c r="ACO10" i="6"/>
  <c r="ACP10" i="6"/>
  <c r="ACQ10" i="6"/>
  <c r="ACR10" i="6"/>
  <c r="ACS10" i="6"/>
  <c r="ACT10" i="6"/>
  <c r="ACU10" i="6"/>
  <c r="ACV10" i="6"/>
  <c r="ACW10" i="6"/>
  <c r="ACX10" i="6"/>
  <c r="ACY10" i="6"/>
  <c r="ACZ10" i="6"/>
  <c r="ACK11" i="6"/>
  <c r="ACL11" i="6"/>
  <c r="ACM11" i="6"/>
  <c r="ACN11" i="6"/>
  <c r="ACO11" i="6"/>
  <c r="ACP11" i="6"/>
  <c r="ACQ11" i="6"/>
  <c r="ACR11" i="6"/>
  <c r="ACS11" i="6"/>
  <c r="ACT11" i="6"/>
  <c r="ACU11" i="6"/>
  <c r="ACV11" i="6"/>
  <c r="ACW11" i="6"/>
  <c r="ACX11" i="6"/>
  <c r="ACY11" i="6"/>
  <c r="ACZ11" i="6"/>
  <c r="ACK12" i="6"/>
  <c r="ACL12" i="6"/>
  <c r="ACM12" i="6"/>
  <c r="ACN12" i="6"/>
  <c r="ACO12" i="6"/>
  <c r="ACP12" i="6"/>
  <c r="ACQ12" i="6"/>
  <c r="ACR12" i="6"/>
  <c r="ACS12" i="6"/>
  <c r="ACT12" i="6"/>
  <c r="ACU12" i="6"/>
  <c r="ACV12" i="6"/>
  <c r="ACW12" i="6"/>
  <c r="ACX12" i="6"/>
  <c r="ACY12" i="6"/>
  <c r="ACZ12" i="6"/>
  <c r="ACK13" i="6"/>
  <c r="ACL13" i="6"/>
  <c r="ACM13" i="6"/>
  <c r="ACN13" i="6"/>
  <c r="ACO13" i="6"/>
  <c r="ACP13" i="6"/>
  <c r="ACQ13" i="6"/>
  <c r="ACR13" i="6"/>
  <c r="ACS13" i="6"/>
  <c r="ACT13" i="6"/>
  <c r="ACU13" i="6"/>
  <c r="ACV13" i="6"/>
  <c r="ACW13" i="6"/>
  <c r="ACX13" i="6"/>
  <c r="ACY13" i="6"/>
  <c r="ACZ13" i="6"/>
  <c r="ACK14" i="6"/>
  <c r="ACL14" i="6"/>
  <c r="ACM14" i="6"/>
  <c r="ACN14" i="6"/>
  <c r="ACO14" i="6"/>
  <c r="ACP14" i="6"/>
  <c r="ACQ14" i="6"/>
  <c r="ACR14" i="6"/>
  <c r="ACS14" i="6"/>
  <c r="ACT14" i="6"/>
  <c r="ACU14" i="6"/>
  <c r="ACV14" i="6"/>
  <c r="ACW14" i="6"/>
  <c r="ACX14" i="6"/>
  <c r="ACY14" i="6"/>
  <c r="ACZ14" i="6"/>
  <c r="ACK15" i="6"/>
  <c r="ACL15" i="6"/>
  <c r="ACM15" i="6"/>
  <c r="ACN15" i="6"/>
  <c r="ACO15" i="6"/>
  <c r="ACP15" i="6"/>
  <c r="ACQ15" i="6"/>
  <c r="ACR15" i="6"/>
  <c r="ACS15" i="6"/>
  <c r="ACT15" i="6"/>
  <c r="ACU15" i="6"/>
  <c r="ACV15" i="6"/>
  <c r="ACW15" i="6"/>
  <c r="ACX15" i="6"/>
  <c r="ACY15" i="6"/>
  <c r="ACZ15" i="6"/>
  <c r="ACK16" i="6"/>
  <c r="ACL16" i="6"/>
  <c r="ACM16" i="6"/>
  <c r="ACN16" i="6"/>
  <c r="ACO16" i="6"/>
  <c r="ACP16" i="6"/>
  <c r="ACQ16" i="6"/>
  <c r="ACR16" i="6"/>
  <c r="ACS16" i="6"/>
  <c r="ACT16" i="6"/>
  <c r="ACU16" i="6"/>
  <c r="ACV16" i="6"/>
  <c r="ACW16" i="6"/>
  <c r="ACX16" i="6"/>
  <c r="ACY16" i="6"/>
  <c r="ACZ16" i="6"/>
  <c r="ACK17" i="6"/>
  <c r="ACL17" i="6"/>
  <c r="ACM17" i="6"/>
  <c r="ACN17" i="6"/>
  <c r="ACO17" i="6"/>
  <c r="ACP17" i="6"/>
  <c r="ACQ17" i="6"/>
  <c r="ACR17" i="6"/>
  <c r="ACS17" i="6"/>
  <c r="ACT17" i="6"/>
  <c r="ACU17" i="6"/>
  <c r="ACV17" i="6"/>
  <c r="ACW17" i="6"/>
  <c r="ACX17" i="6"/>
  <c r="ACY17" i="6"/>
  <c r="ACZ17" i="6"/>
  <c r="ACK18" i="6"/>
  <c r="ACL18" i="6"/>
  <c r="ACM18" i="6"/>
  <c r="ACN18" i="6"/>
  <c r="ACO18" i="6"/>
  <c r="ACP18" i="6"/>
  <c r="ACQ18" i="6"/>
  <c r="ACR18" i="6"/>
  <c r="ACS18" i="6"/>
  <c r="ACT18" i="6"/>
  <c r="ACU18" i="6"/>
  <c r="ACV18" i="6"/>
  <c r="ACW18" i="6"/>
  <c r="ACX18" i="6"/>
  <c r="ACY18" i="6"/>
  <c r="ACZ18" i="6"/>
  <c r="ACK19" i="6"/>
  <c r="ACL19" i="6"/>
  <c r="ACM19" i="6"/>
  <c r="ACN19" i="6"/>
  <c r="ACO19" i="6"/>
  <c r="ACP19" i="6"/>
  <c r="ACQ19" i="6"/>
  <c r="ACR19" i="6"/>
  <c r="ACS19" i="6"/>
  <c r="ACT19" i="6"/>
  <c r="ACU19" i="6"/>
  <c r="ACV19" i="6"/>
  <c r="ACW19" i="6"/>
  <c r="ACX19" i="6"/>
  <c r="ACY19" i="6"/>
  <c r="ACZ19" i="6"/>
  <c r="ACJ19" i="6"/>
  <c r="ACJ18" i="6"/>
  <c r="ACJ17" i="6"/>
  <c r="ACJ7" i="6"/>
  <c r="ACJ8" i="6"/>
  <c r="ACJ9" i="6"/>
  <c r="ACJ10" i="6"/>
  <c r="ACJ11" i="6"/>
  <c r="ACJ12" i="6"/>
  <c r="ACJ13" i="6"/>
  <c r="ACJ14" i="6"/>
  <c r="ACJ15" i="6"/>
  <c r="ACJ16" i="6"/>
  <c r="ACJ6" i="6"/>
  <c r="ACJ5" i="6"/>
  <c r="ACJ4" i="6"/>
  <c r="ACF4" i="6"/>
  <c r="ACG4" i="6"/>
  <c r="ACH4" i="6"/>
  <c r="ACI4" i="6"/>
  <c r="ACF5" i="6"/>
  <c r="ACG5" i="6"/>
  <c r="ACH5" i="6"/>
  <c r="ACI5" i="6"/>
  <c r="ACF6" i="6"/>
  <c r="ACG6" i="6"/>
  <c r="ACH6" i="6"/>
  <c r="ACI6" i="6"/>
  <c r="ACF7" i="6"/>
  <c r="ACG7" i="6"/>
  <c r="ACH7" i="6"/>
  <c r="ACI7" i="6"/>
  <c r="ACF8" i="6"/>
  <c r="ACG8" i="6"/>
  <c r="ACH8" i="6"/>
  <c r="ACI8" i="6"/>
  <c r="ACF9" i="6"/>
  <c r="ACG9" i="6"/>
  <c r="ACH9" i="6"/>
  <c r="ACI9" i="6"/>
  <c r="ACF10" i="6"/>
  <c r="ACG10" i="6"/>
  <c r="ACH10" i="6"/>
  <c r="ACI10" i="6"/>
  <c r="ACF11" i="6"/>
  <c r="ACG11" i="6"/>
  <c r="ACH11" i="6"/>
  <c r="ACI11" i="6"/>
  <c r="ACF12" i="6"/>
  <c r="ACG12" i="6"/>
  <c r="ACH12" i="6"/>
  <c r="ACI12" i="6"/>
  <c r="ACF13" i="6"/>
  <c r="ACG13" i="6"/>
  <c r="ACH13" i="6"/>
  <c r="ACI13" i="6"/>
  <c r="ACF14" i="6"/>
  <c r="ACG14" i="6"/>
  <c r="ACH14" i="6"/>
  <c r="ACI14" i="6"/>
  <c r="ACF15" i="6"/>
  <c r="ACG15" i="6"/>
  <c r="ACH15" i="6"/>
  <c r="ACI15" i="6"/>
  <c r="ACF16" i="6"/>
  <c r="ACG16" i="6"/>
  <c r="ACH16" i="6"/>
  <c r="ACI16" i="6"/>
  <c r="ACF17" i="6"/>
  <c r="ACG17" i="6"/>
  <c r="ACH17" i="6"/>
  <c r="ACI17" i="6"/>
  <c r="ACF18" i="6"/>
  <c r="ACG18" i="6"/>
  <c r="ACH18" i="6"/>
  <c r="ACI18" i="6"/>
  <c r="ACF19" i="6"/>
  <c r="ACG19" i="6"/>
  <c r="ACH19" i="6"/>
  <c r="ACI19" i="6"/>
  <c r="ABG4" i="6"/>
  <c r="ABH4" i="6"/>
  <c r="ABI4" i="6"/>
  <c r="ABJ4" i="6"/>
  <c r="ABK4" i="6"/>
  <c r="ABL4" i="6"/>
  <c r="ABM4" i="6"/>
  <c r="ABN4" i="6"/>
  <c r="ABO4" i="6"/>
  <c r="ABP4" i="6"/>
  <c r="ABQ4" i="6"/>
  <c r="ABR4" i="6"/>
  <c r="ABS4" i="6"/>
  <c r="ABT4" i="6"/>
  <c r="ABU4" i="6"/>
  <c r="ABV4" i="6"/>
  <c r="ABW4" i="6"/>
  <c r="ABX4" i="6"/>
  <c r="ABY4" i="6"/>
  <c r="ABZ4" i="6"/>
  <c r="ACA4" i="6"/>
  <c r="ACB4" i="6"/>
  <c r="ACC4" i="6"/>
  <c r="ACD4" i="6"/>
  <c r="ACE4" i="6"/>
  <c r="ABG5" i="6"/>
  <c r="ABH5" i="6"/>
  <c r="ABI5" i="6"/>
  <c r="ABJ5" i="6"/>
  <c r="ABK5" i="6"/>
  <c r="ABL5" i="6"/>
  <c r="ABM5" i="6"/>
  <c r="ABN5" i="6"/>
  <c r="ABO5" i="6"/>
  <c r="ABP5" i="6"/>
  <c r="ABQ5" i="6"/>
  <c r="ABR5" i="6"/>
  <c r="ABS5" i="6"/>
  <c r="ABT5" i="6"/>
  <c r="ABU5" i="6"/>
  <c r="ABV5" i="6"/>
  <c r="ABW5" i="6"/>
  <c r="ABX5" i="6"/>
  <c r="ABY5" i="6"/>
  <c r="ABZ5" i="6"/>
  <c r="ACA5" i="6"/>
  <c r="ACB5" i="6"/>
  <c r="ACC5" i="6"/>
  <c r="ACD5" i="6"/>
  <c r="ACE5" i="6"/>
  <c r="ABG6" i="6"/>
  <c r="ABH6" i="6"/>
  <c r="ABI6" i="6"/>
  <c r="ABJ6" i="6"/>
  <c r="ABK6" i="6"/>
  <c r="ABL6" i="6"/>
  <c r="ABM6" i="6"/>
  <c r="ABN6" i="6"/>
  <c r="ABO6" i="6"/>
  <c r="ABP6" i="6"/>
  <c r="ABQ6" i="6"/>
  <c r="ABR6" i="6"/>
  <c r="ABS6" i="6"/>
  <c r="ABT6" i="6"/>
  <c r="ABU6" i="6"/>
  <c r="ABV6" i="6"/>
  <c r="ABW6" i="6"/>
  <c r="ABX6" i="6"/>
  <c r="ABY6" i="6"/>
  <c r="ABZ6" i="6"/>
  <c r="ACA6" i="6"/>
  <c r="ACB6" i="6"/>
  <c r="ACC6" i="6"/>
  <c r="ACD6" i="6"/>
  <c r="ACE6" i="6"/>
  <c r="ABG7" i="6"/>
  <c r="ABH7" i="6"/>
  <c r="ABI7" i="6"/>
  <c r="ABJ7" i="6"/>
  <c r="ABK7" i="6"/>
  <c r="ABL7" i="6"/>
  <c r="ABM7" i="6"/>
  <c r="ABN7" i="6"/>
  <c r="ABO7" i="6"/>
  <c r="ABP7" i="6"/>
  <c r="ABQ7" i="6"/>
  <c r="ABR7" i="6"/>
  <c r="ABS7" i="6"/>
  <c r="ABT7" i="6"/>
  <c r="ABU7" i="6"/>
  <c r="ABV7" i="6"/>
  <c r="ABW7" i="6"/>
  <c r="ABX7" i="6"/>
  <c r="ABY7" i="6"/>
  <c r="ABZ7" i="6"/>
  <c r="ACA7" i="6"/>
  <c r="ACB7" i="6"/>
  <c r="ACC7" i="6"/>
  <c r="ACD7" i="6"/>
  <c r="ACE7" i="6"/>
  <c r="ABG8" i="6"/>
  <c r="ABH8" i="6"/>
  <c r="ABI8" i="6"/>
  <c r="ABJ8" i="6"/>
  <c r="ABK8" i="6"/>
  <c r="ABL8" i="6"/>
  <c r="ABM8" i="6"/>
  <c r="ABN8" i="6"/>
  <c r="ABO8" i="6"/>
  <c r="ABP8" i="6"/>
  <c r="ABQ8" i="6"/>
  <c r="ABR8" i="6"/>
  <c r="ABS8" i="6"/>
  <c r="ABT8" i="6"/>
  <c r="ABU8" i="6"/>
  <c r="ABV8" i="6"/>
  <c r="ABW8" i="6"/>
  <c r="ABX8" i="6"/>
  <c r="ABY8" i="6"/>
  <c r="ABZ8" i="6"/>
  <c r="ACA8" i="6"/>
  <c r="ACB8" i="6"/>
  <c r="ACC8" i="6"/>
  <c r="ACD8" i="6"/>
  <c r="ACE8" i="6"/>
  <c r="ABG9" i="6"/>
  <c r="ABH9" i="6"/>
  <c r="ABI9" i="6"/>
  <c r="ABJ9" i="6"/>
  <c r="ABK9" i="6"/>
  <c r="ABL9" i="6"/>
  <c r="ABM9" i="6"/>
  <c r="ABN9" i="6"/>
  <c r="ABO9" i="6"/>
  <c r="ABP9" i="6"/>
  <c r="ABQ9" i="6"/>
  <c r="ABR9" i="6"/>
  <c r="ABS9" i="6"/>
  <c r="ABT9" i="6"/>
  <c r="ABU9" i="6"/>
  <c r="ABV9" i="6"/>
  <c r="ABW9" i="6"/>
  <c r="ABX9" i="6"/>
  <c r="ABY9" i="6"/>
  <c r="ABZ9" i="6"/>
  <c r="ACA9" i="6"/>
  <c r="ACB9" i="6"/>
  <c r="ACC9" i="6"/>
  <c r="ACD9" i="6"/>
  <c r="ACE9" i="6"/>
  <c r="ABG10" i="6"/>
  <c r="ABH10" i="6"/>
  <c r="ABI10" i="6"/>
  <c r="ABJ10" i="6"/>
  <c r="ABK10" i="6"/>
  <c r="ABL10" i="6"/>
  <c r="ABM10" i="6"/>
  <c r="ABN10" i="6"/>
  <c r="ABO10" i="6"/>
  <c r="ABP10" i="6"/>
  <c r="ABQ10" i="6"/>
  <c r="ABR10" i="6"/>
  <c r="ABS10" i="6"/>
  <c r="ABT10" i="6"/>
  <c r="ABU10" i="6"/>
  <c r="ABV10" i="6"/>
  <c r="ABW10" i="6"/>
  <c r="ABX10" i="6"/>
  <c r="ABY10" i="6"/>
  <c r="ABZ10" i="6"/>
  <c r="ACA10" i="6"/>
  <c r="ACB10" i="6"/>
  <c r="ACC10" i="6"/>
  <c r="ACD10" i="6"/>
  <c r="ACE10" i="6"/>
  <c r="ABG11" i="6"/>
  <c r="ABH11" i="6"/>
  <c r="ABI11" i="6"/>
  <c r="ABJ11" i="6"/>
  <c r="ABK11" i="6"/>
  <c r="ABL11" i="6"/>
  <c r="ABM11" i="6"/>
  <c r="ABN11" i="6"/>
  <c r="ABO11" i="6"/>
  <c r="ABP11" i="6"/>
  <c r="ABQ11" i="6"/>
  <c r="ABR11" i="6"/>
  <c r="ABS11" i="6"/>
  <c r="ABT11" i="6"/>
  <c r="ABU11" i="6"/>
  <c r="ABV11" i="6"/>
  <c r="ABW11" i="6"/>
  <c r="ABX11" i="6"/>
  <c r="ABY11" i="6"/>
  <c r="ABZ11" i="6"/>
  <c r="ACA11" i="6"/>
  <c r="ACB11" i="6"/>
  <c r="ACC11" i="6"/>
  <c r="ACD11" i="6"/>
  <c r="ACE11" i="6"/>
  <c r="ABG12" i="6"/>
  <c r="ABH12" i="6"/>
  <c r="ABI12" i="6"/>
  <c r="ABJ12" i="6"/>
  <c r="ABK12" i="6"/>
  <c r="ABL12" i="6"/>
  <c r="ABM12" i="6"/>
  <c r="ABN12" i="6"/>
  <c r="ABO12" i="6"/>
  <c r="ABP12" i="6"/>
  <c r="ABQ12" i="6"/>
  <c r="ABR12" i="6"/>
  <c r="ABS12" i="6"/>
  <c r="ABT12" i="6"/>
  <c r="ABU12" i="6"/>
  <c r="ABV12" i="6"/>
  <c r="ABW12" i="6"/>
  <c r="ABX12" i="6"/>
  <c r="ABY12" i="6"/>
  <c r="ABZ12" i="6"/>
  <c r="ACA12" i="6"/>
  <c r="ACB12" i="6"/>
  <c r="ACC12" i="6"/>
  <c r="ACD12" i="6"/>
  <c r="ACE12" i="6"/>
  <c r="ABG13" i="6"/>
  <c r="ABH13" i="6"/>
  <c r="ABI13" i="6"/>
  <c r="ABJ13" i="6"/>
  <c r="ABK13" i="6"/>
  <c r="ABL13" i="6"/>
  <c r="ABM13" i="6"/>
  <c r="ABN13" i="6"/>
  <c r="ABO13" i="6"/>
  <c r="ABP13" i="6"/>
  <c r="ABQ13" i="6"/>
  <c r="ABR13" i="6"/>
  <c r="ABS13" i="6"/>
  <c r="ABT13" i="6"/>
  <c r="ABU13" i="6"/>
  <c r="ABV13" i="6"/>
  <c r="ABW13" i="6"/>
  <c r="ABX13" i="6"/>
  <c r="ABY13" i="6"/>
  <c r="ABZ13" i="6"/>
  <c r="ACA13" i="6"/>
  <c r="ACB13" i="6"/>
  <c r="ACC13" i="6"/>
  <c r="ACD13" i="6"/>
  <c r="ACE13" i="6"/>
  <c r="ABG14" i="6"/>
  <c r="ABH14" i="6"/>
  <c r="ABI14" i="6"/>
  <c r="ABJ14" i="6"/>
  <c r="ABK14" i="6"/>
  <c r="ABL14" i="6"/>
  <c r="ABM14" i="6"/>
  <c r="ABN14" i="6"/>
  <c r="ABO14" i="6"/>
  <c r="ABP14" i="6"/>
  <c r="ABQ14" i="6"/>
  <c r="ABR14" i="6"/>
  <c r="ABS14" i="6"/>
  <c r="ABT14" i="6"/>
  <c r="ABU14" i="6"/>
  <c r="ABV14" i="6"/>
  <c r="ABW14" i="6"/>
  <c r="ABX14" i="6"/>
  <c r="ABY14" i="6"/>
  <c r="ABZ14" i="6"/>
  <c r="ACA14" i="6"/>
  <c r="ACB14" i="6"/>
  <c r="ACC14" i="6"/>
  <c r="ACD14" i="6"/>
  <c r="ACE14" i="6"/>
  <c r="ABG15" i="6"/>
  <c r="ABH15" i="6"/>
  <c r="ABI15" i="6"/>
  <c r="ABJ15" i="6"/>
  <c r="ABK15" i="6"/>
  <c r="ABL15" i="6"/>
  <c r="ABM15" i="6"/>
  <c r="ABN15" i="6"/>
  <c r="ABO15" i="6"/>
  <c r="ABP15" i="6"/>
  <c r="ABQ15" i="6"/>
  <c r="ABR15" i="6"/>
  <c r="ABS15" i="6"/>
  <c r="ABT15" i="6"/>
  <c r="ABU15" i="6"/>
  <c r="ABV15" i="6"/>
  <c r="ABW15" i="6"/>
  <c r="ABX15" i="6"/>
  <c r="ABY15" i="6"/>
  <c r="ABZ15" i="6"/>
  <c r="ACA15" i="6"/>
  <c r="ACB15" i="6"/>
  <c r="ACC15" i="6"/>
  <c r="ACD15" i="6"/>
  <c r="ACE15" i="6"/>
  <c r="ABG16" i="6"/>
  <c r="ABH16" i="6"/>
  <c r="ABI16" i="6"/>
  <c r="ABJ16" i="6"/>
  <c r="ABK16" i="6"/>
  <c r="ABL16" i="6"/>
  <c r="ABM16" i="6"/>
  <c r="ABN16" i="6"/>
  <c r="ABO16" i="6"/>
  <c r="ABP16" i="6"/>
  <c r="ABQ16" i="6"/>
  <c r="ABR16" i="6"/>
  <c r="ABS16" i="6"/>
  <c r="ABT16" i="6"/>
  <c r="ABU16" i="6"/>
  <c r="ABV16" i="6"/>
  <c r="ABW16" i="6"/>
  <c r="ABX16" i="6"/>
  <c r="ABY16" i="6"/>
  <c r="ABZ16" i="6"/>
  <c r="ACA16" i="6"/>
  <c r="ACB16" i="6"/>
  <c r="ACC16" i="6"/>
  <c r="ACD16" i="6"/>
  <c r="ACE16" i="6"/>
  <c r="ABG17" i="6"/>
  <c r="ABH17" i="6"/>
  <c r="ABI17" i="6"/>
  <c r="ABJ17" i="6"/>
  <c r="ABK17" i="6"/>
  <c r="ABL17" i="6"/>
  <c r="ABM17" i="6"/>
  <c r="ABN17" i="6"/>
  <c r="ABO17" i="6"/>
  <c r="ABP17" i="6"/>
  <c r="ABQ17" i="6"/>
  <c r="ABR17" i="6"/>
  <c r="ABS17" i="6"/>
  <c r="ABT17" i="6"/>
  <c r="ABU17" i="6"/>
  <c r="ABV17" i="6"/>
  <c r="ABW17" i="6"/>
  <c r="ABX17" i="6"/>
  <c r="ABY17" i="6"/>
  <c r="ABZ17" i="6"/>
  <c r="ACA17" i="6"/>
  <c r="ACB17" i="6"/>
  <c r="ACC17" i="6"/>
  <c r="ACD17" i="6"/>
  <c r="ACE17" i="6"/>
  <c r="ABG18" i="6"/>
  <c r="ABH18" i="6"/>
  <c r="ABI18" i="6"/>
  <c r="ABJ18" i="6"/>
  <c r="ABK18" i="6"/>
  <c r="ABL18" i="6"/>
  <c r="ABM18" i="6"/>
  <c r="ABN18" i="6"/>
  <c r="ABO18" i="6"/>
  <c r="ABP18" i="6"/>
  <c r="ABQ18" i="6"/>
  <c r="ABR18" i="6"/>
  <c r="ABS18" i="6"/>
  <c r="ABT18" i="6"/>
  <c r="ABU18" i="6"/>
  <c r="ABV18" i="6"/>
  <c r="ABW18" i="6"/>
  <c r="ABX18" i="6"/>
  <c r="ABY18" i="6"/>
  <c r="ABZ18" i="6"/>
  <c r="ACA18" i="6"/>
  <c r="ACB18" i="6"/>
  <c r="ACC18" i="6"/>
  <c r="ACD18" i="6"/>
  <c r="ACE18" i="6"/>
  <c r="ABG19" i="6"/>
  <c r="ABH19" i="6"/>
  <c r="ABI19" i="6"/>
  <c r="ABJ19" i="6"/>
  <c r="ABK19" i="6"/>
  <c r="ABL19" i="6"/>
  <c r="ABM19" i="6"/>
  <c r="ABN19" i="6"/>
  <c r="ABO19" i="6"/>
  <c r="ABP19" i="6"/>
  <c r="ABQ19" i="6"/>
  <c r="ABR19" i="6"/>
  <c r="ABS19" i="6"/>
  <c r="ABT19" i="6"/>
  <c r="ABU19" i="6"/>
  <c r="ABV19" i="6"/>
  <c r="ABW19" i="6"/>
  <c r="ABX19" i="6"/>
  <c r="ABY19" i="6"/>
  <c r="ABZ19" i="6"/>
  <c r="ACA19" i="6"/>
  <c r="ACB19" i="6"/>
  <c r="ACC19" i="6"/>
  <c r="ACD19" i="6"/>
  <c r="ACE19" i="6"/>
  <c r="ABF4" i="6"/>
  <c r="ABF5" i="6"/>
  <c r="ABF6" i="6"/>
  <c r="ABF7" i="6"/>
  <c r="ABF8" i="6"/>
  <c r="ABF9" i="6"/>
  <c r="ABF10" i="6"/>
  <c r="ABF11" i="6"/>
  <c r="ABF12" i="6"/>
  <c r="ABF13" i="6"/>
  <c r="ABF14" i="6"/>
  <c r="ABF15" i="6"/>
  <c r="ABF16" i="6"/>
  <c r="ABF17" i="6"/>
  <c r="ABF18" i="6"/>
  <c r="ABF19" i="6"/>
  <c r="ABE19" i="6"/>
  <c r="ABE18" i="6"/>
  <c r="ABE17" i="6"/>
  <c r="ABE7" i="6"/>
  <c r="ABE8" i="6"/>
  <c r="ABE9" i="6"/>
  <c r="ABE10" i="6"/>
  <c r="ABE11" i="6"/>
  <c r="ABE12" i="6"/>
  <c r="ABE13" i="6"/>
  <c r="ABE14" i="6"/>
  <c r="ABE15" i="6"/>
  <c r="ABE16" i="6"/>
  <c r="ABE6" i="6"/>
  <c r="ABE5" i="6"/>
  <c r="ABE4" i="6"/>
  <c r="ABD4" i="6"/>
  <c r="ABD5" i="6"/>
  <c r="ABD6" i="6"/>
  <c r="ABD7" i="6"/>
  <c r="ABD8" i="6"/>
  <c r="ABD9" i="6"/>
  <c r="ABD10" i="6"/>
  <c r="ABD11" i="6"/>
  <c r="ABD12" i="6"/>
  <c r="ABD13" i="6"/>
  <c r="ABD14" i="6"/>
  <c r="ABD15" i="6"/>
  <c r="ABD16" i="6"/>
  <c r="ABD17" i="6"/>
  <c r="ABD18" i="6"/>
  <c r="ABD19" i="6"/>
  <c r="ABB4" i="6"/>
  <c r="ABC4" i="6"/>
  <c r="ABB5" i="6"/>
  <c r="ABC5" i="6"/>
  <c r="ABB6" i="6"/>
  <c r="ABC6" i="6"/>
  <c r="ABB7" i="6"/>
  <c r="ABC7" i="6"/>
  <c r="ABB8" i="6"/>
  <c r="ABC8" i="6"/>
  <c r="ABB9" i="6"/>
  <c r="ABC9" i="6"/>
  <c r="ABB10" i="6"/>
  <c r="ABC10" i="6"/>
  <c r="ABB11" i="6"/>
  <c r="ABC11" i="6"/>
  <c r="ABB12" i="6"/>
  <c r="ABC12" i="6"/>
  <c r="ABB13" i="6"/>
  <c r="ABC13" i="6"/>
  <c r="ABB14" i="6"/>
  <c r="ABC14" i="6"/>
  <c r="ABB15" i="6"/>
  <c r="ABC15" i="6"/>
  <c r="ABB16" i="6"/>
  <c r="ABC16" i="6"/>
  <c r="ABB17" i="6"/>
  <c r="ABC17" i="6"/>
  <c r="ABB18" i="6"/>
  <c r="ABC18" i="6"/>
  <c r="ABB19" i="6"/>
  <c r="ABC19" i="6"/>
  <c r="AAN4" i="6"/>
  <c r="AAO4" i="6"/>
  <c r="AAP4" i="6"/>
  <c r="AAQ4" i="6"/>
  <c r="AAR4" i="6"/>
  <c r="AAS4" i="6"/>
  <c r="AAT4" i="6"/>
  <c r="AAU4" i="6"/>
  <c r="AAV4" i="6"/>
  <c r="AAW4" i="6"/>
  <c r="AAX4" i="6"/>
  <c r="AAY4" i="6"/>
  <c r="AAZ4" i="6"/>
  <c r="ABA4" i="6"/>
  <c r="AAN5" i="6"/>
  <c r="AAO5" i="6"/>
  <c r="AAP5" i="6"/>
  <c r="AAQ5" i="6"/>
  <c r="AAR5" i="6"/>
  <c r="AAS5" i="6"/>
  <c r="AAT5" i="6"/>
  <c r="AAU5" i="6"/>
  <c r="AAV5" i="6"/>
  <c r="AAW5" i="6"/>
  <c r="AAX5" i="6"/>
  <c r="AAY5" i="6"/>
  <c r="AAZ5" i="6"/>
  <c r="ABA5" i="6"/>
  <c r="AAN6" i="6"/>
  <c r="AAO6" i="6"/>
  <c r="AAP6" i="6"/>
  <c r="AAQ6" i="6"/>
  <c r="AAR6" i="6"/>
  <c r="AAS6" i="6"/>
  <c r="AAT6" i="6"/>
  <c r="AAU6" i="6"/>
  <c r="AAV6" i="6"/>
  <c r="AAW6" i="6"/>
  <c r="AAX6" i="6"/>
  <c r="AAY6" i="6"/>
  <c r="AAZ6" i="6"/>
  <c r="ABA6" i="6"/>
  <c r="AAN7" i="6"/>
  <c r="AAO7" i="6"/>
  <c r="AAP7" i="6"/>
  <c r="AAQ7" i="6"/>
  <c r="AAR7" i="6"/>
  <c r="AAS7" i="6"/>
  <c r="AAT7" i="6"/>
  <c r="AAU7" i="6"/>
  <c r="AAV7" i="6"/>
  <c r="AAW7" i="6"/>
  <c r="AAX7" i="6"/>
  <c r="AAY7" i="6"/>
  <c r="AAZ7" i="6"/>
  <c r="ABA7" i="6"/>
  <c r="AAN8" i="6"/>
  <c r="AAO8" i="6"/>
  <c r="AAP8" i="6"/>
  <c r="AAQ8" i="6"/>
  <c r="AAR8" i="6"/>
  <c r="AAS8" i="6"/>
  <c r="AAT8" i="6"/>
  <c r="AAU8" i="6"/>
  <c r="AAV8" i="6"/>
  <c r="AAW8" i="6"/>
  <c r="AAX8" i="6"/>
  <c r="AAY8" i="6"/>
  <c r="AAZ8" i="6"/>
  <c r="ABA8" i="6"/>
  <c r="AAN9" i="6"/>
  <c r="AAO9" i="6"/>
  <c r="AAP9" i="6"/>
  <c r="AAQ9" i="6"/>
  <c r="AAR9" i="6"/>
  <c r="AAS9" i="6"/>
  <c r="AAT9" i="6"/>
  <c r="AAU9" i="6"/>
  <c r="AAV9" i="6"/>
  <c r="AAW9" i="6"/>
  <c r="AAX9" i="6"/>
  <c r="AAY9" i="6"/>
  <c r="AAZ9" i="6"/>
  <c r="ABA9" i="6"/>
  <c r="AAN10" i="6"/>
  <c r="AAO10" i="6"/>
  <c r="AAP10" i="6"/>
  <c r="AAQ10" i="6"/>
  <c r="AAR10" i="6"/>
  <c r="AAS10" i="6"/>
  <c r="AAT10" i="6"/>
  <c r="AAU10" i="6"/>
  <c r="AAV10" i="6"/>
  <c r="AAW10" i="6"/>
  <c r="AAX10" i="6"/>
  <c r="AAY10" i="6"/>
  <c r="AAZ10" i="6"/>
  <c r="ABA10" i="6"/>
  <c r="AAN11" i="6"/>
  <c r="AAO11" i="6"/>
  <c r="AAP11" i="6"/>
  <c r="AAQ11" i="6"/>
  <c r="AAR11" i="6"/>
  <c r="AAS11" i="6"/>
  <c r="AAT11" i="6"/>
  <c r="AAU11" i="6"/>
  <c r="AAV11" i="6"/>
  <c r="AAW11" i="6"/>
  <c r="AAX11" i="6"/>
  <c r="AAY11" i="6"/>
  <c r="AAZ11" i="6"/>
  <c r="ABA11" i="6"/>
  <c r="AAN12" i="6"/>
  <c r="AAO12" i="6"/>
  <c r="AAP12" i="6"/>
  <c r="AAQ12" i="6"/>
  <c r="AAR12" i="6"/>
  <c r="AAS12" i="6"/>
  <c r="AAT12" i="6"/>
  <c r="AAU12" i="6"/>
  <c r="AAV12" i="6"/>
  <c r="AAW12" i="6"/>
  <c r="AAX12" i="6"/>
  <c r="AAY12" i="6"/>
  <c r="AAZ12" i="6"/>
  <c r="ABA12" i="6"/>
  <c r="AAN13" i="6"/>
  <c r="AAO13" i="6"/>
  <c r="AAP13" i="6"/>
  <c r="AAQ13" i="6"/>
  <c r="AAR13" i="6"/>
  <c r="AAS13" i="6"/>
  <c r="AAT13" i="6"/>
  <c r="AAU13" i="6"/>
  <c r="AAV13" i="6"/>
  <c r="AAW13" i="6"/>
  <c r="AAX13" i="6"/>
  <c r="AAY13" i="6"/>
  <c r="AAZ13" i="6"/>
  <c r="ABA13" i="6"/>
  <c r="AAN14" i="6"/>
  <c r="AAO14" i="6"/>
  <c r="AAP14" i="6"/>
  <c r="AAQ14" i="6"/>
  <c r="AAR14" i="6"/>
  <c r="AAS14" i="6"/>
  <c r="AAT14" i="6"/>
  <c r="AAU14" i="6"/>
  <c r="AAV14" i="6"/>
  <c r="AAW14" i="6"/>
  <c r="AAX14" i="6"/>
  <c r="AAY14" i="6"/>
  <c r="AAZ14" i="6"/>
  <c r="ABA14" i="6"/>
  <c r="AAN15" i="6"/>
  <c r="AAO15" i="6"/>
  <c r="AAP15" i="6"/>
  <c r="AAQ15" i="6"/>
  <c r="AAR15" i="6"/>
  <c r="AAS15" i="6"/>
  <c r="AAT15" i="6"/>
  <c r="AAU15" i="6"/>
  <c r="AAV15" i="6"/>
  <c r="AAW15" i="6"/>
  <c r="AAX15" i="6"/>
  <c r="AAY15" i="6"/>
  <c r="AAZ15" i="6"/>
  <c r="ABA15" i="6"/>
  <c r="AAN16" i="6"/>
  <c r="AAO16" i="6"/>
  <c r="AAP16" i="6"/>
  <c r="AAQ16" i="6"/>
  <c r="AAR16" i="6"/>
  <c r="AAS16" i="6"/>
  <c r="AAT16" i="6"/>
  <c r="AAU16" i="6"/>
  <c r="AAV16" i="6"/>
  <c r="AAW16" i="6"/>
  <c r="AAX16" i="6"/>
  <c r="AAY16" i="6"/>
  <c r="AAZ16" i="6"/>
  <c r="ABA16" i="6"/>
  <c r="AAN17" i="6"/>
  <c r="AAO17" i="6"/>
  <c r="AAP17" i="6"/>
  <c r="AAQ17" i="6"/>
  <c r="AAR17" i="6"/>
  <c r="AAS17" i="6"/>
  <c r="AAT17" i="6"/>
  <c r="AAU17" i="6"/>
  <c r="AAV17" i="6"/>
  <c r="AAW17" i="6"/>
  <c r="AAX17" i="6"/>
  <c r="AAY17" i="6"/>
  <c r="AAZ17" i="6"/>
  <c r="ABA17" i="6"/>
  <c r="AAN18" i="6"/>
  <c r="AAO18" i="6"/>
  <c r="AAP18" i="6"/>
  <c r="AAQ18" i="6"/>
  <c r="AAR18" i="6"/>
  <c r="AAS18" i="6"/>
  <c r="AAT18" i="6"/>
  <c r="AAU18" i="6"/>
  <c r="AAV18" i="6"/>
  <c r="AAW18" i="6"/>
  <c r="AAX18" i="6"/>
  <c r="AAY18" i="6"/>
  <c r="AAZ18" i="6"/>
  <c r="ABA18" i="6"/>
  <c r="AAN19" i="6"/>
  <c r="AAO19" i="6"/>
  <c r="AAP19" i="6"/>
  <c r="AAQ19" i="6"/>
  <c r="AAR19" i="6"/>
  <c r="AAS19" i="6"/>
  <c r="AAT19" i="6"/>
  <c r="AAU19" i="6"/>
  <c r="AAV19" i="6"/>
  <c r="AAW19" i="6"/>
  <c r="AAX19" i="6"/>
  <c r="AAY19" i="6"/>
  <c r="AAZ19" i="6"/>
  <c r="ABA19" i="6"/>
  <c r="AAB4" i="6"/>
  <c r="AAC4" i="6"/>
  <c r="AAD4" i="6"/>
  <c r="AAE4" i="6"/>
  <c r="AAF4" i="6"/>
  <c r="AAG4" i="6"/>
  <c r="AAH4" i="6"/>
  <c r="AAI4" i="6"/>
  <c r="AAJ4" i="6"/>
  <c r="AAK4" i="6"/>
  <c r="AAL4" i="6"/>
  <c r="AAM4" i="6"/>
  <c r="AAB5" i="6"/>
  <c r="AAC5" i="6"/>
  <c r="AAD5" i="6"/>
  <c r="AAE5" i="6"/>
  <c r="AAF5" i="6"/>
  <c r="AAG5" i="6"/>
  <c r="AAH5" i="6"/>
  <c r="AAI5" i="6"/>
  <c r="AAJ5" i="6"/>
  <c r="AAK5" i="6"/>
  <c r="AAL5" i="6"/>
  <c r="AAM5" i="6"/>
  <c r="AAB6" i="6"/>
  <c r="AAC6" i="6"/>
  <c r="AAD6" i="6"/>
  <c r="AAE6" i="6"/>
  <c r="AAF6" i="6"/>
  <c r="AAG6" i="6"/>
  <c r="AAH6" i="6"/>
  <c r="AAI6" i="6"/>
  <c r="AAJ6" i="6"/>
  <c r="AAK6" i="6"/>
  <c r="AAL6" i="6"/>
  <c r="AAM6" i="6"/>
  <c r="AAB7" i="6"/>
  <c r="AAC7" i="6"/>
  <c r="AAD7" i="6"/>
  <c r="AAE7" i="6"/>
  <c r="AAF7" i="6"/>
  <c r="AAG7" i="6"/>
  <c r="AAH7" i="6"/>
  <c r="AAI7" i="6"/>
  <c r="AAJ7" i="6"/>
  <c r="AAK7" i="6"/>
  <c r="AAL7" i="6"/>
  <c r="AAM7" i="6"/>
  <c r="AAB8" i="6"/>
  <c r="AAC8" i="6"/>
  <c r="AAD8" i="6"/>
  <c r="AAE8" i="6"/>
  <c r="AAF8" i="6"/>
  <c r="AAG8" i="6"/>
  <c r="AAH8" i="6"/>
  <c r="AAI8" i="6"/>
  <c r="AAJ8" i="6"/>
  <c r="AAK8" i="6"/>
  <c r="AAL8" i="6"/>
  <c r="AAM8" i="6"/>
  <c r="AAB9" i="6"/>
  <c r="AAC9" i="6"/>
  <c r="AAD9" i="6"/>
  <c r="AAE9" i="6"/>
  <c r="AAF9" i="6"/>
  <c r="AAG9" i="6"/>
  <c r="AAH9" i="6"/>
  <c r="AAI9" i="6"/>
  <c r="AAJ9" i="6"/>
  <c r="AAK9" i="6"/>
  <c r="AAL9" i="6"/>
  <c r="AAM9" i="6"/>
  <c r="AAB10" i="6"/>
  <c r="AAC10" i="6"/>
  <c r="AAD10" i="6"/>
  <c r="AAE10" i="6"/>
  <c r="AAF10" i="6"/>
  <c r="AAG10" i="6"/>
  <c r="AAH10" i="6"/>
  <c r="AAI10" i="6"/>
  <c r="AAJ10" i="6"/>
  <c r="AAK10" i="6"/>
  <c r="AAL10" i="6"/>
  <c r="AAM10" i="6"/>
  <c r="AAB11" i="6"/>
  <c r="AAC11" i="6"/>
  <c r="AAD11" i="6"/>
  <c r="AAE11" i="6"/>
  <c r="AAF11" i="6"/>
  <c r="AAG11" i="6"/>
  <c r="AAH11" i="6"/>
  <c r="AAI11" i="6"/>
  <c r="AAJ11" i="6"/>
  <c r="AAK11" i="6"/>
  <c r="AAL11" i="6"/>
  <c r="AAM11" i="6"/>
  <c r="AAB12" i="6"/>
  <c r="AAC12" i="6"/>
  <c r="AAD12" i="6"/>
  <c r="AAE12" i="6"/>
  <c r="AAF12" i="6"/>
  <c r="AAG12" i="6"/>
  <c r="AAH12" i="6"/>
  <c r="AAI12" i="6"/>
  <c r="AAJ12" i="6"/>
  <c r="AAK12" i="6"/>
  <c r="AAL12" i="6"/>
  <c r="AAM12" i="6"/>
  <c r="AAB13" i="6"/>
  <c r="AAC13" i="6"/>
  <c r="AAD13" i="6"/>
  <c r="AAE13" i="6"/>
  <c r="AAF13" i="6"/>
  <c r="AAG13" i="6"/>
  <c r="AAH13" i="6"/>
  <c r="AAI13" i="6"/>
  <c r="AAJ13" i="6"/>
  <c r="AAK13" i="6"/>
  <c r="AAL13" i="6"/>
  <c r="AAM13" i="6"/>
  <c r="AAB14" i="6"/>
  <c r="AAC14" i="6"/>
  <c r="AAD14" i="6"/>
  <c r="AAE14" i="6"/>
  <c r="AAF14" i="6"/>
  <c r="AAG14" i="6"/>
  <c r="AAH14" i="6"/>
  <c r="AAI14" i="6"/>
  <c r="AAJ14" i="6"/>
  <c r="AAK14" i="6"/>
  <c r="AAL14" i="6"/>
  <c r="AAM14" i="6"/>
  <c r="AAB15" i="6"/>
  <c r="AAC15" i="6"/>
  <c r="AAD15" i="6"/>
  <c r="AAE15" i="6"/>
  <c r="AAF15" i="6"/>
  <c r="AAG15" i="6"/>
  <c r="AAH15" i="6"/>
  <c r="AAI15" i="6"/>
  <c r="AAJ15" i="6"/>
  <c r="AAK15" i="6"/>
  <c r="AAL15" i="6"/>
  <c r="AAM15" i="6"/>
  <c r="AAB16" i="6"/>
  <c r="AAC16" i="6"/>
  <c r="AAD16" i="6"/>
  <c r="AAE16" i="6"/>
  <c r="AAF16" i="6"/>
  <c r="AAG16" i="6"/>
  <c r="AAH16" i="6"/>
  <c r="AAI16" i="6"/>
  <c r="AAJ16" i="6"/>
  <c r="AAK16" i="6"/>
  <c r="AAL16" i="6"/>
  <c r="AAM16" i="6"/>
  <c r="AAB17" i="6"/>
  <c r="AAC17" i="6"/>
  <c r="AAD17" i="6"/>
  <c r="AAE17" i="6"/>
  <c r="AAF17" i="6"/>
  <c r="AAG17" i="6"/>
  <c r="AAH17" i="6"/>
  <c r="AAI17" i="6"/>
  <c r="AAJ17" i="6"/>
  <c r="AAK17" i="6"/>
  <c r="AAL17" i="6"/>
  <c r="AAM17" i="6"/>
  <c r="AAB18" i="6"/>
  <c r="AAC18" i="6"/>
  <c r="AAD18" i="6"/>
  <c r="AAE18" i="6"/>
  <c r="AAF18" i="6"/>
  <c r="AAG18" i="6"/>
  <c r="AAH18" i="6"/>
  <c r="AAI18" i="6"/>
  <c r="AAJ18" i="6"/>
  <c r="AAK18" i="6"/>
  <c r="AAL18" i="6"/>
  <c r="AAM18" i="6"/>
  <c r="AAB19" i="6"/>
  <c r="AAC19" i="6"/>
  <c r="AAD19" i="6"/>
  <c r="AAE19" i="6"/>
  <c r="AAF19" i="6"/>
  <c r="AAG19" i="6"/>
  <c r="AAH19" i="6"/>
  <c r="AAI19" i="6"/>
  <c r="AAJ19" i="6"/>
  <c r="AAK19" i="6"/>
  <c r="AAL19" i="6"/>
  <c r="AAM19" i="6"/>
  <c r="AAA19" i="6" l="1"/>
  <c r="AAA18" i="6"/>
  <c r="AAA17" i="6"/>
  <c r="AAA16" i="6"/>
  <c r="AAA15" i="6"/>
  <c r="AAA14" i="6"/>
  <c r="AAA13" i="6"/>
  <c r="AAA12" i="6"/>
  <c r="AAA11" i="6"/>
  <c r="AAA10" i="6"/>
  <c r="AAA9" i="6"/>
  <c r="AAA8" i="6"/>
  <c r="AAA7" i="6"/>
  <c r="AAA6" i="6"/>
  <c r="AAA5" i="6"/>
  <c r="AAA4" i="6"/>
  <c r="YW4" i="6"/>
  <c r="YX4" i="6"/>
  <c r="YY4" i="6"/>
  <c r="YZ4" i="6"/>
  <c r="ZA4" i="6"/>
  <c r="ZB4" i="6"/>
  <c r="ZC4" i="6"/>
  <c r="ZD4" i="6"/>
  <c r="ZE4" i="6"/>
  <c r="ZF4" i="6"/>
  <c r="ZG4" i="6"/>
  <c r="ZH4" i="6"/>
  <c r="ZI4" i="6"/>
  <c r="ZJ4" i="6"/>
  <c r="ZK4" i="6"/>
  <c r="ZL4" i="6"/>
  <c r="ZM4" i="6"/>
  <c r="ZN4" i="6"/>
  <c r="ZO4" i="6"/>
  <c r="ZP4" i="6"/>
  <c r="ZQ4" i="6"/>
  <c r="ZR4" i="6"/>
  <c r="ZS4" i="6"/>
  <c r="ZT4" i="6"/>
  <c r="ZU4" i="6"/>
  <c r="ZV4" i="6"/>
  <c r="ZW4" i="6"/>
  <c r="ZX4" i="6"/>
  <c r="ZY4" i="6"/>
  <c r="ZZ4" i="6"/>
  <c r="YW5" i="6"/>
  <c r="YX5" i="6"/>
  <c r="YY5" i="6"/>
  <c r="YZ5" i="6"/>
  <c r="ZA5" i="6"/>
  <c r="ZB5" i="6"/>
  <c r="ZC5" i="6"/>
  <c r="ZD5" i="6"/>
  <c r="ZE5" i="6"/>
  <c r="ZF5" i="6"/>
  <c r="ZG5" i="6"/>
  <c r="ZH5" i="6"/>
  <c r="ZI5" i="6"/>
  <c r="ZJ5" i="6"/>
  <c r="ZK5" i="6"/>
  <c r="ZL5" i="6"/>
  <c r="ZM5" i="6"/>
  <c r="ZN5" i="6"/>
  <c r="ZO5" i="6"/>
  <c r="ZP5" i="6"/>
  <c r="ZQ5" i="6"/>
  <c r="ZR5" i="6"/>
  <c r="ZS5" i="6"/>
  <c r="ZT5" i="6"/>
  <c r="ZU5" i="6"/>
  <c r="ZV5" i="6"/>
  <c r="ZW5" i="6"/>
  <c r="ZX5" i="6"/>
  <c r="ZY5" i="6"/>
  <c r="ZZ5" i="6"/>
  <c r="YW6" i="6"/>
  <c r="YX6" i="6"/>
  <c r="YY6" i="6"/>
  <c r="YZ6" i="6"/>
  <c r="ZA6" i="6"/>
  <c r="ZB6" i="6"/>
  <c r="ZC6" i="6"/>
  <c r="ZD6" i="6"/>
  <c r="ZE6" i="6"/>
  <c r="ZF6" i="6"/>
  <c r="ZG6" i="6"/>
  <c r="ZH6" i="6"/>
  <c r="ZI6" i="6"/>
  <c r="ZJ6" i="6"/>
  <c r="ZK6" i="6"/>
  <c r="ZL6" i="6"/>
  <c r="ZM6" i="6"/>
  <c r="ZN6" i="6"/>
  <c r="ZO6" i="6"/>
  <c r="ZP6" i="6"/>
  <c r="ZQ6" i="6"/>
  <c r="ZR6" i="6"/>
  <c r="ZS6" i="6"/>
  <c r="ZT6" i="6"/>
  <c r="ZU6" i="6"/>
  <c r="ZV6" i="6"/>
  <c r="ZW6" i="6"/>
  <c r="ZX6" i="6"/>
  <c r="ZY6" i="6"/>
  <c r="ZZ6" i="6"/>
  <c r="YW7" i="6"/>
  <c r="YX7" i="6"/>
  <c r="YY7" i="6"/>
  <c r="YZ7" i="6"/>
  <c r="ZA7" i="6"/>
  <c r="ZB7" i="6"/>
  <c r="ZC7" i="6"/>
  <c r="ZD7" i="6"/>
  <c r="ZE7" i="6"/>
  <c r="ZF7" i="6"/>
  <c r="ZG7" i="6"/>
  <c r="ZH7" i="6"/>
  <c r="ZI7" i="6"/>
  <c r="ZJ7" i="6"/>
  <c r="ZK7" i="6"/>
  <c r="ZL7" i="6"/>
  <c r="ZM7" i="6"/>
  <c r="ZN7" i="6"/>
  <c r="ZO7" i="6"/>
  <c r="ZP7" i="6"/>
  <c r="ZQ7" i="6"/>
  <c r="ZR7" i="6"/>
  <c r="ZS7" i="6"/>
  <c r="ZT7" i="6"/>
  <c r="ZU7" i="6"/>
  <c r="ZV7" i="6"/>
  <c r="ZW7" i="6"/>
  <c r="ZX7" i="6"/>
  <c r="ZY7" i="6"/>
  <c r="ZZ7" i="6"/>
  <c r="YW8" i="6"/>
  <c r="YX8" i="6"/>
  <c r="YY8" i="6"/>
  <c r="YZ8" i="6"/>
  <c r="ZA8" i="6"/>
  <c r="ZB8" i="6"/>
  <c r="ZC8" i="6"/>
  <c r="ZD8" i="6"/>
  <c r="ZE8" i="6"/>
  <c r="ZF8" i="6"/>
  <c r="ZG8" i="6"/>
  <c r="ZH8" i="6"/>
  <c r="ZI8" i="6"/>
  <c r="ZJ8" i="6"/>
  <c r="ZK8" i="6"/>
  <c r="ZL8" i="6"/>
  <c r="ZM8" i="6"/>
  <c r="ZN8" i="6"/>
  <c r="ZO8" i="6"/>
  <c r="ZP8" i="6"/>
  <c r="ZQ8" i="6"/>
  <c r="ZR8" i="6"/>
  <c r="ZS8" i="6"/>
  <c r="ZT8" i="6"/>
  <c r="ZU8" i="6"/>
  <c r="ZV8" i="6"/>
  <c r="ZW8" i="6"/>
  <c r="ZX8" i="6"/>
  <c r="ZY8" i="6"/>
  <c r="ZZ8" i="6"/>
  <c r="YW9" i="6"/>
  <c r="YX9" i="6"/>
  <c r="YY9" i="6"/>
  <c r="YZ9" i="6"/>
  <c r="ZA9" i="6"/>
  <c r="ZB9" i="6"/>
  <c r="ZC9" i="6"/>
  <c r="ZD9" i="6"/>
  <c r="ZE9" i="6"/>
  <c r="ZF9" i="6"/>
  <c r="ZG9" i="6"/>
  <c r="ZH9" i="6"/>
  <c r="ZI9" i="6"/>
  <c r="ZJ9" i="6"/>
  <c r="ZK9" i="6"/>
  <c r="ZL9" i="6"/>
  <c r="ZM9" i="6"/>
  <c r="ZN9" i="6"/>
  <c r="ZO9" i="6"/>
  <c r="ZP9" i="6"/>
  <c r="ZQ9" i="6"/>
  <c r="ZR9" i="6"/>
  <c r="ZS9" i="6"/>
  <c r="ZT9" i="6"/>
  <c r="ZU9" i="6"/>
  <c r="ZV9" i="6"/>
  <c r="ZW9" i="6"/>
  <c r="ZX9" i="6"/>
  <c r="ZY9" i="6"/>
  <c r="ZZ9" i="6"/>
  <c r="YW10" i="6"/>
  <c r="YX10" i="6"/>
  <c r="YY10" i="6"/>
  <c r="YZ10" i="6"/>
  <c r="ZA10" i="6"/>
  <c r="ZB10" i="6"/>
  <c r="ZC10" i="6"/>
  <c r="ZD10" i="6"/>
  <c r="ZE10" i="6"/>
  <c r="ZF10" i="6"/>
  <c r="ZG10" i="6"/>
  <c r="ZH10" i="6"/>
  <c r="ZI10" i="6"/>
  <c r="ZJ10" i="6"/>
  <c r="ZK10" i="6"/>
  <c r="ZL10" i="6"/>
  <c r="ZM10" i="6"/>
  <c r="ZN10" i="6"/>
  <c r="ZO10" i="6"/>
  <c r="ZP10" i="6"/>
  <c r="ZQ10" i="6"/>
  <c r="ZR10" i="6"/>
  <c r="ZS10" i="6"/>
  <c r="ZT10" i="6"/>
  <c r="ZU10" i="6"/>
  <c r="ZV10" i="6"/>
  <c r="ZW10" i="6"/>
  <c r="ZX10" i="6"/>
  <c r="ZY10" i="6"/>
  <c r="ZZ10" i="6"/>
  <c r="YW11" i="6"/>
  <c r="YX11" i="6"/>
  <c r="YY11" i="6"/>
  <c r="YZ11" i="6"/>
  <c r="ZA11" i="6"/>
  <c r="ZB11" i="6"/>
  <c r="ZC11" i="6"/>
  <c r="ZD11" i="6"/>
  <c r="ZE11" i="6"/>
  <c r="ZF11" i="6"/>
  <c r="ZG11" i="6"/>
  <c r="ZH11" i="6"/>
  <c r="ZI11" i="6"/>
  <c r="ZJ11" i="6"/>
  <c r="ZK11" i="6"/>
  <c r="ZL11" i="6"/>
  <c r="ZM11" i="6"/>
  <c r="ZN11" i="6"/>
  <c r="ZO11" i="6"/>
  <c r="ZP11" i="6"/>
  <c r="ZQ11" i="6"/>
  <c r="ZR11" i="6"/>
  <c r="ZS11" i="6"/>
  <c r="ZT11" i="6"/>
  <c r="ZU11" i="6"/>
  <c r="ZV11" i="6"/>
  <c r="ZW11" i="6"/>
  <c r="ZX11" i="6"/>
  <c r="ZY11" i="6"/>
  <c r="ZZ11" i="6"/>
  <c r="YW12" i="6"/>
  <c r="YX12" i="6"/>
  <c r="YY12" i="6"/>
  <c r="YZ12" i="6"/>
  <c r="ZA12" i="6"/>
  <c r="ZB12" i="6"/>
  <c r="ZC12" i="6"/>
  <c r="ZD12" i="6"/>
  <c r="ZE12" i="6"/>
  <c r="ZF12" i="6"/>
  <c r="ZG12" i="6"/>
  <c r="ZH12" i="6"/>
  <c r="ZI12" i="6"/>
  <c r="ZJ12" i="6"/>
  <c r="ZK12" i="6"/>
  <c r="ZL12" i="6"/>
  <c r="ZM12" i="6"/>
  <c r="ZN12" i="6"/>
  <c r="ZO12" i="6"/>
  <c r="ZP12" i="6"/>
  <c r="ZQ12" i="6"/>
  <c r="ZR12" i="6"/>
  <c r="ZS12" i="6"/>
  <c r="ZT12" i="6"/>
  <c r="ZU12" i="6"/>
  <c r="ZV12" i="6"/>
  <c r="ZW12" i="6"/>
  <c r="ZX12" i="6"/>
  <c r="ZY12" i="6"/>
  <c r="ZZ12" i="6"/>
  <c r="YW13" i="6"/>
  <c r="YX13" i="6"/>
  <c r="YY13" i="6"/>
  <c r="YZ13" i="6"/>
  <c r="ZA13" i="6"/>
  <c r="ZB13" i="6"/>
  <c r="ZC13" i="6"/>
  <c r="ZD13" i="6"/>
  <c r="ZE13" i="6"/>
  <c r="ZF13" i="6"/>
  <c r="ZG13" i="6"/>
  <c r="ZH13" i="6"/>
  <c r="ZI13" i="6"/>
  <c r="ZJ13" i="6"/>
  <c r="ZK13" i="6"/>
  <c r="ZL13" i="6"/>
  <c r="ZM13" i="6"/>
  <c r="ZN13" i="6"/>
  <c r="ZO13" i="6"/>
  <c r="ZP13" i="6"/>
  <c r="ZQ13" i="6"/>
  <c r="ZR13" i="6"/>
  <c r="ZS13" i="6"/>
  <c r="ZT13" i="6"/>
  <c r="ZU13" i="6"/>
  <c r="ZV13" i="6"/>
  <c r="ZW13" i="6"/>
  <c r="ZX13" i="6"/>
  <c r="ZY13" i="6"/>
  <c r="ZZ13" i="6"/>
  <c r="YW14" i="6"/>
  <c r="YX14" i="6"/>
  <c r="YY14" i="6"/>
  <c r="YZ14" i="6"/>
  <c r="ZA14" i="6"/>
  <c r="ZB14" i="6"/>
  <c r="ZC14" i="6"/>
  <c r="ZD14" i="6"/>
  <c r="ZE14" i="6"/>
  <c r="ZF14" i="6"/>
  <c r="ZG14" i="6"/>
  <c r="ZH14" i="6"/>
  <c r="ZI14" i="6"/>
  <c r="ZJ14" i="6"/>
  <c r="ZK14" i="6"/>
  <c r="ZL14" i="6"/>
  <c r="ZM14" i="6"/>
  <c r="ZN14" i="6"/>
  <c r="ZO14" i="6"/>
  <c r="ZP14" i="6"/>
  <c r="ZQ14" i="6"/>
  <c r="ZR14" i="6"/>
  <c r="ZS14" i="6"/>
  <c r="ZT14" i="6"/>
  <c r="ZU14" i="6"/>
  <c r="ZV14" i="6"/>
  <c r="ZW14" i="6"/>
  <c r="ZX14" i="6"/>
  <c r="ZY14" i="6"/>
  <c r="ZZ14" i="6"/>
  <c r="YW15" i="6"/>
  <c r="YX15" i="6"/>
  <c r="YY15" i="6"/>
  <c r="YZ15" i="6"/>
  <c r="ZA15" i="6"/>
  <c r="ZB15" i="6"/>
  <c r="ZC15" i="6"/>
  <c r="ZD15" i="6"/>
  <c r="ZE15" i="6"/>
  <c r="ZF15" i="6"/>
  <c r="ZG15" i="6"/>
  <c r="ZH15" i="6"/>
  <c r="ZI15" i="6"/>
  <c r="ZJ15" i="6"/>
  <c r="ZK15" i="6"/>
  <c r="ZL15" i="6"/>
  <c r="ZM15" i="6"/>
  <c r="ZN15" i="6"/>
  <c r="ZO15" i="6"/>
  <c r="ZP15" i="6"/>
  <c r="ZQ15" i="6"/>
  <c r="ZR15" i="6"/>
  <c r="ZS15" i="6"/>
  <c r="ZT15" i="6"/>
  <c r="ZU15" i="6"/>
  <c r="ZV15" i="6"/>
  <c r="ZW15" i="6"/>
  <c r="ZX15" i="6"/>
  <c r="ZY15" i="6"/>
  <c r="ZZ15" i="6"/>
  <c r="YW16" i="6"/>
  <c r="YX16" i="6"/>
  <c r="YY16" i="6"/>
  <c r="YZ16" i="6"/>
  <c r="ZA16" i="6"/>
  <c r="ZB16" i="6"/>
  <c r="ZC16" i="6"/>
  <c r="ZD16" i="6"/>
  <c r="ZE16" i="6"/>
  <c r="ZF16" i="6"/>
  <c r="ZG16" i="6"/>
  <c r="ZH16" i="6"/>
  <c r="ZI16" i="6"/>
  <c r="ZJ16" i="6"/>
  <c r="ZK16" i="6"/>
  <c r="ZL16" i="6"/>
  <c r="ZM16" i="6"/>
  <c r="ZN16" i="6"/>
  <c r="ZO16" i="6"/>
  <c r="ZP16" i="6"/>
  <c r="ZQ16" i="6"/>
  <c r="ZR16" i="6"/>
  <c r="ZS16" i="6"/>
  <c r="ZT16" i="6"/>
  <c r="ZU16" i="6"/>
  <c r="ZV16" i="6"/>
  <c r="ZW16" i="6"/>
  <c r="ZX16" i="6"/>
  <c r="ZY16" i="6"/>
  <c r="ZZ16" i="6"/>
  <c r="YW17" i="6"/>
  <c r="YX17" i="6"/>
  <c r="YY17" i="6"/>
  <c r="YZ17" i="6"/>
  <c r="ZA17" i="6"/>
  <c r="ZB17" i="6"/>
  <c r="ZC17" i="6"/>
  <c r="ZD17" i="6"/>
  <c r="ZE17" i="6"/>
  <c r="ZF17" i="6"/>
  <c r="ZG17" i="6"/>
  <c r="ZH17" i="6"/>
  <c r="ZI17" i="6"/>
  <c r="ZJ17" i="6"/>
  <c r="ZK17" i="6"/>
  <c r="ZL17" i="6"/>
  <c r="ZM17" i="6"/>
  <c r="ZN17" i="6"/>
  <c r="ZO17" i="6"/>
  <c r="ZP17" i="6"/>
  <c r="ZQ17" i="6"/>
  <c r="ZR17" i="6"/>
  <c r="ZS17" i="6"/>
  <c r="ZT17" i="6"/>
  <c r="ZU17" i="6"/>
  <c r="ZV17" i="6"/>
  <c r="ZW17" i="6"/>
  <c r="ZX17" i="6"/>
  <c r="ZY17" i="6"/>
  <c r="ZZ17" i="6"/>
  <c r="YW18" i="6"/>
  <c r="YX18" i="6"/>
  <c r="YY18" i="6"/>
  <c r="YZ18" i="6"/>
  <c r="ZA18" i="6"/>
  <c r="ZB18" i="6"/>
  <c r="ZC18" i="6"/>
  <c r="ZD18" i="6"/>
  <c r="ZE18" i="6"/>
  <c r="ZF18" i="6"/>
  <c r="ZG18" i="6"/>
  <c r="ZH18" i="6"/>
  <c r="ZI18" i="6"/>
  <c r="ZJ18" i="6"/>
  <c r="ZK18" i="6"/>
  <c r="ZL18" i="6"/>
  <c r="ZM18" i="6"/>
  <c r="ZN18" i="6"/>
  <c r="ZO18" i="6"/>
  <c r="ZP18" i="6"/>
  <c r="ZQ18" i="6"/>
  <c r="ZR18" i="6"/>
  <c r="ZS18" i="6"/>
  <c r="ZT18" i="6"/>
  <c r="ZU18" i="6"/>
  <c r="ZV18" i="6"/>
  <c r="ZW18" i="6"/>
  <c r="ZX18" i="6"/>
  <c r="ZY18" i="6"/>
  <c r="ZZ18" i="6"/>
  <c r="YW19" i="6"/>
  <c r="YX19" i="6"/>
  <c r="YY19" i="6"/>
  <c r="YZ19" i="6"/>
  <c r="ZA19" i="6"/>
  <c r="ZB19" i="6"/>
  <c r="ZC19" i="6"/>
  <c r="ZD19" i="6"/>
  <c r="ZE19" i="6"/>
  <c r="ZF19" i="6"/>
  <c r="ZG19" i="6"/>
  <c r="ZH19" i="6"/>
  <c r="ZI19" i="6"/>
  <c r="ZJ19" i="6"/>
  <c r="ZK19" i="6"/>
  <c r="ZL19" i="6"/>
  <c r="ZM19" i="6"/>
  <c r="ZN19" i="6"/>
  <c r="ZO19" i="6"/>
  <c r="ZP19" i="6"/>
  <c r="ZQ19" i="6"/>
  <c r="ZR19" i="6"/>
  <c r="ZS19" i="6"/>
  <c r="ZT19" i="6"/>
  <c r="ZU19" i="6"/>
  <c r="ZV19" i="6"/>
  <c r="ZW19" i="6"/>
  <c r="ZX19" i="6"/>
  <c r="ZY19" i="6"/>
  <c r="ZZ19" i="6"/>
  <c r="YV19" i="6"/>
  <c r="YV18" i="6"/>
  <c r="YV17" i="6"/>
  <c r="YV16" i="6"/>
  <c r="YV15" i="6"/>
  <c r="YV14" i="6"/>
  <c r="YV13" i="6"/>
  <c r="YV12" i="6"/>
  <c r="YV11" i="6"/>
  <c r="YV10" i="6"/>
  <c r="YV9" i="6"/>
  <c r="YV8" i="6"/>
  <c r="YV7" i="6"/>
  <c r="YV6" i="6"/>
  <c r="YV5" i="6"/>
  <c r="YV4" i="6"/>
  <c r="YS4" i="6"/>
  <c r="YT4" i="6"/>
  <c r="YU4" i="6"/>
  <c r="YS5" i="6"/>
  <c r="YT5" i="6"/>
  <c r="YU5" i="6"/>
  <c r="YS6" i="6"/>
  <c r="YT6" i="6"/>
  <c r="YU6" i="6"/>
  <c r="YS7" i="6"/>
  <c r="YT7" i="6"/>
  <c r="YU7" i="6"/>
  <c r="YS8" i="6"/>
  <c r="YT8" i="6"/>
  <c r="YU8" i="6"/>
  <c r="YS9" i="6"/>
  <c r="YT9" i="6"/>
  <c r="YU9" i="6"/>
  <c r="YS10" i="6"/>
  <c r="YT10" i="6"/>
  <c r="YU10" i="6"/>
  <c r="YS11" i="6"/>
  <c r="YT11" i="6"/>
  <c r="YU11" i="6"/>
  <c r="YS12" i="6"/>
  <c r="YT12" i="6"/>
  <c r="YU12" i="6"/>
  <c r="YS13" i="6"/>
  <c r="YT13" i="6"/>
  <c r="YU13" i="6"/>
  <c r="YS14" i="6"/>
  <c r="YT14" i="6"/>
  <c r="YU14" i="6"/>
  <c r="YS15" i="6"/>
  <c r="YT15" i="6"/>
  <c r="YU15" i="6"/>
  <c r="YS16" i="6"/>
  <c r="YT16" i="6"/>
  <c r="YU16" i="6"/>
  <c r="YS17" i="6"/>
  <c r="YT17" i="6"/>
  <c r="YU17" i="6"/>
  <c r="YS18" i="6"/>
  <c r="YT18" i="6"/>
  <c r="YU18" i="6"/>
  <c r="YS19" i="6"/>
  <c r="YT19" i="6"/>
  <c r="YU19" i="6"/>
  <c r="YK4" i="6"/>
  <c r="YL4" i="6"/>
  <c r="YM4" i="6"/>
  <c r="YN4" i="6"/>
  <c r="YO4" i="6"/>
  <c r="YP4" i="6"/>
  <c r="YQ4" i="6"/>
  <c r="YR4" i="6"/>
  <c r="YK5" i="6"/>
  <c r="YL5" i="6"/>
  <c r="YM5" i="6"/>
  <c r="YN5" i="6"/>
  <c r="YO5" i="6"/>
  <c r="YP5" i="6"/>
  <c r="YQ5" i="6"/>
  <c r="YR5" i="6"/>
  <c r="YK6" i="6"/>
  <c r="YL6" i="6"/>
  <c r="YM6" i="6"/>
  <c r="YN6" i="6"/>
  <c r="YO6" i="6"/>
  <c r="YP6" i="6"/>
  <c r="YQ6" i="6"/>
  <c r="YR6" i="6"/>
  <c r="YK7" i="6"/>
  <c r="YL7" i="6"/>
  <c r="YM7" i="6"/>
  <c r="YN7" i="6"/>
  <c r="YO7" i="6"/>
  <c r="YP7" i="6"/>
  <c r="YQ7" i="6"/>
  <c r="YR7" i="6"/>
  <c r="YK8" i="6"/>
  <c r="YL8" i="6"/>
  <c r="YM8" i="6"/>
  <c r="YN8" i="6"/>
  <c r="YO8" i="6"/>
  <c r="YP8" i="6"/>
  <c r="YQ8" i="6"/>
  <c r="YR8" i="6"/>
  <c r="YK9" i="6"/>
  <c r="YL9" i="6"/>
  <c r="YM9" i="6"/>
  <c r="YN9" i="6"/>
  <c r="YO9" i="6"/>
  <c r="YP9" i="6"/>
  <c r="YQ9" i="6"/>
  <c r="YR9" i="6"/>
  <c r="YK10" i="6"/>
  <c r="YL10" i="6"/>
  <c r="YM10" i="6"/>
  <c r="YN10" i="6"/>
  <c r="YO10" i="6"/>
  <c r="YP10" i="6"/>
  <c r="YQ10" i="6"/>
  <c r="YR10" i="6"/>
  <c r="YK11" i="6"/>
  <c r="YL11" i="6"/>
  <c r="YM11" i="6"/>
  <c r="YN11" i="6"/>
  <c r="YO11" i="6"/>
  <c r="YP11" i="6"/>
  <c r="YQ11" i="6"/>
  <c r="YR11" i="6"/>
  <c r="YK12" i="6"/>
  <c r="YL12" i="6"/>
  <c r="YM12" i="6"/>
  <c r="YN12" i="6"/>
  <c r="YO12" i="6"/>
  <c r="YP12" i="6"/>
  <c r="YQ12" i="6"/>
  <c r="YR12" i="6"/>
  <c r="YK13" i="6"/>
  <c r="YL13" i="6"/>
  <c r="YM13" i="6"/>
  <c r="YN13" i="6"/>
  <c r="YO13" i="6"/>
  <c r="YP13" i="6"/>
  <c r="YQ13" i="6"/>
  <c r="YR13" i="6"/>
  <c r="YK14" i="6"/>
  <c r="YL14" i="6"/>
  <c r="YM14" i="6"/>
  <c r="YN14" i="6"/>
  <c r="YO14" i="6"/>
  <c r="YP14" i="6"/>
  <c r="YQ14" i="6"/>
  <c r="YR14" i="6"/>
  <c r="YK15" i="6"/>
  <c r="YL15" i="6"/>
  <c r="YM15" i="6"/>
  <c r="YN15" i="6"/>
  <c r="YO15" i="6"/>
  <c r="YP15" i="6"/>
  <c r="YQ15" i="6"/>
  <c r="YR15" i="6"/>
  <c r="YK16" i="6"/>
  <c r="YL16" i="6"/>
  <c r="YM16" i="6"/>
  <c r="YN16" i="6"/>
  <c r="YO16" i="6"/>
  <c r="YP16" i="6"/>
  <c r="YQ16" i="6"/>
  <c r="YR16" i="6"/>
  <c r="YK17" i="6"/>
  <c r="YL17" i="6"/>
  <c r="YM17" i="6"/>
  <c r="YN17" i="6"/>
  <c r="YO17" i="6"/>
  <c r="YP17" i="6"/>
  <c r="YQ17" i="6"/>
  <c r="YR17" i="6"/>
  <c r="YK18" i="6"/>
  <c r="YL18" i="6"/>
  <c r="YM18" i="6"/>
  <c r="YN18" i="6"/>
  <c r="YO18" i="6"/>
  <c r="YP18" i="6"/>
  <c r="YQ18" i="6"/>
  <c r="YR18" i="6"/>
  <c r="YK19" i="6"/>
  <c r="YL19" i="6"/>
  <c r="YM19" i="6"/>
  <c r="YN19" i="6"/>
  <c r="YO19" i="6"/>
  <c r="YP19" i="6"/>
  <c r="YQ19" i="6"/>
  <c r="YR19" i="6"/>
  <c r="XT4" i="6"/>
  <c r="XU4" i="6"/>
  <c r="XV4" i="6"/>
  <c r="XW4" i="6"/>
  <c r="XX4" i="6"/>
  <c r="XY4" i="6"/>
  <c r="XZ4" i="6"/>
  <c r="YA4" i="6"/>
  <c r="YB4" i="6"/>
  <c r="YC4" i="6"/>
  <c r="YD4" i="6"/>
  <c r="YE4" i="6"/>
  <c r="YF4" i="6"/>
  <c r="YG4" i="6"/>
  <c r="YH4" i="6"/>
  <c r="YI4" i="6"/>
  <c r="YJ4" i="6"/>
  <c r="XT5" i="6"/>
  <c r="XU5" i="6"/>
  <c r="XV5" i="6"/>
  <c r="XW5" i="6"/>
  <c r="XX5" i="6"/>
  <c r="XY5" i="6"/>
  <c r="XZ5" i="6"/>
  <c r="YA5" i="6"/>
  <c r="YB5" i="6"/>
  <c r="YC5" i="6"/>
  <c r="YD5" i="6"/>
  <c r="YE5" i="6"/>
  <c r="YF5" i="6"/>
  <c r="YG5" i="6"/>
  <c r="YH5" i="6"/>
  <c r="YI5" i="6"/>
  <c r="YJ5" i="6"/>
  <c r="XT6" i="6"/>
  <c r="XU6" i="6"/>
  <c r="XV6" i="6"/>
  <c r="XW6" i="6"/>
  <c r="XX6" i="6"/>
  <c r="XY6" i="6"/>
  <c r="XZ6" i="6"/>
  <c r="YA6" i="6"/>
  <c r="YB6" i="6"/>
  <c r="YC6" i="6"/>
  <c r="YD6" i="6"/>
  <c r="YE6" i="6"/>
  <c r="YF6" i="6"/>
  <c r="YG6" i="6"/>
  <c r="YH6" i="6"/>
  <c r="YI6" i="6"/>
  <c r="YJ6" i="6"/>
  <c r="XT7" i="6"/>
  <c r="XU7" i="6"/>
  <c r="XV7" i="6"/>
  <c r="XW7" i="6"/>
  <c r="XX7" i="6"/>
  <c r="XY7" i="6"/>
  <c r="XZ7" i="6"/>
  <c r="YA7" i="6"/>
  <c r="YB7" i="6"/>
  <c r="YC7" i="6"/>
  <c r="YD7" i="6"/>
  <c r="YE7" i="6"/>
  <c r="YF7" i="6"/>
  <c r="YG7" i="6"/>
  <c r="YH7" i="6"/>
  <c r="YI7" i="6"/>
  <c r="YJ7" i="6"/>
  <c r="XT8" i="6"/>
  <c r="XU8" i="6"/>
  <c r="XV8" i="6"/>
  <c r="XW8" i="6"/>
  <c r="XX8" i="6"/>
  <c r="XY8" i="6"/>
  <c r="XZ8" i="6"/>
  <c r="YA8" i="6"/>
  <c r="YB8" i="6"/>
  <c r="YC8" i="6"/>
  <c r="YD8" i="6"/>
  <c r="YE8" i="6"/>
  <c r="YF8" i="6"/>
  <c r="YG8" i="6"/>
  <c r="YH8" i="6"/>
  <c r="YI8" i="6"/>
  <c r="YJ8" i="6"/>
  <c r="XT9" i="6"/>
  <c r="XU9" i="6"/>
  <c r="XV9" i="6"/>
  <c r="XW9" i="6"/>
  <c r="XX9" i="6"/>
  <c r="XY9" i="6"/>
  <c r="XZ9" i="6"/>
  <c r="YA9" i="6"/>
  <c r="YB9" i="6"/>
  <c r="YC9" i="6"/>
  <c r="YD9" i="6"/>
  <c r="YE9" i="6"/>
  <c r="YF9" i="6"/>
  <c r="YG9" i="6"/>
  <c r="YH9" i="6"/>
  <c r="YI9" i="6"/>
  <c r="YJ9" i="6"/>
  <c r="XT10" i="6"/>
  <c r="XU10" i="6"/>
  <c r="XV10" i="6"/>
  <c r="XW10" i="6"/>
  <c r="XX10" i="6"/>
  <c r="XY10" i="6"/>
  <c r="XZ10" i="6"/>
  <c r="YA10" i="6"/>
  <c r="YB10" i="6"/>
  <c r="YC10" i="6"/>
  <c r="YD10" i="6"/>
  <c r="YE10" i="6"/>
  <c r="YF10" i="6"/>
  <c r="YG10" i="6"/>
  <c r="YH10" i="6"/>
  <c r="YI10" i="6"/>
  <c r="YJ10" i="6"/>
  <c r="XY11" i="6"/>
  <c r="XZ11" i="6"/>
  <c r="YA11" i="6"/>
  <c r="YB11" i="6"/>
  <c r="YC11" i="6"/>
  <c r="YD11" i="6"/>
  <c r="YE11" i="6"/>
  <c r="YF11" i="6"/>
  <c r="YG11" i="6"/>
  <c r="YH11" i="6"/>
  <c r="YI11" i="6"/>
  <c r="YJ11" i="6"/>
  <c r="XY12" i="6"/>
  <c r="XZ12" i="6"/>
  <c r="YA12" i="6"/>
  <c r="YB12" i="6"/>
  <c r="YC12" i="6"/>
  <c r="YD12" i="6"/>
  <c r="YE12" i="6"/>
  <c r="YF12" i="6"/>
  <c r="YG12" i="6"/>
  <c r="YH12" i="6"/>
  <c r="YI12" i="6"/>
  <c r="YJ12" i="6"/>
  <c r="YF13" i="6"/>
  <c r="YG13" i="6"/>
  <c r="YH13" i="6"/>
  <c r="YI13" i="6"/>
  <c r="YJ13" i="6"/>
  <c r="YF14" i="6"/>
  <c r="YG14" i="6"/>
  <c r="YH14" i="6"/>
  <c r="YI14" i="6"/>
  <c r="YJ14" i="6"/>
  <c r="XY15" i="6"/>
  <c r="XZ15" i="6"/>
  <c r="YA15" i="6"/>
  <c r="YB15" i="6"/>
  <c r="YC15" i="6"/>
  <c r="YD15" i="6"/>
  <c r="YE15" i="6"/>
  <c r="YF15" i="6"/>
  <c r="YG15" i="6"/>
  <c r="YH15" i="6"/>
  <c r="YI15" i="6"/>
  <c r="YJ15" i="6"/>
  <c r="XY16" i="6"/>
  <c r="XZ16" i="6"/>
  <c r="YA16" i="6"/>
  <c r="YB16" i="6"/>
  <c r="YC16" i="6"/>
  <c r="YD16" i="6"/>
  <c r="YE16" i="6"/>
  <c r="YF16" i="6"/>
  <c r="YG16" i="6"/>
  <c r="YH16" i="6"/>
  <c r="YI16" i="6"/>
  <c r="YJ16" i="6"/>
  <c r="XT17" i="6"/>
  <c r="XU17" i="6"/>
  <c r="XV17" i="6"/>
  <c r="XW17" i="6"/>
  <c r="XX17" i="6"/>
  <c r="XY17" i="6"/>
  <c r="XZ17" i="6"/>
  <c r="YA17" i="6"/>
  <c r="YB17" i="6"/>
  <c r="YC17" i="6"/>
  <c r="YD17" i="6"/>
  <c r="YE17" i="6"/>
  <c r="YF17" i="6"/>
  <c r="YG17" i="6"/>
  <c r="YH17" i="6"/>
  <c r="YI17" i="6"/>
  <c r="YJ17" i="6"/>
  <c r="XT18" i="6"/>
  <c r="XU18" i="6"/>
  <c r="XV18" i="6"/>
  <c r="XW18" i="6"/>
  <c r="XX18" i="6"/>
  <c r="XY18" i="6"/>
  <c r="XZ18" i="6"/>
  <c r="YA18" i="6"/>
  <c r="YB18" i="6"/>
  <c r="YC18" i="6"/>
  <c r="YD18" i="6"/>
  <c r="YE18" i="6"/>
  <c r="YF18" i="6"/>
  <c r="YG18" i="6"/>
  <c r="YH18" i="6"/>
  <c r="YI18" i="6"/>
  <c r="YJ18" i="6"/>
  <c r="YF19" i="6"/>
  <c r="YG19" i="6"/>
  <c r="YH19" i="6"/>
  <c r="YI19" i="6"/>
  <c r="YJ19" i="6"/>
  <c r="XS4" i="6"/>
  <c r="XS5" i="6"/>
  <c r="XS6" i="6"/>
  <c r="XS7" i="6"/>
  <c r="XS8" i="6"/>
  <c r="XS9" i="6"/>
  <c r="XS10" i="6"/>
  <c r="XS17" i="6"/>
  <c r="XS18" i="6"/>
  <c r="XR18" i="6"/>
  <c r="XR17" i="6"/>
  <c r="XR7" i="6"/>
  <c r="XR8" i="6"/>
  <c r="XR9" i="6"/>
  <c r="XR10" i="6"/>
  <c r="XR6" i="6"/>
  <c r="XR5" i="6"/>
  <c r="XR4" i="6"/>
  <c r="L24" i="69" l="1"/>
  <c r="K24" i="69"/>
  <c r="J24" i="69"/>
  <c r="I24" i="69"/>
  <c r="H24" i="69"/>
  <c r="G24" i="69"/>
  <c r="M22" i="69"/>
  <c r="L22" i="69"/>
  <c r="K22" i="69"/>
  <c r="J22" i="69"/>
  <c r="I22" i="69"/>
  <c r="H22" i="69"/>
  <c r="G22" i="69"/>
  <c r="L20" i="69"/>
  <c r="K20" i="69"/>
  <c r="J20" i="69"/>
  <c r="I20" i="69"/>
  <c r="H20" i="69"/>
  <c r="G20" i="69"/>
  <c r="L18" i="69"/>
  <c r="K18" i="69"/>
  <c r="J18" i="69"/>
  <c r="I18" i="69"/>
  <c r="H18" i="69"/>
  <c r="H33" i="69" s="1"/>
  <c r="G18" i="69"/>
  <c r="L16" i="69"/>
  <c r="K16" i="69"/>
  <c r="J16" i="69"/>
  <c r="I16" i="69"/>
  <c r="H16" i="69"/>
  <c r="G16" i="69"/>
  <c r="L24" i="68"/>
  <c r="K24" i="68"/>
  <c r="J24" i="68"/>
  <c r="I24" i="68"/>
  <c r="H24" i="68"/>
  <c r="G24" i="68"/>
  <c r="M22" i="68"/>
  <c r="L22" i="68"/>
  <c r="K22" i="68"/>
  <c r="J22" i="68"/>
  <c r="I22" i="68"/>
  <c r="H22" i="68"/>
  <c r="G22" i="68"/>
  <c r="L20" i="68"/>
  <c r="K20" i="68"/>
  <c r="K34" i="68" s="1"/>
  <c r="J20" i="68"/>
  <c r="J34" i="68" s="1"/>
  <c r="I20" i="68"/>
  <c r="I34" i="68" s="1"/>
  <c r="H20" i="68"/>
  <c r="H21" i="68" s="1"/>
  <c r="G20" i="68"/>
  <c r="G21" i="68" s="1"/>
  <c r="L18" i="68"/>
  <c r="K18" i="68"/>
  <c r="J18" i="68"/>
  <c r="I18" i="68"/>
  <c r="H18" i="68"/>
  <c r="G18" i="68"/>
  <c r="L16" i="68"/>
  <c r="K16" i="68"/>
  <c r="K33" i="68" s="1"/>
  <c r="J16" i="68"/>
  <c r="I16" i="68"/>
  <c r="H16" i="68"/>
  <c r="G16" i="68"/>
  <c r="L24" i="67"/>
  <c r="K24" i="67"/>
  <c r="J24" i="67"/>
  <c r="J38" i="67" s="1"/>
  <c r="I24" i="67"/>
  <c r="H24" i="67"/>
  <c r="G24" i="67"/>
  <c r="M22" i="67"/>
  <c r="L22" i="67"/>
  <c r="K22" i="67"/>
  <c r="J22" i="67"/>
  <c r="I22" i="67"/>
  <c r="H22" i="67"/>
  <c r="G22" i="67"/>
  <c r="L20" i="67"/>
  <c r="K20" i="67"/>
  <c r="J20" i="67"/>
  <c r="I20" i="67"/>
  <c r="H20" i="67"/>
  <c r="G20" i="67"/>
  <c r="G21" i="67" s="1"/>
  <c r="L18" i="67"/>
  <c r="K18" i="67"/>
  <c r="J18" i="67"/>
  <c r="I18" i="67"/>
  <c r="H18" i="67"/>
  <c r="G18" i="67"/>
  <c r="L16" i="67"/>
  <c r="K16" i="67"/>
  <c r="K33" i="67" s="1"/>
  <c r="J16" i="67"/>
  <c r="I16" i="67"/>
  <c r="H16" i="67"/>
  <c r="G16" i="67"/>
  <c r="L24" i="66"/>
  <c r="K24" i="66"/>
  <c r="J24" i="66"/>
  <c r="I24" i="66"/>
  <c r="H24" i="66"/>
  <c r="G24" i="66"/>
  <c r="M22" i="66"/>
  <c r="L22" i="66"/>
  <c r="K22" i="66"/>
  <c r="J22" i="66"/>
  <c r="I22" i="66"/>
  <c r="H22" i="66"/>
  <c r="G22" i="66"/>
  <c r="L20" i="66"/>
  <c r="K20" i="66"/>
  <c r="J20" i="66"/>
  <c r="J21" i="66" s="1"/>
  <c r="I20" i="66"/>
  <c r="H20" i="66"/>
  <c r="G20" i="66"/>
  <c r="L18" i="66"/>
  <c r="K18" i="66"/>
  <c r="J18" i="66"/>
  <c r="I18" i="66"/>
  <c r="H18" i="66"/>
  <c r="G18" i="66"/>
  <c r="L16" i="66"/>
  <c r="K16" i="66"/>
  <c r="J16" i="66"/>
  <c r="I16" i="66"/>
  <c r="H16" i="66"/>
  <c r="G16" i="66"/>
  <c r="G33" i="66"/>
  <c r="L24" i="65"/>
  <c r="K24" i="65"/>
  <c r="J24" i="65"/>
  <c r="I24" i="65"/>
  <c r="H24" i="65"/>
  <c r="G24" i="65"/>
  <c r="M22" i="65"/>
  <c r="L22" i="65"/>
  <c r="K22" i="65"/>
  <c r="J22" i="65"/>
  <c r="I22" i="65"/>
  <c r="H22" i="65"/>
  <c r="G22" i="65"/>
  <c r="L20" i="65"/>
  <c r="K20" i="65"/>
  <c r="J20" i="65"/>
  <c r="J34" i="65" s="1"/>
  <c r="I20" i="65"/>
  <c r="H20" i="65"/>
  <c r="G20" i="65"/>
  <c r="L18" i="65"/>
  <c r="K18" i="65"/>
  <c r="J18" i="65"/>
  <c r="I18" i="65"/>
  <c r="H18" i="65"/>
  <c r="G18" i="65"/>
  <c r="L16" i="65"/>
  <c r="K16" i="65"/>
  <c r="J16" i="65"/>
  <c r="I16" i="65"/>
  <c r="H16" i="65"/>
  <c r="G16" i="65"/>
  <c r="L24" i="64"/>
  <c r="K24" i="64"/>
  <c r="J24" i="64"/>
  <c r="I24" i="64"/>
  <c r="H24" i="64"/>
  <c r="G24" i="64"/>
  <c r="M22" i="64"/>
  <c r="L22" i="64"/>
  <c r="K22" i="64"/>
  <c r="J22" i="64"/>
  <c r="I22" i="64"/>
  <c r="H22" i="64"/>
  <c r="G22" i="64"/>
  <c r="L20" i="64"/>
  <c r="K20" i="64"/>
  <c r="J20" i="64"/>
  <c r="J21" i="64" s="1"/>
  <c r="I20" i="64"/>
  <c r="I21" i="64" s="1"/>
  <c r="H20" i="64"/>
  <c r="H21" i="64" s="1"/>
  <c r="G20" i="64"/>
  <c r="L18" i="64"/>
  <c r="K18" i="64"/>
  <c r="J18" i="64"/>
  <c r="J33" i="64" s="1"/>
  <c r="I18" i="64"/>
  <c r="H18" i="64"/>
  <c r="G18" i="64"/>
  <c r="L16" i="64"/>
  <c r="K16" i="64"/>
  <c r="J16" i="64"/>
  <c r="I16" i="64"/>
  <c r="H16" i="64"/>
  <c r="G16" i="64"/>
  <c r="L24" i="63"/>
  <c r="K24" i="63"/>
  <c r="J24" i="63"/>
  <c r="I24" i="63"/>
  <c r="H24" i="63"/>
  <c r="G24" i="63"/>
  <c r="M22" i="63"/>
  <c r="L22" i="63"/>
  <c r="K22" i="63"/>
  <c r="J22" i="63"/>
  <c r="I22" i="63"/>
  <c r="H22" i="63"/>
  <c r="G22" i="63"/>
  <c r="L20" i="63"/>
  <c r="K20" i="63"/>
  <c r="J20" i="63"/>
  <c r="J34" i="63" s="1"/>
  <c r="I20" i="63"/>
  <c r="H20" i="63"/>
  <c r="G20" i="63"/>
  <c r="L18" i="63"/>
  <c r="K18" i="63"/>
  <c r="J18" i="63"/>
  <c r="I18" i="63"/>
  <c r="H18" i="63"/>
  <c r="G18" i="63"/>
  <c r="L16" i="63"/>
  <c r="K16" i="63"/>
  <c r="J16" i="63"/>
  <c r="I16" i="63"/>
  <c r="H16" i="63"/>
  <c r="G16" i="63"/>
  <c r="L24" i="62"/>
  <c r="K24" i="62"/>
  <c r="K38" i="62" s="1"/>
  <c r="J24" i="62"/>
  <c r="J37" i="62" s="1"/>
  <c r="I24" i="62"/>
  <c r="H24" i="62"/>
  <c r="G24" i="62"/>
  <c r="M22" i="62"/>
  <c r="L22" i="62"/>
  <c r="K22" i="62"/>
  <c r="J22" i="62"/>
  <c r="I22" i="62"/>
  <c r="H22" i="62"/>
  <c r="G22" i="62"/>
  <c r="L20" i="62"/>
  <c r="K20" i="62"/>
  <c r="K21" i="62" s="1"/>
  <c r="R22" i="62" s="1"/>
  <c r="J20" i="62"/>
  <c r="J21" i="62" s="1"/>
  <c r="I20" i="62"/>
  <c r="H20" i="62"/>
  <c r="H37" i="62" s="1"/>
  <c r="G20" i="62"/>
  <c r="L18" i="62"/>
  <c r="K18" i="62"/>
  <c r="J18" i="62"/>
  <c r="I18" i="62"/>
  <c r="H18" i="62"/>
  <c r="G18" i="62"/>
  <c r="L16" i="62"/>
  <c r="K16" i="62"/>
  <c r="J16" i="62"/>
  <c r="I16" i="62"/>
  <c r="H16" i="62"/>
  <c r="G16" i="62"/>
  <c r="L24" i="61"/>
  <c r="K24" i="61"/>
  <c r="J24" i="61"/>
  <c r="I24" i="61"/>
  <c r="H24" i="61"/>
  <c r="G24" i="61"/>
  <c r="M22" i="61"/>
  <c r="L22" i="61"/>
  <c r="K22" i="61"/>
  <c r="J22" i="61"/>
  <c r="I22" i="61"/>
  <c r="H22" i="61"/>
  <c r="G22" i="61"/>
  <c r="L20" i="61"/>
  <c r="K20" i="61"/>
  <c r="J20" i="61"/>
  <c r="J21" i="61" s="1"/>
  <c r="I20" i="61"/>
  <c r="H20" i="61"/>
  <c r="G20" i="61"/>
  <c r="L18" i="61"/>
  <c r="K18" i="61"/>
  <c r="J18" i="61"/>
  <c r="I18" i="61"/>
  <c r="H18" i="61"/>
  <c r="G18" i="61"/>
  <c r="L16" i="61"/>
  <c r="K16" i="61"/>
  <c r="J16" i="61"/>
  <c r="I16" i="61"/>
  <c r="H16" i="61"/>
  <c r="G16" i="61"/>
  <c r="L24" i="60"/>
  <c r="K24" i="60"/>
  <c r="K38" i="60" s="1"/>
  <c r="J24" i="60"/>
  <c r="I24" i="60"/>
  <c r="H24" i="60"/>
  <c r="G24" i="60"/>
  <c r="M22" i="60"/>
  <c r="L22" i="60"/>
  <c r="K22" i="60"/>
  <c r="J22" i="60"/>
  <c r="I22" i="60"/>
  <c r="H22" i="60"/>
  <c r="G22" i="60"/>
  <c r="L20" i="60"/>
  <c r="K20" i="60"/>
  <c r="J20" i="60"/>
  <c r="J21" i="60" s="1"/>
  <c r="I20" i="60"/>
  <c r="H20" i="60"/>
  <c r="H34" i="60" s="1"/>
  <c r="G20" i="60"/>
  <c r="L18" i="60"/>
  <c r="K18" i="60"/>
  <c r="J18" i="60"/>
  <c r="I18" i="60"/>
  <c r="H18" i="60"/>
  <c r="G18" i="60"/>
  <c r="L16" i="60"/>
  <c r="K16" i="60"/>
  <c r="J16" i="60"/>
  <c r="I16" i="60"/>
  <c r="H16" i="60"/>
  <c r="G16" i="60"/>
  <c r="L24" i="59"/>
  <c r="K24" i="59"/>
  <c r="J24" i="59"/>
  <c r="I24" i="59"/>
  <c r="H24" i="59"/>
  <c r="G24" i="59"/>
  <c r="M22" i="59"/>
  <c r="L22" i="59"/>
  <c r="K22" i="59"/>
  <c r="J22" i="59"/>
  <c r="I22" i="59"/>
  <c r="H22" i="59"/>
  <c r="G22" i="59"/>
  <c r="L20" i="59"/>
  <c r="K20" i="59"/>
  <c r="J20" i="59"/>
  <c r="J21" i="59" s="1"/>
  <c r="I20" i="59"/>
  <c r="H20" i="59"/>
  <c r="G20" i="59"/>
  <c r="L18" i="59"/>
  <c r="K18" i="59"/>
  <c r="J18" i="59"/>
  <c r="I18" i="59"/>
  <c r="H18" i="59"/>
  <c r="G18" i="59"/>
  <c r="L16" i="59"/>
  <c r="K16" i="59"/>
  <c r="J16" i="59"/>
  <c r="I16" i="59"/>
  <c r="H16" i="59"/>
  <c r="G16" i="59"/>
  <c r="AK39" i="69"/>
  <c r="AJ39" i="69"/>
  <c r="AI39" i="69"/>
  <c r="AH39" i="69"/>
  <c r="AG39" i="69"/>
  <c r="AF39" i="69"/>
  <c r="AE39" i="69"/>
  <c r="AD39" i="69"/>
  <c r="AC39" i="69"/>
  <c r="AB39" i="69"/>
  <c r="AA39" i="69"/>
  <c r="Z39" i="69"/>
  <c r="Y39" i="69"/>
  <c r="X39" i="69"/>
  <c r="W39" i="69"/>
  <c r="V39" i="69"/>
  <c r="U39" i="69"/>
  <c r="T39" i="69"/>
  <c r="S39" i="69"/>
  <c r="R39" i="69"/>
  <c r="Q39" i="69"/>
  <c r="P39" i="69"/>
  <c r="O39" i="69"/>
  <c r="N39" i="69"/>
  <c r="M39" i="69"/>
  <c r="L39" i="69"/>
  <c r="K39" i="69"/>
  <c r="J39" i="69"/>
  <c r="I39" i="69"/>
  <c r="H39" i="69"/>
  <c r="G39" i="69"/>
  <c r="AK38" i="69"/>
  <c r="AJ38" i="69"/>
  <c r="AI38" i="69"/>
  <c r="AH38" i="69"/>
  <c r="AD38" i="69"/>
  <c r="AC38" i="69"/>
  <c r="AB38" i="69"/>
  <c r="AA38" i="69"/>
  <c r="Z38" i="69"/>
  <c r="V38" i="69"/>
  <c r="U38" i="69"/>
  <c r="R38" i="69"/>
  <c r="L38" i="69"/>
  <c r="AI37" i="69"/>
  <c r="AH37" i="69"/>
  <c r="AA37" i="69"/>
  <c r="Z37" i="69"/>
  <c r="AH34" i="69"/>
  <c r="AG34" i="69"/>
  <c r="AF34" i="69"/>
  <c r="AE34" i="69"/>
  <c r="Z34" i="69"/>
  <c r="Y34" i="69"/>
  <c r="X34" i="69"/>
  <c r="W34" i="69"/>
  <c r="H34" i="69"/>
  <c r="AG33" i="69"/>
  <c r="AF33" i="69"/>
  <c r="AE33" i="69"/>
  <c r="AD33" i="69"/>
  <c r="Y33" i="69"/>
  <c r="X33" i="69"/>
  <c r="W33" i="69"/>
  <c r="V33" i="69"/>
  <c r="AK32" i="69"/>
  <c r="AJ32" i="69"/>
  <c r="AI32" i="69"/>
  <c r="AH32" i="69"/>
  <c r="AG32" i="69"/>
  <c r="AF32" i="69"/>
  <c r="AE32" i="69"/>
  <c r="AD32" i="69"/>
  <c r="AC32" i="69"/>
  <c r="AB32" i="69"/>
  <c r="AA32" i="69"/>
  <c r="Z32" i="69"/>
  <c r="Y32" i="69"/>
  <c r="X32" i="69"/>
  <c r="W32" i="69"/>
  <c r="V32" i="69"/>
  <c r="U32" i="69"/>
  <c r="T32" i="69"/>
  <c r="S32" i="69"/>
  <c r="R32" i="69"/>
  <c r="Q32" i="69"/>
  <c r="P32" i="69"/>
  <c r="O32" i="69"/>
  <c r="N32" i="69"/>
  <c r="M32" i="69"/>
  <c r="L32" i="69"/>
  <c r="K32" i="69"/>
  <c r="J32" i="69"/>
  <c r="I32" i="69"/>
  <c r="H32" i="69"/>
  <c r="G32" i="69"/>
  <c r="AK31" i="69"/>
  <c r="AJ31" i="69"/>
  <c r="AI31" i="69"/>
  <c r="AH31" i="69"/>
  <c r="AG31" i="69"/>
  <c r="AF31" i="69"/>
  <c r="AE31" i="69"/>
  <c r="AD31" i="69"/>
  <c r="AC31" i="69"/>
  <c r="AB31" i="69"/>
  <c r="AA31" i="69"/>
  <c r="Z31" i="69"/>
  <c r="Y31" i="69"/>
  <c r="X31" i="69"/>
  <c r="W31" i="69"/>
  <c r="V31" i="69"/>
  <c r="U31" i="69"/>
  <c r="T31" i="69"/>
  <c r="S31" i="69"/>
  <c r="R31" i="69"/>
  <c r="Q31" i="69"/>
  <c r="P31" i="69"/>
  <c r="O31" i="69"/>
  <c r="N31" i="69"/>
  <c r="M31" i="69"/>
  <c r="L31" i="69"/>
  <c r="K31" i="69"/>
  <c r="J31" i="69"/>
  <c r="I31" i="69"/>
  <c r="H31" i="69"/>
  <c r="G31" i="69"/>
  <c r="AK30" i="69"/>
  <c r="AJ30" i="69"/>
  <c r="AI30" i="69"/>
  <c r="AH30" i="69"/>
  <c r="AG30" i="69"/>
  <c r="AF30" i="69"/>
  <c r="AE30" i="69"/>
  <c r="AD30" i="69"/>
  <c r="AC30" i="69"/>
  <c r="AB30" i="69"/>
  <c r="AA30" i="69"/>
  <c r="Z30" i="69"/>
  <c r="Y30" i="69"/>
  <c r="X30" i="69"/>
  <c r="W30" i="69"/>
  <c r="V30" i="69"/>
  <c r="U30" i="69"/>
  <c r="T30" i="69"/>
  <c r="S30" i="69"/>
  <c r="R30" i="69"/>
  <c r="Q30" i="69"/>
  <c r="P30" i="69"/>
  <c r="O30" i="69"/>
  <c r="N30" i="69"/>
  <c r="M30" i="69"/>
  <c r="L30" i="69"/>
  <c r="K30" i="69"/>
  <c r="J30" i="69"/>
  <c r="I30" i="69"/>
  <c r="H30" i="69"/>
  <c r="G30" i="69"/>
  <c r="AK29" i="69"/>
  <c r="AJ29" i="69"/>
  <c r="AI29" i="69"/>
  <c r="AH29" i="69"/>
  <c r="AG29" i="69"/>
  <c r="AF29" i="69"/>
  <c r="AE29" i="69"/>
  <c r="AD29" i="69"/>
  <c r="AC29" i="69"/>
  <c r="AB29" i="69"/>
  <c r="AA29" i="69"/>
  <c r="Z29" i="69"/>
  <c r="Y29" i="69"/>
  <c r="X29" i="69"/>
  <c r="W29" i="69"/>
  <c r="V29" i="69"/>
  <c r="U29" i="69"/>
  <c r="T29" i="69"/>
  <c r="S29" i="69"/>
  <c r="R29" i="69"/>
  <c r="Q29" i="69"/>
  <c r="P29" i="69"/>
  <c r="O29" i="69"/>
  <c r="N29" i="69"/>
  <c r="M29" i="69"/>
  <c r="L29" i="69"/>
  <c r="K29" i="69"/>
  <c r="J29" i="69"/>
  <c r="I29" i="69"/>
  <c r="H29" i="69"/>
  <c r="G29" i="69"/>
  <c r="AK28" i="69"/>
  <c r="AJ28" i="69"/>
  <c r="AI28" i="69"/>
  <c r="AH28" i="69"/>
  <c r="AG28" i="69"/>
  <c r="AF28" i="69"/>
  <c r="AE28" i="69"/>
  <c r="AD28" i="69"/>
  <c r="AC28" i="69"/>
  <c r="AB28" i="69"/>
  <c r="AA28" i="69"/>
  <c r="Z28" i="69"/>
  <c r="Y28" i="69"/>
  <c r="X28" i="69"/>
  <c r="W28" i="69"/>
  <c r="V28" i="69"/>
  <c r="U28" i="69"/>
  <c r="T28" i="69"/>
  <c r="S28" i="69"/>
  <c r="R28" i="69"/>
  <c r="Q28" i="69"/>
  <c r="P28" i="69"/>
  <c r="O28" i="69"/>
  <c r="N28" i="69"/>
  <c r="M28" i="69"/>
  <c r="L28" i="69"/>
  <c r="K28" i="69"/>
  <c r="J28" i="69"/>
  <c r="I28" i="69"/>
  <c r="H28" i="69"/>
  <c r="G28" i="69"/>
  <c r="AK27" i="69"/>
  <c r="AJ27" i="69"/>
  <c r="AI27" i="69"/>
  <c r="AH27" i="69"/>
  <c r="AG27" i="69"/>
  <c r="AF27" i="69"/>
  <c r="AE27" i="69"/>
  <c r="AD27" i="69"/>
  <c r="AC27" i="69"/>
  <c r="AB27" i="69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K27" i="69"/>
  <c r="J27" i="69"/>
  <c r="I27" i="69"/>
  <c r="H27" i="69"/>
  <c r="G27" i="69"/>
  <c r="AK26" i="69"/>
  <c r="AJ26" i="69"/>
  <c r="AI26" i="69"/>
  <c r="AH26" i="69"/>
  <c r="AG26" i="69"/>
  <c r="AF26" i="69"/>
  <c r="AE26" i="69"/>
  <c r="AD26" i="69"/>
  <c r="AC26" i="69"/>
  <c r="AB26" i="69"/>
  <c r="AA26" i="69"/>
  <c r="Z26" i="69"/>
  <c r="Y26" i="69"/>
  <c r="X26" i="69"/>
  <c r="W26" i="69"/>
  <c r="V26" i="69"/>
  <c r="U26" i="69"/>
  <c r="T26" i="69"/>
  <c r="S26" i="69"/>
  <c r="R26" i="69"/>
  <c r="Q26" i="69"/>
  <c r="P26" i="69"/>
  <c r="O26" i="69"/>
  <c r="N26" i="69"/>
  <c r="M26" i="69"/>
  <c r="L26" i="69"/>
  <c r="K26" i="69"/>
  <c r="J26" i="69"/>
  <c r="I26" i="69"/>
  <c r="H26" i="69"/>
  <c r="G26" i="69"/>
  <c r="AK24" i="69"/>
  <c r="AJ24" i="69"/>
  <c r="AI24" i="69"/>
  <c r="AH24" i="69"/>
  <c r="AG24" i="69"/>
  <c r="AG37" i="69" s="1"/>
  <c r="AF24" i="69"/>
  <c r="AF37" i="69" s="1"/>
  <c r="AE24" i="69"/>
  <c r="AE37" i="69" s="1"/>
  <c r="AD24" i="69"/>
  <c r="AD37" i="69" s="1"/>
  <c r="AC24" i="69"/>
  <c r="AB24" i="69"/>
  <c r="AA24" i="69"/>
  <c r="Z24" i="69"/>
  <c r="Y24" i="69"/>
  <c r="Y37" i="69" s="1"/>
  <c r="X24" i="69"/>
  <c r="X37" i="69" s="1"/>
  <c r="W24" i="69"/>
  <c r="W37" i="69" s="1"/>
  <c r="V24" i="69"/>
  <c r="V37" i="69" s="1"/>
  <c r="U24" i="69"/>
  <c r="T24" i="69"/>
  <c r="T38" i="69" s="1"/>
  <c r="S24" i="69"/>
  <c r="S38" i="69" s="1"/>
  <c r="R24" i="69"/>
  <c r="Q24" i="69"/>
  <c r="Q37" i="69" s="1"/>
  <c r="P24" i="69"/>
  <c r="P37" i="69" s="1"/>
  <c r="O24" i="69"/>
  <c r="N24" i="69"/>
  <c r="N38" i="69" s="1"/>
  <c r="M24" i="69"/>
  <c r="M38" i="69" s="1"/>
  <c r="K38" i="69"/>
  <c r="J38" i="69"/>
  <c r="H37" i="69"/>
  <c r="AD22" i="69"/>
  <c r="AK21" i="69"/>
  <c r="AE21" i="69"/>
  <c r="AD21" i="69"/>
  <c r="AK22" i="69" s="1"/>
  <c r="AC21" i="69"/>
  <c r="AJ22" i="69" s="1"/>
  <c r="W21" i="69"/>
  <c r="V21" i="69"/>
  <c r="AC22" i="69" s="1"/>
  <c r="U21" i="69"/>
  <c r="AB22" i="69" s="1"/>
  <c r="AK20" i="69"/>
  <c r="AK37" i="69" s="1"/>
  <c r="AJ20" i="69"/>
  <c r="AJ21" i="69" s="1"/>
  <c r="AI20" i="69"/>
  <c r="AI21" i="69" s="1"/>
  <c r="AH20" i="69"/>
  <c r="AH21" i="69" s="1"/>
  <c r="AG20" i="69"/>
  <c r="AG21" i="69" s="1"/>
  <c r="AF20" i="69"/>
  <c r="AF21" i="69" s="1"/>
  <c r="AE20" i="69"/>
  <c r="AD20" i="69"/>
  <c r="AD34" i="69" s="1"/>
  <c r="AC20" i="69"/>
  <c r="AC34" i="69" s="1"/>
  <c r="AB20" i="69"/>
  <c r="AB21" i="69" s="1"/>
  <c r="AA20" i="69"/>
  <c r="AA21" i="69" s="1"/>
  <c r="Z20" i="69"/>
  <c r="Z21" i="69" s="1"/>
  <c r="Y20" i="69"/>
  <c r="Y21" i="69" s="1"/>
  <c r="X20" i="69"/>
  <c r="X21" i="69" s="1"/>
  <c r="W20" i="69"/>
  <c r="V20" i="69"/>
  <c r="V34" i="69" s="1"/>
  <c r="U20" i="69"/>
  <c r="U34" i="69" s="1"/>
  <c r="T20" i="69"/>
  <c r="T21" i="69" s="1"/>
  <c r="S20" i="69"/>
  <c r="S21" i="69" s="1"/>
  <c r="R20" i="69"/>
  <c r="R21" i="69" s="1"/>
  <c r="Q20" i="69"/>
  <c r="Q21" i="69" s="1"/>
  <c r="P20" i="69"/>
  <c r="P21" i="69" s="1"/>
  <c r="O20" i="69"/>
  <c r="O21" i="69" s="1"/>
  <c r="V22" i="69" s="1"/>
  <c r="N20" i="69"/>
  <c r="N34" i="69" s="1"/>
  <c r="M20" i="69"/>
  <c r="M34" i="69" s="1"/>
  <c r="L21" i="69"/>
  <c r="K21" i="69"/>
  <c r="J21" i="69"/>
  <c r="I21" i="69"/>
  <c r="H21" i="69"/>
  <c r="G34" i="69"/>
  <c r="AK18" i="69"/>
  <c r="AK33" i="69" s="1"/>
  <c r="AJ18" i="69"/>
  <c r="AJ33" i="69" s="1"/>
  <c r="AI18" i="69"/>
  <c r="AI33" i="69" s="1"/>
  <c r="AH18" i="69"/>
  <c r="AH33" i="69" s="1"/>
  <c r="AG18" i="69"/>
  <c r="AF18" i="69"/>
  <c r="AE18" i="69"/>
  <c r="AD18" i="69"/>
  <c r="AC18" i="69"/>
  <c r="AC33" i="69" s="1"/>
  <c r="AB18" i="69"/>
  <c r="AB33" i="69" s="1"/>
  <c r="AA18" i="69"/>
  <c r="AA33" i="69" s="1"/>
  <c r="Z18" i="69"/>
  <c r="Z33" i="69" s="1"/>
  <c r="Y18" i="69"/>
  <c r="X18" i="69"/>
  <c r="W18" i="69"/>
  <c r="V18" i="69"/>
  <c r="U18" i="69"/>
  <c r="U33" i="69" s="1"/>
  <c r="T18" i="69"/>
  <c r="T33" i="69" s="1"/>
  <c r="S18" i="69"/>
  <c r="R18" i="69"/>
  <c r="R33" i="69" s="1"/>
  <c r="Q18" i="69"/>
  <c r="P18" i="69"/>
  <c r="O18" i="69"/>
  <c r="N18" i="69"/>
  <c r="N33" i="69" s="1"/>
  <c r="M18" i="69"/>
  <c r="M33" i="69" s="1"/>
  <c r="L33" i="69"/>
  <c r="J33" i="69"/>
  <c r="AK16" i="69"/>
  <c r="AJ16" i="69"/>
  <c r="AI16" i="69"/>
  <c r="AH16" i="69"/>
  <c r="AG16" i="69"/>
  <c r="AF16" i="69"/>
  <c r="AE16" i="69"/>
  <c r="AD16" i="69"/>
  <c r="AC16" i="69"/>
  <c r="AB16" i="69"/>
  <c r="AA16" i="69"/>
  <c r="Z16" i="69"/>
  <c r="Y16" i="69"/>
  <c r="X16" i="69"/>
  <c r="W16" i="69"/>
  <c r="V16" i="69"/>
  <c r="U16" i="69"/>
  <c r="T16" i="69"/>
  <c r="S16" i="69"/>
  <c r="R16" i="69"/>
  <c r="Q16" i="69"/>
  <c r="Q33" i="69" s="1"/>
  <c r="P16" i="69"/>
  <c r="P33" i="69" s="1"/>
  <c r="O16" i="69"/>
  <c r="N16" i="69"/>
  <c r="M16" i="69"/>
  <c r="I33" i="69"/>
  <c r="AK39" i="68"/>
  <c r="AJ39" i="68"/>
  <c r="AI39" i="68"/>
  <c r="AH39" i="68"/>
  <c r="AG39" i="68"/>
  <c r="AF39" i="68"/>
  <c r="AE39" i="68"/>
  <c r="AD39" i="68"/>
  <c r="AC39" i="68"/>
  <c r="AB39" i="68"/>
  <c r="AA39" i="68"/>
  <c r="Z39" i="68"/>
  <c r="Y39" i="68"/>
  <c r="X39" i="68"/>
  <c r="W39" i="68"/>
  <c r="V39" i="68"/>
  <c r="U39" i="68"/>
  <c r="T39" i="68"/>
  <c r="S39" i="68"/>
  <c r="R39" i="68"/>
  <c r="Q39" i="68"/>
  <c r="P39" i="68"/>
  <c r="O39" i="68"/>
  <c r="N39" i="68"/>
  <c r="M39" i="68"/>
  <c r="L39" i="68"/>
  <c r="K39" i="68"/>
  <c r="J39" i="68"/>
  <c r="I39" i="68"/>
  <c r="H39" i="68"/>
  <c r="G39" i="68"/>
  <c r="AE38" i="68"/>
  <c r="AH32" i="68"/>
  <c r="AG32" i="68"/>
  <c r="AF32" i="68"/>
  <c r="AE32" i="68"/>
  <c r="AD32" i="68"/>
  <c r="AC32" i="68"/>
  <c r="AB32" i="68"/>
  <c r="AA32" i="68"/>
  <c r="Z32" i="68"/>
  <c r="Y32" i="68"/>
  <c r="X32" i="68"/>
  <c r="W32" i="68"/>
  <c r="V32" i="68"/>
  <c r="U32" i="68"/>
  <c r="T32" i="68"/>
  <c r="S32" i="68"/>
  <c r="R32" i="68"/>
  <c r="Q32" i="68"/>
  <c r="P32" i="68"/>
  <c r="O32" i="68"/>
  <c r="N32" i="68"/>
  <c r="M32" i="68"/>
  <c r="L32" i="68"/>
  <c r="K32" i="68"/>
  <c r="J32" i="68"/>
  <c r="I32" i="68"/>
  <c r="H32" i="68"/>
  <c r="G32" i="68"/>
  <c r="AH31" i="68"/>
  <c r="AG31" i="68"/>
  <c r="AF31" i="68"/>
  <c r="AE31" i="68"/>
  <c r="AD31" i="68"/>
  <c r="AC31" i="68"/>
  <c r="AB31" i="68"/>
  <c r="AA31" i="68"/>
  <c r="Z31" i="68"/>
  <c r="Y31" i="68"/>
  <c r="X31" i="68"/>
  <c r="W31" i="68"/>
  <c r="V31" i="68"/>
  <c r="U31" i="68"/>
  <c r="T31" i="68"/>
  <c r="S31" i="68"/>
  <c r="R31" i="68"/>
  <c r="Q31" i="68"/>
  <c r="P31" i="68"/>
  <c r="O31" i="68"/>
  <c r="N31" i="68"/>
  <c r="M31" i="68"/>
  <c r="L31" i="68"/>
  <c r="K31" i="68"/>
  <c r="J31" i="68"/>
  <c r="I31" i="68"/>
  <c r="H31" i="68"/>
  <c r="G31" i="68"/>
  <c r="AH30" i="68"/>
  <c r="AG30" i="68"/>
  <c r="AF30" i="68"/>
  <c r="AE30" i="68"/>
  <c r="AD30" i="68"/>
  <c r="AC30" i="68"/>
  <c r="AB30" i="68"/>
  <c r="AA30" i="68"/>
  <c r="Z30" i="68"/>
  <c r="Y30" i="68"/>
  <c r="X30" i="68"/>
  <c r="W30" i="68"/>
  <c r="V30" i="68"/>
  <c r="U30" i="68"/>
  <c r="T30" i="68"/>
  <c r="S30" i="68"/>
  <c r="R30" i="68"/>
  <c r="Q30" i="68"/>
  <c r="P30" i="68"/>
  <c r="O30" i="68"/>
  <c r="N30" i="68"/>
  <c r="M30" i="68"/>
  <c r="L30" i="68"/>
  <c r="K30" i="68"/>
  <c r="J30" i="68"/>
  <c r="I30" i="68"/>
  <c r="H30" i="68"/>
  <c r="G30" i="68"/>
  <c r="AH29" i="68"/>
  <c r="AG29" i="68"/>
  <c r="AF29" i="68"/>
  <c r="AE29" i="68"/>
  <c r="AD29" i="68"/>
  <c r="AC29" i="68"/>
  <c r="AB29" i="68"/>
  <c r="AA29" i="68"/>
  <c r="Z29" i="68"/>
  <c r="Y29" i="68"/>
  <c r="X29" i="68"/>
  <c r="W29" i="68"/>
  <c r="V29" i="68"/>
  <c r="U29" i="68"/>
  <c r="T29" i="68"/>
  <c r="S29" i="68"/>
  <c r="R29" i="68"/>
  <c r="Q29" i="68"/>
  <c r="P29" i="68"/>
  <c r="O29" i="68"/>
  <c r="N29" i="68"/>
  <c r="M29" i="68"/>
  <c r="L29" i="68"/>
  <c r="K29" i="68"/>
  <c r="J29" i="68"/>
  <c r="I29" i="68"/>
  <c r="H29" i="68"/>
  <c r="G29" i="68"/>
  <c r="AH28" i="68"/>
  <c r="AG28" i="68"/>
  <c r="AF28" i="68"/>
  <c r="AE28" i="68"/>
  <c r="AD28" i="68"/>
  <c r="AC28" i="68"/>
  <c r="AB28" i="68"/>
  <c r="AA28" i="68"/>
  <c r="Z28" i="68"/>
  <c r="Y28" i="68"/>
  <c r="X28" i="68"/>
  <c r="W28" i="68"/>
  <c r="V28" i="68"/>
  <c r="U28" i="68"/>
  <c r="T28" i="68"/>
  <c r="S28" i="68"/>
  <c r="R28" i="68"/>
  <c r="Q28" i="68"/>
  <c r="P28" i="68"/>
  <c r="O28" i="68"/>
  <c r="N28" i="68"/>
  <c r="M28" i="68"/>
  <c r="L28" i="68"/>
  <c r="K28" i="68"/>
  <c r="J28" i="68"/>
  <c r="I28" i="68"/>
  <c r="H28" i="68"/>
  <c r="G28" i="68"/>
  <c r="AH27" i="68"/>
  <c r="AG27" i="68"/>
  <c r="AF27" i="68"/>
  <c r="AE27" i="68"/>
  <c r="AD27" i="68"/>
  <c r="AC27" i="68"/>
  <c r="AB27" i="68"/>
  <c r="AA27" i="68"/>
  <c r="Z27" i="68"/>
  <c r="Y27" i="68"/>
  <c r="X27" i="68"/>
  <c r="W27" i="68"/>
  <c r="V27" i="68"/>
  <c r="U27" i="68"/>
  <c r="T27" i="68"/>
  <c r="S27" i="68"/>
  <c r="R27" i="68"/>
  <c r="Q27" i="68"/>
  <c r="P27" i="68"/>
  <c r="O27" i="68"/>
  <c r="N27" i="68"/>
  <c r="M27" i="68"/>
  <c r="L27" i="68"/>
  <c r="K27" i="68"/>
  <c r="J27" i="68"/>
  <c r="I27" i="68"/>
  <c r="H27" i="68"/>
  <c r="G27" i="68"/>
  <c r="AH26" i="68"/>
  <c r="AG26" i="68"/>
  <c r="AF26" i="68"/>
  <c r="AE26" i="68"/>
  <c r="AD26" i="68"/>
  <c r="AC26" i="68"/>
  <c r="AB26" i="68"/>
  <c r="AA26" i="68"/>
  <c r="Z26" i="68"/>
  <c r="Y26" i="68"/>
  <c r="X26" i="68"/>
  <c r="W26" i="68"/>
  <c r="V26" i="68"/>
  <c r="U26" i="68"/>
  <c r="T26" i="68"/>
  <c r="S26" i="68"/>
  <c r="R26" i="68"/>
  <c r="Q26" i="68"/>
  <c r="P26" i="68"/>
  <c r="O26" i="68"/>
  <c r="N26" i="68"/>
  <c r="M26" i="68"/>
  <c r="L26" i="68"/>
  <c r="K26" i="68"/>
  <c r="J26" i="68"/>
  <c r="I26" i="68"/>
  <c r="H26" i="68"/>
  <c r="G26" i="68"/>
  <c r="AH24" i="68"/>
  <c r="AG24" i="68"/>
  <c r="AF24" i="68"/>
  <c r="AF37" i="68" s="1"/>
  <c r="AE24" i="68"/>
  <c r="AD24" i="68"/>
  <c r="AD38" i="68" s="1"/>
  <c r="AC24" i="68"/>
  <c r="AC38" i="68" s="1"/>
  <c r="AB24" i="68"/>
  <c r="AB38" i="68" s="1"/>
  <c r="AA24" i="68"/>
  <c r="AA38" i="68" s="1"/>
  <c r="Z24" i="68"/>
  <c r="Z38" i="68" s="1"/>
  <c r="Y24" i="68"/>
  <c r="X24" i="68"/>
  <c r="X37" i="68" s="1"/>
  <c r="W24" i="68"/>
  <c r="W38" i="68" s="1"/>
  <c r="V24" i="68"/>
  <c r="V38" i="68" s="1"/>
  <c r="U24" i="68"/>
  <c r="U38" i="68" s="1"/>
  <c r="T24" i="68"/>
  <c r="T38" i="68" s="1"/>
  <c r="S24" i="68"/>
  <c r="S38" i="68" s="1"/>
  <c r="R24" i="68"/>
  <c r="Q24" i="68"/>
  <c r="P24" i="68"/>
  <c r="P37" i="68" s="1"/>
  <c r="O24" i="68"/>
  <c r="O38" i="68" s="1"/>
  <c r="N24" i="68"/>
  <c r="N38" i="68" s="1"/>
  <c r="M24" i="68"/>
  <c r="M38" i="68" s="1"/>
  <c r="L38" i="68"/>
  <c r="H37" i="68"/>
  <c r="G38" i="68"/>
  <c r="S21" i="68"/>
  <c r="AH20" i="68"/>
  <c r="AH34" i="68" s="1"/>
  <c r="AG20" i="68"/>
  <c r="AG34" i="68" s="1"/>
  <c r="AF20" i="68"/>
  <c r="AF21" i="68" s="1"/>
  <c r="AE20" i="68"/>
  <c r="AE21" i="68" s="1"/>
  <c r="AD20" i="68"/>
  <c r="AD34" i="68" s="1"/>
  <c r="AC20" i="68"/>
  <c r="AC34" i="68" s="1"/>
  <c r="AB20" i="68"/>
  <c r="AB34" i="68" s="1"/>
  <c r="AA20" i="68"/>
  <c r="AA34" i="68" s="1"/>
  <c r="Z20" i="68"/>
  <c r="Z34" i="68" s="1"/>
  <c r="Y20" i="68"/>
  <c r="Y34" i="68" s="1"/>
  <c r="X20" i="68"/>
  <c r="X21" i="68" s="1"/>
  <c r="W20" i="68"/>
  <c r="W34" i="68" s="1"/>
  <c r="V20" i="68"/>
  <c r="V21" i="68" s="1"/>
  <c r="U20" i="68"/>
  <c r="U34" i="68" s="1"/>
  <c r="T20" i="68"/>
  <c r="T34" i="68" s="1"/>
  <c r="S20" i="68"/>
  <c r="S34" i="68" s="1"/>
  <c r="R20" i="68"/>
  <c r="R34" i="68" s="1"/>
  <c r="Q20" i="68"/>
  <c r="Q34" i="68" s="1"/>
  <c r="P20" i="68"/>
  <c r="P21" i="68" s="1"/>
  <c r="O20" i="68"/>
  <c r="O21" i="68" s="1"/>
  <c r="N20" i="68"/>
  <c r="N34" i="68" s="1"/>
  <c r="M20" i="68"/>
  <c r="M34" i="68" s="1"/>
  <c r="L34" i="68"/>
  <c r="AH18" i="68"/>
  <c r="AG18" i="68"/>
  <c r="AF18" i="68"/>
  <c r="AE18" i="68"/>
  <c r="AD18" i="68"/>
  <c r="AC18" i="68"/>
  <c r="AC33" i="68" s="1"/>
  <c r="AB18" i="68"/>
  <c r="AA18" i="68"/>
  <c r="AA33" i="68" s="1"/>
  <c r="Z18" i="68"/>
  <c r="Y18" i="68"/>
  <c r="X18" i="68"/>
  <c r="W18" i="68"/>
  <c r="V18" i="68"/>
  <c r="U18" i="68"/>
  <c r="U33" i="68" s="1"/>
  <c r="T18" i="68"/>
  <c r="S18" i="68"/>
  <c r="S33" i="68" s="1"/>
  <c r="R18" i="68"/>
  <c r="Q18" i="68"/>
  <c r="P18" i="68"/>
  <c r="O18" i="68"/>
  <c r="N18" i="68"/>
  <c r="M18" i="68"/>
  <c r="M33" i="68" s="1"/>
  <c r="AH16" i="68"/>
  <c r="AG16" i="68"/>
  <c r="AF16" i="68"/>
  <c r="AE16" i="68"/>
  <c r="AD16" i="68"/>
  <c r="AC16" i="68"/>
  <c r="AB16" i="68"/>
  <c r="AA16" i="68"/>
  <c r="Z16" i="68"/>
  <c r="Y16" i="68"/>
  <c r="X16" i="68"/>
  <c r="W16" i="68"/>
  <c r="V16" i="68"/>
  <c r="U16" i="68"/>
  <c r="T16" i="68"/>
  <c r="S16" i="68"/>
  <c r="R16" i="68"/>
  <c r="Q16" i="68"/>
  <c r="P16" i="68"/>
  <c r="O16" i="68"/>
  <c r="N16" i="68"/>
  <c r="M16" i="68"/>
  <c r="AK39" i="67"/>
  <c r="AJ39" i="67"/>
  <c r="AI39" i="67"/>
  <c r="AH39" i="67"/>
  <c r="AG39" i="67"/>
  <c r="AF39" i="67"/>
  <c r="AE39" i="67"/>
  <c r="AD39" i="67"/>
  <c r="AC39" i="67"/>
  <c r="AB39" i="67"/>
  <c r="AA39" i="67"/>
  <c r="Z39" i="67"/>
  <c r="Y39" i="67"/>
  <c r="X39" i="67"/>
  <c r="W39" i="67"/>
  <c r="V39" i="67"/>
  <c r="U39" i="67"/>
  <c r="T39" i="67"/>
  <c r="S39" i="67"/>
  <c r="R39" i="67"/>
  <c r="Q39" i="67"/>
  <c r="P39" i="67"/>
  <c r="O39" i="67"/>
  <c r="N39" i="67"/>
  <c r="M39" i="67"/>
  <c r="L39" i="67"/>
  <c r="K39" i="67"/>
  <c r="J39" i="67"/>
  <c r="I39" i="67"/>
  <c r="H39" i="67"/>
  <c r="G39" i="67"/>
  <c r="S38" i="67"/>
  <c r="AE34" i="67"/>
  <c r="O34" i="67"/>
  <c r="G33" i="67"/>
  <c r="AK32" i="67"/>
  <c r="AJ32" i="67"/>
  <c r="AI32" i="67"/>
  <c r="AH32" i="67"/>
  <c r="AG32" i="67"/>
  <c r="AF32" i="67"/>
  <c r="AE32" i="67"/>
  <c r="AD32" i="67"/>
  <c r="AC32" i="67"/>
  <c r="AB32" i="67"/>
  <c r="AA32" i="67"/>
  <c r="Z32" i="67"/>
  <c r="Y32" i="67"/>
  <c r="X32" i="67"/>
  <c r="W32" i="67"/>
  <c r="V32" i="67"/>
  <c r="U32" i="67"/>
  <c r="T32" i="67"/>
  <c r="S32" i="67"/>
  <c r="R32" i="67"/>
  <c r="Q32" i="67"/>
  <c r="P32" i="67"/>
  <c r="O32" i="67"/>
  <c r="N32" i="67"/>
  <c r="M32" i="67"/>
  <c r="L32" i="67"/>
  <c r="K32" i="67"/>
  <c r="J32" i="67"/>
  <c r="I32" i="67"/>
  <c r="H32" i="67"/>
  <c r="G32" i="67"/>
  <c r="AK31" i="67"/>
  <c r="AJ31" i="67"/>
  <c r="AI31" i="67"/>
  <c r="AH31" i="67"/>
  <c r="AG31" i="67"/>
  <c r="AF31" i="67"/>
  <c r="AE31" i="67"/>
  <c r="AD31" i="67"/>
  <c r="AC31" i="67"/>
  <c r="AB31" i="67"/>
  <c r="AA31" i="67"/>
  <c r="Z31" i="67"/>
  <c r="Y31" i="67"/>
  <c r="X31" i="67"/>
  <c r="W31" i="67"/>
  <c r="V31" i="67"/>
  <c r="U31" i="67"/>
  <c r="T31" i="67"/>
  <c r="S31" i="67"/>
  <c r="R31" i="67"/>
  <c r="Q31" i="67"/>
  <c r="P31" i="67"/>
  <c r="O31" i="67"/>
  <c r="N31" i="67"/>
  <c r="M31" i="67"/>
  <c r="L31" i="67"/>
  <c r="K31" i="67"/>
  <c r="J31" i="67"/>
  <c r="I31" i="67"/>
  <c r="H31" i="67"/>
  <c r="G31" i="67"/>
  <c r="AK30" i="67"/>
  <c r="AJ30" i="67"/>
  <c r="AI30" i="67"/>
  <c r="AH30" i="67"/>
  <c r="AG30" i="67"/>
  <c r="AF30" i="67"/>
  <c r="AE30" i="67"/>
  <c r="AD30" i="67"/>
  <c r="AC30" i="67"/>
  <c r="AB30" i="67"/>
  <c r="AA30" i="67"/>
  <c r="Z30" i="67"/>
  <c r="Y30" i="67"/>
  <c r="X30" i="67"/>
  <c r="W30" i="67"/>
  <c r="V30" i="67"/>
  <c r="U30" i="67"/>
  <c r="T30" i="67"/>
  <c r="S30" i="67"/>
  <c r="R30" i="67"/>
  <c r="Q30" i="67"/>
  <c r="P30" i="67"/>
  <c r="O30" i="67"/>
  <c r="N30" i="67"/>
  <c r="M30" i="67"/>
  <c r="L30" i="67"/>
  <c r="K30" i="67"/>
  <c r="J30" i="67"/>
  <c r="I30" i="67"/>
  <c r="H30" i="67"/>
  <c r="G30" i="67"/>
  <c r="AK29" i="67"/>
  <c r="AJ29" i="67"/>
  <c r="AI29" i="67"/>
  <c r="AH29" i="67"/>
  <c r="AG29" i="67"/>
  <c r="AF29" i="67"/>
  <c r="AE29" i="67"/>
  <c r="AD29" i="67"/>
  <c r="AC29" i="67"/>
  <c r="AB29" i="67"/>
  <c r="AA29" i="67"/>
  <c r="Z29" i="67"/>
  <c r="Y29" i="67"/>
  <c r="X29" i="67"/>
  <c r="W29" i="67"/>
  <c r="V29" i="67"/>
  <c r="U29" i="67"/>
  <c r="T29" i="67"/>
  <c r="S29" i="67"/>
  <c r="R29" i="67"/>
  <c r="Q29" i="67"/>
  <c r="P29" i="67"/>
  <c r="O29" i="67"/>
  <c r="N29" i="67"/>
  <c r="M29" i="67"/>
  <c r="L29" i="67"/>
  <c r="K29" i="67"/>
  <c r="J29" i="67"/>
  <c r="I29" i="67"/>
  <c r="H29" i="67"/>
  <c r="G29" i="67"/>
  <c r="AK28" i="67"/>
  <c r="AJ28" i="67"/>
  <c r="AI28" i="67"/>
  <c r="AH28" i="67"/>
  <c r="AG28" i="67"/>
  <c r="AF28" i="67"/>
  <c r="AE28" i="67"/>
  <c r="AD28" i="67"/>
  <c r="AC28" i="67"/>
  <c r="AB28" i="67"/>
  <c r="AA28" i="67"/>
  <c r="Z28" i="67"/>
  <c r="Y28" i="67"/>
  <c r="X28" i="67"/>
  <c r="W28" i="67"/>
  <c r="V28" i="67"/>
  <c r="U28" i="67"/>
  <c r="T28" i="67"/>
  <c r="S28" i="67"/>
  <c r="R28" i="67"/>
  <c r="Q28" i="67"/>
  <c r="P28" i="67"/>
  <c r="O28" i="67"/>
  <c r="N28" i="67"/>
  <c r="M28" i="67"/>
  <c r="L28" i="67"/>
  <c r="K28" i="67"/>
  <c r="J28" i="67"/>
  <c r="I28" i="67"/>
  <c r="H28" i="67"/>
  <c r="G28" i="67"/>
  <c r="AK27" i="67"/>
  <c r="AJ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W27" i="67"/>
  <c r="V27" i="67"/>
  <c r="U27" i="67"/>
  <c r="T27" i="67"/>
  <c r="S27" i="67"/>
  <c r="R27" i="67"/>
  <c r="Q27" i="67"/>
  <c r="P27" i="67"/>
  <c r="O27" i="67"/>
  <c r="N27" i="67"/>
  <c r="M27" i="67"/>
  <c r="L27" i="67"/>
  <c r="K27" i="67"/>
  <c r="J27" i="67"/>
  <c r="I27" i="67"/>
  <c r="H27" i="67"/>
  <c r="G27" i="67"/>
  <c r="AK26" i="67"/>
  <c r="AJ26" i="67"/>
  <c r="AI26" i="67"/>
  <c r="AH26" i="67"/>
  <c r="AG26" i="67"/>
  <c r="AF26" i="67"/>
  <c r="AE26" i="67"/>
  <c r="AD26" i="67"/>
  <c r="AC26" i="67"/>
  <c r="AB26" i="67"/>
  <c r="AA26" i="67"/>
  <c r="Z26" i="67"/>
  <c r="Y26" i="67"/>
  <c r="X26" i="67"/>
  <c r="W26" i="67"/>
  <c r="V26" i="67"/>
  <c r="U26" i="67"/>
  <c r="T26" i="67"/>
  <c r="S26" i="67"/>
  <c r="R26" i="67"/>
  <c r="Q26" i="67"/>
  <c r="P26" i="67"/>
  <c r="O26" i="67"/>
  <c r="N26" i="67"/>
  <c r="M26" i="67"/>
  <c r="L26" i="67"/>
  <c r="K26" i="67"/>
  <c r="J26" i="67"/>
  <c r="I26" i="67"/>
  <c r="H26" i="67"/>
  <c r="G26" i="67"/>
  <c r="AK24" i="67"/>
  <c r="AJ24" i="67"/>
  <c r="AJ37" i="67" s="1"/>
  <c r="AI24" i="67"/>
  <c r="AI38" i="67" s="1"/>
  <c r="AH24" i="67"/>
  <c r="AH38" i="67" s="1"/>
  <c r="AG24" i="67"/>
  <c r="AG38" i="67" s="1"/>
  <c r="AF24" i="67"/>
  <c r="AF38" i="67" s="1"/>
  <c r="AE24" i="67"/>
  <c r="AD24" i="67"/>
  <c r="AC24" i="67"/>
  <c r="AB24" i="67"/>
  <c r="AB37" i="67" s="1"/>
  <c r="AA24" i="67"/>
  <c r="AA38" i="67" s="1"/>
  <c r="Z24" i="67"/>
  <c r="Z38" i="67" s="1"/>
  <c r="Y24" i="67"/>
  <c r="Y38" i="67" s="1"/>
  <c r="X24" i="67"/>
  <c r="X38" i="67" s="1"/>
  <c r="W24" i="67"/>
  <c r="V24" i="67"/>
  <c r="U24" i="67"/>
  <c r="T24" i="67"/>
  <c r="T37" i="67" s="1"/>
  <c r="S24" i="67"/>
  <c r="R24" i="67"/>
  <c r="R38" i="67" s="1"/>
  <c r="Q24" i="67"/>
  <c r="Q38" i="67" s="1"/>
  <c r="P24" i="67"/>
  <c r="P38" i="67" s="1"/>
  <c r="O24" i="67"/>
  <c r="N24" i="67"/>
  <c r="M24" i="67"/>
  <c r="L37" i="67"/>
  <c r="K38" i="67"/>
  <c r="I38" i="67"/>
  <c r="H38" i="67"/>
  <c r="AK21" i="67"/>
  <c r="O21" i="67"/>
  <c r="V22" i="67" s="1"/>
  <c r="AK20" i="67"/>
  <c r="AK34" i="67" s="1"/>
  <c r="AJ20" i="67"/>
  <c r="AJ21" i="67" s="1"/>
  <c r="AI20" i="67"/>
  <c r="AI34" i="67" s="1"/>
  <c r="AH20" i="67"/>
  <c r="AH37" i="67" s="1"/>
  <c r="AG20" i="67"/>
  <c r="AG21" i="67" s="1"/>
  <c r="AF20" i="67"/>
  <c r="AF37" i="67" s="1"/>
  <c r="AE20" i="67"/>
  <c r="AE21" i="67" s="1"/>
  <c r="AD20" i="67"/>
  <c r="AD21" i="67" s="1"/>
  <c r="AC20" i="67"/>
  <c r="AC34" i="67" s="1"/>
  <c r="AB20" i="67"/>
  <c r="AB21" i="67" s="1"/>
  <c r="AA20" i="67"/>
  <c r="AA34" i="67" s="1"/>
  <c r="Z20" i="67"/>
  <c r="Z37" i="67" s="1"/>
  <c r="Y20" i="67"/>
  <c r="Y21" i="67" s="1"/>
  <c r="X20" i="67"/>
  <c r="X37" i="67" s="1"/>
  <c r="W20" i="67"/>
  <c r="W34" i="67" s="1"/>
  <c r="V20" i="67"/>
  <c r="V21" i="67" s="1"/>
  <c r="U20" i="67"/>
  <c r="U34" i="67" s="1"/>
  <c r="T20" i="67"/>
  <c r="T21" i="67" s="1"/>
  <c r="S20" i="67"/>
  <c r="S34" i="67" s="1"/>
  <c r="R20" i="67"/>
  <c r="R37" i="67" s="1"/>
  <c r="Q20" i="67"/>
  <c r="Q21" i="67" s="1"/>
  <c r="P20" i="67"/>
  <c r="P37" i="67" s="1"/>
  <c r="O20" i="67"/>
  <c r="N20" i="67"/>
  <c r="N21" i="67" s="1"/>
  <c r="M20" i="67"/>
  <c r="M21" i="67" s="1"/>
  <c r="T22" i="67" s="1"/>
  <c r="L21" i="67"/>
  <c r="K34" i="67"/>
  <c r="I21" i="67"/>
  <c r="H37" i="67"/>
  <c r="AK18" i="67"/>
  <c r="AJ18" i="67"/>
  <c r="AI18" i="67"/>
  <c r="AI33" i="67" s="1"/>
  <c r="AH18" i="67"/>
  <c r="AH33" i="67" s="1"/>
  <c r="AG18" i="67"/>
  <c r="AF18" i="67"/>
  <c r="AE18" i="67"/>
  <c r="AD18" i="67"/>
  <c r="AD33" i="67" s="1"/>
  <c r="AC18" i="67"/>
  <c r="AC33" i="67" s="1"/>
  <c r="AB18" i="67"/>
  <c r="AA18" i="67"/>
  <c r="AA33" i="67" s="1"/>
  <c r="Z18" i="67"/>
  <c r="Z33" i="67" s="1"/>
  <c r="Y18" i="67"/>
  <c r="X18" i="67"/>
  <c r="W18" i="67"/>
  <c r="V18" i="67"/>
  <c r="U18" i="67"/>
  <c r="T18" i="67"/>
  <c r="S18" i="67"/>
  <c r="S33" i="67" s="1"/>
  <c r="R18" i="67"/>
  <c r="R33" i="67" s="1"/>
  <c r="Q18" i="67"/>
  <c r="P18" i="67"/>
  <c r="O18" i="67"/>
  <c r="N18" i="67"/>
  <c r="M18" i="67"/>
  <c r="J33" i="67"/>
  <c r="AK16" i="67"/>
  <c r="AK33" i="67" s="1"/>
  <c r="AJ16" i="67"/>
  <c r="AI16" i="67"/>
  <c r="AH16" i="67"/>
  <c r="AG16" i="67"/>
  <c r="AF16" i="67"/>
  <c r="AE16" i="67"/>
  <c r="AE33" i="67" s="1"/>
  <c r="AD16" i="67"/>
  <c r="AC16" i="67"/>
  <c r="AB16" i="67"/>
  <c r="AA16" i="67"/>
  <c r="Z16" i="67"/>
  <c r="Y16" i="67"/>
  <c r="X16" i="67"/>
  <c r="W16" i="67"/>
  <c r="W33" i="67" s="1"/>
  <c r="V16" i="67"/>
  <c r="V33" i="67" s="1"/>
  <c r="U16" i="67"/>
  <c r="U33" i="67" s="1"/>
  <c r="T16" i="67"/>
  <c r="S16" i="67"/>
  <c r="R16" i="67"/>
  <c r="Q16" i="67"/>
  <c r="P16" i="67"/>
  <c r="O16" i="67"/>
  <c r="O33" i="67" s="1"/>
  <c r="N16" i="67"/>
  <c r="N33" i="67" s="1"/>
  <c r="M16" i="67"/>
  <c r="M33" i="67" s="1"/>
  <c r="AK39" i="66"/>
  <c r="AJ39" i="66"/>
  <c r="AI39" i="66"/>
  <c r="AH39" i="66"/>
  <c r="AG39" i="66"/>
  <c r="AF39" i="66"/>
  <c r="AE39" i="66"/>
  <c r="AD39" i="66"/>
  <c r="AC39" i="66"/>
  <c r="AB39" i="66"/>
  <c r="AA39" i="66"/>
  <c r="Z39" i="66"/>
  <c r="Y39" i="66"/>
  <c r="X39" i="66"/>
  <c r="W39" i="66"/>
  <c r="V39" i="66"/>
  <c r="U39" i="66"/>
  <c r="T39" i="66"/>
  <c r="S39" i="66"/>
  <c r="R39" i="66"/>
  <c r="Q39" i="66"/>
  <c r="P39" i="66"/>
  <c r="O39" i="66"/>
  <c r="N39" i="66"/>
  <c r="M39" i="66"/>
  <c r="L39" i="66"/>
  <c r="K39" i="66"/>
  <c r="J39" i="66"/>
  <c r="I39" i="66"/>
  <c r="H39" i="66"/>
  <c r="G39" i="66"/>
  <c r="L38" i="66"/>
  <c r="R34" i="66"/>
  <c r="AK32" i="66"/>
  <c r="AJ32" i="66"/>
  <c r="AI32" i="66"/>
  <c r="AH32" i="66"/>
  <c r="AG32" i="66"/>
  <c r="AF32" i="66"/>
  <c r="AE32" i="66"/>
  <c r="AD32" i="66"/>
  <c r="AC32" i="66"/>
  <c r="AB32" i="66"/>
  <c r="AA32" i="66"/>
  <c r="Z32" i="66"/>
  <c r="Y32" i="66"/>
  <c r="X32" i="66"/>
  <c r="W32" i="66"/>
  <c r="V32" i="66"/>
  <c r="U32" i="66"/>
  <c r="T32" i="66"/>
  <c r="S32" i="66"/>
  <c r="R32" i="66"/>
  <c r="Q32" i="66"/>
  <c r="P32" i="66"/>
  <c r="O32" i="66"/>
  <c r="N32" i="66"/>
  <c r="M32" i="66"/>
  <c r="L32" i="66"/>
  <c r="K32" i="66"/>
  <c r="J32" i="66"/>
  <c r="I32" i="66"/>
  <c r="H32" i="66"/>
  <c r="G32" i="66"/>
  <c r="AK31" i="66"/>
  <c r="AJ31" i="66"/>
  <c r="AI31" i="66"/>
  <c r="AH31" i="66"/>
  <c r="AG31" i="66"/>
  <c r="AF31" i="66"/>
  <c r="AE31" i="66"/>
  <c r="AD31" i="66"/>
  <c r="AC31" i="66"/>
  <c r="AB31" i="66"/>
  <c r="AA31" i="66"/>
  <c r="Z31" i="66"/>
  <c r="Y31" i="66"/>
  <c r="X31" i="66"/>
  <c r="W31" i="66"/>
  <c r="V31" i="66"/>
  <c r="U31" i="66"/>
  <c r="T31" i="66"/>
  <c r="S31" i="66"/>
  <c r="R31" i="66"/>
  <c r="Q31" i="66"/>
  <c r="P31" i="66"/>
  <c r="O31" i="66"/>
  <c r="N31" i="66"/>
  <c r="M31" i="66"/>
  <c r="L31" i="66"/>
  <c r="K31" i="66"/>
  <c r="J31" i="66"/>
  <c r="I31" i="66"/>
  <c r="H31" i="66"/>
  <c r="G31" i="66"/>
  <c r="AK30" i="66"/>
  <c r="AJ30" i="66"/>
  <c r="AI30" i="66"/>
  <c r="AH30" i="66"/>
  <c r="AG30" i="66"/>
  <c r="AF30" i="66"/>
  <c r="AE30" i="66"/>
  <c r="AD30" i="66"/>
  <c r="AC30" i="66"/>
  <c r="AB30" i="66"/>
  <c r="AA30" i="66"/>
  <c r="Z30" i="66"/>
  <c r="Y30" i="66"/>
  <c r="X30" i="66"/>
  <c r="W30" i="66"/>
  <c r="V30" i="66"/>
  <c r="U30" i="66"/>
  <c r="T30" i="66"/>
  <c r="S30" i="66"/>
  <c r="R30" i="66"/>
  <c r="Q30" i="66"/>
  <c r="P30" i="66"/>
  <c r="O30" i="66"/>
  <c r="N30" i="66"/>
  <c r="M30" i="66"/>
  <c r="L30" i="66"/>
  <c r="K30" i="66"/>
  <c r="J30" i="66"/>
  <c r="I30" i="66"/>
  <c r="H30" i="66"/>
  <c r="G30" i="66"/>
  <c r="AK29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W29" i="66"/>
  <c r="V29" i="66"/>
  <c r="U29" i="66"/>
  <c r="T29" i="66"/>
  <c r="S29" i="66"/>
  <c r="R29" i="66"/>
  <c r="Q29" i="66"/>
  <c r="P29" i="66"/>
  <c r="O29" i="66"/>
  <c r="N29" i="66"/>
  <c r="M29" i="66"/>
  <c r="L29" i="66"/>
  <c r="K29" i="66"/>
  <c r="J29" i="66"/>
  <c r="I29" i="66"/>
  <c r="H29" i="66"/>
  <c r="G29" i="66"/>
  <c r="AK28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V28" i="66"/>
  <c r="U28" i="66"/>
  <c r="T28" i="66"/>
  <c r="S28" i="66"/>
  <c r="R28" i="66"/>
  <c r="Q28" i="66"/>
  <c r="P28" i="66"/>
  <c r="O28" i="66"/>
  <c r="N28" i="66"/>
  <c r="M28" i="66"/>
  <c r="L28" i="66"/>
  <c r="K28" i="66"/>
  <c r="J28" i="66"/>
  <c r="I28" i="66"/>
  <c r="H28" i="66"/>
  <c r="G28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AK26" i="66"/>
  <c r="AJ26" i="66"/>
  <c r="AI26" i="66"/>
  <c r="AH26" i="66"/>
  <c r="AG26" i="66"/>
  <c r="AF26" i="66"/>
  <c r="AE26" i="66"/>
  <c r="AD26" i="66"/>
  <c r="AC26" i="66"/>
  <c r="AB26" i="66"/>
  <c r="AA26" i="66"/>
  <c r="Z26" i="66"/>
  <c r="Y26" i="66"/>
  <c r="X26" i="66"/>
  <c r="W26" i="66"/>
  <c r="V26" i="66"/>
  <c r="U26" i="66"/>
  <c r="T26" i="66"/>
  <c r="S26" i="66"/>
  <c r="R26" i="66"/>
  <c r="Q26" i="66"/>
  <c r="P26" i="66"/>
  <c r="O26" i="66"/>
  <c r="N26" i="66"/>
  <c r="M26" i="66"/>
  <c r="L26" i="66"/>
  <c r="K26" i="66"/>
  <c r="J26" i="66"/>
  <c r="I26" i="66"/>
  <c r="H26" i="66"/>
  <c r="G26" i="66"/>
  <c r="AK24" i="66"/>
  <c r="AK38" i="66" s="1"/>
  <c r="AJ24" i="66"/>
  <c r="AJ38" i="66" s="1"/>
  <c r="AI24" i="66"/>
  <c r="AI38" i="66" s="1"/>
  <c r="AH24" i="66"/>
  <c r="AG24" i="66"/>
  <c r="AF24" i="66"/>
  <c r="AE24" i="66"/>
  <c r="AD24" i="66"/>
  <c r="AD38" i="66" s="1"/>
  <c r="AC24" i="66"/>
  <c r="AC38" i="66" s="1"/>
  <c r="AB24" i="66"/>
  <c r="AB38" i="66" s="1"/>
  <c r="AA24" i="66"/>
  <c r="AA38" i="66" s="1"/>
  <c r="Z24" i="66"/>
  <c r="Y24" i="66"/>
  <c r="X24" i="66"/>
  <c r="W24" i="66"/>
  <c r="V24" i="66"/>
  <c r="V38" i="66" s="1"/>
  <c r="U24" i="66"/>
  <c r="U38" i="66" s="1"/>
  <c r="T24" i="66"/>
  <c r="T38" i="66" s="1"/>
  <c r="S24" i="66"/>
  <c r="S38" i="66" s="1"/>
  <c r="R24" i="66"/>
  <c r="Q24" i="66"/>
  <c r="P24" i="66"/>
  <c r="O24" i="66"/>
  <c r="N24" i="66"/>
  <c r="N38" i="66" s="1"/>
  <c r="M24" i="66"/>
  <c r="M38" i="66" s="1"/>
  <c r="K38" i="66"/>
  <c r="X21" i="66"/>
  <c r="AK20" i="66"/>
  <c r="AK34" i="66" s="1"/>
  <c r="AJ20" i="66"/>
  <c r="AJ21" i="66" s="1"/>
  <c r="AI20" i="66"/>
  <c r="AI21" i="66" s="1"/>
  <c r="AH20" i="66"/>
  <c r="AH21" i="66" s="1"/>
  <c r="AG20" i="66"/>
  <c r="AG21" i="66" s="1"/>
  <c r="AF20" i="66"/>
  <c r="AF34" i="66" s="1"/>
  <c r="AE20" i="66"/>
  <c r="AE34" i="66" s="1"/>
  <c r="AD20" i="66"/>
  <c r="AD34" i="66" s="1"/>
  <c r="AC20" i="66"/>
  <c r="AC34" i="66" s="1"/>
  <c r="AB20" i="66"/>
  <c r="AB21" i="66" s="1"/>
  <c r="AA20" i="66"/>
  <c r="AA21" i="66" s="1"/>
  <c r="Z20" i="66"/>
  <c r="Z21" i="66" s="1"/>
  <c r="Y20" i="66"/>
  <c r="Y21" i="66" s="1"/>
  <c r="X20" i="66"/>
  <c r="X34" i="66" s="1"/>
  <c r="W20" i="66"/>
  <c r="W34" i="66" s="1"/>
  <c r="V20" i="66"/>
  <c r="V34" i="66" s="1"/>
  <c r="U20" i="66"/>
  <c r="U34" i="66" s="1"/>
  <c r="T20" i="66"/>
  <c r="T21" i="66" s="1"/>
  <c r="S20" i="66"/>
  <c r="S21" i="66" s="1"/>
  <c r="R20" i="66"/>
  <c r="R21" i="66" s="1"/>
  <c r="Q20" i="66"/>
  <c r="Q21" i="66" s="1"/>
  <c r="P20" i="66"/>
  <c r="P34" i="66" s="1"/>
  <c r="O20" i="66"/>
  <c r="O34" i="66" s="1"/>
  <c r="N20" i="66"/>
  <c r="N34" i="66" s="1"/>
  <c r="M20" i="66"/>
  <c r="M34" i="66" s="1"/>
  <c r="L21" i="66"/>
  <c r="K21" i="66"/>
  <c r="I21" i="66"/>
  <c r="H34" i="66"/>
  <c r="G34" i="66"/>
  <c r="AK18" i="66"/>
  <c r="AJ18" i="66"/>
  <c r="AJ33" i="66" s="1"/>
  <c r="AI18" i="66"/>
  <c r="AH18" i="66"/>
  <c r="AG18" i="66"/>
  <c r="AF18" i="66"/>
  <c r="AE18" i="66"/>
  <c r="AD18" i="66"/>
  <c r="AC18" i="66"/>
  <c r="AB18" i="66"/>
  <c r="AB33" i="66" s="1"/>
  <c r="AA18" i="66"/>
  <c r="Z18" i="66"/>
  <c r="Y18" i="66"/>
  <c r="X18" i="66"/>
  <c r="W18" i="66"/>
  <c r="W33" i="66" s="1"/>
  <c r="V18" i="66"/>
  <c r="U18" i="66"/>
  <c r="T18" i="66"/>
  <c r="T33" i="66" s="1"/>
  <c r="S18" i="66"/>
  <c r="R18" i="66"/>
  <c r="Q18" i="66"/>
  <c r="P18" i="66"/>
  <c r="O18" i="66"/>
  <c r="N18" i="66"/>
  <c r="M18" i="66"/>
  <c r="L33" i="66"/>
  <c r="AK16" i="66"/>
  <c r="AJ16" i="66"/>
  <c r="AI16" i="66"/>
  <c r="AH16" i="66"/>
  <c r="AH33" i="66" s="1"/>
  <c r="AG16" i="66"/>
  <c r="AG33" i="66" s="1"/>
  <c r="AF16" i="66"/>
  <c r="AE16" i="66"/>
  <c r="AE33" i="66" s="1"/>
  <c r="AD16" i="66"/>
  <c r="AC16" i="66"/>
  <c r="AB16" i="66"/>
  <c r="AA16" i="66"/>
  <c r="Z16" i="66"/>
  <c r="Z33" i="66" s="1"/>
  <c r="Y16" i="66"/>
  <c r="Y33" i="66" s="1"/>
  <c r="X16" i="66"/>
  <c r="W16" i="66"/>
  <c r="V16" i="66"/>
  <c r="U16" i="66"/>
  <c r="T16" i="66"/>
  <c r="S16" i="66"/>
  <c r="R16" i="66"/>
  <c r="R33" i="66" s="1"/>
  <c r="Q16" i="66"/>
  <c r="Q33" i="66" s="1"/>
  <c r="P16" i="66"/>
  <c r="O16" i="66"/>
  <c r="O33" i="66" s="1"/>
  <c r="N16" i="66"/>
  <c r="M16" i="66"/>
  <c r="J33" i="66"/>
  <c r="I33" i="66"/>
  <c r="AK40" i="65"/>
  <c r="AK39" i="65"/>
  <c r="AJ39" i="65"/>
  <c r="AI39" i="65"/>
  <c r="AH39" i="65"/>
  <c r="AG39" i="65"/>
  <c r="AF39" i="65"/>
  <c r="AE39" i="65"/>
  <c r="AD39" i="65"/>
  <c r="AC39" i="65"/>
  <c r="AB39" i="65"/>
  <c r="AA39" i="65"/>
  <c r="Z39" i="65"/>
  <c r="Y39" i="65"/>
  <c r="X39" i="65"/>
  <c r="W39" i="65"/>
  <c r="V39" i="65"/>
  <c r="U39" i="65"/>
  <c r="T39" i="65"/>
  <c r="S39" i="65"/>
  <c r="R39" i="65"/>
  <c r="Q39" i="65"/>
  <c r="P39" i="65"/>
  <c r="O39" i="65"/>
  <c r="N39" i="65"/>
  <c r="M39" i="65"/>
  <c r="L39" i="65"/>
  <c r="K39" i="65"/>
  <c r="J39" i="65"/>
  <c r="I39" i="65"/>
  <c r="H39" i="65"/>
  <c r="G39" i="65"/>
  <c r="AJ32" i="65"/>
  <c r="AI32" i="65"/>
  <c r="AH32" i="65"/>
  <c r="AG32" i="65"/>
  <c r="AF32" i="65"/>
  <c r="AE32" i="65"/>
  <c r="AD32" i="65"/>
  <c r="AC32" i="65"/>
  <c r="AB32" i="65"/>
  <c r="AA32" i="65"/>
  <c r="Z32" i="65"/>
  <c r="Y32" i="65"/>
  <c r="X32" i="65"/>
  <c r="W32" i="65"/>
  <c r="V32" i="65"/>
  <c r="U32" i="65"/>
  <c r="T32" i="65"/>
  <c r="S32" i="65"/>
  <c r="R32" i="65"/>
  <c r="Q32" i="65"/>
  <c r="P32" i="65"/>
  <c r="O32" i="65"/>
  <c r="N32" i="65"/>
  <c r="M32" i="65"/>
  <c r="L32" i="65"/>
  <c r="K32" i="65"/>
  <c r="J32" i="65"/>
  <c r="I32" i="65"/>
  <c r="H32" i="65"/>
  <c r="G32" i="65"/>
  <c r="AJ31" i="65"/>
  <c r="AI31" i="65"/>
  <c r="AH31" i="65"/>
  <c r="AG31" i="65"/>
  <c r="AF31" i="65"/>
  <c r="AE31" i="65"/>
  <c r="AD31" i="65"/>
  <c r="AC31" i="65"/>
  <c r="AB31" i="65"/>
  <c r="AA31" i="65"/>
  <c r="Z31" i="65"/>
  <c r="Y31" i="65"/>
  <c r="X31" i="65"/>
  <c r="W31" i="65"/>
  <c r="V31" i="65"/>
  <c r="U31" i="65"/>
  <c r="T31" i="65"/>
  <c r="S31" i="65"/>
  <c r="R31" i="65"/>
  <c r="Q31" i="65"/>
  <c r="P31" i="65"/>
  <c r="O31" i="65"/>
  <c r="N31" i="65"/>
  <c r="M31" i="65"/>
  <c r="L31" i="65"/>
  <c r="K31" i="65"/>
  <c r="J31" i="65"/>
  <c r="I31" i="65"/>
  <c r="H31" i="65"/>
  <c r="G31" i="65"/>
  <c r="AJ30" i="65"/>
  <c r="AI30" i="65"/>
  <c r="AH30" i="65"/>
  <c r="AG30" i="65"/>
  <c r="AF30" i="65"/>
  <c r="AE30" i="65"/>
  <c r="AD30" i="65"/>
  <c r="AC30" i="65"/>
  <c r="AB30" i="65"/>
  <c r="AA30" i="65"/>
  <c r="Z30" i="65"/>
  <c r="Y30" i="65"/>
  <c r="X30" i="65"/>
  <c r="W30" i="65"/>
  <c r="V30" i="65"/>
  <c r="U30" i="65"/>
  <c r="T30" i="65"/>
  <c r="S30" i="65"/>
  <c r="R30" i="65"/>
  <c r="Q30" i="65"/>
  <c r="P30" i="65"/>
  <c r="O30" i="65"/>
  <c r="N30" i="65"/>
  <c r="M30" i="65"/>
  <c r="L30" i="65"/>
  <c r="K30" i="65"/>
  <c r="J30" i="65"/>
  <c r="I30" i="65"/>
  <c r="H30" i="65"/>
  <c r="G30" i="65"/>
  <c r="AJ29" i="65"/>
  <c r="AI29" i="65"/>
  <c r="AH29" i="65"/>
  <c r="AG29" i="65"/>
  <c r="AF29" i="65"/>
  <c r="AE29" i="65"/>
  <c r="AD29" i="65"/>
  <c r="AC29" i="65"/>
  <c r="AB29" i="65"/>
  <c r="AA29" i="65"/>
  <c r="Z29" i="65"/>
  <c r="Y29" i="65"/>
  <c r="X29" i="65"/>
  <c r="W29" i="65"/>
  <c r="V29" i="65"/>
  <c r="U29" i="65"/>
  <c r="T29" i="65"/>
  <c r="S29" i="65"/>
  <c r="R29" i="65"/>
  <c r="Q29" i="65"/>
  <c r="P29" i="65"/>
  <c r="O29" i="65"/>
  <c r="N29" i="65"/>
  <c r="M29" i="65"/>
  <c r="L29" i="65"/>
  <c r="K29" i="65"/>
  <c r="J29" i="65"/>
  <c r="I29" i="65"/>
  <c r="H29" i="65"/>
  <c r="G29" i="65"/>
  <c r="AJ28" i="65"/>
  <c r="AI28" i="65"/>
  <c r="AH28" i="65"/>
  <c r="AG28" i="65"/>
  <c r="AF28" i="65"/>
  <c r="AE28" i="65"/>
  <c r="AD28" i="65"/>
  <c r="AC28" i="65"/>
  <c r="AB28" i="65"/>
  <c r="AA28" i="65"/>
  <c r="Z28" i="65"/>
  <c r="Y28" i="65"/>
  <c r="X28" i="65"/>
  <c r="W28" i="65"/>
  <c r="V28" i="65"/>
  <c r="U28" i="65"/>
  <c r="T28" i="65"/>
  <c r="S28" i="65"/>
  <c r="R28" i="65"/>
  <c r="Q28" i="65"/>
  <c r="P28" i="65"/>
  <c r="O28" i="65"/>
  <c r="N28" i="65"/>
  <c r="M28" i="65"/>
  <c r="L28" i="65"/>
  <c r="K28" i="65"/>
  <c r="J28" i="65"/>
  <c r="I28" i="65"/>
  <c r="H28" i="65"/>
  <c r="G28" i="65"/>
  <c r="AJ27" i="65"/>
  <c r="AI27" i="65"/>
  <c r="AH27" i="65"/>
  <c r="AG27" i="65"/>
  <c r="AF27" i="65"/>
  <c r="AE27" i="65"/>
  <c r="AD27" i="65"/>
  <c r="AC27" i="65"/>
  <c r="AB27" i="65"/>
  <c r="AA27" i="65"/>
  <c r="Z27" i="65"/>
  <c r="Y27" i="65"/>
  <c r="X27" i="65"/>
  <c r="W27" i="65"/>
  <c r="V27" i="65"/>
  <c r="U27" i="65"/>
  <c r="T27" i="65"/>
  <c r="S27" i="65"/>
  <c r="R27" i="65"/>
  <c r="Q27" i="65"/>
  <c r="P27" i="65"/>
  <c r="O27" i="65"/>
  <c r="N27" i="65"/>
  <c r="M27" i="65"/>
  <c r="L27" i="65"/>
  <c r="K27" i="65"/>
  <c r="J27" i="65"/>
  <c r="I27" i="65"/>
  <c r="H27" i="65"/>
  <c r="G27" i="65"/>
  <c r="AJ26" i="65"/>
  <c r="AI26" i="65"/>
  <c r="AH26" i="65"/>
  <c r="AG26" i="65"/>
  <c r="AF26" i="65"/>
  <c r="AE26" i="65"/>
  <c r="AD26" i="65"/>
  <c r="AC26" i="65"/>
  <c r="AB26" i="65"/>
  <c r="AA26" i="65"/>
  <c r="Z26" i="65"/>
  <c r="Y26" i="65"/>
  <c r="X26" i="65"/>
  <c r="W26" i="65"/>
  <c r="V26" i="65"/>
  <c r="U26" i="65"/>
  <c r="T26" i="65"/>
  <c r="S26" i="65"/>
  <c r="R26" i="65"/>
  <c r="Q26" i="65"/>
  <c r="P26" i="65"/>
  <c r="O26" i="65"/>
  <c r="N26" i="65"/>
  <c r="M26" i="65"/>
  <c r="L26" i="65"/>
  <c r="K26" i="65"/>
  <c r="J26" i="65"/>
  <c r="I26" i="65"/>
  <c r="H26" i="65"/>
  <c r="G26" i="65"/>
  <c r="AJ24" i="65"/>
  <c r="AI24" i="65"/>
  <c r="AI38" i="65" s="1"/>
  <c r="AH24" i="65"/>
  <c r="AH37" i="65" s="1"/>
  <c r="AG24" i="65"/>
  <c r="AG38" i="65" s="1"/>
  <c r="AF24" i="65"/>
  <c r="AE24" i="65"/>
  <c r="AD24" i="65"/>
  <c r="AC24" i="65"/>
  <c r="AC38" i="65" s="1"/>
  <c r="AB24" i="65"/>
  <c r="AA24" i="65"/>
  <c r="AA38" i="65" s="1"/>
  <c r="Z24" i="65"/>
  <c r="Z37" i="65" s="1"/>
  <c r="Y24" i="65"/>
  <c r="Y38" i="65" s="1"/>
  <c r="X24" i="65"/>
  <c r="W24" i="65"/>
  <c r="V24" i="65"/>
  <c r="U24" i="65"/>
  <c r="U38" i="65" s="1"/>
  <c r="T24" i="65"/>
  <c r="S24" i="65"/>
  <c r="S38" i="65" s="1"/>
  <c r="R24" i="65"/>
  <c r="R37" i="65" s="1"/>
  <c r="Q24" i="65"/>
  <c r="Q38" i="65" s="1"/>
  <c r="P24" i="65"/>
  <c r="O24" i="65"/>
  <c r="N24" i="65"/>
  <c r="M24" i="65"/>
  <c r="M38" i="65" s="1"/>
  <c r="K38" i="65"/>
  <c r="I38" i="65"/>
  <c r="U21" i="65"/>
  <c r="AJ20" i="65"/>
  <c r="AJ34" i="65" s="1"/>
  <c r="AI20" i="65"/>
  <c r="AI21" i="65" s="1"/>
  <c r="AH20" i="65"/>
  <c r="AH34" i="65" s="1"/>
  <c r="AG20" i="65"/>
  <c r="AG34" i="65" s="1"/>
  <c r="AF20" i="65"/>
  <c r="AF34" i="65" s="1"/>
  <c r="AE20" i="65"/>
  <c r="AE34" i="65" s="1"/>
  <c r="AD20" i="65"/>
  <c r="AD34" i="65" s="1"/>
  <c r="AC20" i="65"/>
  <c r="AC34" i="65" s="1"/>
  <c r="AB20" i="65"/>
  <c r="AB34" i="65" s="1"/>
  <c r="AA20" i="65"/>
  <c r="AA21" i="65" s="1"/>
  <c r="Z20" i="65"/>
  <c r="Z34" i="65" s="1"/>
  <c r="Y20" i="65"/>
  <c r="Y34" i="65" s="1"/>
  <c r="X20" i="65"/>
  <c r="X34" i="65" s="1"/>
  <c r="W20" i="65"/>
  <c r="W34" i="65" s="1"/>
  <c r="V20" i="65"/>
  <c r="V34" i="65" s="1"/>
  <c r="U20" i="65"/>
  <c r="U34" i="65" s="1"/>
  <c r="T20" i="65"/>
  <c r="T21" i="65" s="1"/>
  <c r="S20" i="65"/>
  <c r="S21" i="65" s="1"/>
  <c r="R20" i="65"/>
  <c r="R34" i="65" s="1"/>
  <c r="Q20" i="65"/>
  <c r="Q34" i="65" s="1"/>
  <c r="P20" i="65"/>
  <c r="P34" i="65" s="1"/>
  <c r="O20" i="65"/>
  <c r="O34" i="65" s="1"/>
  <c r="N20" i="65"/>
  <c r="N34" i="65" s="1"/>
  <c r="M20" i="65"/>
  <c r="M34" i="65" s="1"/>
  <c r="L21" i="65"/>
  <c r="K21" i="65"/>
  <c r="I34" i="65"/>
  <c r="H34" i="65"/>
  <c r="G34" i="65"/>
  <c r="AJ18" i="65"/>
  <c r="AI18" i="65"/>
  <c r="AH18" i="65"/>
  <c r="AG18" i="65"/>
  <c r="AF18" i="65"/>
  <c r="AE18" i="65"/>
  <c r="AD18" i="65"/>
  <c r="AD33" i="65" s="1"/>
  <c r="AC18" i="65"/>
  <c r="AB18" i="65"/>
  <c r="AA18" i="65"/>
  <c r="Z18" i="65"/>
  <c r="Y18" i="65"/>
  <c r="X18" i="65"/>
  <c r="W18" i="65"/>
  <c r="V18" i="65"/>
  <c r="V33" i="65" s="1"/>
  <c r="U18" i="65"/>
  <c r="T18" i="65"/>
  <c r="S18" i="65"/>
  <c r="R18" i="65"/>
  <c r="Q18" i="65"/>
  <c r="P18" i="65"/>
  <c r="O18" i="65"/>
  <c r="N18" i="65"/>
  <c r="N33" i="65" s="1"/>
  <c r="M18" i="65"/>
  <c r="AJ16" i="65"/>
  <c r="AI16" i="65"/>
  <c r="AH16" i="65"/>
  <c r="AG16" i="65"/>
  <c r="AF16" i="65"/>
  <c r="AE16" i="65"/>
  <c r="AD16" i="65"/>
  <c r="AC16" i="65"/>
  <c r="AB16" i="65"/>
  <c r="AA16" i="65"/>
  <c r="Z16" i="65"/>
  <c r="Y16" i="65"/>
  <c r="X16" i="65"/>
  <c r="W16" i="65"/>
  <c r="V16" i="65"/>
  <c r="U16" i="65"/>
  <c r="T16" i="65"/>
  <c r="S16" i="65"/>
  <c r="R16" i="65"/>
  <c r="Q16" i="65"/>
  <c r="P16" i="65"/>
  <c r="O16" i="65"/>
  <c r="N16" i="65"/>
  <c r="M16" i="65"/>
  <c r="AK39" i="64"/>
  <c r="AJ39" i="64"/>
  <c r="AI39" i="64"/>
  <c r="AH39" i="64"/>
  <c r="AG39" i="64"/>
  <c r="AF39" i="64"/>
  <c r="AE39" i="64"/>
  <c r="AD39" i="64"/>
  <c r="AC39" i="64"/>
  <c r="AB39" i="64"/>
  <c r="AA39" i="64"/>
  <c r="Z39" i="64"/>
  <c r="Y39" i="64"/>
  <c r="X39" i="64"/>
  <c r="W39" i="64"/>
  <c r="V39" i="64"/>
  <c r="U39" i="64"/>
  <c r="T39" i="64"/>
  <c r="S39" i="64"/>
  <c r="R39" i="64"/>
  <c r="Q39" i="64"/>
  <c r="P39" i="64"/>
  <c r="O39" i="64"/>
  <c r="N39" i="64"/>
  <c r="M39" i="64"/>
  <c r="L39" i="64"/>
  <c r="K39" i="64"/>
  <c r="J39" i="64"/>
  <c r="I39" i="64"/>
  <c r="H39" i="64"/>
  <c r="G39" i="64"/>
  <c r="AB38" i="64"/>
  <c r="AE34" i="64"/>
  <c r="O34" i="64"/>
  <c r="AK32" i="64"/>
  <c r="AJ32" i="64"/>
  <c r="AI32" i="64"/>
  <c r="AH32" i="64"/>
  <c r="AG32" i="64"/>
  <c r="AF32" i="64"/>
  <c r="AE32" i="64"/>
  <c r="AD32" i="64"/>
  <c r="AC32" i="64"/>
  <c r="AB32" i="64"/>
  <c r="AA32" i="64"/>
  <c r="Z32" i="64"/>
  <c r="Y32" i="64"/>
  <c r="X32" i="64"/>
  <c r="W32" i="64"/>
  <c r="V32" i="64"/>
  <c r="U32" i="64"/>
  <c r="T32" i="64"/>
  <c r="S32" i="64"/>
  <c r="R32" i="64"/>
  <c r="Q32" i="64"/>
  <c r="P32" i="64"/>
  <c r="O32" i="64"/>
  <c r="N32" i="64"/>
  <c r="M32" i="64"/>
  <c r="L32" i="64"/>
  <c r="K32" i="64"/>
  <c r="J32" i="64"/>
  <c r="I32" i="64"/>
  <c r="H32" i="64"/>
  <c r="G32" i="64"/>
  <c r="AK31" i="64"/>
  <c r="AJ31" i="64"/>
  <c r="AI31" i="64"/>
  <c r="AH31" i="64"/>
  <c r="AG31" i="64"/>
  <c r="AF31" i="64"/>
  <c r="AE31" i="64"/>
  <c r="AD31" i="64"/>
  <c r="AC31" i="64"/>
  <c r="AB31" i="64"/>
  <c r="AA31" i="64"/>
  <c r="Z31" i="64"/>
  <c r="Y31" i="64"/>
  <c r="X31" i="64"/>
  <c r="W31" i="64"/>
  <c r="V31" i="64"/>
  <c r="U31" i="64"/>
  <c r="T31" i="64"/>
  <c r="S31" i="64"/>
  <c r="R31" i="64"/>
  <c r="Q31" i="64"/>
  <c r="P31" i="64"/>
  <c r="O31" i="64"/>
  <c r="N31" i="64"/>
  <c r="M31" i="64"/>
  <c r="L31" i="64"/>
  <c r="K31" i="64"/>
  <c r="J31" i="64"/>
  <c r="I31" i="64"/>
  <c r="H31" i="64"/>
  <c r="G31" i="64"/>
  <c r="AK30" i="64"/>
  <c r="AJ30" i="64"/>
  <c r="AI30" i="64"/>
  <c r="AH30" i="64"/>
  <c r="AG30" i="64"/>
  <c r="AF30" i="64"/>
  <c r="AE30" i="64"/>
  <c r="AD30" i="64"/>
  <c r="AC30" i="64"/>
  <c r="AB30" i="64"/>
  <c r="AA30" i="64"/>
  <c r="Z30" i="64"/>
  <c r="Y30" i="64"/>
  <c r="X30" i="64"/>
  <c r="W30" i="64"/>
  <c r="V30" i="64"/>
  <c r="U30" i="64"/>
  <c r="T30" i="64"/>
  <c r="S30" i="64"/>
  <c r="R30" i="64"/>
  <c r="Q30" i="64"/>
  <c r="P30" i="64"/>
  <c r="O30" i="64"/>
  <c r="N30" i="64"/>
  <c r="M30" i="64"/>
  <c r="L30" i="64"/>
  <c r="K30" i="64"/>
  <c r="J30" i="64"/>
  <c r="I30" i="64"/>
  <c r="H30" i="64"/>
  <c r="G30" i="64"/>
  <c r="AK29" i="64"/>
  <c r="AJ29" i="64"/>
  <c r="AI29" i="64"/>
  <c r="AH29" i="64"/>
  <c r="AG29" i="64"/>
  <c r="AF29" i="64"/>
  <c r="AE29" i="64"/>
  <c r="AD29" i="64"/>
  <c r="AC29" i="64"/>
  <c r="AB29" i="64"/>
  <c r="AA29" i="64"/>
  <c r="Z29" i="64"/>
  <c r="Y29" i="64"/>
  <c r="X29" i="64"/>
  <c r="W29" i="64"/>
  <c r="V29" i="64"/>
  <c r="U29" i="64"/>
  <c r="T29" i="64"/>
  <c r="S29" i="64"/>
  <c r="R29" i="64"/>
  <c r="Q29" i="64"/>
  <c r="P29" i="64"/>
  <c r="O29" i="64"/>
  <c r="N29" i="64"/>
  <c r="M29" i="64"/>
  <c r="L29" i="64"/>
  <c r="K29" i="64"/>
  <c r="J29" i="64"/>
  <c r="I29" i="64"/>
  <c r="H29" i="64"/>
  <c r="G29" i="64"/>
  <c r="AK28" i="64"/>
  <c r="AJ28" i="64"/>
  <c r="AI28" i="64"/>
  <c r="AH28" i="64"/>
  <c r="AG28" i="64"/>
  <c r="AF28" i="64"/>
  <c r="AE28" i="64"/>
  <c r="AD28" i="64"/>
  <c r="AC28" i="64"/>
  <c r="AB28" i="64"/>
  <c r="AA28" i="64"/>
  <c r="Z28" i="64"/>
  <c r="Y28" i="64"/>
  <c r="X28" i="64"/>
  <c r="W28" i="64"/>
  <c r="V28" i="64"/>
  <c r="U28" i="64"/>
  <c r="T28" i="64"/>
  <c r="S28" i="64"/>
  <c r="R28" i="64"/>
  <c r="Q28" i="64"/>
  <c r="P28" i="64"/>
  <c r="O28" i="64"/>
  <c r="N28" i="64"/>
  <c r="M28" i="64"/>
  <c r="L28" i="64"/>
  <c r="K28" i="64"/>
  <c r="J28" i="64"/>
  <c r="I28" i="64"/>
  <c r="H28" i="64"/>
  <c r="G28" i="64"/>
  <c r="AK27" i="64"/>
  <c r="AJ27" i="64"/>
  <c r="AI27" i="64"/>
  <c r="AH27" i="64"/>
  <c r="AG27" i="64"/>
  <c r="AF27" i="64"/>
  <c r="AE27" i="64"/>
  <c r="AD27" i="64"/>
  <c r="AC27" i="64"/>
  <c r="AB27" i="64"/>
  <c r="AA27" i="64"/>
  <c r="Z27" i="64"/>
  <c r="Y27" i="64"/>
  <c r="X27" i="64"/>
  <c r="W27" i="64"/>
  <c r="V27" i="64"/>
  <c r="U27" i="64"/>
  <c r="T27" i="64"/>
  <c r="S27" i="64"/>
  <c r="R27" i="64"/>
  <c r="Q27" i="64"/>
  <c r="P27" i="64"/>
  <c r="O27" i="64"/>
  <c r="N27" i="64"/>
  <c r="M27" i="64"/>
  <c r="L27" i="64"/>
  <c r="K27" i="64"/>
  <c r="J27" i="64"/>
  <c r="I27" i="64"/>
  <c r="H27" i="64"/>
  <c r="G27" i="64"/>
  <c r="AK26" i="64"/>
  <c r="AJ26" i="64"/>
  <c r="AI26" i="64"/>
  <c r="AH26" i="64"/>
  <c r="AG26" i="64"/>
  <c r="AF26" i="64"/>
  <c r="AE26" i="64"/>
  <c r="AD26" i="64"/>
  <c r="AC26" i="64"/>
  <c r="AB26" i="64"/>
  <c r="AA26" i="64"/>
  <c r="Z26" i="64"/>
  <c r="Y26" i="64"/>
  <c r="X26" i="64"/>
  <c r="W26" i="64"/>
  <c r="V26" i="64"/>
  <c r="U26" i="64"/>
  <c r="T26" i="64"/>
  <c r="S26" i="64"/>
  <c r="R26" i="64"/>
  <c r="Q26" i="64"/>
  <c r="P26" i="64"/>
  <c r="O26" i="64"/>
  <c r="N26" i="64"/>
  <c r="M26" i="64"/>
  <c r="L26" i="64"/>
  <c r="K26" i="64"/>
  <c r="J26" i="64"/>
  <c r="I26" i="64"/>
  <c r="H26" i="64"/>
  <c r="G26" i="64"/>
  <c r="AK24" i="64"/>
  <c r="AK38" i="64" s="1"/>
  <c r="AJ24" i="64"/>
  <c r="AJ38" i="64" s="1"/>
  <c r="AI24" i="64"/>
  <c r="AI38" i="64" s="1"/>
  <c r="AH24" i="64"/>
  <c r="AH38" i="64" s="1"/>
  <c r="AG24" i="64"/>
  <c r="AF24" i="64"/>
  <c r="AE24" i="64"/>
  <c r="AD24" i="64"/>
  <c r="AC24" i="64"/>
  <c r="AC38" i="64" s="1"/>
  <c r="AB24" i="64"/>
  <c r="AA24" i="64"/>
  <c r="AA38" i="64" s="1"/>
  <c r="Z24" i="64"/>
  <c r="Z38" i="64" s="1"/>
  <c r="Y24" i="64"/>
  <c r="X24" i="64"/>
  <c r="W24" i="64"/>
  <c r="V24" i="64"/>
  <c r="U24" i="64"/>
  <c r="U38" i="64" s="1"/>
  <c r="T24" i="64"/>
  <c r="T38" i="64" s="1"/>
  <c r="S24" i="64"/>
  <c r="S38" i="64" s="1"/>
  <c r="R24" i="64"/>
  <c r="R38" i="64" s="1"/>
  <c r="Q24" i="64"/>
  <c r="P24" i="64"/>
  <c r="O24" i="64"/>
  <c r="N24" i="64"/>
  <c r="M24" i="64"/>
  <c r="M38" i="64" s="1"/>
  <c r="L38" i="64"/>
  <c r="K38" i="64"/>
  <c r="J38" i="64"/>
  <c r="AD21" i="64"/>
  <c r="AK22" i="64" s="1"/>
  <c r="V21" i="64"/>
  <c r="AC22" i="64" s="1"/>
  <c r="N21" i="64"/>
  <c r="U22" i="64" s="1"/>
  <c r="AK20" i="64"/>
  <c r="AK34" i="64" s="1"/>
  <c r="AJ20" i="64"/>
  <c r="AJ21" i="64" s="1"/>
  <c r="AI20" i="64"/>
  <c r="AI21" i="64" s="1"/>
  <c r="AH20" i="64"/>
  <c r="AH21" i="64" s="1"/>
  <c r="AG20" i="64"/>
  <c r="AG34" i="64" s="1"/>
  <c r="AF20" i="64"/>
  <c r="AF21" i="64" s="1"/>
  <c r="AE20" i="64"/>
  <c r="AE21" i="64" s="1"/>
  <c r="AD20" i="64"/>
  <c r="AD34" i="64" s="1"/>
  <c r="AC20" i="64"/>
  <c r="AC34" i="64" s="1"/>
  <c r="AB20" i="64"/>
  <c r="AB21" i="64" s="1"/>
  <c r="AA20" i="64"/>
  <c r="AA21" i="64" s="1"/>
  <c r="Z20" i="64"/>
  <c r="Z21" i="64" s="1"/>
  <c r="Y20" i="64"/>
  <c r="Y21" i="64" s="1"/>
  <c r="X20" i="64"/>
  <c r="X21" i="64" s="1"/>
  <c r="W20" i="64"/>
  <c r="W34" i="64" s="1"/>
  <c r="V20" i="64"/>
  <c r="V34" i="64" s="1"/>
  <c r="U20" i="64"/>
  <c r="U34" i="64" s="1"/>
  <c r="T20" i="64"/>
  <c r="T21" i="64" s="1"/>
  <c r="S20" i="64"/>
  <c r="S21" i="64" s="1"/>
  <c r="R20" i="64"/>
  <c r="R21" i="64" s="1"/>
  <c r="Q20" i="64"/>
  <c r="Q34" i="64" s="1"/>
  <c r="P20" i="64"/>
  <c r="P21" i="64" s="1"/>
  <c r="O20" i="64"/>
  <c r="O21" i="64" s="1"/>
  <c r="V22" i="64" s="1"/>
  <c r="N20" i="64"/>
  <c r="N34" i="64" s="1"/>
  <c r="M20" i="64"/>
  <c r="M34" i="64" s="1"/>
  <c r="L21" i="64"/>
  <c r="K21" i="64"/>
  <c r="G34" i="64"/>
  <c r="AK18" i="64"/>
  <c r="AJ18" i="64"/>
  <c r="AI18" i="64"/>
  <c r="AH18" i="64"/>
  <c r="AH33" i="64" s="1"/>
  <c r="AG18" i="64"/>
  <c r="AF18" i="64"/>
  <c r="AE18" i="64"/>
  <c r="AD18" i="64"/>
  <c r="AC18" i="64"/>
  <c r="AB18" i="64"/>
  <c r="AA18" i="64"/>
  <c r="Z18" i="64"/>
  <c r="Z33" i="64" s="1"/>
  <c r="Y18" i="64"/>
  <c r="X18" i="64"/>
  <c r="W18" i="64"/>
  <c r="V18" i="64"/>
  <c r="U18" i="64"/>
  <c r="T18" i="64"/>
  <c r="S18" i="64"/>
  <c r="R18" i="64"/>
  <c r="R33" i="64" s="1"/>
  <c r="Q18" i="64"/>
  <c r="P18" i="64"/>
  <c r="O18" i="64"/>
  <c r="N18" i="64"/>
  <c r="M18" i="64"/>
  <c r="AK16" i="64"/>
  <c r="AJ16" i="64"/>
  <c r="AI16" i="64"/>
  <c r="AH16" i="64"/>
  <c r="AG16" i="64"/>
  <c r="AG33" i="64" s="1"/>
  <c r="AF16" i="64"/>
  <c r="AE16" i="64"/>
  <c r="AE33" i="64" s="1"/>
  <c r="AD16" i="64"/>
  <c r="AC16" i="64"/>
  <c r="AB16" i="64"/>
  <c r="AA16" i="64"/>
  <c r="Z16" i="64"/>
  <c r="Y16" i="64"/>
  <c r="Y33" i="64" s="1"/>
  <c r="X16" i="64"/>
  <c r="W16" i="64"/>
  <c r="W33" i="64" s="1"/>
  <c r="V16" i="64"/>
  <c r="U16" i="64"/>
  <c r="T16" i="64"/>
  <c r="S16" i="64"/>
  <c r="R16" i="64"/>
  <c r="Q16" i="64"/>
  <c r="Q33" i="64" s="1"/>
  <c r="P16" i="64"/>
  <c r="O16" i="64"/>
  <c r="O33" i="64" s="1"/>
  <c r="N16" i="64"/>
  <c r="M16" i="64"/>
  <c r="I33" i="64"/>
  <c r="G33" i="64"/>
  <c r="AK40" i="63"/>
  <c r="AK39" i="63"/>
  <c r="AJ39" i="63"/>
  <c r="AI39" i="63"/>
  <c r="AH39" i="63"/>
  <c r="AG39" i="63"/>
  <c r="AF39" i="63"/>
  <c r="AE39" i="63"/>
  <c r="AD39" i="63"/>
  <c r="AC39" i="63"/>
  <c r="AB39" i="63"/>
  <c r="AA39" i="63"/>
  <c r="Z39" i="63"/>
  <c r="Y39" i="63"/>
  <c r="X39" i="63"/>
  <c r="W39" i="63"/>
  <c r="V39" i="63"/>
  <c r="U39" i="63"/>
  <c r="T39" i="63"/>
  <c r="S39" i="63"/>
  <c r="R39" i="63"/>
  <c r="Q39" i="63"/>
  <c r="P39" i="63"/>
  <c r="O39" i="63"/>
  <c r="N39" i="63"/>
  <c r="M39" i="63"/>
  <c r="L39" i="63"/>
  <c r="K39" i="63"/>
  <c r="J39" i="63"/>
  <c r="I39" i="63"/>
  <c r="H39" i="63"/>
  <c r="G39" i="63"/>
  <c r="AI38" i="63"/>
  <c r="AC38" i="63"/>
  <c r="AA38" i="63"/>
  <c r="L38" i="63"/>
  <c r="K38" i="63"/>
  <c r="AJ32" i="63"/>
  <c r="AI32" i="63"/>
  <c r="AH32" i="63"/>
  <c r="AG32" i="63"/>
  <c r="AF32" i="63"/>
  <c r="AE32" i="63"/>
  <c r="AD32" i="63"/>
  <c r="AC32" i="63"/>
  <c r="AB32" i="63"/>
  <c r="AA32" i="63"/>
  <c r="Z32" i="63"/>
  <c r="Y32" i="63"/>
  <c r="X32" i="63"/>
  <c r="W32" i="63"/>
  <c r="V32" i="63"/>
  <c r="U32" i="63"/>
  <c r="T32" i="63"/>
  <c r="S32" i="63"/>
  <c r="R32" i="63"/>
  <c r="Q32" i="63"/>
  <c r="P32" i="63"/>
  <c r="O32" i="63"/>
  <c r="N32" i="63"/>
  <c r="M32" i="63"/>
  <c r="L32" i="63"/>
  <c r="K32" i="63"/>
  <c r="J32" i="63"/>
  <c r="I32" i="63"/>
  <c r="H32" i="63"/>
  <c r="G32" i="63"/>
  <c r="AJ31" i="63"/>
  <c r="AI31" i="63"/>
  <c r="AH31" i="63"/>
  <c r="AG31" i="63"/>
  <c r="AF31" i="63"/>
  <c r="AE31" i="63"/>
  <c r="AD31" i="63"/>
  <c r="AC31" i="63"/>
  <c r="AB31" i="63"/>
  <c r="AA31" i="63"/>
  <c r="Z31" i="63"/>
  <c r="Y31" i="63"/>
  <c r="X31" i="63"/>
  <c r="W31" i="63"/>
  <c r="V31" i="63"/>
  <c r="U31" i="63"/>
  <c r="T31" i="63"/>
  <c r="S31" i="63"/>
  <c r="R31" i="63"/>
  <c r="Q31" i="63"/>
  <c r="P31" i="63"/>
  <c r="O31" i="63"/>
  <c r="N31" i="63"/>
  <c r="M31" i="63"/>
  <c r="L31" i="63"/>
  <c r="K31" i="63"/>
  <c r="J31" i="63"/>
  <c r="I31" i="63"/>
  <c r="H31" i="63"/>
  <c r="G31" i="63"/>
  <c r="AJ30" i="63"/>
  <c r="AI30" i="63"/>
  <c r="AH30" i="63"/>
  <c r="AG30" i="63"/>
  <c r="AF30" i="63"/>
  <c r="AE30" i="63"/>
  <c r="AD30" i="63"/>
  <c r="AC30" i="63"/>
  <c r="AB30" i="63"/>
  <c r="AA30" i="63"/>
  <c r="Z30" i="63"/>
  <c r="Y30" i="63"/>
  <c r="X30" i="63"/>
  <c r="W30" i="63"/>
  <c r="V30" i="63"/>
  <c r="U30" i="63"/>
  <c r="T30" i="63"/>
  <c r="S30" i="63"/>
  <c r="R30" i="63"/>
  <c r="Q30" i="63"/>
  <c r="P30" i="63"/>
  <c r="O30" i="63"/>
  <c r="N30" i="63"/>
  <c r="M30" i="63"/>
  <c r="L30" i="63"/>
  <c r="K30" i="63"/>
  <c r="J30" i="63"/>
  <c r="I30" i="63"/>
  <c r="H30" i="63"/>
  <c r="G30" i="63"/>
  <c r="AJ29" i="63"/>
  <c r="AI29" i="63"/>
  <c r="AH29" i="63"/>
  <c r="AG29" i="63"/>
  <c r="AF29" i="63"/>
  <c r="AE29" i="63"/>
  <c r="AD29" i="63"/>
  <c r="AC29" i="63"/>
  <c r="AB29" i="63"/>
  <c r="AA29" i="63"/>
  <c r="Z29" i="63"/>
  <c r="Y29" i="63"/>
  <c r="X29" i="63"/>
  <c r="W29" i="63"/>
  <c r="V29" i="63"/>
  <c r="U29" i="63"/>
  <c r="T29" i="63"/>
  <c r="S29" i="63"/>
  <c r="R29" i="63"/>
  <c r="Q29" i="63"/>
  <c r="P29" i="63"/>
  <c r="O29" i="63"/>
  <c r="N29" i="63"/>
  <c r="M29" i="63"/>
  <c r="L29" i="63"/>
  <c r="K29" i="63"/>
  <c r="J29" i="63"/>
  <c r="I29" i="63"/>
  <c r="H29" i="63"/>
  <c r="G29" i="63"/>
  <c r="AJ28" i="63"/>
  <c r="AI28" i="63"/>
  <c r="AH28" i="63"/>
  <c r="AG28" i="63"/>
  <c r="AF28" i="63"/>
  <c r="AE28" i="63"/>
  <c r="AD28" i="63"/>
  <c r="AC28" i="63"/>
  <c r="AB28" i="63"/>
  <c r="AA28" i="63"/>
  <c r="Z28" i="63"/>
  <c r="Y28" i="63"/>
  <c r="X28" i="63"/>
  <c r="W28" i="63"/>
  <c r="V28" i="63"/>
  <c r="U28" i="63"/>
  <c r="T28" i="63"/>
  <c r="S28" i="63"/>
  <c r="R28" i="63"/>
  <c r="Q28" i="63"/>
  <c r="P28" i="63"/>
  <c r="O28" i="63"/>
  <c r="N28" i="63"/>
  <c r="M28" i="63"/>
  <c r="L28" i="63"/>
  <c r="K28" i="63"/>
  <c r="J28" i="63"/>
  <c r="I28" i="63"/>
  <c r="H28" i="63"/>
  <c r="G28" i="63"/>
  <c r="AJ27" i="63"/>
  <c r="AI27" i="63"/>
  <c r="AH27" i="63"/>
  <c r="AG27" i="63"/>
  <c r="AF27" i="63"/>
  <c r="AE27" i="63"/>
  <c r="AD27" i="63"/>
  <c r="AC27" i="63"/>
  <c r="AB27" i="63"/>
  <c r="AA27" i="63"/>
  <c r="Z27" i="63"/>
  <c r="Y27" i="63"/>
  <c r="X27" i="63"/>
  <c r="W27" i="63"/>
  <c r="V27" i="63"/>
  <c r="U27" i="63"/>
  <c r="T27" i="63"/>
  <c r="S27" i="63"/>
  <c r="R27" i="63"/>
  <c r="Q27" i="63"/>
  <c r="P27" i="63"/>
  <c r="O27" i="63"/>
  <c r="N27" i="63"/>
  <c r="M27" i="63"/>
  <c r="L27" i="63"/>
  <c r="K27" i="63"/>
  <c r="J27" i="63"/>
  <c r="I27" i="63"/>
  <c r="H27" i="63"/>
  <c r="G27" i="63"/>
  <c r="AJ26" i="63"/>
  <c r="AI26" i="63"/>
  <c r="AH26" i="63"/>
  <c r="AG26" i="63"/>
  <c r="AF26" i="63"/>
  <c r="AE26" i="63"/>
  <c r="AD26" i="63"/>
  <c r="AC26" i="63"/>
  <c r="AB26" i="63"/>
  <c r="AA26" i="63"/>
  <c r="Z26" i="63"/>
  <c r="Y26" i="63"/>
  <c r="X26" i="63"/>
  <c r="W26" i="63"/>
  <c r="V26" i="63"/>
  <c r="U26" i="63"/>
  <c r="T26" i="63"/>
  <c r="S26" i="63"/>
  <c r="R26" i="63"/>
  <c r="Q26" i="63"/>
  <c r="P26" i="63"/>
  <c r="O26" i="63"/>
  <c r="N26" i="63"/>
  <c r="M26" i="63"/>
  <c r="L26" i="63"/>
  <c r="K26" i="63"/>
  <c r="J26" i="63"/>
  <c r="I26" i="63"/>
  <c r="H26" i="63"/>
  <c r="G26" i="63"/>
  <c r="AJ24" i="63"/>
  <c r="AJ38" i="63" s="1"/>
  <c r="AI24" i="63"/>
  <c r="AH24" i="63"/>
  <c r="AH38" i="63" s="1"/>
  <c r="AG24" i="63"/>
  <c r="AG38" i="63" s="1"/>
  <c r="AF24" i="63"/>
  <c r="AE24" i="63"/>
  <c r="AD24" i="63"/>
  <c r="AC24" i="63"/>
  <c r="AC37" i="63" s="1"/>
  <c r="AB24" i="63"/>
  <c r="AB38" i="63" s="1"/>
  <c r="AA24" i="63"/>
  <c r="Z24" i="63"/>
  <c r="Z38" i="63" s="1"/>
  <c r="Y24" i="63"/>
  <c r="Y38" i="63" s="1"/>
  <c r="X24" i="63"/>
  <c r="W24" i="63"/>
  <c r="V24" i="63"/>
  <c r="U24" i="63"/>
  <c r="U37" i="63" s="1"/>
  <c r="T24" i="63"/>
  <c r="T38" i="63" s="1"/>
  <c r="S24" i="63"/>
  <c r="S38" i="63" s="1"/>
  <c r="R24" i="63"/>
  <c r="R38" i="63" s="1"/>
  <c r="Q24" i="63"/>
  <c r="P24" i="63"/>
  <c r="O24" i="63"/>
  <c r="N24" i="63"/>
  <c r="M24" i="63"/>
  <c r="M37" i="63" s="1"/>
  <c r="J38" i="63"/>
  <c r="I38" i="63"/>
  <c r="AC21" i="63"/>
  <c r="O21" i="63"/>
  <c r="V22" i="63" s="1"/>
  <c r="AJ20" i="63"/>
  <c r="AJ21" i="63" s="1"/>
  <c r="AI20" i="63"/>
  <c r="AI34" i="63" s="1"/>
  <c r="AH20" i="63"/>
  <c r="AH34" i="63" s="1"/>
  <c r="AG20" i="63"/>
  <c r="AG34" i="63" s="1"/>
  <c r="AF20" i="63"/>
  <c r="AF34" i="63" s="1"/>
  <c r="AE20" i="63"/>
  <c r="AE34" i="63" s="1"/>
  <c r="AD20" i="63"/>
  <c r="AD34" i="63" s="1"/>
  <c r="AC20" i="63"/>
  <c r="AC34" i="63" s="1"/>
  <c r="AB20" i="63"/>
  <c r="AB21" i="63" s="1"/>
  <c r="AA20" i="63"/>
  <c r="AA21" i="63" s="1"/>
  <c r="Z20" i="63"/>
  <c r="Z34" i="63" s="1"/>
  <c r="Y20" i="63"/>
  <c r="Y34" i="63" s="1"/>
  <c r="X20" i="63"/>
  <c r="X34" i="63" s="1"/>
  <c r="W20" i="63"/>
  <c r="W34" i="63" s="1"/>
  <c r="V20" i="63"/>
  <c r="V34" i="63" s="1"/>
  <c r="U20" i="63"/>
  <c r="U34" i="63" s="1"/>
  <c r="T20" i="63"/>
  <c r="T21" i="63" s="1"/>
  <c r="S20" i="63"/>
  <c r="S21" i="63" s="1"/>
  <c r="R20" i="63"/>
  <c r="R34" i="63" s="1"/>
  <c r="Q20" i="63"/>
  <c r="Q34" i="63" s="1"/>
  <c r="P20" i="63"/>
  <c r="P34" i="63" s="1"/>
  <c r="O20" i="63"/>
  <c r="O34" i="63" s="1"/>
  <c r="N20" i="63"/>
  <c r="N34" i="63" s="1"/>
  <c r="M20" i="63"/>
  <c r="M34" i="63" s="1"/>
  <c r="L21" i="63"/>
  <c r="K34" i="63"/>
  <c r="I34" i="63"/>
  <c r="H34" i="63"/>
  <c r="G34" i="63"/>
  <c r="AJ18" i="63"/>
  <c r="AI18" i="63"/>
  <c r="AH18" i="63"/>
  <c r="AG18" i="63"/>
  <c r="AF18" i="63"/>
  <c r="AF33" i="63" s="1"/>
  <c r="AE18" i="63"/>
  <c r="AD18" i="63"/>
  <c r="AC18" i="63"/>
  <c r="AB18" i="63"/>
  <c r="AA18" i="63"/>
  <c r="Z18" i="63"/>
  <c r="Y18" i="63"/>
  <c r="X18" i="63"/>
  <c r="X33" i="63" s="1"/>
  <c r="W18" i="63"/>
  <c r="V18" i="63"/>
  <c r="U18" i="63"/>
  <c r="T18" i="63"/>
  <c r="S18" i="63"/>
  <c r="R18" i="63"/>
  <c r="Q18" i="63"/>
  <c r="P18" i="63"/>
  <c r="P33" i="63" s="1"/>
  <c r="O18" i="63"/>
  <c r="N18" i="63"/>
  <c r="M18" i="63"/>
  <c r="H33" i="63"/>
  <c r="AJ16" i="63"/>
  <c r="AI16" i="63"/>
  <c r="AH16" i="63"/>
  <c r="AG16" i="63"/>
  <c r="AF16" i="63"/>
  <c r="AE16" i="63"/>
  <c r="AD16" i="63"/>
  <c r="AC16" i="63"/>
  <c r="AB16" i="63"/>
  <c r="AA16" i="63"/>
  <c r="Z16" i="63"/>
  <c r="Y16" i="63"/>
  <c r="X16" i="63"/>
  <c r="W16" i="63"/>
  <c r="V16" i="63"/>
  <c r="U16" i="63"/>
  <c r="T16" i="63"/>
  <c r="S16" i="63"/>
  <c r="R16" i="63"/>
  <c r="Q16" i="63"/>
  <c r="P16" i="63"/>
  <c r="O16" i="63"/>
  <c r="N16" i="63"/>
  <c r="M16" i="63"/>
  <c r="AK39" i="62"/>
  <c r="AJ39" i="62"/>
  <c r="AI39" i="62"/>
  <c r="AH39" i="62"/>
  <c r="AG39" i="62"/>
  <c r="AF39" i="62"/>
  <c r="AE39" i="62"/>
  <c r="AD39" i="62"/>
  <c r="AC39" i="62"/>
  <c r="AB39" i="62"/>
  <c r="AA39" i="62"/>
  <c r="Z39" i="62"/>
  <c r="Y39" i="62"/>
  <c r="X39" i="62"/>
  <c r="W39" i="62"/>
  <c r="V39" i="62"/>
  <c r="U39" i="62"/>
  <c r="T39" i="62"/>
  <c r="S39" i="62"/>
  <c r="R39" i="62"/>
  <c r="Q39" i="62"/>
  <c r="P39" i="62"/>
  <c r="O39" i="62"/>
  <c r="N39" i="62"/>
  <c r="M39" i="62"/>
  <c r="L39" i="62"/>
  <c r="K39" i="62"/>
  <c r="J39" i="62"/>
  <c r="I39" i="62"/>
  <c r="H39" i="62"/>
  <c r="G39" i="62"/>
  <c r="L38" i="62"/>
  <c r="H34" i="62"/>
  <c r="W33" i="62"/>
  <c r="AK32" i="62"/>
  <c r="AJ32" i="62"/>
  <c r="AI32" i="62"/>
  <c r="AH32" i="62"/>
  <c r="AG32" i="62"/>
  <c r="AF32" i="62"/>
  <c r="AE32" i="62"/>
  <c r="AD32" i="62"/>
  <c r="AC32" i="62"/>
  <c r="AB32" i="62"/>
  <c r="AA32" i="62"/>
  <c r="Z32" i="62"/>
  <c r="Y32" i="62"/>
  <c r="X32" i="62"/>
  <c r="W32" i="62"/>
  <c r="V32" i="62"/>
  <c r="U32" i="62"/>
  <c r="T32" i="62"/>
  <c r="S32" i="62"/>
  <c r="R32" i="62"/>
  <c r="Q32" i="62"/>
  <c r="P32" i="62"/>
  <c r="O32" i="62"/>
  <c r="N32" i="62"/>
  <c r="M32" i="62"/>
  <c r="L32" i="62"/>
  <c r="K32" i="62"/>
  <c r="J32" i="62"/>
  <c r="I32" i="62"/>
  <c r="H32" i="62"/>
  <c r="G32" i="62"/>
  <c r="AK31" i="62"/>
  <c r="AJ31" i="62"/>
  <c r="AI31" i="62"/>
  <c r="AH31" i="62"/>
  <c r="AG31" i="62"/>
  <c r="AF31" i="62"/>
  <c r="AE31" i="62"/>
  <c r="AD31" i="62"/>
  <c r="AC31" i="62"/>
  <c r="AB31" i="62"/>
  <c r="AA31" i="62"/>
  <c r="Z31" i="62"/>
  <c r="Y31" i="62"/>
  <c r="X31" i="62"/>
  <c r="W31" i="62"/>
  <c r="V31" i="62"/>
  <c r="U31" i="62"/>
  <c r="T31" i="62"/>
  <c r="S31" i="62"/>
  <c r="R31" i="62"/>
  <c r="Q31" i="62"/>
  <c r="P31" i="62"/>
  <c r="O31" i="62"/>
  <c r="N31" i="62"/>
  <c r="M31" i="62"/>
  <c r="L31" i="62"/>
  <c r="K31" i="62"/>
  <c r="J31" i="62"/>
  <c r="I31" i="62"/>
  <c r="H31" i="62"/>
  <c r="G31" i="62"/>
  <c r="AK30" i="62"/>
  <c r="AJ30" i="62"/>
  <c r="AI30" i="62"/>
  <c r="AH30" i="62"/>
  <c r="AG30" i="62"/>
  <c r="AF30" i="62"/>
  <c r="AE30" i="62"/>
  <c r="AD30" i="62"/>
  <c r="AC30" i="62"/>
  <c r="AB30" i="62"/>
  <c r="AA30" i="62"/>
  <c r="Z30" i="62"/>
  <c r="Y30" i="62"/>
  <c r="X30" i="62"/>
  <c r="W30" i="62"/>
  <c r="V30" i="62"/>
  <c r="U30" i="62"/>
  <c r="T30" i="62"/>
  <c r="S30" i="62"/>
  <c r="R30" i="62"/>
  <c r="Q30" i="62"/>
  <c r="P30" i="62"/>
  <c r="O30" i="62"/>
  <c r="N30" i="62"/>
  <c r="M30" i="62"/>
  <c r="L30" i="62"/>
  <c r="K30" i="62"/>
  <c r="J30" i="62"/>
  <c r="I30" i="62"/>
  <c r="H30" i="62"/>
  <c r="G30" i="62"/>
  <c r="AK29" i="62"/>
  <c r="AJ29" i="62"/>
  <c r="AI29" i="62"/>
  <c r="AH29" i="62"/>
  <c r="AG29" i="62"/>
  <c r="AF29" i="62"/>
  <c r="AE29" i="62"/>
  <c r="AD29" i="62"/>
  <c r="AC29" i="62"/>
  <c r="AB29" i="62"/>
  <c r="AA29" i="62"/>
  <c r="Z29" i="62"/>
  <c r="Y29" i="62"/>
  <c r="X29" i="62"/>
  <c r="W29" i="62"/>
  <c r="V29" i="62"/>
  <c r="U29" i="62"/>
  <c r="T29" i="62"/>
  <c r="S29" i="62"/>
  <c r="R29" i="62"/>
  <c r="Q29" i="62"/>
  <c r="P29" i="62"/>
  <c r="O29" i="62"/>
  <c r="N29" i="62"/>
  <c r="M29" i="62"/>
  <c r="L29" i="62"/>
  <c r="K29" i="62"/>
  <c r="J29" i="62"/>
  <c r="I29" i="62"/>
  <c r="H29" i="62"/>
  <c r="G29" i="62"/>
  <c r="AK28" i="62"/>
  <c r="AJ28" i="62"/>
  <c r="AI28" i="62"/>
  <c r="AH28" i="62"/>
  <c r="AG28" i="62"/>
  <c r="AF28" i="62"/>
  <c r="AE28" i="62"/>
  <c r="AD28" i="62"/>
  <c r="AC28" i="62"/>
  <c r="AB28" i="62"/>
  <c r="AA28" i="62"/>
  <c r="Z28" i="62"/>
  <c r="Y28" i="62"/>
  <c r="X28" i="62"/>
  <c r="W28" i="62"/>
  <c r="V28" i="62"/>
  <c r="U28" i="62"/>
  <c r="T28" i="62"/>
  <c r="S28" i="62"/>
  <c r="R28" i="62"/>
  <c r="Q28" i="62"/>
  <c r="P28" i="62"/>
  <c r="O28" i="62"/>
  <c r="N28" i="62"/>
  <c r="M28" i="62"/>
  <c r="L28" i="62"/>
  <c r="K28" i="62"/>
  <c r="J28" i="62"/>
  <c r="I28" i="62"/>
  <c r="H28" i="62"/>
  <c r="G28" i="62"/>
  <c r="AK27" i="62"/>
  <c r="AJ27" i="62"/>
  <c r="AI27" i="62"/>
  <c r="AH27" i="62"/>
  <c r="AG27" i="62"/>
  <c r="AF27" i="62"/>
  <c r="AE27" i="62"/>
  <c r="AD27" i="62"/>
  <c r="AC27" i="62"/>
  <c r="AB27" i="62"/>
  <c r="AA27" i="62"/>
  <c r="Z27" i="62"/>
  <c r="Y27" i="62"/>
  <c r="X27" i="62"/>
  <c r="W27" i="62"/>
  <c r="V27" i="62"/>
  <c r="U27" i="62"/>
  <c r="T27" i="62"/>
  <c r="S27" i="62"/>
  <c r="R27" i="62"/>
  <c r="Q27" i="62"/>
  <c r="P27" i="62"/>
  <c r="O27" i="62"/>
  <c r="N27" i="62"/>
  <c r="M27" i="62"/>
  <c r="L27" i="62"/>
  <c r="K27" i="62"/>
  <c r="J27" i="62"/>
  <c r="I27" i="62"/>
  <c r="H27" i="62"/>
  <c r="G27" i="62"/>
  <c r="AK26" i="62"/>
  <c r="AJ26" i="62"/>
  <c r="AI26" i="62"/>
  <c r="AH26" i="62"/>
  <c r="AG26" i="62"/>
  <c r="AF26" i="62"/>
  <c r="AE26" i="62"/>
  <c r="AD26" i="62"/>
  <c r="AC26" i="62"/>
  <c r="AB26" i="62"/>
  <c r="AA26" i="62"/>
  <c r="Z26" i="62"/>
  <c r="Y26" i="62"/>
  <c r="X26" i="62"/>
  <c r="W26" i="62"/>
  <c r="V26" i="62"/>
  <c r="U26" i="62"/>
  <c r="T26" i="62"/>
  <c r="S26" i="62"/>
  <c r="R26" i="62"/>
  <c r="Q26" i="62"/>
  <c r="P26" i="62"/>
  <c r="O26" i="62"/>
  <c r="N26" i="62"/>
  <c r="M26" i="62"/>
  <c r="L26" i="62"/>
  <c r="K26" i="62"/>
  <c r="J26" i="62"/>
  <c r="I26" i="62"/>
  <c r="H26" i="62"/>
  <c r="G26" i="62"/>
  <c r="AK24" i="62"/>
  <c r="AJ24" i="62"/>
  <c r="AJ38" i="62" s="1"/>
  <c r="AI24" i="62"/>
  <c r="AI38" i="62" s="1"/>
  <c r="AH24" i="62"/>
  <c r="AH37" i="62" s="1"/>
  <c r="AG24" i="62"/>
  <c r="AF24" i="62"/>
  <c r="AF37" i="62" s="1"/>
  <c r="AE24" i="62"/>
  <c r="AD24" i="62"/>
  <c r="AC24" i="62"/>
  <c r="AB24" i="62"/>
  <c r="AB38" i="62" s="1"/>
  <c r="AA24" i="62"/>
  <c r="AA38" i="62" s="1"/>
  <c r="Z24" i="62"/>
  <c r="Z37" i="62" s="1"/>
  <c r="Y24" i="62"/>
  <c r="X24" i="62"/>
  <c r="X37" i="62" s="1"/>
  <c r="W24" i="62"/>
  <c r="V24" i="62"/>
  <c r="U24" i="62"/>
  <c r="T24" i="62"/>
  <c r="T38" i="62" s="1"/>
  <c r="S24" i="62"/>
  <c r="S38" i="62" s="1"/>
  <c r="R24" i="62"/>
  <c r="R37" i="62" s="1"/>
  <c r="Q24" i="62"/>
  <c r="P24" i="62"/>
  <c r="P37" i="62" s="1"/>
  <c r="O24" i="62"/>
  <c r="N24" i="62"/>
  <c r="M24" i="62"/>
  <c r="AI21" i="62"/>
  <c r="S21" i="62"/>
  <c r="Z22" i="62" s="1"/>
  <c r="AK20" i="62"/>
  <c r="AK34" i="62" s="1"/>
  <c r="AJ20" i="62"/>
  <c r="AJ21" i="62" s="1"/>
  <c r="AI20" i="62"/>
  <c r="AI34" i="62" s="1"/>
  <c r="AH20" i="62"/>
  <c r="AH21" i="62" s="1"/>
  <c r="AG20" i="62"/>
  <c r="AG21" i="62" s="1"/>
  <c r="AF20" i="62"/>
  <c r="AF21" i="62" s="1"/>
  <c r="AE20" i="62"/>
  <c r="AE34" i="62" s="1"/>
  <c r="AD20" i="62"/>
  <c r="AD34" i="62" s="1"/>
  <c r="AC20" i="62"/>
  <c r="AC34" i="62" s="1"/>
  <c r="AB20" i="62"/>
  <c r="AB21" i="62" s="1"/>
  <c r="AA20" i="62"/>
  <c r="AA34" i="62" s="1"/>
  <c r="Z20" i="62"/>
  <c r="Z21" i="62" s="1"/>
  <c r="Y20" i="62"/>
  <c r="Y21" i="62" s="1"/>
  <c r="X20" i="62"/>
  <c r="X21" i="62" s="1"/>
  <c r="W20" i="62"/>
  <c r="W34" i="62" s="1"/>
  <c r="V20" i="62"/>
  <c r="V34" i="62" s="1"/>
  <c r="U20" i="62"/>
  <c r="U34" i="62" s="1"/>
  <c r="T20" i="62"/>
  <c r="T21" i="62" s="1"/>
  <c r="S20" i="62"/>
  <c r="S34" i="62" s="1"/>
  <c r="R20" i="62"/>
  <c r="R21" i="62" s="1"/>
  <c r="Q20" i="62"/>
  <c r="Q21" i="62" s="1"/>
  <c r="P20" i="62"/>
  <c r="P21" i="62" s="1"/>
  <c r="O20" i="62"/>
  <c r="O34" i="62" s="1"/>
  <c r="N20" i="62"/>
  <c r="N34" i="62" s="1"/>
  <c r="M20" i="62"/>
  <c r="M34" i="62" s="1"/>
  <c r="L21" i="62"/>
  <c r="I21" i="62"/>
  <c r="H21" i="62"/>
  <c r="G34" i="62"/>
  <c r="AK18" i="62"/>
  <c r="AJ18" i="62"/>
  <c r="AI18" i="62"/>
  <c r="AH18" i="62"/>
  <c r="AG18" i="62"/>
  <c r="AF18" i="62"/>
  <c r="AE18" i="62"/>
  <c r="AE33" i="62" s="1"/>
  <c r="AD18" i="62"/>
  <c r="AD33" i="62" s="1"/>
  <c r="AC18" i="62"/>
  <c r="AB18" i="62"/>
  <c r="AA18" i="62"/>
  <c r="Z18" i="62"/>
  <c r="Y18" i="62"/>
  <c r="X18" i="62"/>
  <c r="W18" i="62"/>
  <c r="V18" i="62"/>
  <c r="V33" i="62" s="1"/>
  <c r="U18" i="62"/>
  <c r="T18" i="62"/>
  <c r="S18" i="62"/>
  <c r="R18" i="62"/>
  <c r="Q18" i="62"/>
  <c r="P18" i="62"/>
  <c r="O18" i="62"/>
  <c r="N18" i="62"/>
  <c r="N33" i="62" s="1"/>
  <c r="M18" i="62"/>
  <c r="AK16" i="62"/>
  <c r="AJ16" i="62"/>
  <c r="AI16" i="62"/>
  <c r="AH16" i="62"/>
  <c r="AG16" i="62"/>
  <c r="AF16" i="62"/>
  <c r="AE16" i="62"/>
  <c r="AD16" i="62"/>
  <c r="AC16" i="62"/>
  <c r="AB16" i="62"/>
  <c r="AA16" i="62"/>
  <c r="Z16" i="62"/>
  <c r="Y16" i="62"/>
  <c r="X16" i="62"/>
  <c r="W16" i="62"/>
  <c r="V16" i="62"/>
  <c r="U16" i="62"/>
  <c r="T16" i="62"/>
  <c r="S16" i="62"/>
  <c r="R16" i="62"/>
  <c r="Q16" i="62"/>
  <c r="P16" i="62"/>
  <c r="O16" i="62"/>
  <c r="O33" i="62" s="1"/>
  <c r="N16" i="62"/>
  <c r="M16" i="62"/>
  <c r="G33" i="62"/>
  <c r="AK39" i="61"/>
  <c r="AJ39" i="61"/>
  <c r="AI39" i="61"/>
  <c r="AH39" i="61"/>
  <c r="AG39" i="61"/>
  <c r="AF39" i="61"/>
  <c r="AE39" i="61"/>
  <c r="AD39" i="61"/>
  <c r="AC39" i="61"/>
  <c r="AB39" i="61"/>
  <c r="AA39" i="61"/>
  <c r="Z39" i="61"/>
  <c r="Y39" i="61"/>
  <c r="X39" i="61"/>
  <c r="W39" i="61"/>
  <c r="V39" i="61"/>
  <c r="U39" i="61"/>
  <c r="T39" i="61"/>
  <c r="S39" i="61"/>
  <c r="R39" i="61"/>
  <c r="Q39" i="61"/>
  <c r="P39" i="61"/>
  <c r="O39" i="61"/>
  <c r="N39" i="61"/>
  <c r="M39" i="61"/>
  <c r="L39" i="61"/>
  <c r="K39" i="61"/>
  <c r="J39" i="61"/>
  <c r="I39" i="61"/>
  <c r="H39" i="61"/>
  <c r="G39" i="61"/>
  <c r="P34" i="61"/>
  <c r="AK32" i="61"/>
  <c r="AJ32" i="61"/>
  <c r="AI32" i="61"/>
  <c r="AH32" i="61"/>
  <c r="AG32" i="61"/>
  <c r="AF32" i="61"/>
  <c r="AE32" i="61"/>
  <c r="AD32" i="61"/>
  <c r="AC32" i="61"/>
  <c r="AB32" i="61"/>
  <c r="AA32" i="61"/>
  <c r="Z32" i="61"/>
  <c r="Y32" i="61"/>
  <c r="X32" i="61"/>
  <c r="W32" i="61"/>
  <c r="V32" i="61"/>
  <c r="U32" i="61"/>
  <c r="T32" i="61"/>
  <c r="S32" i="61"/>
  <c r="R32" i="61"/>
  <c r="Q32" i="61"/>
  <c r="P32" i="61"/>
  <c r="O32" i="61"/>
  <c r="N32" i="61"/>
  <c r="M32" i="61"/>
  <c r="L32" i="61"/>
  <c r="K32" i="61"/>
  <c r="J32" i="61"/>
  <c r="I32" i="61"/>
  <c r="H32" i="61"/>
  <c r="G32" i="61"/>
  <c r="AK31" i="61"/>
  <c r="AJ31" i="61"/>
  <c r="AI31" i="61"/>
  <c r="AH31" i="61"/>
  <c r="AG31" i="61"/>
  <c r="AF31" i="61"/>
  <c r="AE31" i="61"/>
  <c r="AD31" i="61"/>
  <c r="AC31" i="61"/>
  <c r="AB31" i="61"/>
  <c r="AA31" i="61"/>
  <c r="Z31" i="61"/>
  <c r="Y31" i="61"/>
  <c r="X31" i="61"/>
  <c r="W31" i="61"/>
  <c r="V31" i="61"/>
  <c r="U31" i="61"/>
  <c r="T31" i="61"/>
  <c r="S31" i="61"/>
  <c r="R31" i="61"/>
  <c r="Q31" i="61"/>
  <c r="P31" i="61"/>
  <c r="O31" i="61"/>
  <c r="N31" i="61"/>
  <c r="M31" i="61"/>
  <c r="L31" i="61"/>
  <c r="K31" i="61"/>
  <c r="J31" i="61"/>
  <c r="I31" i="61"/>
  <c r="H31" i="61"/>
  <c r="G31" i="61"/>
  <c r="AK30" i="61"/>
  <c r="AJ30" i="61"/>
  <c r="AI30" i="61"/>
  <c r="AH30" i="61"/>
  <c r="AG30" i="61"/>
  <c r="AF30" i="61"/>
  <c r="AE30" i="61"/>
  <c r="AD30" i="61"/>
  <c r="AC30" i="61"/>
  <c r="AB30" i="61"/>
  <c r="AA30" i="61"/>
  <c r="Z30" i="61"/>
  <c r="Y30" i="61"/>
  <c r="X30" i="61"/>
  <c r="W30" i="61"/>
  <c r="V30" i="61"/>
  <c r="U30" i="61"/>
  <c r="T30" i="61"/>
  <c r="S30" i="61"/>
  <c r="R30" i="61"/>
  <c r="Q30" i="61"/>
  <c r="P30" i="61"/>
  <c r="O30" i="61"/>
  <c r="N30" i="61"/>
  <c r="M30" i="61"/>
  <c r="L30" i="61"/>
  <c r="K30" i="61"/>
  <c r="J30" i="61"/>
  <c r="I30" i="61"/>
  <c r="H30" i="61"/>
  <c r="G30" i="61"/>
  <c r="AK29" i="61"/>
  <c r="AJ29" i="61"/>
  <c r="AI29" i="61"/>
  <c r="AH29" i="61"/>
  <c r="AG29" i="61"/>
  <c r="AF29" i="61"/>
  <c r="AE29" i="61"/>
  <c r="AD29" i="61"/>
  <c r="AC29" i="61"/>
  <c r="AB29" i="61"/>
  <c r="AA29" i="61"/>
  <c r="Z29" i="61"/>
  <c r="Y29" i="61"/>
  <c r="X29" i="61"/>
  <c r="W29" i="61"/>
  <c r="V29" i="61"/>
  <c r="U29" i="61"/>
  <c r="T29" i="61"/>
  <c r="S29" i="61"/>
  <c r="R29" i="61"/>
  <c r="Q29" i="61"/>
  <c r="P29" i="61"/>
  <c r="O29" i="61"/>
  <c r="N29" i="61"/>
  <c r="M29" i="61"/>
  <c r="L29" i="61"/>
  <c r="K29" i="61"/>
  <c r="J29" i="61"/>
  <c r="I29" i="61"/>
  <c r="H29" i="61"/>
  <c r="G29" i="61"/>
  <c r="AK28" i="61"/>
  <c r="AJ28" i="61"/>
  <c r="AI28" i="61"/>
  <c r="AH28" i="61"/>
  <c r="AG28" i="61"/>
  <c r="AF28" i="61"/>
  <c r="AE28" i="61"/>
  <c r="AD28" i="61"/>
  <c r="AC28" i="61"/>
  <c r="AB28" i="61"/>
  <c r="AA28" i="61"/>
  <c r="Z28" i="61"/>
  <c r="Y28" i="61"/>
  <c r="X28" i="61"/>
  <c r="W28" i="61"/>
  <c r="V28" i="61"/>
  <c r="U28" i="61"/>
  <c r="T28" i="61"/>
  <c r="S28" i="61"/>
  <c r="R28" i="61"/>
  <c r="Q28" i="61"/>
  <c r="P28" i="61"/>
  <c r="O28" i="61"/>
  <c r="N28" i="61"/>
  <c r="M28" i="61"/>
  <c r="L28" i="61"/>
  <c r="K28" i="61"/>
  <c r="J28" i="61"/>
  <c r="I28" i="61"/>
  <c r="H28" i="61"/>
  <c r="G28" i="61"/>
  <c r="AK27" i="61"/>
  <c r="AJ27" i="61"/>
  <c r="AI27" i="61"/>
  <c r="AH27" i="61"/>
  <c r="AG27" i="61"/>
  <c r="AF27" i="61"/>
  <c r="AE27" i="61"/>
  <c r="AD27" i="61"/>
  <c r="AC27" i="61"/>
  <c r="AB27" i="61"/>
  <c r="AA27" i="61"/>
  <c r="Z27" i="61"/>
  <c r="Y27" i="61"/>
  <c r="X27" i="61"/>
  <c r="W27" i="61"/>
  <c r="V27" i="61"/>
  <c r="U27" i="61"/>
  <c r="T27" i="61"/>
  <c r="S27" i="61"/>
  <c r="R27" i="61"/>
  <c r="Q27" i="61"/>
  <c r="P27" i="61"/>
  <c r="O27" i="61"/>
  <c r="N27" i="61"/>
  <c r="M27" i="61"/>
  <c r="L27" i="61"/>
  <c r="K27" i="61"/>
  <c r="J27" i="61"/>
  <c r="I27" i="61"/>
  <c r="H27" i="61"/>
  <c r="G27" i="61"/>
  <c r="AK26" i="61"/>
  <c r="AJ26" i="61"/>
  <c r="AI26" i="61"/>
  <c r="AH26" i="61"/>
  <c r="AG26" i="61"/>
  <c r="AF26" i="61"/>
  <c r="AE26" i="61"/>
  <c r="AD26" i="61"/>
  <c r="AC26" i="61"/>
  <c r="AB26" i="61"/>
  <c r="AA26" i="61"/>
  <c r="Z26" i="61"/>
  <c r="Y26" i="61"/>
  <c r="X26" i="61"/>
  <c r="W26" i="61"/>
  <c r="V26" i="61"/>
  <c r="U26" i="61"/>
  <c r="T26" i="61"/>
  <c r="S26" i="61"/>
  <c r="R26" i="61"/>
  <c r="Q26" i="61"/>
  <c r="P26" i="61"/>
  <c r="O26" i="61"/>
  <c r="N26" i="61"/>
  <c r="M26" i="61"/>
  <c r="L26" i="61"/>
  <c r="K26" i="61"/>
  <c r="J26" i="61"/>
  <c r="I26" i="61"/>
  <c r="H26" i="61"/>
  <c r="G26" i="61"/>
  <c r="AK24" i="61"/>
  <c r="AK38" i="61" s="1"/>
  <c r="AJ24" i="61"/>
  <c r="AJ38" i="61" s="1"/>
  <c r="AI24" i="61"/>
  <c r="AI38" i="61" s="1"/>
  <c r="AH24" i="61"/>
  <c r="AG24" i="61"/>
  <c r="AG37" i="61" s="1"/>
  <c r="AF24" i="61"/>
  <c r="AE24" i="61"/>
  <c r="AD24" i="61"/>
  <c r="AD38" i="61" s="1"/>
  <c r="AC24" i="61"/>
  <c r="AC38" i="61" s="1"/>
  <c r="AB24" i="61"/>
  <c r="AB38" i="61" s="1"/>
  <c r="AA24" i="61"/>
  <c r="AA38" i="61" s="1"/>
  <c r="Z24" i="61"/>
  <c r="Y24" i="61"/>
  <c r="Y37" i="61" s="1"/>
  <c r="X24" i="61"/>
  <c r="W24" i="61"/>
  <c r="V24" i="61"/>
  <c r="V38" i="61" s="1"/>
  <c r="U24" i="61"/>
  <c r="U38" i="61" s="1"/>
  <c r="T24" i="61"/>
  <c r="T38" i="61" s="1"/>
  <c r="S24" i="61"/>
  <c r="S38" i="61" s="1"/>
  <c r="R24" i="61"/>
  <c r="Q24" i="61"/>
  <c r="Q37" i="61" s="1"/>
  <c r="P24" i="61"/>
  <c r="O24" i="61"/>
  <c r="N24" i="61"/>
  <c r="N38" i="61" s="1"/>
  <c r="M24" i="61"/>
  <c r="M38" i="61" s="1"/>
  <c r="L38" i="61"/>
  <c r="K38" i="61"/>
  <c r="I37" i="61"/>
  <c r="W21" i="61"/>
  <c r="AD22" i="61" s="1"/>
  <c r="AK20" i="61"/>
  <c r="AK34" i="61" s="1"/>
  <c r="AJ20" i="61"/>
  <c r="AJ21" i="61" s="1"/>
  <c r="AI20" i="61"/>
  <c r="AI21" i="61" s="1"/>
  <c r="AH20" i="61"/>
  <c r="AH21" i="61" s="1"/>
  <c r="AG20" i="61"/>
  <c r="AG21" i="61" s="1"/>
  <c r="AF20" i="61"/>
  <c r="AF21" i="61" s="1"/>
  <c r="AE20" i="61"/>
  <c r="AE34" i="61" s="1"/>
  <c r="AD20" i="61"/>
  <c r="AD34" i="61" s="1"/>
  <c r="AC20" i="61"/>
  <c r="AC34" i="61" s="1"/>
  <c r="AB20" i="61"/>
  <c r="AB21" i="61" s="1"/>
  <c r="AA20" i="61"/>
  <c r="AA21" i="61" s="1"/>
  <c r="Z20" i="61"/>
  <c r="Z21" i="61" s="1"/>
  <c r="Y20" i="61"/>
  <c r="Y21" i="61" s="1"/>
  <c r="X20" i="61"/>
  <c r="X21" i="61" s="1"/>
  <c r="W20" i="61"/>
  <c r="W34" i="61" s="1"/>
  <c r="V20" i="61"/>
  <c r="V34" i="61" s="1"/>
  <c r="U20" i="61"/>
  <c r="U34" i="61" s="1"/>
  <c r="T20" i="61"/>
  <c r="T21" i="61" s="1"/>
  <c r="S20" i="61"/>
  <c r="S21" i="61" s="1"/>
  <c r="R20" i="61"/>
  <c r="R21" i="61" s="1"/>
  <c r="Q20" i="61"/>
  <c r="Q21" i="61" s="1"/>
  <c r="P20" i="61"/>
  <c r="P21" i="61" s="1"/>
  <c r="O20" i="61"/>
  <c r="O34" i="61" s="1"/>
  <c r="N20" i="61"/>
  <c r="N34" i="61" s="1"/>
  <c r="M20" i="61"/>
  <c r="M34" i="61" s="1"/>
  <c r="L21" i="61"/>
  <c r="K21" i="61"/>
  <c r="I21" i="61"/>
  <c r="H21" i="61"/>
  <c r="G34" i="61"/>
  <c r="AK18" i="61"/>
  <c r="AJ18" i="61"/>
  <c r="AI18" i="61"/>
  <c r="AH18" i="61"/>
  <c r="AG18" i="61"/>
  <c r="AF18" i="61"/>
  <c r="AE18" i="61"/>
  <c r="AD18" i="61"/>
  <c r="AC18" i="61"/>
  <c r="AB18" i="61"/>
  <c r="AA18" i="61"/>
  <c r="Z18" i="61"/>
  <c r="Y18" i="61"/>
  <c r="X18" i="61"/>
  <c r="W18" i="61"/>
  <c r="V18" i="61"/>
  <c r="U18" i="61"/>
  <c r="T18" i="61"/>
  <c r="S18" i="61"/>
  <c r="R18" i="61"/>
  <c r="Q18" i="61"/>
  <c r="P18" i="61"/>
  <c r="O18" i="61"/>
  <c r="O33" i="61" s="1"/>
  <c r="N18" i="61"/>
  <c r="M18" i="61"/>
  <c r="AK16" i="61"/>
  <c r="AJ16" i="61"/>
  <c r="AI16" i="61"/>
  <c r="AH16" i="61"/>
  <c r="AG16" i="61"/>
  <c r="AG33" i="61" s="1"/>
  <c r="AF16" i="61"/>
  <c r="AE16" i="61"/>
  <c r="AE33" i="61" s="1"/>
  <c r="AD16" i="61"/>
  <c r="AC16" i="61"/>
  <c r="AB16" i="61"/>
  <c r="AA16" i="61"/>
  <c r="Z16" i="61"/>
  <c r="Y16" i="61"/>
  <c r="Y33" i="61" s="1"/>
  <c r="X16" i="61"/>
  <c r="W16" i="61"/>
  <c r="W33" i="61" s="1"/>
  <c r="V16" i="61"/>
  <c r="U16" i="61"/>
  <c r="T16" i="61"/>
  <c r="S16" i="61"/>
  <c r="R16" i="61"/>
  <c r="Q16" i="61"/>
  <c r="Q33" i="61" s="1"/>
  <c r="P16" i="61"/>
  <c r="O16" i="61"/>
  <c r="N16" i="61"/>
  <c r="M16" i="61"/>
  <c r="I33" i="61"/>
  <c r="G33" i="61"/>
  <c r="AK39" i="60"/>
  <c r="AJ39" i="60"/>
  <c r="AI39" i="60"/>
  <c r="AH39" i="60"/>
  <c r="AG39" i="60"/>
  <c r="AF39" i="60"/>
  <c r="AE39" i="60"/>
  <c r="AD39" i="60"/>
  <c r="AC39" i="60"/>
  <c r="AB39" i="60"/>
  <c r="AA39" i="60"/>
  <c r="Z39" i="60"/>
  <c r="Y39" i="60"/>
  <c r="X39" i="60"/>
  <c r="W39" i="60"/>
  <c r="V39" i="60"/>
  <c r="U39" i="60"/>
  <c r="T39" i="60"/>
  <c r="S39" i="60"/>
  <c r="R39" i="60"/>
  <c r="Q39" i="60"/>
  <c r="P39" i="60"/>
  <c r="O39" i="60"/>
  <c r="N39" i="60"/>
  <c r="M39" i="60"/>
  <c r="L39" i="60"/>
  <c r="K39" i="60"/>
  <c r="J39" i="60"/>
  <c r="I39" i="60"/>
  <c r="H39" i="60"/>
  <c r="G39" i="60"/>
  <c r="AJ32" i="60"/>
  <c r="AI32" i="60"/>
  <c r="AH32" i="60"/>
  <c r="AG32" i="60"/>
  <c r="AF32" i="60"/>
  <c r="AE32" i="60"/>
  <c r="AD32" i="60"/>
  <c r="AC32" i="60"/>
  <c r="AB32" i="60"/>
  <c r="AA32" i="60"/>
  <c r="Z32" i="60"/>
  <c r="Y32" i="60"/>
  <c r="X32" i="60"/>
  <c r="W32" i="60"/>
  <c r="V32" i="60"/>
  <c r="U32" i="60"/>
  <c r="T32" i="60"/>
  <c r="S32" i="60"/>
  <c r="R32" i="60"/>
  <c r="Q32" i="60"/>
  <c r="P32" i="60"/>
  <c r="O32" i="60"/>
  <c r="N32" i="60"/>
  <c r="M32" i="60"/>
  <c r="L32" i="60"/>
  <c r="K32" i="60"/>
  <c r="J32" i="60"/>
  <c r="I32" i="60"/>
  <c r="H32" i="60"/>
  <c r="G32" i="60"/>
  <c r="AJ31" i="60"/>
  <c r="AI31" i="60"/>
  <c r="AH31" i="60"/>
  <c r="AG31" i="60"/>
  <c r="AF31" i="60"/>
  <c r="AE31" i="60"/>
  <c r="AD31" i="60"/>
  <c r="AC31" i="60"/>
  <c r="AB31" i="60"/>
  <c r="AA31" i="60"/>
  <c r="Z31" i="60"/>
  <c r="Y31" i="60"/>
  <c r="X31" i="60"/>
  <c r="W31" i="60"/>
  <c r="V31" i="60"/>
  <c r="U31" i="60"/>
  <c r="T31" i="60"/>
  <c r="S31" i="60"/>
  <c r="R31" i="60"/>
  <c r="Q31" i="60"/>
  <c r="P31" i="60"/>
  <c r="O31" i="60"/>
  <c r="N31" i="60"/>
  <c r="M31" i="60"/>
  <c r="L31" i="60"/>
  <c r="K31" i="60"/>
  <c r="J31" i="60"/>
  <c r="I31" i="60"/>
  <c r="H31" i="60"/>
  <c r="G31" i="60"/>
  <c r="AJ30" i="60"/>
  <c r="AI30" i="60"/>
  <c r="AH30" i="60"/>
  <c r="AG30" i="60"/>
  <c r="AF30" i="60"/>
  <c r="AE30" i="60"/>
  <c r="AD30" i="60"/>
  <c r="AC30" i="60"/>
  <c r="AB30" i="60"/>
  <c r="AA30" i="60"/>
  <c r="Z30" i="60"/>
  <c r="Y30" i="60"/>
  <c r="X30" i="60"/>
  <c r="W30" i="60"/>
  <c r="V30" i="60"/>
  <c r="U30" i="60"/>
  <c r="T30" i="60"/>
  <c r="S30" i="60"/>
  <c r="R30" i="60"/>
  <c r="Q30" i="60"/>
  <c r="P30" i="60"/>
  <c r="O30" i="60"/>
  <c r="N30" i="60"/>
  <c r="M30" i="60"/>
  <c r="L30" i="60"/>
  <c r="K30" i="60"/>
  <c r="J30" i="60"/>
  <c r="I30" i="60"/>
  <c r="H30" i="60"/>
  <c r="G30" i="60"/>
  <c r="AJ29" i="60"/>
  <c r="AI29" i="60"/>
  <c r="AH29" i="60"/>
  <c r="AG29" i="60"/>
  <c r="AF29" i="60"/>
  <c r="AE29" i="60"/>
  <c r="AD29" i="60"/>
  <c r="AC29" i="60"/>
  <c r="AB29" i="60"/>
  <c r="AA29" i="60"/>
  <c r="Z29" i="60"/>
  <c r="Y29" i="60"/>
  <c r="X29" i="60"/>
  <c r="W29" i="60"/>
  <c r="V29" i="60"/>
  <c r="U29" i="60"/>
  <c r="T29" i="60"/>
  <c r="S29" i="60"/>
  <c r="R29" i="60"/>
  <c r="Q29" i="60"/>
  <c r="P29" i="60"/>
  <c r="O29" i="60"/>
  <c r="N29" i="60"/>
  <c r="M29" i="60"/>
  <c r="L29" i="60"/>
  <c r="K29" i="60"/>
  <c r="J29" i="60"/>
  <c r="I29" i="60"/>
  <c r="H29" i="60"/>
  <c r="G29" i="60"/>
  <c r="AJ28" i="60"/>
  <c r="AI28" i="60"/>
  <c r="AH28" i="60"/>
  <c r="AG28" i="60"/>
  <c r="AF28" i="60"/>
  <c r="AE28" i="60"/>
  <c r="AD28" i="60"/>
  <c r="AC28" i="60"/>
  <c r="AB28" i="60"/>
  <c r="AA28" i="60"/>
  <c r="Z28" i="60"/>
  <c r="Y28" i="60"/>
  <c r="X28" i="60"/>
  <c r="W28" i="60"/>
  <c r="V28" i="60"/>
  <c r="U28" i="60"/>
  <c r="T28" i="60"/>
  <c r="S28" i="60"/>
  <c r="R28" i="60"/>
  <c r="Q28" i="60"/>
  <c r="P28" i="60"/>
  <c r="O28" i="60"/>
  <c r="N28" i="60"/>
  <c r="M28" i="60"/>
  <c r="L28" i="60"/>
  <c r="K28" i="60"/>
  <c r="J28" i="60"/>
  <c r="I28" i="60"/>
  <c r="H28" i="60"/>
  <c r="G28" i="60"/>
  <c r="AJ27" i="60"/>
  <c r="AI27" i="60"/>
  <c r="AH27" i="60"/>
  <c r="AG27" i="60"/>
  <c r="AF27" i="60"/>
  <c r="AE27" i="60"/>
  <c r="AD27" i="60"/>
  <c r="AC27" i="60"/>
  <c r="AB27" i="60"/>
  <c r="AA27" i="60"/>
  <c r="Z27" i="60"/>
  <c r="Y27" i="60"/>
  <c r="X27" i="60"/>
  <c r="W27" i="60"/>
  <c r="V27" i="60"/>
  <c r="U27" i="60"/>
  <c r="T27" i="60"/>
  <c r="S27" i="60"/>
  <c r="R27" i="60"/>
  <c r="Q27" i="60"/>
  <c r="P27" i="60"/>
  <c r="O27" i="60"/>
  <c r="N27" i="60"/>
  <c r="M27" i="60"/>
  <c r="L27" i="60"/>
  <c r="K27" i="60"/>
  <c r="J27" i="60"/>
  <c r="I27" i="60"/>
  <c r="H27" i="60"/>
  <c r="G27" i="60"/>
  <c r="AJ26" i="60"/>
  <c r="AI26" i="60"/>
  <c r="AH26" i="60"/>
  <c r="AG26" i="60"/>
  <c r="AF26" i="60"/>
  <c r="AE26" i="60"/>
  <c r="AD26" i="60"/>
  <c r="AC26" i="60"/>
  <c r="AB26" i="60"/>
  <c r="AA26" i="60"/>
  <c r="Z26" i="60"/>
  <c r="Y26" i="60"/>
  <c r="X26" i="60"/>
  <c r="W26" i="60"/>
  <c r="V26" i="60"/>
  <c r="U26" i="60"/>
  <c r="T26" i="60"/>
  <c r="S26" i="60"/>
  <c r="R26" i="60"/>
  <c r="Q26" i="60"/>
  <c r="P26" i="60"/>
  <c r="O26" i="60"/>
  <c r="N26" i="60"/>
  <c r="M26" i="60"/>
  <c r="L26" i="60"/>
  <c r="K26" i="60"/>
  <c r="J26" i="60"/>
  <c r="I26" i="60"/>
  <c r="H26" i="60"/>
  <c r="G26" i="60"/>
  <c r="AJ24" i="60"/>
  <c r="AI24" i="60"/>
  <c r="AI38" i="60" s="1"/>
  <c r="AH24" i="60"/>
  <c r="AH37" i="60" s="1"/>
  <c r="AG24" i="60"/>
  <c r="AG38" i="60" s="1"/>
  <c r="AF24" i="60"/>
  <c r="AF38" i="60" s="1"/>
  <c r="AE24" i="60"/>
  <c r="AD24" i="60"/>
  <c r="AD38" i="60" s="1"/>
  <c r="AC24" i="60"/>
  <c r="AB24" i="60"/>
  <c r="AA24" i="60"/>
  <c r="AA38" i="60" s="1"/>
  <c r="Z24" i="60"/>
  <c r="Z37" i="60" s="1"/>
  <c r="Y24" i="60"/>
  <c r="Y38" i="60" s="1"/>
  <c r="X24" i="60"/>
  <c r="X38" i="60" s="1"/>
  <c r="W24" i="60"/>
  <c r="V24" i="60"/>
  <c r="V38" i="60" s="1"/>
  <c r="U24" i="60"/>
  <c r="T24" i="60"/>
  <c r="S24" i="60"/>
  <c r="S38" i="60" s="1"/>
  <c r="R24" i="60"/>
  <c r="R37" i="60" s="1"/>
  <c r="Q24" i="60"/>
  <c r="Q38" i="60" s="1"/>
  <c r="P24" i="60"/>
  <c r="P38" i="60" s="1"/>
  <c r="O24" i="60"/>
  <c r="N24" i="60"/>
  <c r="N38" i="60" s="1"/>
  <c r="M24" i="60"/>
  <c r="J37" i="60"/>
  <c r="I38" i="60"/>
  <c r="U21" i="60"/>
  <c r="AJ20" i="60"/>
  <c r="AJ34" i="60" s="1"/>
  <c r="AI20" i="60"/>
  <c r="AI21" i="60" s="1"/>
  <c r="AH20" i="60"/>
  <c r="AH21" i="60" s="1"/>
  <c r="AG20" i="60"/>
  <c r="AG34" i="60" s="1"/>
  <c r="AF20" i="60"/>
  <c r="AF34" i="60" s="1"/>
  <c r="AE20" i="60"/>
  <c r="AE34" i="60" s="1"/>
  <c r="AD20" i="60"/>
  <c r="AD34" i="60" s="1"/>
  <c r="AC20" i="60"/>
  <c r="AC34" i="60" s="1"/>
  <c r="AB20" i="60"/>
  <c r="AB34" i="60" s="1"/>
  <c r="AA20" i="60"/>
  <c r="AA21" i="60" s="1"/>
  <c r="Z20" i="60"/>
  <c r="Z21" i="60" s="1"/>
  <c r="Y20" i="60"/>
  <c r="Y34" i="60" s="1"/>
  <c r="X20" i="60"/>
  <c r="X34" i="60" s="1"/>
  <c r="W20" i="60"/>
  <c r="W34" i="60" s="1"/>
  <c r="V20" i="60"/>
  <c r="V34" i="60" s="1"/>
  <c r="U20" i="60"/>
  <c r="U34" i="60" s="1"/>
  <c r="T20" i="60"/>
  <c r="T34" i="60" s="1"/>
  <c r="S20" i="60"/>
  <c r="S21" i="60" s="1"/>
  <c r="R20" i="60"/>
  <c r="R21" i="60" s="1"/>
  <c r="Q20" i="60"/>
  <c r="Q34" i="60" s="1"/>
  <c r="P20" i="60"/>
  <c r="P34" i="60" s="1"/>
  <c r="O20" i="60"/>
  <c r="O34" i="60" s="1"/>
  <c r="N20" i="60"/>
  <c r="N34" i="60" s="1"/>
  <c r="M20" i="60"/>
  <c r="M34" i="60" s="1"/>
  <c r="L34" i="60"/>
  <c r="K21" i="60"/>
  <c r="I34" i="60"/>
  <c r="G34" i="60"/>
  <c r="AJ18" i="60"/>
  <c r="AI18" i="60"/>
  <c r="AH18" i="60"/>
  <c r="AH33" i="60" s="1"/>
  <c r="AG18" i="60"/>
  <c r="AF18" i="60"/>
  <c r="AE18" i="60"/>
  <c r="AD18" i="60"/>
  <c r="AC18" i="60"/>
  <c r="AB18" i="60"/>
  <c r="AA18" i="60"/>
  <c r="Z18" i="60"/>
  <c r="Z33" i="60" s="1"/>
  <c r="Y18" i="60"/>
  <c r="X18" i="60"/>
  <c r="W18" i="60"/>
  <c r="V18" i="60"/>
  <c r="U18" i="60"/>
  <c r="T18" i="60"/>
  <c r="S18" i="60"/>
  <c r="R18" i="60"/>
  <c r="R33" i="60" s="1"/>
  <c r="Q18" i="60"/>
  <c r="P18" i="60"/>
  <c r="O18" i="60"/>
  <c r="N18" i="60"/>
  <c r="M18" i="60"/>
  <c r="J33" i="60"/>
  <c r="AJ16" i="60"/>
  <c r="AI16" i="60"/>
  <c r="AH16" i="60"/>
  <c r="AG16" i="60"/>
  <c r="AF16" i="60"/>
  <c r="AE16" i="60"/>
  <c r="AD16" i="60"/>
  <c r="AC16" i="60"/>
  <c r="AB16" i="60"/>
  <c r="AA16" i="60"/>
  <c r="Z16" i="60"/>
  <c r="Y16" i="60"/>
  <c r="X16" i="60"/>
  <c r="W16" i="60"/>
  <c r="V16" i="60"/>
  <c r="U16" i="60"/>
  <c r="T16" i="60"/>
  <c r="S16" i="60"/>
  <c r="R16" i="60"/>
  <c r="Q16" i="60"/>
  <c r="P16" i="60"/>
  <c r="O16" i="60"/>
  <c r="N16" i="60"/>
  <c r="M16" i="60"/>
  <c r="AK39" i="59"/>
  <c r="AJ39" i="59"/>
  <c r="AI39" i="59"/>
  <c r="AH39" i="59"/>
  <c r="AG39" i="59"/>
  <c r="AF39" i="59"/>
  <c r="AE39" i="59"/>
  <c r="AD39" i="59"/>
  <c r="AC39" i="59"/>
  <c r="AB39" i="59"/>
  <c r="AA39" i="59"/>
  <c r="Z39" i="59"/>
  <c r="Y39" i="59"/>
  <c r="X39" i="59"/>
  <c r="W39" i="59"/>
  <c r="V39" i="59"/>
  <c r="U39" i="59"/>
  <c r="T39" i="59"/>
  <c r="S39" i="59"/>
  <c r="R39" i="59"/>
  <c r="Q39" i="59"/>
  <c r="P39" i="59"/>
  <c r="O39" i="59"/>
  <c r="N39" i="59"/>
  <c r="M39" i="59"/>
  <c r="L39" i="59"/>
  <c r="K39" i="59"/>
  <c r="J39" i="59"/>
  <c r="I39" i="59"/>
  <c r="H39" i="59"/>
  <c r="G39" i="59"/>
  <c r="AA38" i="59"/>
  <c r="N38" i="59"/>
  <c r="AK32" i="59"/>
  <c r="AJ32" i="59"/>
  <c r="AI32" i="59"/>
  <c r="AH32" i="59"/>
  <c r="AG32" i="59"/>
  <c r="AF32" i="59"/>
  <c r="AE32" i="59"/>
  <c r="AD32" i="59"/>
  <c r="AC32" i="59"/>
  <c r="AB32" i="59"/>
  <c r="AA32" i="59"/>
  <c r="Z32" i="59"/>
  <c r="Y32" i="59"/>
  <c r="X32" i="59"/>
  <c r="W32" i="59"/>
  <c r="V32" i="59"/>
  <c r="U32" i="59"/>
  <c r="T32" i="59"/>
  <c r="S32" i="59"/>
  <c r="R32" i="59"/>
  <c r="Q32" i="59"/>
  <c r="P32" i="59"/>
  <c r="O32" i="59"/>
  <c r="N32" i="59"/>
  <c r="M32" i="59"/>
  <c r="L32" i="59"/>
  <c r="K32" i="59"/>
  <c r="J32" i="59"/>
  <c r="I32" i="59"/>
  <c r="H32" i="59"/>
  <c r="G32" i="59"/>
  <c r="AK31" i="59"/>
  <c r="AJ31" i="59"/>
  <c r="AI31" i="59"/>
  <c r="AH31" i="59"/>
  <c r="AG31" i="59"/>
  <c r="AF31" i="59"/>
  <c r="AE31" i="59"/>
  <c r="AD31" i="59"/>
  <c r="AC31" i="59"/>
  <c r="AB31" i="59"/>
  <c r="AA31" i="59"/>
  <c r="Z31" i="59"/>
  <c r="Y31" i="59"/>
  <c r="X31" i="59"/>
  <c r="W31" i="59"/>
  <c r="V31" i="59"/>
  <c r="U31" i="59"/>
  <c r="T31" i="59"/>
  <c r="S31" i="59"/>
  <c r="R31" i="59"/>
  <c r="Q31" i="59"/>
  <c r="P31" i="59"/>
  <c r="O31" i="59"/>
  <c r="N31" i="59"/>
  <c r="M31" i="59"/>
  <c r="L31" i="59"/>
  <c r="K31" i="59"/>
  <c r="J31" i="59"/>
  <c r="I31" i="59"/>
  <c r="H31" i="59"/>
  <c r="G31" i="59"/>
  <c r="AK30" i="59"/>
  <c r="AJ30" i="59"/>
  <c r="AI30" i="59"/>
  <c r="AH30" i="59"/>
  <c r="AG30" i="59"/>
  <c r="AF30" i="59"/>
  <c r="AE30" i="59"/>
  <c r="AD30" i="59"/>
  <c r="AC30" i="59"/>
  <c r="AB30" i="59"/>
  <c r="AA30" i="59"/>
  <c r="Z30" i="59"/>
  <c r="Y30" i="59"/>
  <c r="X30" i="59"/>
  <c r="W30" i="59"/>
  <c r="V30" i="59"/>
  <c r="U30" i="59"/>
  <c r="T30" i="59"/>
  <c r="S30" i="59"/>
  <c r="R30" i="59"/>
  <c r="Q30" i="59"/>
  <c r="P30" i="59"/>
  <c r="O30" i="59"/>
  <c r="N30" i="59"/>
  <c r="M30" i="59"/>
  <c r="L30" i="59"/>
  <c r="K30" i="59"/>
  <c r="J30" i="59"/>
  <c r="I30" i="59"/>
  <c r="H30" i="59"/>
  <c r="G30" i="59"/>
  <c r="AK29" i="59"/>
  <c r="AJ29" i="59"/>
  <c r="AI29" i="59"/>
  <c r="AH29" i="59"/>
  <c r="AG29" i="59"/>
  <c r="AF29" i="59"/>
  <c r="AE29" i="59"/>
  <c r="AD29" i="59"/>
  <c r="AC29" i="59"/>
  <c r="AB29" i="59"/>
  <c r="AA29" i="59"/>
  <c r="Z29" i="59"/>
  <c r="Y29" i="59"/>
  <c r="X29" i="59"/>
  <c r="W29" i="59"/>
  <c r="V29" i="59"/>
  <c r="U29" i="59"/>
  <c r="T29" i="59"/>
  <c r="S29" i="59"/>
  <c r="R29" i="59"/>
  <c r="Q29" i="59"/>
  <c r="P29" i="59"/>
  <c r="O29" i="59"/>
  <c r="N29" i="59"/>
  <c r="M29" i="59"/>
  <c r="L29" i="59"/>
  <c r="K29" i="59"/>
  <c r="J29" i="59"/>
  <c r="I29" i="59"/>
  <c r="H29" i="59"/>
  <c r="G29" i="59"/>
  <c r="AK28" i="59"/>
  <c r="AJ28" i="59"/>
  <c r="AI28" i="59"/>
  <c r="AH28" i="59"/>
  <c r="AG28" i="59"/>
  <c r="AF28" i="59"/>
  <c r="AE28" i="59"/>
  <c r="AD28" i="59"/>
  <c r="AC28" i="59"/>
  <c r="AB28" i="59"/>
  <c r="AA28" i="59"/>
  <c r="Z28" i="59"/>
  <c r="Y28" i="59"/>
  <c r="X28" i="59"/>
  <c r="W28" i="59"/>
  <c r="V28" i="59"/>
  <c r="U28" i="59"/>
  <c r="T28" i="59"/>
  <c r="S28" i="59"/>
  <c r="R28" i="59"/>
  <c r="Q28" i="59"/>
  <c r="P28" i="59"/>
  <c r="O28" i="59"/>
  <c r="N28" i="59"/>
  <c r="M28" i="59"/>
  <c r="L28" i="59"/>
  <c r="K28" i="59"/>
  <c r="J28" i="59"/>
  <c r="I28" i="59"/>
  <c r="H28" i="59"/>
  <c r="G28" i="59"/>
  <c r="AK27" i="59"/>
  <c r="AJ27" i="59"/>
  <c r="AI27" i="59"/>
  <c r="AH27" i="59"/>
  <c r="AG27" i="59"/>
  <c r="AF27" i="59"/>
  <c r="AE27" i="59"/>
  <c r="AD27" i="59"/>
  <c r="AC27" i="59"/>
  <c r="AB27" i="59"/>
  <c r="AA27" i="59"/>
  <c r="Z27" i="59"/>
  <c r="Y27" i="59"/>
  <c r="X27" i="59"/>
  <c r="W27" i="59"/>
  <c r="V27" i="59"/>
  <c r="U27" i="59"/>
  <c r="T27" i="59"/>
  <c r="S27" i="59"/>
  <c r="R27" i="59"/>
  <c r="Q27" i="59"/>
  <c r="P27" i="59"/>
  <c r="O27" i="59"/>
  <c r="N27" i="59"/>
  <c r="M27" i="59"/>
  <c r="L27" i="59"/>
  <c r="K27" i="59"/>
  <c r="J27" i="59"/>
  <c r="I27" i="59"/>
  <c r="H27" i="59"/>
  <c r="G27" i="59"/>
  <c r="AK26" i="59"/>
  <c r="AJ26" i="59"/>
  <c r="AI26" i="59"/>
  <c r="AH26" i="59"/>
  <c r="AG26" i="59"/>
  <c r="AF26" i="59"/>
  <c r="AE26" i="59"/>
  <c r="AD26" i="59"/>
  <c r="AC26" i="59"/>
  <c r="AB26" i="59"/>
  <c r="AA26" i="59"/>
  <c r="Z26" i="59"/>
  <c r="Y26" i="59"/>
  <c r="X26" i="59"/>
  <c r="W26" i="59"/>
  <c r="V26" i="59"/>
  <c r="U26" i="59"/>
  <c r="T26" i="59"/>
  <c r="S26" i="59"/>
  <c r="R26" i="59"/>
  <c r="Q26" i="59"/>
  <c r="P26" i="59"/>
  <c r="O26" i="59"/>
  <c r="N26" i="59"/>
  <c r="M26" i="59"/>
  <c r="L26" i="59"/>
  <c r="K26" i="59"/>
  <c r="J26" i="59"/>
  <c r="I26" i="59"/>
  <c r="H26" i="59"/>
  <c r="G26" i="59"/>
  <c r="AK24" i="59"/>
  <c r="AK38" i="59" s="1"/>
  <c r="AJ24" i="59"/>
  <c r="AJ38" i="59" s="1"/>
  <c r="AI24" i="59"/>
  <c r="AI38" i="59" s="1"/>
  <c r="AH24" i="59"/>
  <c r="AH38" i="59" s="1"/>
  <c r="AG24" i="59"/>
  <c r="AF24" i="59"/>
  <c r="AF38" i="59" s="1"/>
  <c r="AE24" i="59"/>
  <c r="AE38" i="59" s="1"/>
  <c r="AD24" i="59"/>
  <c r="AD38" i="59" s="1"/>
  <c r="AC24" i="59"/>
  <c r="AC38" i="59" s="1"/>
  <c r="AB24" i="59"/>
  <c r="AB38" i="59" s="1"/>
  <c r="AA24" i="59"/>
  <c r="Z24" i="59"/>
  <c r="Z38" i="59" s="1"/>
  <c r="Y24" i="59"/>
  <c r="X24" i="59"/>
  <c r="X38" i="59" s="1"/>
  <c r="W24" i="59"/>
  <c r="W38" i="59" s="1"/>
  <c r="V24" i="59"/>
  <c r="V38" i="59" s="1"/>
  <c r="U24" i="59"/>
  <c r="U38" i="59" s="1"/>
  <c r="T24" i="59"/>
  <c r="T38" i="59" s="1"/>
  <c r="S24" i="59"/>
  <c r="S38" i="59" s="1"/>
  <c r="R24" i="59"/>
  <c r="Q24" i="59"/>
  <c r="P24" i="59"/>
  <c r="P38" i="59" s="1"/>
  <c r="O24" i="59"/>
  <c r="O38" i="59" s="1"/>
  <c r="N24" i="59"/>
  <c r="M24" i="59"/>
  <c r="M38" i="59" s="1"/>
  <c r="L38" i="59"/>
  <c r="K38" i="59"/>
  <c r="J38" i="59"/>
  <c r="H38" i="59"/>
  <c r="G38" i="59"/>
  <c r="AG21" i="59"/>
  <c r="U21" i="59"/>
  <c r="AB22" i="59" s="1"/>
  <c r="H21" i="59"/>
  <c r="H35" i="59" s="1"/>
  <c r="H40" i="59" s="1"/>
  <c r="AK20" i="59"/>
  <c r="AK34" i="59" s="1"/>
  <c r="AJ20" i="59"/>
  <c r="AJ34" i="59" s="1"/>
  <c r="AI20" i="59"/>
  <c r="AI21" i="59" s="1"/>
  <c r="AH20" i="59"/>
  <c r="AH21" i="59" s="1"/>
  <c r="AG20" i="59"/>
  <c r="AG34" i="59" s="1"/>
  <c r="AF20" i="59"/>
  <c r="AF34" i="59" s="1"/>
  <c r="AE20" i="59"/>
  <c r="AE34" i="59" s="1"/>
  <c r="AD20" i="59"/>
  <c r="AD34" i="59" s="1"/>
  <c r="AC20" i="59"/>
  <c r="AC34" i="59" s="1"/>
  <c r="AB20" i="59"/>
  <c r="AB34" i="59" s="1"/>
  <c r="AA20" i="59"/>
  <c r="AA21" i="59" s="1"/>
  <c r="Z20" i="59"/>
  <c r="Z21" i="59" s="1"/>
  <c r="Y20" i="59"/>
  <c r="Y34" i="59" s="1"/>
  <c r="X20" i="59"/>
  <c r="X34" i="59" s="1"/>
  <c r="W20" i="59"/>
  <c r="W34" i="59" s="1"/>
  <c r="V20" i="59"/>
  <c r="V34" i="59" s="1"/>
  <c r="U20" i="59"/>
  <c r="U34" i="59" s="1"/>
  <c r="T20" i="59"/>
  <c r="T34" i="59" s="1"/>
  <c r="S20" i="59"/>
  <c r="S21" i="59" s="1"/>
  <c r="R20" i="59"/>
  <c r="R21" i="59" s="1"/>
  <c r="Q20" i="59"/>
  <c r="Q34" i="59" s="1"/>
  <c r="P20" i="59"/>
  <c r="P34" i="59" s="1"/>
  <c r="O20" i="59"/>
  <c r="O34" i="59" s="1"/>
  <c r="N20" i="59"/>
  <c r="N34" i="59" s="1"/>
  <c r="M20" i="59"/>
  <c r="M34" i="59" s="1"/>
  <c r="L34" i="59"/>
  <c r="K21" i="59"/>
  <c r="I34" i="59"/>
  <c r="H34" i="59"/>
  <c r="G34" i="59"/>
  <c r="AK18" i="59"/>
  <c r="AJ18" i="59"/>
  <c r="AI18" i="59"/>
  <c r="AH18" i="59"/>
  <c r="AH33" i="59" s="1"/>
  <c r="AG18" i="59"/>
  <c r="AF18" i="59"/>
  <c r="AE18" i="59"/>
  <c r="AD18" i="59"/>
  <c r="AC18" i="59"/>
  <c r="AB18" i="59"/>
  <c r="AA18" i="59"/>
  <c r="Z18" i="59"/>
  <c r="Z33" i="59" s="1"/>
  <c r="Y18" i="59"/>
  <c r="X18" i="59"/>
  <c r="W18" i="59"/>
  <c r="V18" i="59"/>
  <c r="U18" i="59"/>
  <c r="T18" i="59"/>
  <c r="S18" i="59"/>
  <c r="R18" i="59"/>
  <c r="R33" i="59" s="1"/>
  <c r="Q18" i="59"/>
  <c r="P18" i="59"/>
  <c r="O18" i="59"/>
  <c r="N18" i="59"/>
  <c r="M18" i="59"/>
  <c r="J33" i="59"/>
  <c r="AK16" i="59"/>
  <c r="AJ16" i="59"/>
  <c r="AI16" i="59"/>
  <c r="AH16" i="59"/>
  <c r="AG16" i="59"/>
  <c r="AF16" i="59"/>
  <c r="AE16" i="59"/>
  <c r="AD16" i="59"/>
  <c r="AC16" i="59"/>
  <c r="AB16" i="59"/>
  <c r="AA16" i="59"/>
  <c r="Z16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M16" i="59"/>
  <c r="L24" i="58"/>
  <c r="K24" i="58"/>
  <c r="J24" i="58"/>
  <c r="I24" i="58"/>
  <c r="I38" i="58" s="1"/>
  <c r="XT16" i="6" s="1"/>
  <c r="H24" i="58"/>
  <c r="G24" i="58"/>
  <c r="L20" i="58"/>
  <c r="K20" i="58"/>
  <c r="K21" i="58" s="1"/>
  <c r="J20" i="58"/>
  <c r="J34" i="58" s="1"/>
  <c r="XU12" i="6" s="1"/>
  <c r="I20" i="58"/>
  <c r="H20" i="58"/>
  <c r="H34" i="58" s="1"/>
  <c r="XS12" i="6" s="1"/>
  <c r="G20" i="58"/>
  <c r="G34" i="58" s="1"/>
  <c r="XR12" i="6" s="1"/>
  <c r="L18" i="58"/>
  <c r="K18" i="58"/>
  <c r="J18" i="58"/>
  <c r="I18" i="58"/>
  <c r="H18" i="58"/>
  <c r="G18" i="58"/>
  <c r="L16" i="58"/>
  <c r="K16" i="58"/>
  <c r="J16" i="58"/>
  <c r="I16" i="58"/>
  <c r="H16" i="58"/>
  <c r="G16" i="58"/>
  <c r="AK39" i="58"/>
  <c r="AJ39" i="58"/>
  <c r="AI39" i="58"/>
  <c r="AH39" i="58"/>
  <c r="AG39" i="58"/>
  <c r="AF39" i="58"/>
  <c r="AE39" i="58"/>
  <c r="AD39" i="58"/>
  <c r="AC39" i="58"/>
  <c r="AB39" i="58"/>
  <c r="AA39" i="58"/>
  <c r="Z39" i="58"/>
  <c r="Y39" i="58"/>
  <c r="X39" i="58"/>
  <c r="W39" i="58"/>
  <c r="V39" i="58"/>
  <c r="U39" i="58"/>
  <c r="T39" i="58"/>
  <c r="S39" i="58"/>
  <c r="R39" i="58"/>
  <c r="Q39" i="58"/>
  <c r="P39" i="58"/>
  <c r="O39" i="58"/>
  <c r="N39" i="58"/>
  <c r="M39" i="58"/>
  <c r="L39" i="58"/>
  <c r="K39" i="58"/>
  <c r="J39" i="58"/>
  <c r="I39" i="58"/>
  <c r="H39" i="58"/>
  <c r="G39" i="58"/>
  <c r="AK38" i="58"/>
  <c r="AJ32" i="58"/>
  <c r="AI32" i="58"/>
  <c r="AH32" i="58"/>
  <c r="AG32" i="58"/>
  <c r="AF32" i="58"/>
  <c r="AE32" i="58"/>
  <c r="AD32" i="58"/>
  <c r="AC32" i="58"/>
  <c r="AB32" i="58"/>
  <c r="AA32" i="58"/>
  <c r="Z32" i="58"/>
  <c r="Y32" i="58"/>
  <c r="X32" i="58"/>
  <c r="W32" i="58"/>
  <c r="V32" i="58"/>
  <c r="U32" i="58"/>
  <c r="T32" i="58"/>
  <c r="S32" i="58"/>
  <c r="R32" i="58"/>
  <c r="Q32" i="58"/>
  <c r="P32" i="58"/>
  <c r="O32" i="58"/>
  <c r="N32" i="58"/>
  <c r="M32" i="58"/>
  <c r="L32" i="58"/>
  <c r="K32" i="58"/>
  <c r="J32" i="58"/>
  <c r="I32" i="58"/>
  <c r="H32" i="58"/>
  <c r="G32" i="58"/>
  <c r="AJ31" i="58"/>
  <c r="AI31" i="58"/>
  <c r="AH31" i="58"/>
  <c r="AG31" i="58"/>
  <c r="AF31" i="58"/>
  <c r="AE31" i="58"/>
  <c r="AD31" i="58"/>
  <c r="AC31" i="58"/>
  <c r="AB31" i="58"/>
  <c r="AA31" i="58"/>
  <c r="Z31" i="58"/>
  <c r="Y31" i="58"/>
  <c r="X31" i="58"/>
  <c r="W31" i="58"/>
  <c r="V31" i="58"/>
  <c r="U31" i="58"/>
  <c r="T31" i="58"/>
  <c r="S31" i="58"/>
  <c r="R31" i="58"/>
  <c r="Q31" i="58"/>
  <c r="P31" i="58"/>
  <c r="O31" i="58"/>
  <c r="N31" i="58"/>
  <c r="M31" i="58"/>
  <c r="L31" i="58"/>
  <c r="K31" i="58"/>
  <c r="J31" i="58"/>
  <c r="I31" i="58"/>
  <c r="H31" i="58"/>
  <c r="G31" i="58"/>
  <c r="AJ30" i="58"/>
  <c r="AI30" i="58"/>
  <c r="AH30" i="58"/>
  <c r="AG30" i="58"/>
  <c r="AF30" i="58"/>
  <c r="AE30" i="58"/>
  <c r="AD30" i="58"/>
  <c r="AC30" i="58"/>
  <c r="AB30" i="58"/>
  <c r="AA30" i="58"/>
  <c r="Z30" i="58"/>
  <c r="Y30" i="58"/>
  <c r="X30" i="58"/>
  <c r="W30" i="58"/>
  <c r="V30" i="58"/>
  <c r="U30" i="58"/>
  <c r="T30" i="58"/>
  <c r="S30" i="58"/>
  <c r="R30" i="58"/>
  <c r="Q30" i="58"/>
  <c r="P30" i="58"/>
  <c r="O30" i="58"/>
  <c r="N30" i="58"/>
  <c r="M30" i="58"/>
  <c r="L30" i="58"/>
  <c r="K30" i="58"/>
  <c r="J30" i="58"/>
  <c r="I30" i="58"/>
  <c r="H30" i="58"/>
  <c r="G30" i="58"/>
  <c r="AJ29" i="58"/>
  <c r="AI29" i="58"/>
  <c r="AH29" i="58"/>
  <c r="AG29" i="58"/>
  <c r="AF29" i="58"/>
  <c r="AE29" i="58"/>
  <c r="AD29" i="58"/>
  <c r="AC29" i="58"/>
  <c r="AB29" i="58"/>
  <c r="AA29" i="58"/>
  <c r="Z29" i="58"/>
  <c r="Y29" i="58"/>
  <c r="X29" i="58"/>
  <c r="W29" i="58"/>
  <c r="V29" i="58"/>
  <c r="U29" i="58"/>
  <c r="T29" i="58"/>
  <c r="S29" i="58"/>
  <c r="R29" i="58"/>
  <c r="Q29" i="58"/>
  <c r="P29" i="58"/>
  <c r="O29" i="58"/>
  <c r="N29" i="58"/>
  <c r="M29" i="58"/>
  <c r="L29" i="58"/>
  <c r="K29" i="58"/>
  <c r="J29" i="58"/>
  <c r="I29" i="58"/>
  <c r="H29" i="58"/>
  <c r="G29" i="58"/>
  <c r="AJ28" i="58"/>
  <c r="AI28" i="58"/>
  <c r="AH28" i="58"/>
  <c r="AG28" i="58"/>
  <c r="AF28" i="58"/>
  <c r="AE28" i="58"/>
  <c r="AD28" i="58"/>
  <c r="AC28" i="58"/>
  <c r="AB28" i="58"/>
  <c r="AA28" i="58"/>
  <c r="Z28" i="58"/>
  <c r="Y28" i="58"/>
  <c r="X28" i="58"/>
  <c r="W28" i="58"/>
  <c r="V28" i="58"/>
  <c r="U28" i="58"/>
  <c r="T28" i="58"/>
  <c r="S28" i="58"/>
  <c r="R28" i="58"/>
  <c r="Q28" i="58"/>
  <c r="P28" i="58"/>
  <c r="O28" i="58"/>
  <c r="N28" i="58"/>
  <c r="M28" i="58"/>
  <c r="L28" i="58"/>
  <c r="K28" i="58"/>
  <c r="J28" i="58"/>
  <c r="I28" i="58"/>
  <c r="H28" i="58"/>
  <c r="G28" i="58"/>
  <c r="AJ27" i="58"/>
  <c r="AI27" i="58"/>
  <c r="AH27" i="58"/>
  <c r="AG27" i="58"/>
  <c r="AF27" i="58"/>
  <c r="AE27" i="58"/>
  <c r="AD27" i="58"/>
  <c r="AC27" i="58"/>
  <c r="AB27" i="58"/>
  <c r="AA27" i="58"/>
  <c r="Z27" i="58"/>
  <c r="Y27" i="58"/>
  <c r="X27" i="58"/>
  <c r="W27" i="58"/>
  <c r="V27" i="58"/>
  <c r="U27" i="58"/>
  <c r="T27" i="58"/>
  <c r="S27" i="58"/>
  <c r="R27" i="58"/>
  <c r="Q27" i="58"/>
  <c r="P27" i="58"/>
  <c r="O27" i="58"/>
  <c r="N27" i="58"/>
  <c r="M27" i="58"/>
  <c r="L27" i="58"/>
  <c r="K27" i="58"/>
  <c r="J27" i="58"/>
  <c r="I27" i="58"/>
  <c r="H27" i="58"/>
  <c r="G27" i="58"/>
  <c r="AJ26" i="58"/>
  <c r="AI26" i="58"/>
  <c r="AH26" i="58"/>
  <c r="AG26" i="58"/>
  <c r="AF26" i="58"/>
  <c r="AE26" i="58"/>
  <c r="AD26" i="58"/>
  <c r="AC26" i="58"/>
  <c r="AB26" i="58"/>
  <c r="AA26" i="58"/>
  <c r="Z26" i="58"/>
  <c r="Y26" i="58"/>
  <c r="X26" i="58"/>
  <c r="W26" i="58"/>
  <c r="V26" i="58"/>
  <c r="U26" i="58"/>
  <c r="T26" i="58"/>
  <c r="S26" i="58"/>
  <c r="R26" i="58"/>
  <c r="Q26" i="58"/>
  <c r="P26" i="58"/>
  <c r="O26" i="58"/>
  <c r="N26" i="58"/>
  <c r="M26" i="58"/>
  <c r="L26" i="58"/>
  <c r="K26" i="58"/>
  <c r="J26" i="58"/>
  <c r="I26" i="58"/>
  <c r="H26" i="58"/>
  <c r="G26" i="58"/>
  <c r="AJ24" i="58"/>
  <c r="AJ37" i="58" s="1"/>
  <c r="AI24" i="58"/>
  <c r="AH24" i="58"/>
  <c r="AH38" i="58" s="1"/>
  <c r="AG24" i="58"/>
  <c r="AG38" i="58" s="1"/>
  <c r="AF24" i="58"/>
  <c r="AE24" i="58"/>
  <c r="AD24" i="58"/>
  <c r="AC24" i="58"/>
  <c r="AC38" i="58" s="1"/>
  <c r="AB24" i="58"/>
  <c r="AB37" i="58" s="1"/>
  <c r="AA24" i="58"/>
  <c r="Z24" i="58"/>
  <c r="Z38" i="58" s="1"/>
  <c r="Y24" i="58"/>
  <c r="Y38" i="58" s="1"/>
  <c r="X24" i="58"/>
  <c r="W24" i="58"/>
  <c r="V24" i="58"/>
  <c r="U24" i="58"/>
  <c r="U38" i="58" s="1"/>
  <c r="T24" i="58"/>
  <c r="T37" i="58" s="1"/>
  <c r="S24" i="58"/>
  <c r="R24" i="58"/>
  <c r="R38" i="58" s="1"/>
  <c r="Q24" i="58"/>
  <c r="Q38" i="58" s="1"/>
  <c r="P24" i="58"/>
  <c r="O24" i="58"/>
  <c r="N24" i="58"/>
  <c r="M24" i="58"/>
  <c r="M38" i="58" s="1"/>
  <c r="XX16" i="6" s="1"/>
  <c r="J38" i="58"/>
  <c r="XU16" i="6" s="1"/>
  <c r="AF21" i="58"/>
  <c r="AJ20" i="58"/>
  <c r="AJ21" i="58" s="1"/>
  <c r="AI20" i="58"/>
  <c r="AI21" i="58" s="1"/>
  <c r="AH20" i="58"/>
  <c r="AH34" i="58" s="1"/>
  <c r="AG20" i="58"/>
  <c r="AG34" i="58" s="1"/>
  <c r="AF20" i="58"/>
  <c r="AF34" i="58" s="1"/>
  <c r="AE20" i="58"/>
  <c r="AE34" i="58" s="1"/>
  <c r="AD20" i="58"/>
  <c r="AD34" i="58" s="1"/>
  <c r="AC20" i="58"/>
  <c r="AC34" i="58" s="1"/>
  <c r="AB20" i="58"/>
  <c r="AB21" i="58" s="1"/>
  <c r="AA20" i="58"/>
  <c r="AA21" i="58" s="1"/>
  <c r="Z20" i="58"/>
  <c r="Z34" i="58" s="1"/>
  <c r="Y20" i="58"/>
  <c r="Y34" i="58" s="1"/>
  <c r="X20" i="58"/>
  <c r="X34" i="58" s="1"/>
  <c r="W20" i="58"/>
  <c r="W34" i="58" s="1"/>
  <c r="V20" i="58"/>
  <c r="V34" i="58" s="1"/>
  <c r="U20" i="58"/>
  <c r="U34" i="58" s="1"/>
  <c r="T20" i="58"/>
  <c r="T21" i="58" s="1"/>
  <c r="S20" i="58"/>
  <c r="S21" i="58" s="1"/>
  <c r="R20" i="58"/>
  <c r="R34" i="58" s="1"/>
  <c r="Q20" i="58"/>
  <c r="Q34" i="58" s="1"/>
  <c r="P20" i="58"/>
  <c r="P34" i="58" s="1"/>
  <c r="O20" i="58"/>
  <c r="O34" i="58" s="1"/>
  <c r="N20" i="58"/>
  <c r="N34" i="58" s="1"/>
  <c r="M20" i="58"/>
  <c r="M34" i="58" s="1"/>
  <c r="XX12" i="6" s="1"/>
  <c r="I34" i="58"/>
  <c r="XT12" i="6" s="1"/>
  <c r="AJ18" i="58"/>
  <c r="AI18" i="58"/>
  <c r="AI33" i="58" s="1"/>
  <c r="AH18" i="58"/>
  <c r="AG18" i="58"/>
  <c r="AF18" i="58"/>
  <c r="AE18" i="58"/>
  <c r="AD18" i="58"/>
  <c r="AC18" i="58"/>
  <c r="AB18" i="58"/>
  <c r="AA18" i="58"/>
  <c r="AA33" i="58" s="1"/>
  <c r="Z18" i="58"/>
  <c r="Y18" i="58"/>
  <c r="X18" i="58"/>
  <c r="W18" i="58"/>
  <c r="V18" i="58"/>
  <c r="U18" i="58"/>
  <c r="T18" i="58"/>
  <c r="S18" i="58"/>
  <c r="S33" i="58" s="1"/>
  <c r="R18" i="58"/>
  <c r="Q18" i="58"/>
  <c r="P18" i="58"/>
  <c r="O18" i="58"/>
  <c r="N18" i="58"/>
  <c r="M18" i="58"/>
  <c r="AJ16" i="58"/>
  <c r="AI16" i="58"/>
  <c r="AH16" i="58"/>
  <c r="AG16" i="58"/>
  <c r="AF16" i="58"/>
  <c r="AE16" i="58"/>
  <c r="AD16" i="58"/>
  <c r="AC16" i="58"/>
  <c r="AB16" i="58"/>
  <c r="AA16" i="58"/>
  <c r="Z16" i="58"/>
  <c r="Y16" i="58"/>
  <c r="X16" i="58"/>
  <c r="W16" i="58"/>
  <c r="V16" i="58"/>
  <c r="U16" i="58"/>
  <c r="T16" i="58"/>
  <c r="S16" i="58"/>
  <c r="R16" i="58"/>
  <c r="Q16" i="58"/>
  <c r="P16" i="58"/>
  <c r="O16" i="58"/>
  <c r="N16" i="58"/>
  <c r="M16" i="58"/>
  <c r="K33" i="58" l="1"/>
  <c r="XV11" i="6" s="1"/>
  <c r="L37" i="58"/>
  <c r="XW15" i="6" s="1"/>
  <c r="L21" i="58"/>
  <c r="G33" i="69"/>
  <c r="J37" i="67"/>
  <c r="J37" i="65"/>
  <c r="K34" i="62"/>
  <c r="J34" i="59"/>
  <c r="M37" i="59"/>
  <c r="I21" i="59"/>
  <c r="W21" i="59"/>
  <c r="AJ21" i="59"/>
  <c r="H37" i="59"/>
  <c r="P37" i="59"/>
  <c r="X37" i="59"/>
  <c r="AF37" i="59"/>
  <c r="R34" i="59"/>
  <c r="U37" i="59"/>
  <c r="O37" i="59"/>
  <c r="L21" i="59"/>
  <c r="X21" i="59"/>
  <c r="X36" i="59" s="1"/>
  <c r="AK21" i="59"/>
  <c r="I37" i="59"/>
  <c r="Q37" i="59"/>
  <c r="Y37" i="59"/>
  <c r="AG37" i="59"/>
  <c r="Z34" i="59"/>
  <c r="AC37" i="59"/>
  <c r="G37" i="59"/>
  <c r="M21" i="59"/>
  <c r="Y21" i="59"/>
  <c r="AF22" i="59" s="1"/>
  <c r="R37" i="59"/>
  <c r="AH34" i="59"/>
  <c r="AK37" i="59"/>
  <c r="AE37" i="59"/>
  <c r="O21" i="59"/>
  <c r="AB21" i="59"/>
  <c r="K37" i="59"/>
  <c r="S37" i="59"/>
  <c r="AA37" i="59"/>
  <c r="AI37" i="59"/>
  <c r="P21" i="59"/>
  <c r="AC21" i="59"/>
  <c r="AJ22" i="59" s="1"/>
  <c r="I36" i="59"/>
  <c r="L37" i="59"/>
  <c r="T37" i="59"/>
  <c r="AB37" i="59"/>
  <c r="AJ37" i="59"/>
  <c r="Q21" i="59"/>
  <c r="X22" i="59" s="1"/>
  <c r="AE21" i="59"/>
  <c r="W37" i="59"/>
  <c r="G21" i="59"/>
  <c r="G35" i="59" s="1"/>
  <c r="G40" i="59" s="1"/>
  <c r="T21" i="59"/>
  <c r="AF21" i="59"/>
  <c r="AF35" i="59" s="1"/>
  <c r="AF40" i="59" s="1"/>
  <c r="N37" i="59"/>
  <c r="V37" i="59"/>
  <c r="AD37" i="59"/>
  <c r="I33" i="59"/>
  <c r="Q33" i="59"/>
  <c r="Y33" i="59"/>
  <c r="AG33" i="59"/>
  <c r="K33" i="59"/>
  <c r="S33" i="59"/>
  <c r="AA33" i="59"/>
  <c r="AI33" i="59"/>
  <c r="L33" i="59"/>
  <c r="T33" i="59"/>
  <c r="AB33" i="59"/>
  <c r="AJ33" i="59"/>
  <c r="M33" i="59"/>
  <c r="U33" i="59"/>
  <c r="AC33" i="59"/>
  <c r="AK33" i="59"/>
  <c r="N33" i="59"/>
  <c r="V33" i="59"/>
  <c r="AD33" i="59"/>
  <c r="G33" i="59"/>
  <c r="O33" i="59"/>
  <c r="W33" i="59"/>
  <c r="AE33" i="59"/>
  <c r="H33" i="59"/>
  <c r="P33" i="59"/>
  <c r="X33" i="59"/>
  <c r="AF33" i="59"/>
  <c r="Z38" i="60"/>
  <c r="J38" i="60"/>
  <c r="AH38" i="60"/>
  <c r="R38" i="60"/>
  <c r="G21" i="60"/>
  <c r="G36" i="60" s="1"/>
  <c r="W21" i="60"/>
  <c r="K37" i="60"/>
  <c r="S37" i="60"/>
  <c r="AA37" i="60"/>
  <c r="AI37" i="60"/>
  <c r="H21" i="60"/>
  <c r="X21" i="60"/>
  <c r="AE22" i="60" s="1"/>
  <c r="AE36" i="60" s="1"/>
  <c r="L37" i="60"/>
  <c r="T37" i="60"/>
  <c r="AB37" i="60"/>
  <c r="AJ37" i="60"/>
  <c r="L21" i="60"/>
  <c r="L35" i="60" s="1"/>
  <c r="L40" i="60" s="1"/>
  <c r="AB21" i="60"/>
  <c r="M37" i="60"/>
  <c r="U37" i="60"/>
  <c r="AC37" i="60"/>
  <c r="M21" i="60"/>
  <c r="M36" i="60" s="1"/>
  <c r="AC21" i="60"/>
  <c r="N37" i="60"/>
  <c r="V37" i="60"/>
  <c r="AD37" i="60"/>
  <c r="O21" i="60"/>
  <c r="AE21" i="60"/>
  <c r="G37" i="60"/>
  <c r="O37" i="60"/>
  <c r="W37" i="60"/>
  <c r="AE37" i="60"/>
  <c r="P21" i="60"/>
  <c r="W22" i="60" s="1"/>
  <c r="W36" i="60" s="1"/>
  <c r="AF21" i="60"/>
  <c r="H37" i="60"/>
  <c r="T21" i="60"/>
  <c r="AJ21" i="60"/>
  <c r="K33" i="60"/>
  <c r="S33" i="60"/>
  <c r="AA33" i="60"/>
  <c r="AI33" i="60"/>
  <c r="L33" i="60"/>
  <c r="T33" i="60"/>
  <c r="AB33" i="60"/>
  <c r="AJ33" i="60"/>
  <c r="M33" i="60"/>
  <c r="U33" i="60"/>
  <c r="AC33" i="60"/>
  <c r="N33" i="60"/>
  <c r="V33" i="60"/>
  <c r="AD33" i="60"/>
  <c r="G33" i="60"/>
  <c r="O33" i="60"/>
  <c r="W33" i="60"/>
  <c r="AE33" i="60"/>
  <c r="H33" i="60"/>
  <c r="P33" i="60"/>
  <c r="X33" i="60"/>
  <c r="AF33" i="60"/>
  <c r="I33" i="60"/>
  <c r="Q33" i="60"/>
  <c r="Y33" i="60"/>
  <c r="AG33" i="60"/>
  <c r="S37" i="61"/>
  <c r="AC21" i="61"/>
  <c r="AJ22" i="61" s="1"/>
  <c r="J37" i="61"/>
  <c r="R37" i="61"/>
  <c r="Z37" i="61"/>
  <c r="AH37" i="61"/>
  <c r="R34" i="61"/>
  <c r="U37" i="61"/>
  <c r="AE21" i="61"/>
  <c r="AE36" i="61" s="1"/>
  <c r="X34" i="61"/>
  <c r="AA37" i="61"/>
  <c r="AK21" i="61"/>
  <c r="L37" i="61"/>
  <c r="T37" i="61"/>
  <c r="AB37" i="61"/>
  <c r="AJ37" i="61"/>
  <c r="Z34" i="61"/>
  <c r="AC37" i="61"/>
  <c r="G21" i="61"/>
  <c r="AF34" i="61"/>
  <c r="AI37" i="61"/>
  <c r="M21" i="61"/>
  <c r="T22" i="61" s="1"/>
  <c r="N37" i="61"/>
  <c r="V37" i="61"/>
  <c r="AD37" i="61"/>
  <c r="AH34" i="61"/>
  <c r="AK37" i="61"/>
  <c r="O21" i="61"/>
  <c r="V22" i="61" s="1"/>
  <c r="G37" i="61"/>
  <c r="O37" i="61"/>
  <c r="W37" i="61"/>
  <c r="AE37" i="61"/>
  <c r="H34" i="61"/>
  <c r="K37" i="61"/>
  <c r="U21" i="61"/>
  <c r="AB22" i="61" s="1"/>
  <c r="H37" i="61"/>
  <c r="P37" i="61"/>
  <c r="X37" i="61"/>
  <c r="AF37" i="61"/>
  <c r="J34" i="61"/>
  <c r="M37" i="61"/>
  <c r="J33" i="61"/>
  <c r="R33" i="61"/>
  <c r="Z33" i="61"/>
  <c r="AH33" i="61"/>
  <c r="K33" i="61"/>
  <c r="S33" i="61"/>
  <c r="AA33" i="61"/>
  <c r="AI33" i="61"/>
  <c r="L33" i="61"/>
  <c r="T33" i="61"/>
  <c r="AB33" i="61"/>
  <c r="AJ33" i="61"/>
  <c r="M33" i="61"/>
  <c r="U33" i="61"/>
  <c r="AC33" i="61"/>
  <c r="AK33" i="61"/>
  <c r="N33" i="61"/>
  <c r="V33" i="61"/>
  <c r="AD33" i="61"/>
  <c r="H33" i="61"/>
  <c r="P33" i="61"/>
  <c r="X33" i="61"/>
  <c r="AF33" i="61"/>
  <c r="AA37" i="62"/>
  <c r="N37" i="62"/>
  <c r="V37" i="62"/>
  <c r="AD37" i="62"/>
  <c r="AK21" i="62"/>
  <c r="G37" i="62"/>
  <c r="O37" i="62"/>
  <c r="W37" i="62"/>
  <c r="AE37" i="62"/>
  <c r="AI37" i="62"/>
  <c r="M21" i="62"/>
  <c r="T22" i="62" s="1"/>
  <c r="I37" i="62"/>
  <c r="Q37" i="62"/>
  <c r="Y37" i="62"/>
  <c r="AG37" i="62"/>
  <c r="P34" i="62"/>
  <c r="X34" i="62"/>
  <c r="U21" i="62"/>
  <c r="AB22" i="62" s="1"/>
  <c r="AF34" i="62"/>
  <c r="AA21" i="62"/>
  <c r="AH22" i="62" s="1"/>
  <c r="L37" i="62"/>
  <c r="T37" i="62"/>
  <c r="AB37" i="62"/>
  <c r="AJ37" i="62"/>
  <c r="K37" i="62"/>
  <c r="AC21" i="62"/>
  <c r="AJ22" i="62" s="1"/>
  <c r="M37" i="62"/>
  <c r="U37" i="62"/>
  <c r="AC37" i="62"/>
  <c r="AK37" i="62"/>
  <c r="S37" i="62"/>
  <c r="H33" i="62"/>
  <c r="P33" i="62"/>
  <c r="X33" i="62"/>
  <c r="AF33" i="62"/>
  <c r="I33" i="62"/>
  <c r="Q33" i="62"/>
  <c r="Y33" i="62"/>
  <c r="AG33" i="62"/>
  <c r="J33" i="62"/>
  <c r="R33" i="62"/>
  <c r="Z33" i="62"/>
  <c r="AH33" i="62"/>
  <c r="K33" i="62"/>
  <c r="S33" i="62"/>
  <c r="AA33" i="62"/>
  <c r="AI33" i="62"/>
  <c r="L33" i="62"/>
  <c r="T33" i="62"/>
  <c r="AB33" i="62"/>
  <c r="AJ33" i="62"/>
  <c r="M33" i="62"/>
  <c r="U33" i="62"/>
  <c r="AC33" i="62"/>
  <c r="AK33" i="62"/>
  <c r="M38" i="63"/>
  <c r="U38" i="63"/>
  <c r="P21" i="63"/>
  <c r="W22" i="63" s="1"/>
  <c r="AD21" i="63"/>
  <c r="N37" i="63"/>
  <c r="V37" i="63"/>
  <c r="AD37" i="63"/>
  <c r="R21" i="63"/>
  <c r="Y22" i="63" s="1"/>
  <c r="AE21" i="63"/>
  <c r="AE35" i="63" s="1"/>
  <c r="AE40" i="63" s="1"/>
  <c r="G37" i="63"/>
  <c r="O37" i="63"/>
  <c r="W37" i="63"/>
  <c r="AE37" i="63"/>
  <c r="G21" i="63"/>
  <c r="N22" i="63" s="1"/>
  <c r="U21" i="63"/>
  <c r="AF21" i="63"/>
  <c r="H37" i="63"/>
  <c r="P37" i="63"/>
  <c r="X37" i="63"/>
  <c r="AF37" i="63"/>
  <c r="H21" i="63"/>
  <c r="V21" i="63"/>
  <c r="V36" i="63" s="1"/>
  <c r="AH21" i="63"/>
  <c r="Q37" i="63"/>
  <c r="J21" i="63"/>
  <c r="W21" i="63"/>
  <c r="AD22" i="63" s="1"/>
  <c r="AD36" i="63" s="1"/>
  <c r="M21" i="63"/>
  <c r="M36" i="63" s="1"/>
  <c r="X21" i="63"/>
  <c r="AE22" i="63" s="1"/>
  <c r="H36" i="63"/>
  <c r="K37" i="63"/>
  <c r="S37" i="63"/>
  <c r="AA37" i="63"/>
  <c r="AI37" i="63"/>
  <c r="N21" i="63"/>
  <c r="Z21" i="63"/>
  <c r="AG22" i="63" s="1"/>
  <c r="L37" i="63"/>
  <c r="T37" i="63"/>
  <c r="AB37" i="63"/>
  <c r="AJ37" i="63"/>
  <c r="I33" i="63"/>
  <c r="Q33" i="63"/>
  <c r="Y33" i="63"/>
  <c r="AG33" i="63"/>
  <c r="J33" i="63"/>
  <c r="R33" i="63"/>
  <c r="Z33" i="63"/>
  <c r="AH33" i="63"/>
  <c r="K33" i="63"/>
  <c r="S33" i="63"/>
  <c r="AA33" i="63"/>
  <c r="AI33" i="63"/>
  <c r="L33" i="63"/>
  <c r="T33" i="63"/>
  <c r="AB33" i="63"/>
  <c r="AJ33" i="63"/>
  <c r="M33" i="63"/>
  <c r="U33" i="63"/>
  <c r="AC33" i="63"/>
  <c r="N33" i="63"/>
  <c r="V33" i="63"/>
  <c r="AD33" i="63"/>
  <c r="G33" i="63"/>
  <c r="O33" i="63"/>
  <c r="W33" i="63"/>
  <c r="AE33" i="63"/>
  <c r="I36" i="64"/>
  <c r="I35" i="64"/>
  <c r="I40" i="64" s="1"/>
  <c r="I37" i="64"/>
  <c r="Q37" i="64"/>
  <c r="Y37" i="64"/>
  <c r="AG37" i="64"/>
  <c r="I34" i="64"/>
  <c r="Y34" i="64"/>
  <c r="K37" i="64"/>
  <c r="J34" i="64"/>
  <c r="Z34" i="64"/>
  <c r="R37" i="64"/>
  <c r="Q21" i="64"/>
  <c r="AG21" i="64"/>
  <c r="AG36" i="64" s="1"/>
  <c r="S37" i="64"/>
  <c r="U21" i="64"/>
  <c r="AB22" i="64" s="1"/>
  <c r="AK21" i="64"/>
  <c r="P34" i="64"/>
  <c r="AF34" i="64"/>
  <c r="Z37" i="64"/>
  <c r="AA37" i="64"/>
  <c r="G21" i="64"/>
  <c r="G36" i="64" s="1"/>
  <c r="W21" i="64"/>
  <c r="AD22" i="64" s="1"/>
  <c r="N37" i="64"/>
  <c r="V37" i="64"/>
  <c r="AD37" i="64"/>
  <c r="R34" i="64"/>
  <c r="AH34" i="64"/>
  <c r="AH37" i="64"/>
  <c r="G37" i="64"/>
  <c r="O37" i="64"/>
  <c r="W37" i="64"/>
  <c r="AE37" i="64"/>
  <c r="AI37" i="64"/>
  <c r="M21" i="64"/>
  <c r="T22" i="64" s="1"/>
  <c r="AC21" i="64"/>
  <c r="AJ22" i="64" s="1"/>
  <c r="H37" i="64"/>
  <c r="P37" i="64"/>
  <c r="X37" i="64"/>
  <c r="AF37" i="64"/>
  <c r="H34" i="64"/>
  <c r="X34" i="64"/>
  <c r="J37" i="64"/>
  <c r="H33" i="64"/>
  <c r="P33" i="64"/>
  <c r="X33" i="64"/>
  <c r="AF33" i="64"/>
  <c r="N33" i="64"/>
  <c r="V33" i="64"/>
  <c r="AD33" i="64"/>
  <c r="K33" i="64"/>
  <c r="S33" i="64"/>
  <c r="AA33" i="64"/>
  <c r="AI33" i="64"/>
  <c r="L33" i="64"/>
  <c r="T33" i="64"/>
  <c r="AB33" i="64"/>
  <c r="AJ33" i="64"/>
  <c r="M33" i="64"/>
  <c r="U33" i="64"/>
  <c r="AC33" i="64"/>
  <c r="AK33" i="64"/>
  <c r="R38" i="65"/>
  <c r="Z38" i="65"/>
  <c r="J38" i="65"/>
  <c r="AH38" i="65"/>
  <c r="W21" i="65"/>
  <c r="AD22" i="65" s="1"/>
  <c r="K37" i="65"/>
  <c r="S37" i="65"/>
  <c r="AA37" i="65"/>
  <c r="AI37" i="65"/>
  <c r="AB21" i="65"/>
  <c r="AB36" i="65" s="1"/>
  <c r="L37" i="65"/>
  <c r="T37" i="65"/>
  <c r="AB37" i="65"/>
  <c r="AJ37" i="65"/>
  <c r="AC21" i="65"/>
  <c r="M37" i="65"/>
  <c r="U37" i="65"/>
  <c r="AC37" i="65"/>
  <c r="AE21" i="65"/>
  <c r="N37" i="65"/>
  <c r="V37" i="65"/>
  <c r="AD37" i="65"/>
  <c r="G21" i="65"/>
  <c r="N22" i="65" s="1"/>
  <c r="AJ21" i="65"/>
  <c r="G37" i="65"/>
  <c r="O37" i="65"/>
  <c r="W37" i="65"/>
  <c r="AE37" i="65"/>
  <c r="M21" i="65"/>
  <c r="M36" i="65" s="1"/>
  <c r="G36" i="65"/>
  <c r="H37" i="65"/>
  <c r="P37" i="65"/>
  <c r="X37" i="65"/>
  <c r="AF37" i="65"/>
  <c r="O21" i="65"/>
  <c r="V22" i="65" s="1"/>
  <c r="G33" i="65"/>
  <c r="O33" i="65"/>
  <c r="W33" i="65"/>
  <c r="AE33" i="65"/>
  <c r="H33" i="65"/>
  <c r="P33" i="65"/>
  <c r="X33" i="65"/>
  <c r="AF33" i="65"/>
  <c r="I33" i="65"/>
  <c r="Q33" i="65"/>
  <c r="Y33" i="65"/>
  <c r="AG33" i="65"/>
  <c r="J33" i="65"/>
  <c r="R33" i="65"/>
  <c r="Z33" i="65"/>
  <c r="AH33" i="65"/>
  <c r="K33" i="65"/>
  <c r="S33" i="65"/>
  <c r="AA33" i="65"/>
  <c r="AI33" i="65"/>
  <c r="L33" i="65"/>
  <c r="T33" i="65"/>
  <c r="AB33" i="65"/>
  <c r="AJ33" i="65"/>
  <c r="M33" i="65"/>
  <c r="U33" i="65"/>
  <c r="AC33" i="65"/>
  <c r="K37" i="66"/>
  <c r="G21" i="66"/>
  <c r="G35" i="66" s="1"/>
  <c r="G40" i="66" s="1"/>
  <c r="AC21" i="66"/>
  <c r="AJ22" i="66" s="1"/>
  <c r="L37" i="66"/>
  <c r="T37" i="66"/>
  <c r="AB37" i="66"/>
  <c r="AJ37" i="66"/>
  <c r="S34" i="66"/>
  <c r="M37" i="66"/>
  <c r="H21" i="66"/>
  <c r="H35" i="66" s="1"/>
  <c r="H40" i="66" s="1"/>
  <c r="AE21" i="66"/>
  <c r="S37" i="66"/>
  <c r="M21" i="66"/>
  <c r="T22" i="66" s="1"/>
  <c r="AF21" i="66"/>
  <c r="Z34" i="66"/>
  <c r="U37" i="66"/>
  <c r="O21" i="66"/>
  <c r="AK21" i="66"/>
  <c r="G37" i="66"/>
  <c r="O37" i="66"/>
  <c r="W37" i="66"/>
  <c r="AE37" i="66"/>
  <c r="AA34" i="66"/>
  <c r="AA37" i="66"/>
  <c r="P21" i="66"/>
  <c r="H37" i="66"/>
  <c r="P37" i="66"/>
  <c r="X37" i="66"/>
  <c r="AF37" i="66"/>
  <c r="J34" i="66"/>
  <c r="AC37" i="66"/>
  <c r="U21" i="66"/>
  <c r="AB22" i="66" s="1"/>
  <c r="I37" i="66"/>
  <c r="Q37" i="66"/>
  <c r="Y37" i="66"/>
  <c r="AG37" i="66"/>
  <c r="K34" i="66"/>
  <c r="AH34" i="66"/>
  <c r="AI37" i="66"/>
  <c r="W21" i="66"/>
  <c r="J37" i="66"/>
  <c r="R37" i="66"/>
  <c r="Z37" i="66"/>
  <c r="AH37" i="66"/>
  <c r="AI34" i="66"/>
  <c r="AK37" i="66"/>
  <c r="M33" i="66"/>
  <c r="U33" i="66"/>
  <c r="AC33" i="66"/>
  <c r="AK33" i="66"/>
  <c r="N33" i="66"/>
  <c r="V33" i="66"/>
  <c r="AD33" i="66"/>
  <c r="H33" i="66"/>
  <c r="P33" i="66"/>
  <c r="X33" i="66"/>
  <c r="AF33" i="66"/>
  <c r="K33" i="66"/>
  <c r="S33" i="66"/>
  <c r="AA33" i="66"/>
  <c r="AI33" i="66"/>
  <c r="T38" i="67"/>
  <c r="AB38" i="67"/>
  <c r="L38" i="67"/>
  <c r="AJ38" i="67"/>
  <c r="G36" i="67"/>
  <c r="G35" i="67"/>
  <c r="G40" i="67" s="1"/>
  <c r="N22" i="67"/>
  <c r="Y37" i="67"/>
  <c r="S21" i="67"/>
  <c r="Z22" i="67" s="1"/>
  <c r="M37" i="67"/>
  <c r="U37" i="67"/>
  <c r="AC37" i="67"/>
  <c r="AK37" i="67"/>
  <c r="P34" i="67"/>
  <c r="AF34" i="67"/>
  <c r="AA37" i="67"/>
  <c r="U21" i="67"/>
  <c r="AB22" i="67" s="1"/>
  <c r="N37" i="67"/>
  <c r="V37" i="67"/>
  <c r="AD37" i="67"/>
  <c r="AG37" i="67"/>
  <c r="W21" i="67"/>
  <c r="AD22" i="67" s="1"/>
  <c r="G37" i="67"/>
  <c r="O37" i="67"/>
  <c r="W37" i="67"/>
  <c r="AE37" i="67"/>
  <c r="V34" i="67"/>
  <c r="AI37" i="67"/>
  <c r="AA21" i="67"/>
  <c r="AH22" i="67" s="1"/>
  <c r="G34" i="67"/>
  <c r="I37" i="67"/>
  <c r="AC21" i="67"/>
  <c r="AJ22" i="67" s="1"/>
  <c r="H34" i="67"/>
  <c r="X34" i="67"/>
  <c r="K37" i="67"/>
  <c r="K21" i="67"/>
  <c r="R22" i="67" s="1"/>
  <c r="M34" i="67"/>
  <c r="Q37" i="67"/>
  <c r="AI21" i="67"/>
  <c r="N34" i="67"/>
  <c r="AD34" i="67"/>
  <c r="S37" i="67"/>
  <c r="L33" i="67"/>
  <c r="T33" i="67"/>
  <c r="AB33" i="67"/>
  <c r="AJ33" i="67"/>
  <c r="H33" i="67"/>
  <c r="P33" i="67"/>
  <c r="X33" i="67"/>
  <c r="AF33" i="67"/>
  <c r="I33" i="67"/>
  <c r="Q33" i="67"/>
  <c r="Y33" i="67"/>
  <c r="AG33" i="67"/>
  <c r="H38" i="68"/>
  <c r="X38" i="68"/>
  <c r="AF38" i="68"/>
  <c r="P38" i="68"/>
  <c r="Q21" i="68"/>
  <c r="AG21" i="68"/>
  <c r="N37" i="68"/>
  <c r="V37" i="68"/>
  <c r="AD37" i="68"/>
  <c r="R21" i="68"/>
  <c r="AH21" i="68"/>
  <c r="G37" i="68"/>
  <c r="O37" i="68"/>
  <c r="W37" i="68"/>
  <c r="AE37" i="68"/>
  <c r="T21" i="68"/>
  <c r="I37" i="68"/>
  <c r="Q37" i="68"/>
  <c r="Y37" i="68"/>
  <c r="AG37" i="68"/>
  <c r="I21" i="68"/>
  <c r="I35" i="68" s="1"/>
  <c r="I40" i="68" s="1"/>
  <c r="Y21" i="68"/>
  <c r="J37" i="68"/>
  <c r="R37" i="68"/>
  <c r="AH37" i="68"/>
  <c r="J21" i="68"/>
  <c r="J36" i="68" s="1"/>
  <c r="Z21" i="68"/>
  <c r="K37" i="68"/>
  <c r="K21" i="68"/>
  <c r="K35" i="68" s="1"/>
  <c r="K40" i="68" s="1"/>
  <c r="AA21" i="68"/>
  <c r="L21" i="68"/>
  <c r="L36" i="68" s="1"/>
  <c r="AB21" i="68"/>
  <c r="L33" i="68"/>
  <c r="T33" i="68"/>
  <c r="AB33" i="68"/>
  <c r="N33" i="68"/>
  <c r="V33" i="68"/>
  <c r="AD33" i="68"/>
  <c r="G33" i="68"/>
  <c r="O33" i="68"/>
  <c r="W33" i="68"/>
  <c r="AE33" i="68"/>
  <c r="H33" i="68"/>
  <c r="P33" i="68"/>
  <c r="X33" i="68"/>
  <c r="AF33" i="68"/>
  <c r="I33" i="68"/>
  <c r="Q33" i="68"/>
  <c r="Y33" i="68"/>
  <c r="AG33" i="68"/>
  <c r="J33" i="68"/>
  <c r="R33" i="68"/>
  <c r="Z33" i="68"/>
  <c r="AH33" i="68"/>
  <c r="K37" i="69"/>
  <c r="I37" i="69"/>
  <c r="I34" i="69"/>
  <c r="R37" i="69"/>
  <c r="G21" i="69"/>
  <c r="J34" i="69"/>
  <c r="S37" i="69"/>
  <c r="M21" i="69"/>
  <c r="T22" i="69" s="1"/>
  <c r="O34" i="69"/>
  <c r="N21" i="69"/>
  <c r="U22" i="69" s="1"/>
  <c r="P34" i="69"/>
  <c r="Q34" i="69"/>
  <c r="N37" i="69"/>
  <c r="R34" i="69"/>
  <c r="G37" i="69"/>
  <c r="O37" i="69"/>
  <c r="J37" i="69"/>
  <c r="O33" i="69"/>
  <c r="K33" i="69"/>
  <c r="S33" i="69"/>
  <c r="R22" i="69"/>
  <c r="K35" i="69"/>
  <c r="K40" i="69" s="1"/>
  <c r="K36" i="69"/>
  <c r="Z22" i="69"/>
  <c r="S36" i="69"/>
  <c r="AH22" i="69"/>
  <c r="AH35" i="69" s="1"/>
  <c r="AH40" i="69" s="1"/>
  <c r="AI35" i="69"/>
  <c r="AI40" i="69" s="1"/>
  <c r="S22" i="69"/>
  <c r="S35" i="69" s="1"/>
  <c r="S40" i="69" s="1"/>
  <c r="L36" i="69"/>
  <c r="L35" i="69"/>
  <c r="L40" i="69" s="1"/>
  <c r="T36" i="69"/>
  <c r="AA22" i="69"/>
  <c r="AA36" i="69" s="1"/>
  <c r="T35" i="69"/>
  <c r="T40" i="69" s="1"/>
  <c r="AI22" i="69"/>
  <c r="AI36" i="69" s="1"/>
  <c r="AB36" i="69"/>
  <c r="AB35" i="69"/>
  <c r="AB40" i="69" s="1"/>
  <c r="AJ35" i="69"/>
  <c r="AJ40" i="69" s="1"/>
  <c r="AJ36" i="69"/>
  <c r="H35" i="69"/>
  <c r="H40" i="69" s="1"/>
  <c r="O22" i="69"/>
  <c r="O36" i="69" s="1"/>
  <c r="H36" i="69"/>
  <c r="W22" i="69"/>
  <c r="W36" i="69" s="1"/>
  <c r="AE22" i="69"/>
  <c r="AE36" i="69" s="1"/>
  <c r="AF35" i="69"/>
  <c r="AF40" i="69" s="1"/>
  <c r="AK35" i="69"/>
  <c r="AK40" i="69" s="1"/>
  <c r="I36" i="69"/>
  <c r="I35" i="69"/>
  <c r="I40" i="69" s="1"/>
  <c r="P22" i="69"/>
  <c r="P35" i="69" s="1"/>
  <c r="P40" i="69" s="1"/>
  <c r="X22" i="69"/>
  <c r="X36" i="69" s="1"/>
  <c r="Y35" i="69"/>
  <c r="Y40" i="69" s="1"/>
  <c r="AF22" i="69"/>
  <c r="AF36" i="69" s="1"/>
  <c r="Q22" i="69"/>
  <c r="Q36" i="69" s="1"/>
  <c r="J35" i="69"/>
  <c r="J40" i="69" s="1"/>
  <c r="J36" i="69"/>
  <c r="R36" i="69"/>
  <c r="Y22" i="69"/>
  <c r="Y36" i="69" s="1"/>
  <c r="R35" i="69"/>
  <c r="R40" i="69" s="1"/>
  <c r="Z36" i="69"/>
  <c r="AG22" i="69"/>
  <c r="AG36" i="69" s="1"/>
  <c r="Z35" i="69"/>
  <c r="Z40" i="69" s="1"/>
  <c r="AH36" i="69"/>
  <c r="L37" i="69"/>
  <c r="T37" i="69"/>
  <c r="AB37" i="69"/>
  <c r="AJ37" i="69"/>
  <c r="M37" i="69"/>
  <c r="K34" i="69"/>
  <c r="S34" i="69"/>
  <c r="AA34" i="69"/>
  <c r="AI34" i="69"/>
  <c r="M36" i="69"/>
  <c r="U36" i="69"/>
  <c r="AC36" i="69"/>
  <c r="AK36" i="69"/>
  <c r="G38" i="69"/>
  <c r="O38" i="69"/>
  <c r="W38" i="69"/>
  <c r="AE38" i="69"/>
  <c r="U37" i="69"/>
  <c r="L34" i="69"/>
  <c r="T34" i="69"/>
  <c r="AB34" i="69"/>
  <c r="AJ34" i="69"/>
  <c r="M35" i="69"/>
  <c r="M40" i="69" s="1"/>
  <c r="U35" i="69"/>
  <c r="U40" i="69" s="1"/>
  <c r="AC35" i="69"/>
  <c r="AC40" i="69" s="1"/>
  <c r="V36" i="69"/>
  <c r="AD36" i="69"/>
  <c r="H38" i="69"/>
  <c r="P38" i="69"/>
  <c r="X38" i="69"/>
  <c r="AF38" i="69"/>
  <c r="AC37" i="69"/>
  <c r="AK34" i="69"/>
  <c r="V35" i="69"/>
  <c r="V40" i="69" s="1"/>
  <c r="AD35" i="69"/>
  <c r="AD40" i="69" s="1"/>
  <c r="G36" i="69"/>
  <c r="I38" i="69"/>
  <c r="Q38" i="69"/>
  <c r="Y38" i="69"/>
  <c r="AG38" i="69"/>
  <c r="AC22" i="68"/>
  <c r="N22" i="68"/>
  <c r="G36" i="68"/>
  <c r="G35" i="68"/>
  <c r="G40" i="68" s="1"/>
  <c r="V22" i="68"/>
  <c r="V36" i="68" s="1"/>
  <c r="H35" i="68"/>
  <c r="H40" i="68" s="1"/>
  <c r="O22" i="68"/>
  <c r="O35" i="68" s="1"/>
  <c r="O40" i="68" s="1"/>
  <c r="H36" i="68"/>
  <c r="W22" i="68"/>
  <c r="X35" i="68"/>
  <c r="X40" i="68" s="1"/>
  <c r="AE22" i="68"/>
  <c r="AE36" i="68" s="1"/>
  <c r="M21" i="68"/>
  <c r="U21" i="68"/>
  <c r="AC21" i="68"/>
  <c r="Q22" i="68"/>
  <c r="Q35" i="68" s="1"/>
  <c r="Q40" i="68" s="1"/>
  <c r="Y22" i="68"/>
  <c r="Y36" i="68" s="1"/>
  <c r="AG22" i="68"/>
  <c r="AG36" i="68" s="1"/>
  <c r="I36" i="68"/>
  <c r="M37" i="68"/>
  <c r="U37" i="68"/>
  <c r="AC37" i="68"/>
  <c r="I38" i="68"/>
  <c r="Q38" i="68"/>
  <c r="Y38" i="68"/>
  <c r="AG38" i="68"/>
  <c r="V34" i="68"/>
  <c r="J35" i="68"/>
  <c r="J40" i="68" s="1"/>
  <c r="Z37" i="68"/>
  <c r="G34" i="68"/>
  <c r="AE34" i="68"/>
  <c r="S37" i="68"/>
  <c r="AA37" i="68"/>
  <c r="P22" i="68"/>
  <c r="P35" i="68" s="1"/>
  <c r="P40" i="68" s="1"/>
  <c r="AF22" i="68"/>
  <c r="AF36" i="68" s="1"/>
  <c r="P34" i="68"/>
  <c r="L35" i="68"/>
  <c r="L40" i="68" s="1"/>
  <c r="N21" i="68"/>
  <c r="AD21" i="68"/>
  <c r="R22" i="68"/>
  <c r="R35" i="68" s="1"/>
  <c r="R40" i="68" s="1"/>
  <c r="Z22" i="68"/>
  <c r="Z35" i="68" s="1"/>
  <c r="Z40" i="68" s="1"/>
  <c r="AH22" i="68"/>
  <c r="AH35" i="68" s="1"/>
  <c r="AH40" i="68" s="1"/>
  <c r="AH36" i="68"/>
  <c r="J38" i="68"/>
  <c r="R38" i="68"/>
  <c r="AH38" i="68"/>
  <c r="O34" i="68"/>
  <c r="X22" i="68"/>
  <c r="X36" i="68" s="1"/>
  <c r="X34" i="68"/>
  <c r="T37" i="68"/>
  <c r="W21" i="68"/>
  <c r="S22" i="68"/>
  <c r="S35" i="68" s="1"/>
  <c r="S40" i="68" s="1"/>
  <c r="AA22" i="68"/>
  <c r="AA36" i="68" s="1"/>
  <c r="K38" i="68"/>
  <c r="H34" i="68"/>
  <c r="AF34" i="68"/>
  <c r="L37" i="68"/>
  <c r="AB37" i="68"/>
  <c r="S22" i="67"/>
  <c r="L35" i="67"/>
  <c r="L40" i="67" s="1"/>
  <c r="L36" i="67"/>
  <c r="AA22" i="67"/>
  <c r="T35" i="67"/>
  <c r="T40" i="67" s="1"/>
  <c r="T36" i="67"/>
  <c r="AI22" i="67"/>
  <c r="AI35" i="67" s="1"/>
  <c r="AI40" i="67" s="1"/>
  <c r="AB35" i="67"/>
  <c r="AB40" i="67" s="1"/>
  <c r="AB36" i="67"/>
  <c r="AJ35" i="67"/>
  <c r="AJ40" i="67" s="1"/>
  <c r="AJ36" i="67"/>
  <c r="U22" i="67"/>
  <c r="U35" i="67" s="1"/>
  <c r="U40" i="67" s="1"/>
  <c r="N35" i="67"/>
  <c r="N40" i="67" s="1"/>
  <c r="N36" i="67"/>
  <c r="AC22" i="67"/>
  <c r="AC36" i="67" s="1"/>
  <c r="V35" i="67"/>
  <c r="V40" i="67" s="1"/>
  <c r="V36" i="67"/>
  <c r="AK22" i="67"/>
  <c r="AK36" i="67" s="1"/>
  <c r="AD35" i="67"/>
  <c r="AD40" i="67" s="1"/>
  <c r="AD36" i="67"/>
  <c r="I36" i="67"/>
  <c r="P22" i="67"/>
  <c r="I35" i="67"/>
  <c r="I40" i="67" s="1"/>
  <c r="X22" i="67"/>
  <c r="AF22" i="67"/>
  <c r="I34" i="67"/>
  <c r="Q34" i="67"/>
  <c r="Y34" i="67"/>
  <c r="AG34" i="67"/>
  <c r="K36" i="67"/>
  <c r="S36" i="67"/>
  <c r="AA36" i="67"/>
  <c r="M38" i="67"/>
  <c r="U38" i="67"/>
  <c r="AC38" i="67"/>
  <c r="AK38" i="67"/>
  <c r="J34" i="67"/>
  <c r="R34" i="67"/>
  <c r="Z34" i="67"/>
  <c r="AH34" i="67"/>
  <c r="S35" i="67"/>
  <c r="S40" i="67" s="1"/>
  <c r="AA35" i="67"/>
  <c r="AA40" i="67" s="1"/>
  <c r="N38" i="67"/>
  <c r="V38" i="67"/>
  <c r="AD38" i="67"/>
  <c r="H21" i="67"/>
  <c r="P21" i="67"/>
  <c r="X21" i="67"/>
  <c r="AF21" i="67"/>
  <c r="M36" i="67"/>
  <c r="U36" i="67"/>
  <c r="G38" i="67"/>
  <c r="O38" i="67"/>
  <c r="W38" i="67"/>
  <c r="AE38" i="67"/>
  <c r="L34" i="67"/>
  <c r="T34" i="67"/>
  <c r="AB34" i="67"/>
  <c r="AJ34" i="67"/>
  <c r="M35" i="67"/>
  <c r="M40" i="67" s="1"/>
  <c r="J21" i="67"/>
  <c r="R21" i="67"/>
  <c r="Z21" i="67"/>
  <c r="AH21" i="67"/>
  <c r="L36" i="66"/>
  <c r="S22" i="66"/>
  <c r="S35" i="66" s="1"/>
  <c r="S40" i="66" s="1"/>
  <c r="L35" i="66"/>
  <c r="L40" i="66" s="1"/>
  <c r="Z22" i="66"/>
  <c r="Z35" i="66" s="1"/>
  <c r="Z40" i="66" s="1"/>
  <c r="S36" i="66"/>
  <c r="AJ36" i="66"/>
  <c r="AJ35" i="66"/>
  <c r="AJ40" i="66" s="1"/>
  <c r="K35" i="66"/>
  <c r="K40" i="66" s="1"/>
  <c r="R22" i="66"/>
  <c r="R36" i="66" s="1"/>
  <c r="K36" i="66"/>
  <c r="AI22" i="66"/>
  <c r="AI35" i="66" s="1"/>
  <c r="AI40" i="66" s="1"/>
  <c r="AB36" i="66"/>
  <c r="AB35" i="66"/>
  <c r="AB40" i="66" s="1"/>
  <c r="I36" i="66"/>
  <c r="P22" i="66"/>
  <c r="P36" i="66" s="1"/>
  <c r="I35" i="66"/>
  <c r="I40" i="66" s="1"/>
  <c r="X22" i="66"/>
  <c r="X35" i="66" s="1"/>
  <c r="X40" i="66" s="1"/>
  <c r="AF22" i="66"/>
  <c r="AF36" i="66" s="1"/>
  <c r="Y35" i="66"/>
  <c r="Y40" i="66" s="1"/>
  <c r="AG35" i="66"/>
  <c r="AG40" i="66" s="1"/>
  <c r="AH22" i="66"/>
  <c r="T36" i="66"/>
  <c r="AA22" i="66"/>
  <c r="AA35" i="66" s="1"/>
  <c r="AA40" i="66" s="1"/>
  <c r="T35" i="66"/>
  <c r="T40" i="66" s="1"/>
  <c r="Q22" i="66"/>
  <c r="Q35" i="66" s="1"/>
  <c r="Q40" i="66" s="1"/>
  <c r="J35" i="66"/>
  <c r="J40" i="66" s="1"/>
  <c r="J36" i="66"/>
  <c r="Y22" i="66"/>
  <c r="Y36" i="66" s="1"/>
  <c r="R35" i="66"/>
  <c r="R40" i="66" s="1"/>
  <c r="AG22" i="66"/>
  <c r="AG36" i="66" s="1"/>
  <c r="Z36" i="66"/>
  <c r="AH35" i="66"/>
  <c r="AH40" i="66" s="1"/>
  <c r="AH36" i="66"/>
  <c r="N22" i="66"/>
  <c r="N21" i="66"/>
  <c r="V21" i="66"/>
  <c r="AD21" i="66"/>
  <c r="O22" i="66"/>
  <c r="AE22" i="66"/>
  <c r="AE36" i="66" s="1"/>
  <c r="I34" i="66"/>
  <c r="Q34" i="66"/>
  <c r="Y34" i="66"/>
  <c r="AG34" i="66"/>
  <c r="M36" i="66"/>
  <c r="N37" i="66"/>
  <c r="V37" i="66"/>
  <c r="AD37" i="66"/>
  <c r="G38" i="66"/>
  <c r="O38" i="66"/>
  <c r="W38" i="66"/>
  <c r="AE38" i="66"/>
  <c r="L34" i="66"/>
  <c r="T34" i="66"/>
  <c r="AB34" i="66"/>
  <c r="AJ34" i="66"/>
  <c r="M35" i="66"/>
  <c r="M40" i="66" s="1"/>
  <c r="H38" i="66"/>
  <c r="P38" i="66"/>
  <c r="X38" i="66"/>
  <c r="AF38" i="66"/>
  <c r="G36" i="66"/>
  <c r="I38" i="66"/>
  <c r="Q38" i="66"/>
  <c r="Y38" i="66"/>
  <c r="AG38" i="66"/>
  <c r="H36" i="66"/>
  <c r="X36" i="66"/>
  <c r="J38" i="66"/>
  <c r="R38" i="66"/>
  <c r="Z38" i="66"/>
  <c r="AH38" i="66"/>
  <c r="K35" i="65"/>
  <c r="K40" i="65" s="1"/>
  <c r="K36" i="65"/>
  <c r="R22" i="65"/>
  <c r="Z22" i="65"/>
  <c r="AH22" i="65"/>
  <c r="L35" i="65"/>
  <c r="L40" i="65" s="1"/>
  <c r="L36" i="65"/>
  <c r="S22" i="65"/>
  <c r="S35" i="65" s="1"/>
  <c r="S40" i="65" s="1"/>
  <c r="AA22" i="65"/>
  <c r="AA36" i="65" s="1"/>
  <c r="K34" i="65"/>
  <c r="S34" i="65"/>
  <c r="AA34" i="65"/>
  <c r="AI34" i="65"/>
  <c r="M35" i="65"/>
  <c r="M40" i="65" s="1"/>
  <c r="I37" i="65"/>
  <c r="Q37" i="65"/>
  <c r="Y37" i="65"/>
  <c r="AG37" i="65"/>
  <c r="N21" i="65"/>
  <c r="V21" i="65"/>
  <c r="AD21" i="65"/>
  <c r="L34" i="65"/>
  <c r="T34" i="65"/>
  <c r="L38" i="65"/>
  <c r="T38" i="65"/>
  <c r="AB38" i="65"/>
  <c r="AJ38" i="65"/>
  <c r="H21" i="65"/>
  <c r="P21" i="65"/>
  <c r="X21" i="65"/>
  <c r="AF21" i="65"/>
  <c r="N38" i="65"/>
  <c r="V38" i="65"/>
  <c r="AD38" i="65"/>
  <c r="I21" i="65"/>
  <c r="Q21" i="65"/>
  <c r="Y21" i="65"/>
  <c r="AG21" i="65"/>
  <c r="G38" i="65"/>
  <c r="O38" i="65"/>
  <c r="W38" i="65"/>
  <c r="AE38" i="65"/>
  <c r="G35" i="65"/>
  <c r="G40" i="65" s="1"/>
  <c r="J21" i="65"/>
  <c r="R21" i="65"/>
  <c r="Z21" i="65"/>
  <c r="AH21" i="65"/>
  <c r="T22" i="65"/>
  <c r="T35" i="65" s="1"/>
  <c r="T40" i="65" s="1"/>
  <c r="AB22" i="65"/>
  <c r="AJ22" i="65"/>
  <c r="AJ36" i="65" s="1"/>
  <c r="H38" i="65"/>
  <c r="P38" i="65"/>
  <c r="X38" i="65"/>
  <c r="AF38" i="65"/>
  <c r="W22" i="64"/>
  <c r="Q22" i="64"/>
  <c r="J35" i="64"/>
  <c r="J40" i="64" s="1"/>
  <c r="J36" i="64"/>
  <c r="AG22" i="64"/>
  <c r="R22" i="64"/>
  <c r="K35" i="64"/>
  <c r="K40" i="64" s="1"/>
  <c r="K36" i="64"/>
  <c r="Z22" i="64"/>
  <c r="Z36" i="64" s="1"/>
  <c r="AH22" i="64"/>
  <c r="AE22" i="64"/>
  <c r="Y22" i="64"/>
  <c r="Y35" i="64" s="1"/>
  <c r="Y40" i="64" s="1"/>
  <c r="R36" i="64"/>
  <c r="R35" i="64"/>
  <c r="R40" i="64" s="1"/>
  <c r="AH35" i="64"/>
  <c r="AH40" i="64" s="1"/>
  <c r="AH36" i="64"/>
  <c r="S22" i="64"/>
  <c r="S35" i="64" s="1"/>
  <c r="S40" i="64" s="1"/>
  <c r="L35" i="64"/>
  <c r="L40" i="64" s="1"/>
  <c r="L36" i="64"/>
  <c r="AA22" i="64"/>
  <c r="AA35" i="64" s="1"/>
  <c r="AA40" i="64" s="1"/>
  <c r="T35" i="64"/>
  <c r="T40" i="64" s="1"/>
  <c r="T36" i="64"/>
  <c r="AI22" i="64"/>
  <c r="AI36" i="64" s="1"/>
  <c r="AB35" i="64"/>
  <c r="AB40" i="64" s="1"/>
  <c r="AB36" i="64"/>
  <c r="AJ35" i="64"/>
  <c r="AJ40" i="64" s="1"/>
  <c r="AJ36" i="64"/>
  <c r="AK35" i="64"/>
  <c r="AK40" i="64" s="1"/>
  <c r="Y36" i="64"/>
  <c r="AE35" i="64"/>
  <c r="AE40" i="64" s="1"/>
  <c r="H35" i="64"/>
  <c r="H40" i="64" s="1"/>
  <c r="H36" i="64"/>
  <c r="O22" i="64"/>
  <c r="O35" i="64" s="1"/>
  <c r="O40" i="64" s="1"/>
  <c r="W35" i="64"/>
  <c r="W40" i="64" s="1"/>
  <c r="L37" i="64"/>
  <c r="T37" i="64"/>
  <c r="AB37" i="64"/>
  <c r="AJ37" i="64"/>
  <c r="P22" i="64"/>
  <c r="P35" i="64" s="1"/>
  <c r="P40" i="64" s="1"/>
  <c r="AF22" i="64"/>
  <c r="AF36" i="64" s="1"/>
  <c r="M37" i="64"/>
  <c r="U37" i="64"/>
  <c r="AC37" i="64"/>
  <c r="AK37" i="64"/>
  <c r="N38" i="64"/>
  <c r="V38" i="64"/>
  <c r="AD38" i="64"/>
  <c r="K34" i="64"/>
  <c r="S34" i="64"/>
  <c r="AA34" i="64"/>
  <c r="AI34" i="64"/>
  <c r="M36" i="64"/>
  <c r="U36" i="64"/>
  <c r="AC36" i="64"/>
  <c r="AK36" i="64"/>
  <c r="G38" i="64"/>
  <c r="O38" i="64"/>
  <c r="W38" i="64"/>
  <c r="AE38" i="64"/>
  <c r="L34" i="64"/>
  <c r="T34" i="64"/>
  <c r="AB34" i="64"/>
  <c r="AJ34" i="64"/>
  <c r="M35" i="64"/>
  <c r="M40" i="64" s="1"/>
  <c r="U35" i="64"/>
  <c r="U40" i="64" s="1"/>
  <c r="AC35" i="64"/>
  <c r="AC40" i="64" s="1"/>
  <c r="V36" i="64"/>
  <c r="AD36" i="64"/>
  <c r="H38" i="64"/>
  <c r="P38" i="64"/>
  <c r="X38" i="64"/>
  <c r="AF38" i="64"/>
  <c r="V35" i="64"/>
  <c r="V40" i="64" s="1"/>
  <c r="AD35" i="64"/>
  <c r="AD40" i="64" s="1"/>
  <c r="O36" i="64"/>
  <c r="W36" i="64"/>
  <c r="AE36" i="64"/>
  <c r="I38" i="64"/>
  <c r="Q38" i="64"/>
  <c r="Y38" i="64"/>
  <c r="AG38" i="64"/>
  <c r="Z22" i="63"/>
  <c r="Z35" i="63" s="1"/>
  <c r="Z40" i="63" s="1"/>
  <c r="AH22" i="63"/>
  <c r="AH35" i="63" s="1"/>
  <c r="AH40" i="63" s="1"/>
  <c r="L35" i="63"/>
  <c r="L40" i="63" s="1"/>
  <c r="L36" i="63"/>
  <c r="S22" i="63"/>
  <c r="S35" i="63" s="1"/>
  <c r="S40" i="63" s="1"/>
  <c r="T35" i="63"/>
  <c r="T40" i="63" s="1"/>
  <c r="AA22" i="63"/>
  <c r="AA35" i="63" s="1"/>
  <c r="AA40" i="63" s="1"/>
  <c r="AI22" i="63"/>
  <c r="L34" i="63"/>
  <c r="AJ34" i="63"/>
  <c r="J37" i="63"/>
  <c r="R37" i="63"/>
  <c r="Z37" i="63"/>
  <c r="AH37" i="63"/>
  <c r="AH36" i="63"/>
  <c r="N38" i="63"/>
  <c r="V38" i="63"/>
  <c r="AD38" i="63"/>
  <c r="M35" i="63"/>
  <c r="M40" i="63" s="1"/>
  <c r="I37" i="63"/>
  <c r="Y37" i="63"/>
  <c r="I21" i="63"/>
  <c r="Q21" i="63"/>
  <c r="Y21" i="63"/>
  <c r="AG21" i="63"/>
  <c r="G38" i="63"/>
  <c r="O38" i="63"/>
  <c r="W38" i="63"/>
  <c r="AE38" i="63"/>
  <c r="T22" i="63"/>
  <c r="T36" i="63" s="1"/>
  <c r="AB22" i="63"/>
  <c r="AB35" i="63" s="1"/>
  <c r="AB40" i="63" s="1"/>
  <c r="AJ22" i="63"/>
  <c r="AJ35" i="63" s="1"/>
  <c r="AJ40" i="63" s="1"/>
  <c r="H38" i="63"/>
  <c r="P38" i="63"/>
  <c r="X38" i="63"/>
  <c r="AF38" i="63"/>
  <c r="S34" i="63"/>
  <c r="AA34" i="63"/>
  <c r="AG37" i="63"/>
  <c r="T34" i="63"/>
  <c r="N35" i="63"/>
  <c r="N40" i="63" s="1"/>
  <c r="K21" i="63"/>
  <c r="AI21" i="63"/>
  <c r="U22" i="63"/>
  <c r="U35" i="63" s="1"/>
  <c r="U40" i="63" s="1"/>
  <c r="AC22" i="63"/>
  <c r="AC35" i="63" s="1"/>
  <c r="AC40" i="63" s="1"/>
  <c r="Q38" i="63"/>
  <c r="AB34" i="63"/>
  <c r="V35" i="63"/>
  <c r="V40" i="63" s="1"/>
  <c r="G35" i="63"/>
  <c r="G40" i="63" s="1"/>
  <c r="W22" i="62"/>
  <c r="X22" i="62"/>
  <c r="X35" i="62" s="1"/>
  <c r="X40" i="62" s="1"/>
  <c r="Q22" i="62"/>
  <c r="Q36" i="62" s="1"/>
  <c r="J36" i="62"/>
  <c r="J35" i="62"/>
  <c r="J40" i="62" s="1"/>
  <c r="Y22" i="62"/>
  <c r="Y35" i="62" s="1"/>
  <c r="Y40" i="62" s="1"/>
  <c r="R35" i="62"/>
  <c r="R40" i="62" s="1"/>
  <c r="R36" i="62"/>
  <c r="Z36" i="62"/>
  <c r="AG22" i="62"/>
  <c r="AG36" i="62" s="1"/>
  <c r="Z35" i="62"/>
  <c r="Z40" i="62" s="1"/>
  <c r="AH36" i="62"/>
  <c r="AH35" i="62"/>
  <c r="AH40" i="62" s="1"/>
  <c r="S22" i="62"/>
  <c r="S35" i="62" s="1"/>
  <c r="S40" i="62" s="1"/>
  <c r="L35" i="62"/>
  <c r="L40" i="62" s="1"/>
  <c r="L36" i="62"/>
  <c r="AA22" i="62"/>
  <c r="AA35" i="62" s="1"/>
  <c r="AA40" i="62" s="1"/>
  <c r="T35" i="62"/>
  <c r="T40" i="62" s="1"/>
  <c r="T36" i="62"/>
  <c r="AI22" i="62"/>
  <c r="AI35" i="62" s="1"/>
  <c r="AI40" i="62" s="1"/>
  <c r="AB35" i="62"/>
  <c r="AB40" i="62" s="1"/>
  <c r="AB36" i="62"/>
  <c r="AJ35" i="62"/>
  <c r="AJ40" i="62" s="1"/>
  <c r="AJ36" i="62"/>
  <c r="H35" i="62"/>
  <c r="H40" i="62" s="1"/>
  <c r="H36" i="62"/>
  <c r="O22" i="62"/>
  <c r="AE22" i="62"/>
  <c r="I36" i="62"/>
  <c r="I35" i="62"/>
  <c r="I40" i="62" s="1"/>
  <c r="P22" i="62"/>
  <c r="P35" i="62" s="1"/>
  <c r="P40" i="62" s="1"/>
  <c r="AF22" i="62"/>
  <c r="AF35" i="62" s="1"/>
  <c r="AF40" i="62" s="1"/>
  <c r="N21" i="62"/>
  <c r="V21" i="62"/>
  <c r="AD21" i="62"/>
  <c r="I34" i="62"/>
  <c r="Q34" i="62"/>
  <c r="Y34" i="62"/>
  <c r="AG34" i="62"/>
  <c r="K36" i="62"/>
  <c r="M38" i="62"/>
  <c r="U38" i="62"/>
  <c r="AC38" i="62"/>
  <c r="AK38" i="62"/>
  <c r="G21" i="62"/>
  <c r="O21" i="62"/>
  <c r="W21" i="62"/>
  <c r="AE21" i="62"/>
  <c r="J34" i="62"/>
  <c r="R34" i="62"/>
  <c r="Z34" i="62"/>
  <c r="AH34" i="62"/>
  <c r="K35" i="62"/>
  <c r="K40" i="62" s="1"/>
  <c r="N38" i="62"/>
  <c r="V38" i="62"/>
  <c r="AD38" i="62"/>
  <c r="M36" i="62"/>
  <c r="G38" i="62"/>
  <c r="O38" i="62"/>
  <c r="W38" i="62"/>
  <c r="AE38" i="62"/>
  <c r="L34" i="62"/>
  <c r="T34" i="62"/>
  <c r="AB34" i="62"/>
  <c r="AJ34" i="62"/>
  <c r="M35" i="62"/>
  <c r="M40" i="62" s="1"/>
  <c r="H38" i="62"/>
  <c r="P38" i="62"/>
  <c r="X38" i="62"/>
  <c r="AF38" i="62"/>
  <c r="I38" i="62"/>
  <c r="Q38" i="62"/>
  <c r="Y38" i="62"/>
  <c r="AG38" i="62"/>
  <c r="J38" i="62"/>
  <c r="R38" i="62"/>
  <c r="Z38" i="62"/>
  <c r="AH38" i="62"/>
  <c r="I36" i="61"/>
  <c r="P22" i="61"/>
  <c r="P35" i="61" s="1"/>
  <c r="P40" i="61" s="1"/>
  <c r="I35" i="61"/>
  <c r="I40" i="61" s="1"/>
  <c r="X22" i="61"/>
  <c r="Y36" i="61"/>
  <c r="AF22" i="61"/>
  <c r="AF36" i="61" s="1"/>
  <c r="W22" i="61"/>
  <c r="W35" i="61" s="1"/>
  <c r="W40" i="61" s="1"/>
  <c r="Q22" i="61"/>
  <c r="Q36" i="61" s="1"/>
  <c r="J35" i="61"/>
  <c r="J40" i="61" s="1"/>
  <c r="J36" i="61"/>
  <c r="Y22" i="61"/>
  <c r="Y35" i="61" s="1"/>
  <c r="Y40" i="61" s="1"/>
  <c r="AG22" i="61"/>
  <c r="AG36" i="61" s="1"/>
  <c r="R22" i="61"/>
  <c r="R35" i="61" s="1"/>
  <c r="R40" i="61" s="1"/>
  <c r="K35" i="61"/>
  <c r="K40" i="61" s="1"/>
  <c r="K36" i="61"/>
  <c r="S35" i="61"/>
  <c r="S40" i="61" s="1"/>
  <c r="Z22" i="61"/>
  <c r="Z36" i="61" s="1"/>
  <c r="AH22" i="61"/>
  <c r="AH35" i="61" s="1"/>
  <c r="AH40" i="61" s="1"/>
  <c r="AA36" i="61"/>
  <c r="X35" i="61"/>
  <c r="X40" i="61" s="1"/>
  <c r="X36" i="61"/>
  <c r="AE22" i="61"/>
  <c r="S22" i="61"/>
  <c r="S36" i="61" s="1"/>
  <c r="L36" i="61"/>
  <c r="L35" i="61"/>
  <c r="L40" i="61" s="1"/>
  <c r="AA22" i="61"/>
  <c r="AA35" i="61" s="1"/>
  <c r="AA40" i="61" s="1"/>
  <c r="T36" i="61"/>
  <c r="T35" i="61"/>
  <c r="T40" i="61" s="1"/>
  <c r="AI22" i="61"/>
  <c r="AI35" i="61" s="1"/>
  <c r="AI40" i="61" s="1"/>
  <c r="AB35" i="61"/>
  <c r="AB40" i="61" s="1"/>
  <c r="AB36" i="61"/>
  <c r="AJ36" i="61"/>
  <c r="AJ35" i="61"/>
  <c r="AJ40" i="61" s="1"/>
  <c r="H35" i="61"/>
  <c r="H40" i="61" s="1"/>
  <c r="H36" i="61"/>
  <c r="O22" i="61"/>
  <c r="O35" i="61" s="1"/>
  <c r="O40" i="61" s="1"/>
  <c r="N21" i="61"/>
  <c r="V21" i="61"/>
  <c r="AD21" i="61"/>
  <c r="I34" i="61"/>
  <c r="Q34" i="61"/>
  <c r="Y34" i="61"/>
  <c r="AG34" i="61"/>
  <c r="K34" i="61"/>
  <c r="S34" i="61"/>
  <c r="AA34" i="61"/>
  <c r="AI34" i="61"/>
  <c r="M36" i="61"/>
  <c r="G38" i="61"/>
  <c r="O38" i="61"/>
  <c r="W38" i="61"/>
  <c r="AE38" i="61"/>
  <c r="L34" i="61"/>
  <c r="T34" i="61"/>
  <c r="AB34" i="61"/>
  <c r="AJ34" i="61"/>
  <c r="M35" i="61"/>
  <c r="M40" i="61" s="1"/>
  <c r="H38" i="61"/>
  <c r="P38" i="61"/>
  <c r="X38" i="61"/>
  <c r="AF38" i="61"/>
  <c r="G36" i="61"/>
  <c r="I38" i="61"/>
  <c r="Q38" i="61"/>
  <c r="Y38" i="61"/>
  <c r="AG38" i="61"/>
  <c r="J38" i="61"/>
  <c r="R38" i="61"/>
  <c r="Z38" i="61"/>
  <c r="AH38" i="61"/>
  <c r="AH22" i="60"/>
  <c r="Z22" i="60"/>
  <c r="Z35" i="60" s="1"/>
  <c r="Z40" i="60" s="1"/>
  <c r="K35" i="60"/>
  <c r="K40" i="60" s="1"/>
  <c r="K36" i="60"/>
  <c r="R22" i="60"/>
  <c r="R35" i="60" s="1"/>
  <c r="R40" i="60" s="1"/>
  <c r="J35" i="60"/>
  <c r="J40" i="60" s="1"/>
  <c r="J36" i="60"/>
  <c r="Q22" i="60"/>
  <c r="Y22" i="60"/>
  <c r="AG22" i="60"/>
  <c r="AH35" i="60"/>
  <c r="AH40" i="60" s="1"/>
  <c r="AH36" i="60"/>
  <c r="J34" i="60"/>
  <c r="AH34" i="60"/>
  <c r="X37" i="60"/>
  <c r="K34" i="60"/>
  <c r="S34" i="60"/>
  <c r="AA34" i="60"/>
  <c r="AI34" i="60"/>
  <c r="M35" i="60"/>
  <c r="M40" i="60" s="1"/>
  <c r="I37" i="60"/>
  <c r="Q37" i="60"/>
  <c r="Y37" i="60"/>
  <c r="N21" i="60"/>
  <c r="V21" i="60"/>
  <c r="AD21" i="60"/>
  <c r="H36" i="60"/>
  <c r="L38" i="60"/>
  <c r="T38" i="60"/>
  <c r="AB38" i="60"/>
  <c r="AJ38" i="60"/>
  <c r="R34" i="60"/>
  <c r="AG37" i="60"/>
  <c r="M38" i="60"/>
  <c r="U38" i="60"/>
  <c r="AC38" i="60"/>
  <c r="I21" i="60"/>
  <c r="Q21" i="60"/>
  <c r="Y21" i="60"/>
  <c r="AG21" i="60"/>
  <c r="AA22" i="60"/>
  <c r="AA35" i="60" s="1"/>
  <c r="AA40" i="60" s="1"/>
  <c r="AI22" i="60"/>
  <c r="AI35" i="60" s="1"/>
  <c r="AI40" i="60" s="1"/>
  <c r="G38" i="60"/>
  <c r="O38" i="60"/>
  <c r="W38" i="60"/>
  <c r="AE38" i="60"/>
  <c r="Z34" i="60"/>
  <c r="P37" i="60"/>
  <c r="AF37" i="60"/>
  <c r="T22" i="60"/>
  <c r="T35" i="60" s="1"/>
  <c r="T40" i="60" s="1"/>
  <c r="AB22" i="60"/>
  <c r="AB35" i="60" s="1"/>
  <c r="AB40" i="60" s="1"/>
  <c r="AJ22" i="60"/>
  <c r="AJ36" i="60" s="1"/>
  <c r="H38" i="60"/>
  <c r="Q22" i="59"/>
  <c r="Q36" i="59" s="1"/>
  <c r="J35" i="59"/>
  <c r="J40" i="59" s="1"/>
  <c r="J36" i="59"/>
  <c r="Y22" i="59"/>
  <c r="Y36" i="59" s="1"/>
  <c r="AG22" i="59"/>
  <c r="AG36" i="59" s="1"/>
  <c r="Z22" i="59"/>
  <c r="Z35" i="59" s="1"/>
  <c r="Z40" i="59" s="1"/>
  <c r="AH22" i="59"/>
  <c r="AH35" i="59" s="1"/>
  <c r="AH40" i="59" s="1"/>
  <c r="R22" i="59"/>
  <c r="R35" i="59" s="1"/>
  <c r="R40" i="59" s="1"/>
  <c r="K35" i="59"/>
  <c r="K40" i="59" s="1"/>
  <c r="K36" i="59"/>
  <c r="X35" i="59"/>
  <c r="X40" i="59" s="1"/>
  <c r="J37" i="59"/>
  <c r="Z37" i="59"/>
  <c r="AH37" i="59"/>
  <c r="N22" i="59"/>
  <c r="V22" i="59"/>
  <c r="AD22" i="59"/>
  <c r="N21" i="59"/>
  <c r="V21" i="59"/>
  <c r="AD21" i="59"/>
  <c r="O22" i="59"/>
  <c r="O35" i="59" s="1"/>
  <c r="O40" i="59" s="1"/>
  <c r="W22" i="59"/>
  <c r="W35" i="59" s="1"/>
  <c r="W40" i="59" s="1"/>
  <c r="AE22" i="59"/>
  <c r="AE35" i="59" s="1"/>
  <c r="AE40" i="59" s="1"/>
  <c r="AA34" i="59"/>
  <c r="S34" i="59"/>
  <c r="L35" i="59"/>
  <c r="L40" i="59" s="1"/>
  <c r="K34" i="59"/>
  <c r="AI34" i="59"/>
  <c r="AB35" i="59"/>
  <c r="AB40" i="59" s="1"/>
  <c r="G36" i="59"/>
  <c r="AE36" i="59"/>
  <c r="I38" i="59"/>
  <c r="Q38" i="59"/>
  <c r="Y38" i="59"/>
  <c r="AG38" i="59"/>
  <c r="H36" i="59"/>
  <c r="R38" i="59"/>
  <c r="G21" i="58"/>
  <c r="N22" i="58" s="1"/>
  <c r="AC21" i="58"/>
  <c r="H21" i="58"/>
  <c r="AE21" i="58"/>
  <c r="K37" i="58"/>
  <c r="XV15" i="6" s="1"/>
  <c r="S37" i="58"/>
  <c r="AA37" i="58"/>
  <c r="AI37" i="58"/>
  <c r="M21" i="58"/>
  <c r="O21" i="58"/>
  <c r="V22" i="58" s="1"/>
  <c r="M37" i="58"/>
  <c r="XX15" i="6" s="1"/>
  <c r="U37" i="58"/>
  <c r="AC37" i="58"/>
  <c r="P21" i="58"/>
  <c r="W22" i="58" s="1"/>
  <c r="N37" i="58"/>
  <c r="V37" i="58"/>
  <c r="AD37" i="58"/>
  <c r="U21" i="58"/>
  <c r="G37" i="58"/>
  <c r="XR15" i="6" s="1"/>
  <c r="O37" i="58"/>
  <c r="W37" i="58"/>
  <c r="AE37" i="58"/>
  <c r="W21" i="58"/>
  <c r="AD22" i="58" s="1"/>
  <c r="H37" i="58"/>
  <c r="XS15" i="6" s="1"/>
  <c r="P37" i="58"/>
  <c r="X37" i="58"/>
  <c r="AF37" i="58"/>
  <c r="X21" i="58"/>
  <c r="AE22" i="58" s="1"/>
  <c r="AE36" i="58" s="1"/>
  <c r="L33" i="58"/>
  <c r="XW11" i="6" s="1"/>
  <c r="T33" i="58"/>
  <c r="AB33" i="58"/>
  <c r="AJ33" i="58"/>
  <c r="M33" i="58"/>
  <c r="XX11" i="6" s="1"/>
  <c r="U33" i="58"/>
  <c r="AC33" i="58"/>
  <c r="N33" i="58"/>
  <c r="V33" i="58"/>
  <c r="AD33" i="58"/>
  <c r="G33" i="58"/>
  <c r="XR11" i="6" s="1"/>
  <c r="O33" i="58"/>
  <c r="W33" i="58"/>
  <c r="AE33" i="58"/>
  <c r="H33" i="58"/>
  <c r="XS11" i="6" s="1"/>
  <c r="P33" i="58"/>
  <c r="X33" i="58"/>
  <c r="AF33" i="58"/>
  <c r="I33" i="58"/>
  <c r="XT11" i="6" s="1"/>
  <c r="Q33" i="58"/>
  <c r="Y33" i="58"/>
  <c r="AG33" i="58"/>
  <c r="J33" i="58"/>
  <c r="XU11" i="6" s="1"/>
  <c r="R33" i="58"/>
  <c r="Z33" i="58"/>
  <c r="AH33" i="58"/>
  <c r="R22" i="58"/>
  <c r="Z22" i="58"/>
  <c r="AH22" i="58"/>
  <c r="S22" i="58"/>
  <c r="S36" i="58" s="1"/>
  <c r="YD14" i="6" s="1"/>
  <c r="AA22" i="58"/>
  <c r="AA35" i="58" s="1"/>
  <c r="AA40" i="58" s="1"/>
  <c r="AI22" i="58"/>
  <c r="AI35" i="58" s="1"/>
  <c r="AI40" i="58" s="1"/>
  <c r="K34" i="58"/>
  <c r="XV12" i="6" s="1"/>
  <c r="S34" i="58"/>
  <c r="AA34" i="58"/>
  <c r="AI34" i="58"/>
  <c r="I37" i="58"/>
  <c r="XT15" i="6" s="1"/>
  <c r="Q37" i="58"/>
  <c r="Y37" i="58"/>
  <c r="AG37" i="58"/>
  <c r="K38" i="58"/>
  <c r="XV16" i="6" s="1"/>
  <c r="S38" i="58"/>
  <c r="AA38" i="58"/>
  <c r="AI38" i="58"/>
  <c r="N21" i="58"/>
  <c r="V21" i="58"/>
  <c r="AD21" i="58"/>
  <c r="L34" i="58"/>
  <c r="XW12" i="6" s="1"/>
  <c r="T34" i="58"/>
  <c r="AB34" i="58"/>
  <c r="AJ34" i="58"/>
  <c r="J37" i="58"/>
  <c r="XU15" i="6" s="1"/>
  <c r="R37" i="58"/>
  <c r="Z37" i="58"/>
  <c r="AH37" i="58"/>
  <c r="L38" i="58"/>
  <c r="XW16" i="6" s="1"/>
  <c r="T38" i="58"/>
  <c r="AB38" i="58"/>
  <c r="AJ38" i="58"/>
  <c r="N38" i="58"/>
  <c r="V38" i="58"/>
  <c r="AD38" i="58"/>
  <c r="W35" i="58"/>
  <c r="W40" i="58" s="1"/>
  <c r="I21" i="58"/>
  <c r="Q21" i="58"/>
  <c r="Y21" i="58"/>
  <c r="AG21" i="58"/>
  <c r="G38" i="58"/>
  <c r="XR16" i="6" s="1"/>
  <c r="O38" i="58"/>
  <c r="W38" i="58"/>
  <c r="AE38" i="58"/>
  <c r="J21" i="58"/>
  <c r="R21" i="58"/>
  <c r="Z21" i="58"/>
  <c r="AH21" i="58"/>
  <c r="T22" i="58"/>
  <c r="T35" i="58" s="1"/>
  <c r="AB22" i="58"/>
  <c r="AB35" i="58" s="1"/>
  <c r="AB40" i="58" s="1"/>
  <c r="AJ22" i="58"/>
  <c r="AJ35" i="58" s="1"/>
  <c r="AJ40" i="58" s="1"/>
  <c r="H38" i="58"/>
  <c r="XS16" i="6" s="1"/>
  <c r="P38" i="58"/>
  <c r="X38" i="58"/>
  <c r="AF38" i="58"/>
  <c r="WO4" i="6"/>
  <c r="WP4" i="6"/>
  <c r="WQ4" i="6"/>
  <c r="WR4" i="6"/>
  <c r="WS4" i="6"/>
  <c r="WT4" i="6"/>
  <c r="WU4" i="6"/>
  <c r="WV4" i="6"/>
  <c r="WW4" i="6"/>
  <c r="WX4" i="6"/>
  <c r="WY4" i="6"/>
  <c r="WZ4" i="6"/>
  <c r="XA4" i="6"/>
  <c r="XB4" i="6"/>
  <c r="XC4" i="6"/>
  <c r="XD4" i="6"/>
  <c r="XE4" i="6"/>
  <c r="XF4" i="6"/>
  <c r="XG4" i="6"/>
  <c r="XH4" i="6"/>
  <c r="XI4" i="6"/>
  <c r="XJ4" i="6"/>
  <c r="XK4" i="6"/>
  <c r="XL4" i="6"/>
  <c r="XM4" i="6"/>
  <c r="XN4" i="6"/>
  <c r="XO4" i="6"/>
  <c r="XP4" i="6"/>
  <c r="XQ4" i="6"/>
  <c r="WO5" i="6"/>
  <c r="WP5" i="6"/>
  <c r="WQ5" i="6"/>
  <c r="WR5" i="6"/>
  <c r="WS5" i="6"/>
  <c r="WT5" i="6"/>
  <c r="WU5" i="6"/>
  <c r="WV5" i="6"/>
  <c r="WW5" i="6"/>
  <c r="WX5" i="6"/>
  <c r="WY5" i="6"/>
  <c r="WZ5" i="6"/>
  <c r="XA5" i="6"/>
  <c r="XB5" i="6"/>
  <c r="XC5" i="6"/>
  <c r="XD5" i="6"/>
  <c r="XE5" i="6"/>
  <c r="XF5" i="6"/>
  <c r="XG5" i="6"/>
  <c r="XH5" i="6"/>
  <c r="XI5" i="6"/>
  <c r="XJ5" i="6"/>
  <c r="XK5" i="6"/>
  <c r="XL5" i="6"/>
  <c r="XM5" i="6"/>
  <c r="XN5" i="6"/>
  <c r="XO5" i="6"/>
  <c r="XP5" i="6"/>
  <c r="XQ5" i="6"/>
  <c r="WN5" i="6"/>
  <c r="WM5" i="6"/>
  <c r="WN4" i="6"/>
  <c r="WM4" i="6"/>
  <c r="VM4" i="6"/>
  <c r="VN4" i="6"/>
  <c r="VO4" i="6"/>
  <c r="VP4" i="6"/>
  <c r="VQ4" i="6"/>
  <c r="VR4" i="6"/>
  <c r="VS4" i="6"/>
  <c r="VT4" i="6"/>
  <c r="VU4" i="6"/>
  <c r="VV4" i="6"/>
  <c r="VW4" i="6"/>
  <c r="VX4" i="6"/>
  <c r="VY4" i="6"/>
  <c r="VZ4" i="6"/>
  <c r="WA4" i="6"/>
  <c r="WB4" i="6"/>
  <c r="WC4" i="6"/>
  <c r="WD4" i="6"/>
  <c r="WE4" i="6"/>
  <c r="WF4" i="6"/>
  <c r="WG4" i="6"/>
  <c r="WH4" i="6"/>
  <c r="WI4" i="6"/>
  <c r="WJ4" i="6"/>
  <c r="WK4" i="6"/>
  <c r="WL4" i="6"/>
  <c r="VM5" i="6"/>
  <c r="VN5" i="6"/>
  <c r="VO5" i="6"/>
  <c r="VP5" i="6"/>
  <c r="VQ5" i="6"/>
  <c r="VR5" i="6"/>
  <c r="VS5" i="6"/>
  <c r="VT5" i="6"/>
  <c r="VU5" i="6"/>
  <c r="VV5" i="6"/>
  <c r="VW5" i="6"/>
  <c r="VX5" i="6"/>
  <c r="VY5" i="6"/>
  <c r="VZ5" i="6"/>
  <c r="WA5" i="6"/>
  <c r="WB5" i="6"/>
  <c r="WC5" i="6"/>
  <c r="WD5" i="6"/>
  <c r="WE5" i="6"/>
  <c r="WF5" i="6"/>
  <c r="WG5" i="6"/>
  <c r="WH5" i="6"/>
  <c r="WI5" i="6"/>
  <c r="WJ5" i="6"/>
  <c r="WK5" i="6"/>
  <c r="WL5" i="6"/>
  <c r="VL4" i="6"/>
  <c r="VL5" i="6"/>
  <c r="VK5" i="6"/>
  <c r="VK4" i="6"/>
  <c r="UH4" i="6"/>
  <c r="UI4" i="6"/>
  <c r="UJ4" i="6"/>
  <c r="UK4" i="6"/>
  <c r="UL4" i="6"/>
  <c r="UM4" i="6"/>
  <c r="UN4" i="6"/>
  <c r="UO4" i="6"/>
  <c r="UP4" i="6"/>
  <c r="UQ4" i="6"/>
  <c r="UR4" i="6"/>
  <c r="US4" i="6"/>
  <c r="UT4" i="6"/>
  <c r="UU4" i="6"/>
  <c r="UV4" i="6"/>
  <c r="UW4" i="6"/>
  <c r="UX4" i="6"/>
  <c r="UY4" i="6"/>
  <c r="UZ4" i="6"/>
  <c r="VA4" i="6"/>
  <c r="VB4" i="6"/>
  <c r="VC4" i="6"/>
  <c r="VD4" i="6"/>
  <c r="VE4" i="6"/>
  <c r="VF4" i="6"/>
  <c r="VG4" i="6"/>
  <c r="VH4" i="6"/>
  <c r="VI4" i="6"/>
  <c r="VJ4" i="6"/>
  <c r="UH5" i="6"/>
  <c r="UI5" i="6"/>
  <c r="UJ5" i="6"/>
  <c r="UK5" i="6"/>
  <c r="UL5" i="6"/>
  <c r="UM5" i="6"/>
  <c r="UN5" i="6"/>
  <c r="UO5" i="6"/>
  <c r="UP5" i="6"/>
  <c r="UQ5" i="6"/>
  <c r="UR5" i="6"/>
  <c r="US5" i="6"/>
  <c r="UT5" i="6"/>
  <c r="UU5" i="6"/>
  <c r="UV5" i="6"/>
  <c r="UW5" i="6"/>
  <c r="UX5" i="6"/>
  <c r="UY5" i="6"/>
  <c r="UZ5" i="6"/>
  <c r="VA5" i="6"/>
  <c r="VB5" i="6"/>
  <c r="VC5" i="6"/>
  <c r="VD5" i="6"/>
  <c r="VE5" i="6"/>
  <c r="VF5" i="6"/>
  <c r="VG5" i="6"/>
  <c r="VH5" i="6"/>
  <c r="VI5" i="6"/>
  <c r="VJ5" i="6"/>
  <c r="UG4" i="6"/>
  <c r="UG5" i="6"/>
  <c r="UF5" i="6"/>
  <c r="UF4" i="6"/>
  <c r="TC4" i="6"/>
  <c r="TD4" i="6"/>
  <c r="TE4" i="6"/>
  <c r="TF4" i="6"/>
  <c r="TG4" i="6"/>
  <c r="TH4" i="6"/>
  <c r="TI4" i="6"/>
  <c r="TJ4" i="6"/>
  <c r="TK4" i="6"/>
  <c r="TL4" i="6"/>
  <c r="TM4" i="6"/>
  <c r="TN4" i="6"/>
  <c r="TO4" i="6"/>
  <c r="TP4" i="6"/>
  <c r="TQ4" i="6"/>
  <c r="TR4" i="6"/>
  <c r="TS4" i="6"/>
  <c r="TT4" i="6"/>
  <c r="TU4" i="6"/>
  <c r="TV4" i="6"/>
  <c r="TW4" i="6"/>
  <c r="TX4" i="6"/>
  <c r="TY4" i="6"/>
  <c r="TZ4" i="6"/>
  <c r="UA4" i="6"/>
  <c r="UB4" i="6"/>
  <c r="UC4" i="6"/>
  <c r="UD4" i="6"/>
  <c r="UE4" i="6"/>
  <c r="TC5" i="6"/>
  <c r="TD5" i="6"/>
  <c r="TE5" i="6"/>
  <c r="TF5" i="6"/>
  <c r="TG5" i="6"/>
  <c r="TH5" i="6"/>
  <c r="TI5" i="6"/>
  <c r="TJ5" i="6"/>
  <c r="TK5" i="6"/>
  <c r="TL5" i="6"/>
  <c r="TM5" i="6"/>
  <c r="TN5" i="6"/>
  <c r="TO5" i="6"/>
  <c r="TP5" i="6"/>
  <c r="TQ5" i="6"/>
  <c r="TR5" i="6"/>
  <c r="TS5" i="6"/>
  <c r="TT5" i="6"/>
  <c r="TU5" i="6"/>
  <c r="TV5" i="6"/>
  <c r="TW5" i="6"/>
  <c r="TX5" i="6"/>
  <c r="TY5" i="6"/>
  <c r="TZ5" i="6"/>
  <c r="UA5" i="6"/>
  <c r="UB5" i="6"/>
  <c r="UC5" i="6"/>
  <c r="UD5" i="6"/>
  <c r="UE5" i="6"/>
  <c r="TB4" i="6"/>
  <c r="TB5" i="6"/>
  <c r="TA5" i="6"/>
  <c r="TA4" i="6"/>
  <c r="RY4" i="6"/>
  <c r="RZ4" i="6"/>
  <c r="SA4" i="6"/>
  <c r="SB4" i="6"/>
  <c r="SC4" i="6"/>
  <c r="SD4" i="6"/>
  <c r="SE4" i="6"/>
  <c r="SF4" i="6"/>
  <c r="SG4" i="6"/>
  <c r="SH4" i="6"/>
  <c r="SI4" i="6"/>
  <c r="SJ4" i="6"/>
  <c r="SK4" i="6"/>
  <c r="SL4" i="6"/>
  <c r="SM4" i="6"/>
  <c r="SN4" i="6"/>
  <c r="SO4" i="6"/>
  <c r="SP4" i="6"/>
  <c r="SQ4" i="6"/>
  <c r="SR4" i="6"/>
  <c r="SS4" i="6"/>
  <c r="ST4" i="6"/>
  <c r="SU4" i="6"/>
  <c r="SV4" i="6"/>
  <c r="SW4" i="6"/>
  <c r="SX4" i="6"/>
  <c r="SY4" i="6"/>
  <c r="SZ4" i="6"/>
  <c r="RY5" i="6"/>
  <c r="RZ5" i="6"/>
  <c r="SA5" i="6"/>
  <c r="SB5" i="6"/>
  <c r="SC5" i="6"/>
  <c r="SD5" i="6"/>
  <c r="SE5" i="6"/>
  <c r="SF5" i="6"/>
  <c r="SG5" i="6"/>
  <c r="SH5" i="6"/>
  <c r="SI5" i="6"/>
  <c r="SJ5" i="6"/>
  <c r="SK5" i="6"/>
  <c r="SL5" i="6"/>
  <c r="SM5" i="6"/>
  <c r="SN5" i="6"/>
  <c r="SO5" i="6"/>
  <c r="SP5" i="6"/>
  <c r="SQ5" i="6"/>
  <c r="SR5" i="6"/>
  <c r="SS5" i="6"/>
  <c r="ST5" i="6"/>
  <c r="SU5" i="6"/>
  <c r="SV5" i="6"/>
  <c r="SW5" i="6"/>
  <c r="SX5" i="6"/>
  <c r="SY5" i="6"/>
  <c r="SZ5" i="6"/>
  <c r="RX4" i="6"/>
  <c r="RX5" i="6"/>
  <c r="RW5" i="6"/>
  <c r="RW4" i="6"/>
  <c r="QT4" i="6"/>
  <c r="QU4" i="6"/>
  <c r="QV4" i="6"/>
  <c r="QW4" i="6"/>
  <c r="QX4" i="6"/>
  <c r="QY4" i="6"/>
  <c r="QZ4" i="6"/>
  <c r="RA4" i="6"/>
  <c r="RB4" i="6"/>
  <c r="RC4" i="6"/>
  <c r="RD4" i="6"/>
  <c r="RE4" i="6"/>
  <c r="RF4" i="6"/>
  <c r="RG4" i="6"/>
  <c r="RH4" i="6"/>
  <c r="RI4" i="6"/>
  <c r="RJ4" i="6"/>
  <c r="RK4" i="6"/>
  <c r="RL4" i="6"/>
  <c r="RM4" i="6"/>
  <c r="RN4" i="6"/>
  <c r="RO4" i="6"/>
  <c r="RP4" i="6"/>
  <c r="RQ4" i="6"/>
  <c r="RR4" i="6"/>
  <c r="RS4" i="6"/>
  <c r="RT4" i="6"/>
  <c r="RU4" i="6"/>
  <c r="RV4" i="6"/>
  <c r="QT5" i="6"/>
  <c r="QU5" i="6"/>
  <c r="QV5" i="6"/>
  <c r="QW5" i="6"/>
  <c r="QX5" i="6"/>
  <c r="QY5" i="6"/>
  <c r="QZ5" i="6"/>
  <c r="RA5" i="6"/>
  <c r="RB5" i="6"/>
  <c r="RC5" i="6"/>
  <c r="RD5" i="6"/>
  <c r="RE5" i="6"/>
  <c r="RF5" i="6"/>
  <c r="RG5" i="6"/>
  <c r="RH5" i="6"/>
  <c r="RI5" i="6"/>
  <c r="RJ5" i="6"/>
  <c r="RK5" i="6"/>
  <c r="RL5" i="6"/>
  <c r="RM5" i="6"/>
  <c r="RN5" i="6"/>
  <c r="RO5" i="6"/>
  <c r="RP5" i="6"/>
  <c r="RQ5" i="6"/>
  <c r="RR5" i="6"/>
  <c r="RS5" i="6"/>
  <c r="RT5" i="6"/>
  <c r="RU5" i="6"/>
  <c r="RV5" i="6"/>
  <c r="QS4" i="6"/>
  <c r="QS5" i="6"/>
  <c r="QR5" i="6"/>
  <c r="QR4" i="6"/>
  <c r="PP4" i="6"/>
  <c r="PQ4" i="6"/>
  <c r="PR4" i="6"/>
  <c r="PS4" i="6"/>
  <c r="PT4" i="6"/>
  <c r="PU4" i="6"/>
  <c r="PV4" i="6"/>
  <c r="PW4" i="6"/>
  <c r="PX4" i="6"/>
  <c r="PY4" i="6"/>
  <c r="PZ4" i="6"/>
  <c r="QA4" i="6"/>
  <c r="QB4" i="6"/>
  <c r="QC4" i="6"/>
  <c r="QD4" i="6"/>
  <c r="QE4" i="6"/>
  <c r="QF4" i="6"/>
  <c r="QG4" i="6"/>
  <c r="QH4" i="6"/>
  <c r="QI4" i="6"/>
  <c r="QJ4" i="6"/>
  <c r="QK4" i="6"/>
  <c r="QL4" i="6"/>
  <c r="QM4" i="6"/>
  <c r="QN4" i="6"/>
  <c r="QO4" i="6"/>
  <c r="QP4" i="6"/>
  <c r="QQ4" i="6"/>
  <c r="PP5" i="6"/>
  <c r="PQ5" i="6"/>
  <c r="PR5" i="6"/>
  <c r="PS5" i="6"/>
  <c r="PT5" i="6"/>
  <c r="PU5" i="6"/>
  <c r="PV5" i="6"/>
  <c r="PW5" i="6"/>
  <c r="PX5" i="6"/>
  <c r="PY5" i="6"/>
  <c r="PZ5" i="6"/>
  <c r="QA5" i="6"/>
  <c r="QB5" i="6"/>
  <c r="QC5" i="6"/>
  <c r="QD5" i="6"/>
  <c r="QE5" i="6"/>
  <c r="QF5" i="6"/>
  <c r="QG5" i="6"/>
  <c r="QH5" i="6"/>
  <c r="QI5" i="6"/>
  <c r="QJ5" i="6"/>
  <c r="QK5" i="6"/>
  <c r="QL5" i="6"/>
  <c r="QM5" i="6"/>
  <c r="QN5" i="6"/>
  <c r="QO5" i="6"/>
  <c r="QP5" i="6"/>
  <c r="QQ5" i="6"/>
  <c r="PO4" i="6"/>
  <c r="PO5" i="6"/>
  <c r="PN5" i="6"/>
  <c r="PN4" i="6"/>
  <c r="OJ4" i="6"/>
  <c r="OK4" i="6"/>
  <c r="OL4" i="6"/>
  <c r="OM4" i="6"/>
  <c r="ON4" i="6"/>
  <c r="OO4" i="6"/>
  <c r="OP4" i="6"/>
  <c r="OQ4" i="6"/>
  <c r="OR4" i="6"/>
  <c r="OS4" i="6"/>
  <c r="OT4" i="6"/>
  <c r="OU4" i="6"/>
  <c r="OV4" i="6"/>
  <c r="OW4" i="6"/>
  <c r="OX4" i="6"/>
  <c r="OY4" i="6"/>
  <c r="OZ4" i="6"/>
  <c r="PA4" i="6"/>
  <c r="PB4" i="6"/>
  <c r="PC4" i="6"/>
  <c r="PD4" i="6"/>
  <c r="PE4" i="6"/>
  <c r="PF4" i="6"/>
  <c r="PG4" i="6"/>
  <c r="PH4" i="6"/>
  <c r="PI4" i="6"/>
  <c r="PJ4" i="6"/>
  <c r="PK4" i="6"/>
  <c r="PL4" i="6"/>
  <c r="PM4" i="6"/>
  <c r="OJ5" i="6"/>
  <c r="OK5" i="6"/>
  <c r="OL5" i="6"/>
  <c r="OM5" i="6"/>
  <c r="ON5" i="6"/>
  <c r="OO5" i="6"/>
  <c r="OP5" i="6"/>
  <c r="OQ5" i="6"/>
  <c r="OR5" i="6"/>
  <c r="OS5" i="6"/>
  <c r="OT5" i="6"/>
  <c r="OU5" i="6"/>
  <c r="OV5" i="6"/>
  <c r="OW5" i="6"/>
  <c r="OX5" i="6"/>
  <c r="OY5" i="6"/>
  <c r="OZ5" i="6"/>
  <c r="PA5" i="6"/>
  <c r="PB5" i="6"/>
  <c r="PC5" i="6"/>
  <c r="PD5" i="6"/>
  <c r="PE5" i="6"/>
  <c r="PF5" i="6"/>
  <c r="PG5" i="6"/>
  <c r="PH5" i="6"/>
  <c r="PI5" i="6"/>
  <c r="PJ5" i="6"/>
  <c r="PK5" i="6"/>
  <c r="PL5" i="6"/>
  <c r="PM5" i="6"/>
  <c r="OI5" i="6"/>
  <c r="OI4" i="6"/>
  <c r="NF4" i="6"/>
  <c r="NG4" i="6"/>
  <c r="NH4" i="6"/>
  <c r="NI4" i="6"/>
  <c r="NJ4" i="6"/>
  <c r="NK4" i="6"/>
  <c r="NL4" i="6"/>
  <c r="NM4" i="6"/>
  <c r="NN4" i="6"/>
  <c r="NO4" i="6"/>
  <c r="NP4" i="6"/>
  <c r="NQ4" i="6"/>
  <c r="NR4" i="6"/>
  <c r="NS4" i="6"/>
  <c r="NT4" i="6"/>
  <c r="NU4" i="6"/>
  <c r="NV4" i="6"/>
  <c r="NW4" i="6"/>
  <c r="NX4" i="6"/>
  <c r="NY4" i="6"/>
  <c r="NZ4" i="6"/>
  <c r="OA4" i="6"/>
  <c r="OB4" i="6"/>
  <c r="OC4" i="6"/>
  <c r="OD4" i="6"/>
  <c r="OE4" i="6"/>
  <c r="OF4" i="6"/>
  <c r="OG4" i="6"/>
  <c r="OH4" i="6"/>
  <c r="NF5" i="6"/>
  <c r="NG5" i="6"/>
  <c r="NH5" i="6"/>
  <c r="NI5" i="6"/>
  <c r="NJ5" i="6"/>
  <c r="NK5" i="6"/>
  <c r="NL5" i="6"/>
  <c r="NM5" i="6"/>
  <c r="NN5" i="6"/>
  <c r="NO5" i="6"/>
  <c r="NP5" i="6"/>
  <c r="NQ5" i="6"/>
  <c r="NR5" i="6"/>
  <c r="NS5" i="6"/>
  <c r="NT5" i="6"/>
  <c r="NU5" i="6"/>
  <c r="NV5" i="6"/>
  <c r="NW5" i="6"/>
  <c r="NX5" i="6"/>
  <c r="NY5" i="6"/>
  <c r="NZ5" i="6"/>
  <c r="OA5" i="6"/>
  <c r="OB5" i="6"/>
  <c r="OC5" i="6"/>
  <c r="OD5" i="6"/>
  <c r="OE5" i="6"/>
  <c r="OF5" i="6"/>
  <c r="OG5" i="6"/>
  <c r="OH5" i="6"/>
  <c r="NE4" i="6"/>
  <c r="NE5" i="6"/>
  <c r="ND5" i="6"/>
  <c r="ND4" i="6"/>
  <c r="NC4" i="6"/>
  <c r="NC5" i="6"/>
  <c r="MB4" i="6"/>
  <c r="MC4" i="6"/>
  <c r="MD4" i="6"/>
  <c r="ME4" i="6"/>
  <c r="MF4" i="6"/>
  <c r="MG4" i="6"/>
  <c r="MH4" i="6"/>
  <c r="MI4" i="6"/>
  <c r="MJ4" i="6"/>
  <c r="MK4" i="6"/>
  <c r="ML4" i="6"/>
  <c r="MM4" i="6"/>
  <c r="MN4" i="6"/>
  <c r="MO4" i="6"/>
  <c r="MP4" i="6"/>
  <c r="MQ4" i="6"/>
  <c r="MR4" i="6"/>
  <c r="MS4" i="6"/>
  <c r="MT4" i="6"/>
  <c r="MU4" i="6"/>
  <c r="MV4" i="6"/>
  <c r="MW4" i="6"/>
  <c r="MX4" i="6"/>
  <c r="MY4" i="6"/>
  <c r="MZ4" i="6"/>
  <c r="NA4" i="6"/>
  <c r="NB4" i="6"/>
  <c r="MB5" i="6"/>
  <c r="MC5" i="6"/>
  <c r="MD5" i="6"/>
  <c r="ME5" i="6"/>
  <c r="MF5" i="6"/>
  <c r="MG5" i="6"/>
  <c r="MH5" i="6"/>
  <c r="MI5" i="6"/>
  <c r="MJ5" i="6"/>
  <c r="MK5" i="6"/>
  <c r="ML5" i="6"/>
  <c r="MM5" i="6"/>
  <c r="MN5" i="6"/>
  <c r="MO5" i="6"/>
  <c r="MP5" i="6"/>
  <c r="MQ5" i="6"/>
  <c r="MR5" i="6"/>
  <c r="MS5" i="6"/>
  <c r="MT5" i="6"/>
  <c r="MU5" i="6"/>
  <c r="MV5" i="6"/>
  <c r="MW5" i="6"/>
  <c r="MX5" i="6"/>
  <c r="MY5" i="6"/>
  <c r="MZ5" i="6"/>
  <c r="NA5" i="6"/>
  <c r="NB5" i="6"/>
  <c r="MA4" i="6"/>
  <c r="MA5" i="6"/>
  <c r="LZ5" i="6"/>
  <c r="LZ4" i="6"/>
  <c r="KW4" i="6"/>
  <c r="KX4" i="6"/>
  <c r="KY4" i="6"/>
  <c r="KZ4" i="6"/>
  <c r="LA4" i="6"/>
  <c r="LB4" i="6"/>
  <c r="LC4" i="6"/>
  <c r="LD4" i="6"/>
  <c r="LE4" i="6"/>
  <c r="LF4" i="6"/>
  <c r="LG4" i="6"/>
  <c r="LH4" i="6"/>
  <c r="LI4" i="6"/>
  <c r="LJ4" i="6"/>
  <c r="LK4" i="6"/>
  <c r="LL4" i="6"/>
  <c r="LM4" i="6"/>
  <c r="LN4" i="6"/>
  <c r="LO4" i="6"/>
  <c r="LP4" i="6"/>
  <c r="LQ4" i="6"/>
  <c r="LR4" i="6"/>
  <c r="LS4" i="6"/>
  <c r="LT4" i="6"/>
  <c r="LU4" i="6"/>
  <c r="LV4" i="6"/>
  <c r="LW4" i="6"/>
  <c r="LX4" i="6"/>
  <c r="LY4" i="6"/>
  <c r="KW5" i="6"/>
  <c r="KX5" i="6"/>
  <c r="KY5" i="6"/>
  <c r="KZ5" i="6"/>
  <c r="LA5" i="6"/>
  <c r="LB5" i="6"/>
  <c r="LC5" i="6"/>
  <c r="LD5" i="6"/>
  <c r="LE5" i="6"/>
  <c r="LF5" i="6"/>
  <c r="LG5" i="6"/>
  <c r="LH5" i="6"/>
  <c r="LI5" i="6"/>
  <c r="LJ5" i="6"/>
  <c r="LK5" i="6"/>
  <c r="LL5" i="6"/>
  <c r="LM5" i="6"/>
  <c r="LN5" i="6"/>
  <c r="LO5" i="6"/>
  <c r="LP5" i="6"/>
  <c r="LQ5" i="6"/>
  <c r="LR5" i="6"/>
  <c r="LS5" i="6"/>
  <c r="LT5" i="6"/>
  <c r="LU5" i="6"/>
  <c r="LV5" i="6"/>
  <c r="LW5" i="6"/>
  <c r="LX5" i="6"/>
  <c r="LY5" i="6"/>
  <c r="KV4" i="6"/>
  <c r="KV5" i="6"/>
  <c r="KU5" i="6"/>
  <c r="KU4" i="6"/>
  <c r="JS4" i="6"/>
  <c r="JT4" i="6"/>
  <c r="JU4" i="6"/>
  <c r="JV4" i="6"/>
  <c r="JW4" i="6"/>
  <c r="JX4" i="6"/>
  <c r="JY4" i="6"/>
  <c r="JZ4" i="6"/>
  <c r="KA4" i="6"/>
  <c r="KB4" i="6"/>
  <c r="KC4" i="6"/>
  <c r="KD4" i="6"/>
  <c r="KE4" i="6"/>
  <c r="KF4" i="6"/>
  <c r="KG4" i="6"/>
  <c r="KH4" i="6"/>
  <c r="KI4" i="6"/>
  <c r="KJ4" i="6"/>
  <c r="KK4" i="6"/>
  <c r="KL4" i="6"/>
  <c r="KM4" i="6"/>
  <c r="KN4" i="6"/>
  <c r="KO4" i="6"/>
  <c r="KP4" i="6"/>
  <c r="KQ4" i="6"/>
  <c r="KR4" i="6"/>
  <c r="KS4" i="6"/>
  <c r="KT4" i="6"/>
  <c r="JS5" i="6"/>
  <c r="JT5" i="6"/>
  <c r="JU5" i="6"/>
  <c r="JV5" i="6"/>
  <c r="JW5" i="6"/>
  <c r="JX5" i="6"/>
  <c r="JY5" i="6"/>
  <c r="JZ5" i="6"/>
  <c r="KA5" i="6"/>
  <c r="KB5" i="6"/>
  <c r="KC5" i="6"/>
  <c r="KD5" i="6"/>
  <c r="KE5" i="6"/>
  <c r="KF5" i="6"/>
  <c r="KG5" i="6"/>
  <c r="KH5" i="6"/>
  <c r="KI5" i="6"/>
  <c r="KJ5" i="6"/>
  <c r="KK5" i="6"/>
  <c r="KL5" i="6"/>
  <c r="KM5" i="6"/>
  <c r="KN5" i="6"/>
  <c r="KO5" i="6"/>
  <c r="KP5" i="6"/>
  <c r="KQ5" i="6"/>
  <c r="KR5" i="6"/>
  <c r="KS5" i="6"/>
  <c r="KT5" i="6"/>
  <c r="JR4" i="6"/>
  <c r="JR5" i="6"/>
  <c r="JQ4" i="6"/>
  <c r="JQ5" i="6"/>
  <c r="JP4" i="6"/>
  <c r="JP5" i="6"/>
  <c r="IN4" i="6"/>
  <c r="IO4" i="6"/>
  <c r="IP4" i="6"/>
  <c r="IQ4" i="6"/>
  <c r="IR4" i="6"/>
  <c r="IS4" i="6"/>
  <c r="IT4" i="6"/>
  <c r="IU4" i="6"/>
  <c r="IV4" i="6"/>
  <c r="IW4" i="6"/>
  <c r="IX4" i="6"/>
  <c r="IY4" i="6"/>
  <c r="IZ4" i="6"/>
  <c r="JA4" i="6"/>
  <c r="JB4" i="6"/>
  <c r="JC4" i="6"/>
  <c r="JD4" i="6"/>
  <c r="JE4" i="6"/>
  <c r="JF4" i="6"/>
  <c r="JG4" i="6"/>
  <c r="JH4" i="6"/>
  <c r="JI4" i="6"/>
  <c r="JJ4" i="6"/>
  <c r="JK4" i="6"/>
  <c r="JL4" i="6"/>
  <c r="JM4" i="6"/>
  <c r="JN4" i="6"/>
  <c r="JO4" i="6"/>
  <c r="IN5" i="6"/>
  <c r="IO5" i="6"/>
  <c r="IP5" i="6"/>
  <c r="IQ5" i="6"/>
  <c r="IR5" i="6"/>
  <c r="IS5" i="6"/>
  <c r="IT5" i="6"/>
  <c r="IU5" i="6"/>
  <c r="IV5" i="6"/>
  <c r="IW5" i="6"/>
  <c r="IX5" i="6"/>
  <c r="IY5" i="6"/>
  <c r="IZ5" i="6"/>
  <c r="JA5" i="6"/>
  <c r="JB5" i="6"/>
  <c r="JC5" i="6"/>
  <c r="JD5" i="6"/>
  <c r="JE5" i="6"/>
  <c r="JF5" i="6"/>
  <c r="JG5" i="6"/>
  <c r="JH5" i="6"/>
  <c r="JI5" i="6"/>
  <c r="JJ5" i="6"/>
  <c r="JK5" i="6"/>
  <c r="JL5" i="6"/>
  <c r="JM5" i="6"/>
  <c r="JN5" i="6"/>
  <c r="JO5" i="6"/>
  <c r="IM4" i="6"/>
  <c r="IM5" i="6"/>
  <c r="IL5" i="6"/>
  <c r="IL4" i="6"/>
  <c r="HM4" i="6"/>
  <c r="HN4" i="6"/>
  <c r="HO4" i="6"/>
  <c r="HP4" i="6"/>
  <c r="HQ4" i="6"/>
  <c r="HR4" i="6"/>
  <c r="HS4" i="6"/>
  <c r="HT4" i="6"/>
  <c r="HU4" i="6"/>
  <c r="HV4" i="6"/>
  <c r="HW4" i="6"/>
  <c r="HX4" i="6"/>
  <c r="HY4" i="6"/>
  <c r="HZ4" i="6"/>
  <c r="IA4" i="6"/>
  <c r="IB4" i="6"/>
  <c r="IC4" i="6"/>
  <c r="ID4" i="6"/>
  <c r="IE4" i="6"/>
  <c r="IF4" i="6"/>
  <c r="IG4" i="6"/>
  <c r="IH4" i="6"/>
  <c r="II4" i="6"/>
  <c r="IJ4" i="6"/>
  <c r="IK4" i="6"/>
  <c r="HM5" i="6"/>
  <c r="HN5" i="6"/>
  <c r="HO5" i="6"/>
  <c r="HP5" i="6"/>
  <c r="HQ5" i="6"/>
  <c r="HR5" i="6"/>
  <c r="HS5" i="6"/>
  <c r="HT5" i="6"/>
  <c r="HU5" i="6"/>
  <c r="HV5" i="6"/>
  <c r="HW5" i="6"/>
  <c r="HX5" i="6"/>
  <c r="HY5" i="6"/>
  <c r="HZ5" i="6"/>
  <c r="IA5" i="6"/>
  <c r="IB5" i="6"/>
  <c r="IC5" i="6"/>
  <c r="ID5" i="6"/>
  <c r="IE5" i="6"/>
  <c r="IF5" i="6"/>
  <c r="IG5" i="6"/>
  <c r="IH5" i="6"/>
  <c r="II5" i="6"/>
  <c r="IJ5" i="6"/>
  <c r="IK5" i="6"/>
  <c r="HL4" i="6"/>
  <c r="HL5" i="6"/>
  <c r="HK5" i="6"/>
  <c r="HK4" i="6"/>
  <c r="HJ5" i="6"/>
  <c r="HJ4" i="6"/>
  <c r="HI4" i="6"/>
  <c r="HI5" i="6"/>
  <c r="GH5" i="6"/>
  <c r="GI5" i="6"/>
  <c r="GJ5" i="6"/>
  <c r="GK5" i="6"/>
  <c r="GL5" i="6"/>
  <c r="GM5" i="6"/>
  <c r="GN5" i="6"/>
  <c r="GO5" i="6"/>
  <c r="GP5" i="6"/>
  <c r="GQ5" i="6"/>
  <c r="GR5" i="6"/>
  <c r="GS5" i="6"/>
  <c r="GT5" i="6"/>
  <c r="GU5" i="6"/>
  <c r="GV5" i="6"/>
  <c r="GW5" i="6"/>
  <c r="GX5" i="6"/>
  <c r="GY5" i="6"/>
  <c r="GZ5" i="6"/>
  <c r="HA5" i="6"/>
  <c r="HB5" i="6"/>
  <c r="HC5" i="6"/>
  <c r="HD5" i="6"/>
  <c r="HE5" i="6"/>
  <c r="HF5" i="6"/>
  <c r="HG5" i="6"/>
  <c r="HH5" i="6"/>
  <c r="GG5" i="6"/>
  <c r="GH4" i="6"/>
  <c r="GI4" i="6"/>
  <c r="GJ4" i="6"/>
  <c r="GK4" i="6"/>
  <c r="GL4" i="6"/>
  <c r="GM4" i="6"/>
  <c r="GN4" i="6"/>
  <c r="GO4" i="6"/>
  <c r="GP4" i="6"/>
  <c r="GQ4" i="6"/>
  <c r="GR4" i="6"/>
  <c r="GS4" i="6"/>
  <c r="GT4" i="6"/>
  <c r="GU4" i="6"/>
  <c r="GV4" i="6"/>
  <c r="GW4" i="6"/>
  <c r="GX4" i="6"/>
  <c r="GY4" i="6"/>
  <c r="GZ4" i="6"/>
  <c r="HA4" i="6"/>
  <c r="HB4" i="6"/>
  <c r="HC4" i="6"/>
  <c r="HD4" i="6"/>
  <c r="HE4" i="6"/>
  <c r="HF4" i="6"/>
  <c r="HG4" i="6"/>
  <c r="HH4" i="6"/>
  <c r="GG4" i="6"/>
  <c r="GF5" i="6"/>
  <c r="GF4" i="6"/>
  <c r="GE4" i="6"/>
  <c r="GE5" i="6"/>
  <c r="T40" i="58" l="1"/>
  <c r="YE19" i="6" s="1"/>
  <c r="YE13" i="6"/>
  <c r="P36" i="69"/>
  <c r="O35" i="69"/>
  <c r="O40" i="69" s="1"/>
  <c r="K36" i="68"/>
  <c r="P35" i="66"/>
  <c r="P40" i="66" s="1"/>
  <c r="O36" i="66"/>
  <c r="Q36" i="64"/>
  <c r="S36" i="62"/>
  <c r="P36" i="61"/>
  <c r="S22" i="60"/>
  <c r="S35" i="60" s="1"/>
  <c r="S40" i="60" s="1"/>
  <c r="R36" i="60"/>
  <c r="L36" i="60"/>
  <c r="Y35" i="59"/>
  <c r="Y40" i="59" s="1"/>
  <c r="AA22" i="59"/>
  <c r="AI22" i="59"/>
  <c r="AB36" i="59"/>
  <c r="M35" i="59"/>
  <c r="M40" i="59" s="1"/>
  <c r="T22" i="59"/>
  <c r="T35" i="59" s="1"/>
  <c r="T40" i="59" s="1"/>
  <c r="S22" i="59"/>
  <c r="L36" i="59"/>
  <c r="M36" i="59"/>
  <c r="W36" i="59"/>
  <c r="R36" i="59"/>
  <c r="AJ35" i="59"/>
  <c r="AJ40" i="59" s="1"/>
  <c r="AJ36" i="59"/>
  <c r="AF36" i="59"/>
  <c r="O36" i="59"/>
  <c r="Q35" i="59"/>
  <c r="Q40" i="59" s="1"/>
  <c r="I35" i="59"/>
  <c r="I40" i="59" s="1"/>
  <c r="P22" i="59"/>
  <c r="P35" i="59" s="1"/>
  <c r="P40" i="59" s="1"/>
  <c r="S36" i="60"/>
  <c r="V22" i="60"/>
  <c r="H35" i="60"/>
  <c r="H40" i="60" s="1"/>
  <c r="O22" i="60"/>
  <c r="O36" i="60" s="1"/>
  <c r="Z36" i="60"/>
  <c r="AI36" i="60"/>
  <c r="W35" i="60"/>
  <c r="W40" i="60" s="1"/>
  <c r="AD22" i="60"/>
  <c r="AE35" i="60"/>
  <c r="AE40" i="60" s="1"/>
  <c r="G35" i="60"/>
  <c r="G40" i="60" s="1"/>
  <c r="N22" i="60"/>
  <c r="N35" i="60" s="1"/>
  <c r="N40" i="60" s="1"/>
  <c r="Q35" i="61"/>
  <c r="Q40" i="61" s="1"/>
  <c r="AE35" i="61"/>
  <c r="AE40" i="61" s="1"/>
  <c r="AI36" i="61"/>
  <c r="Z35" i="61"/>
  <c r="Z40" i="61" s="1"/>
  <c r="O36" i="61"/>
  <c r="AF35" i="61"/>
  <c r="AF40" i="61" s="1"/>
  <c r="R36" i="61"/>
  <c r="AG35" i="61"/>
  <c r="AG40" i="61" s="1"/>
  <c r="G35" i="61"/>
  <c r="G40" i="61" s="1"/>
  <c r="N22" i="61"/>
  <c r="N35" i="61" s="1"/>
  <c r="N40" i="61" s="1"/>
  <c r="Y36" i="62"/>
  <c r="AA36" i="62"/>
  <c r="AC36" i="63"/>
  <c r="AD35" i="63"/>
  <c r="AD40" i="63" s="1"/>
  <c r="J35" i="63"/>
  <c r="J40" i="63" s="1"/>
  <c r="Q22" i="63"/>
  <c r="Q36" i="63" s="1"/>
  <c r="J36" i="63"/>
  <c r="U36" i="63"/>
  <c r="AE36" i="63"/>
  <c r="H35" i="63"/>
  <c r="H40" i="63" s="1"/>
  <c r="O22" i="63"/>
  <c r="AA36" i="63"/>
  <c r="W35" i="63"/>
  <c r="W40" i="63" s="1"/>
  <c r="N36" i="63"/>
  <c r="G36" i="63"/>
  <c r="W36" i="63"/>
  <c r="Q35" i="64"/>
  <c r="Q40" i="64" s="1"/>
  <c r="G35" i="64"/>
  <c r="G40" i="64" s="1"/>
  <c r="N22" i="64"/>
  <c r="AF35" i="64"/>
  <c r="AF40" i="64" s="1"/>
  <c r="AG35" i="64"/>
  <c r="AG40" i="64" s="1"/>
  <c r="X22" i="64"/>
  <c r="AB35" i="65"/>
  <c r="AB40" i="65" s="1"/>
  <c r="AA35" i="65"/>
  <c r="AA40" i="65" s="1"/>
  <c r="AJ35" i="65"/>
  <c r="AJ40" i="65" s="1"/>
  <c r="AI22" i="65"/>
  <c r="T36" i="65"/>
  <c r="S36" i="65"/>
  <c r="O35" i="66"/>
  <c r="O40" i="66" s="1"/>
  <c r="AD22" i="66"/>
  <c r="V22" i="66"/>
  <c r="V35" i="66" s="1"/>
  <c r="V40" i="66" s="1"/>
  <c r="AA36" i="66"/>
  <c r="W22" i="66"/>
  <c r="W35" i="66" s="1"/>
  <c r="W40" i="66" s="1"/>
  <c r="K35" i="67"/>
  <c r="K40" i="67" s="1"/>
  <c r="V35" i="68"/>
  <c r="V40" i="68" s="1"/>
  <c r="Q36" i="68"/>
  <c r="Y35" i="68"/>
  <c r="Y40" i="68" s="1"/>
  <c r="AE35" i="68"/>
  <c r="AE40" i="68" s="1"/>
  <c r="AF35" i="68"/>
  <c r="AF40" i="68" s="1"/>
  <c r="O36" i="68"/>
  <c r="Q35" i="69"/>
  <c r="Q40" i="69" s="1"/>
  <c r="G35" i="69"/>
  <c r="G40" i="69" s="1"/>
  <c r="N22" i="69"/>
  <c r="AE35" i="69"/>
  <c r="AE40" i="69" s="1"/>
  <c r="AA35" i="69"/>
  <c r="AA40" i="69" s="1"/>
  <c r="AG35" i="69"/>
  <c r="AG40" i="69" s="1"/>
  <c r="X35" i="69"/>
  <c r="X40" i="69" s="1"/>
  <c r="W35" i="69"/>
  <c r="W40" i="69" s="1"/>
  <c r="S36" i="68"/>
  <c r="AD22" i="68"/>
  <c r="AD35" i="68" s="1"/>
  <c r="AD40" i="68" s="1"/>
  <c r="W35" i="68"/>
  <c r="W40" i="68" s="1"/>
  <c r="W36" i="68"/>
  <c r="AA35" i="68"/>
  <c r="AA40" i="68" s="1"/>
  <c r="AG35" i="68"/>
  <c r="AG40" i="68" s="1"/>
  <c r="U22" i="68"/>
  <c r="U35" i="68" s="1"/>
  <c r="U40" i="68" s="1"/>
  <c r="N35" i="68"/>
  <c r="N40" i="68" s="1"/>
  <c r="N36" i="68"/>
  <c r="Z36" i="68"/>
  <c r="P36" i="68"/>
  <c r="R36" i="68"/>
  <c r="AC36" i="68"/>
  <c r="AC35" i="68"/>
  <c r="AC40" i="68" s="1"/>
  <c r="U36" i="68"/>
  <c r="AB22" i="68"/>
  <c r="M36" i="68"/>
  <c r="T22" i="68"/>
  <c r="M35" i="68"/>
  <c r="M40" i="68" s="1"/>
  <c r="AG22" i="67"/>
  <c r="Z36" i="67"/>
  <c r="Z35" i="67"/>
  <c r="Z40" i="67" s="1"/>
  <c r="Q22" i="67"/>
  <c r="J36" i="67"/>
  <c r="J35" i="67"/>
  <c r="J40" i="67" s="1"/>
  <c r="AC35" i="67"/>
  <c r="AC40" i="67" s="1"/>
  <c r="X35" i="67"/>
  <c r="X40" i="67" s="1"/>
  <c r="X36" i="67"/>
  <c r="AE22" i="67"/>
  <c r="AF35" i="67"/>
  <c r="AF40" i="67" s="1"/>
  <c r="AF36" i="67"/>
  <c r="P35" i="67"/>
  <c r="P40" i="67" s="1"/>
  <c r="P36" i="67"/>
  <c r="W22" i="67"/>
  <c r="AI36" i="67"/>
  <c r="AK35" i="67"/>
  <c r="AK40" i="67" s="1"/>
  <c r="H35" i="67"/>
  <c r="H40" i="67" s="1"/>
  <c r="H36" i="67"/>
  <c r="O22" i="67"/>
  <c r="Y22" i="67"/>
  <c r="R35" i="67"/>
  <c r="R40" i="67" s="1"/>
  <c r="R36" i="67"/>
  <c r="AH36" i="67"/>
  <c r="AH35" i="67"/>
  <c r="AH40" i="67" s="1"/>
  <c r="U22" i="66"/>
  <c r="N35" i="66"/>
  <c r="N40" i="66" s="1"/>
  <c r="N36" i="66"/>
  <c r="Q36" i="66"/>
  <c r="AE35" i="66"/>
  <c r="AE40" i="66" s="1"/>
  <c r="AF35" i="66"/>
  <c r="AF40" i="66" s="1"/>
  <c r="AC22" i="66"/>
  <c r="V36" i="66"/>
  <c r="AI36" i="66"/>
  <c r="AK22" i="66"/>
  <c r="AD35" i="66"/>
  <c r="AD40" i="66" s="1"/>
  <c r="AD36" i="66"/>
  <c r="AG35" i="65"/>
  <c r="AG40" i="65" s="1"/>
  <c r="AE22" i="65"/>
  <c r="AH35" i="65"/>
  <c r="AH40" i="65" s="1"/>
  <c r="AH36" i="65"/>
  <c r="Z35" i="65"/>
  <c r="Z40" i="65" s="1"/>
  <c r="Z36" i="65"/>
  <c r="AG22" i="65"/>
  <c r="AG36" i="65" s="1"/>
  <c r="X22" i="65"/>
  <c r="X36" i="65" s="1"/>
  <c r="H35" i="65"/>
  <c r="H40" i="65" s="1"/>
  <c r="H36" i="65"/>
  <c r="O22" i="65"/>
  <c r="AD36" i="65"/>
  <c r="AD35" i="65"/>
  <c r="AD40" i="65" s="1"/>
  <c r="J35" i="65"/>
  <c r="J40" i="65" s="1"/>
  <c r="J36" i="65"/>
  <c r="Q22" i="65"/>
  <c r="Q36" i="65" s="1"/>
  <c r="Y35" i="65"/>
  <c r="Y40" i="65" s="1"/>
  <c r="Y36" i="65"/>
  <c r="AF22" i="65"/>
  <c r="AF36" i="65" s="1"/>
  <c r="W22" i="65"/>
  <c r="I35" i="65"/>
  <c r="I40" i="65" s="1"/>
  <c r="I36" i="65"/>
  <c r="P22" i="65"/>
  <c r="P36" i="65" s="1"/>
  <c r="V36" i="65"/>
  <c r="AC22" i="65"/>
  <c r="V35" i="65"/>
  <c r="V40" i="65" s="1"/>
  <c r="N36" i="65"/>
  <c r="U22" i="65"/>
  <c r="N35" i="65"/>
  <c r="N40" i="65" s="1"/>
  <c r="Y22" i="65"/>
  <c r="R35" i="65"/>
  <c r="R40" i="65" s="1"/>
  <c r="R36" i="65"/>
  <c r="S36" i="64"/>
  <c r="Z35" i="64"/>
  <c r="Z40" i="64" s="1"/>
  <c r="AI35" i="64"/>
  <c r="AI40" i="64" s="1"/>
  <c r="AA36" i="64"/>
  <c r="P36" i="64"/>
  <c r="Q35" i="63"/>
  <c r="Q40" i="63" s="1"/>
  <c r="X22" i="63"/>
  <c r="AJ36" i="63"/>
  <c r="I36" i="63"/>
  <c r="P22" i="63"/>
  <c r="I35" i="63"/>
  <c r="I40" i="63" s="1"/>
  <c r="S36" i="63"/>
  <c r="AI35" i="63"/>
  <c r="AI40" i="63" s="1"/>
  <c r="AI36" i="63"/>
  <c r="Z36" i="63"/>
  <c r="K35" i="63"/>
  <c r="K40" i="63" s="1"/>
  <c r="K36" i="63"/>
  <c r="R22" i="63"/>
  <c r="AB36" i="63"/>
  <c r="AF22" i="63"/>
  <c r="Y36" i="63"/>
  <c r="Y35" i="63"/>
  <c r="Y40" i="63" s="1"/>
  <c r="AG36" i="63"/>
  <c r="AG35" i="63"/>
  <c r="AG40" i="63" s="1"/>
  <c r="AG35" i="62"/>
  <c r="AG40" i="62" s="1"/>
  <c r="W35" i="62"/>
  <c r="W40" i="62" s="1"/>
  <c r="W36" i="62"/>
  <c r="AD22" i="62"/>
  <c r="AC22" i="62"/>
  <c r="Q35" i="62"/>
  <c r="Q40" i="62" s="1"/>
  <c r="O35" i="62"/>
  <c r="O40" i="62" s="1"/>
  <c r="O36" i="62"/>
  <c r="V22" i="62"/>
  <c r="V35" i="62" s="1"/>
  <c r="V40" i="62" s="1"/>
  <c r="U22" i="62"/>
  <c r="X36" i="62"/>
  <c r="AF36" i="62"/>
  <c r="G35" i="62"/>
  <c r="G40" i="62" s="1"/>
  <c r="G36" i="62"/>
  <c r="N22" i="62"/>
  <c r="N35" i="62" s="1"/>
  <c r="N40" i="62" s="1"/>
  <c r="P36" i="62"/>
  <c r="AE35" i="62"/>
  <c r="AE40" i="62" s="1"/>
  <c r="AE36" i="62"/>
  <c r="AI36" i="62"/>
  <c r="AK22" i="62"/>
  <c r="AD35" i="62"/>
  <c r="AD40" i="62" s="1"/>
  <c r="AD36" i="62"/>
  <c r="AC22" i="61"/>
  <c r="V35" i="61"/>
  <c r="V40" i="61" s="1"/>
  <c r="V36" i="61"/>
  <c r="W36" i="61"/>
  <c r="U22" i="61"/>
  <c r="AK22" i="61"/>
  <c r="AD35" i="61"/>
  <c r="AD40" i="61" s="1"/>
  <c r="AD36" i="61"/>
  <c r="AH36" i="61"/>
  <c r="I35" i="60"/>
  <c r="I40" i="60" s="1"/>
  <c r="I36" i="60"/>
  <c r="P22" i="60"/>
  <c r="AC22" i="60"/>
  <c r="V35" i="60"/>
  <c r="V40" i="60" s="1"/>
  <c r="V36" i="60"/>
  <c r="AJ35" i="60"/>
  <c r="AJ40" i="60" s="1"/>
  <c r="U22" i="60"/>
  <c r="N36" i="60"/>
  <c r="T36" i="60"/>
  <c r="AG35" i="60"/>
  <c r="AG40" i="60" s="1"/>
  <c r="AG36" i="60"/>
  <c r="Y35" i="60"/>
  <c r="Y40" i="60" s="1"/>
  <c r="Y36" i="60"/>
  <c r="AF22" i="60"/>
  <c r="Q35" i="60"/>
  <c r="Q40" i="60" s="1"/>
  <c r="Q36" i="60"/>
  <c r="X22" i="60"/>
  <c r="AD36" i="60"/>
  <c r="AD35" i="60"/>
  <c r="AD40" i="60" s="1"/>
  <c r="AB36" i="60"/>
  <c r="AA36" i="60"/>
  <c r="AH36" i="59"/>
  <c r="U22" i="59"/>
  <c r="N35" i="59"/>
  <c r="N40" i="59" s="1"/>
  <c r="N36" i="59"/>
  <c r="AD35" i="59"/>
  <c r="AD40" i="59" s="1"/>
  <c r="AD36" i="59"/>
  <c r="AK22" i="59"/>
  <c r="AG35" i="59"/>
  <c r="AG40" i="59" s="1"/>
  <c r="Z36" i="59"/>
  <c r="V35" i="59"/>
  <c r="V40" i="59" s="1"/>
  <c r="V36" i="59"/>
  <c r="AC22" i="59"/>
  <c r="AE35" i="58"/>
  <c r="AE40" i="58" s="1"/>
  <c r="O22" i="58"/>
  <c r="S35" i="58"/>
  <c r="W36" i="58"/>
  <c r="P22" i="58"/>
  <c r="N36" i="58"/>
  <c r="XY14" i="6" s="1"/>
  <c r="U22" i="58"/>
  <c r="N35" i="58"/>
  <c r="AB36" i="58"/>
  <c r="AI36" i="58"/>
  <c r="Q22" i="58"/>
  <c r="Q35" i="58" s="1"/>
  <c r="T36" i="58"/>
  <c r="YE14" i="6" s="1"/>
  <c r="AA36" i="58"/>
  <c r="AH35" i="58"/>
  <c r="AH40" i="58" s="1"/>
  <c r="AH36" i="58"/>
  <c r="Z35" i="58"/>
  <c r="Z40" i="58" s="1"/>
  <c r="AG22" i="58"/>
  <c r="AG36" i="58" s="1"/>
  <c r="Z36" i="58"/>
  <c r="AJ36" i="58"/>
  <c r="X22" i="58"/>
  <c r="V36" i="58"/>
  <c r="AC22" i="58"/>
  <c r="V35" i="58"/>
  <c r="V40" i="58" s="1"/>
  <c r="R35" i="58"/>
  <c r="R36" i="58"/>
  <c r="YC14" i="6" s="1"/>
  <c r="Y22" i="58"/>
  <c r="Y36" i="58"/>
  <c r="Y35" i="58"/>
  <c r="Y40" i="58" s="1"/>
  <c r="AF22" i="58"/>
  <c r="AD36" i="58"/>
  <c r="AD35" i="58"/>
  <c r="AD40" i="58" s="1"/>
  <c r="WT8" i="55"/>
  <c r="Q40" i="58" l="1"/>
  <c r="YB19" i="6" s="1"/>
  <c r="YB13" i="6"/>
  <c r="S40" i="58"/>
  <c r="YD19" i="6" s="1"/>
  <c r="YD13" i="6"/>
  <c r="R40" i="58"/>
  <c r="YC19" i="6" s="1"/>
  <c r="YC13" i="6"/>
  <c r="N40" i="58"/>
  <c r="XY19" i="6" s="1"/>
  <c r="XY13" i="6"/>
  <c r="N36" i="61"/>
  <c r="AI35" i="59"/>
  <c r="AI40" i="59" s="1"/>
  <c r="AI36" i="59"/>
  <c r="T36" i="59"/>
  <c r="AA36" i="59"/>
  <c r="AA35" i="59"/>
  <c r="AA40" i="59" s="1"/>
  <c r="S35" i="59"/>
  <c r="S40" i="59" s="1"/>
  <c r="S36" i="59"/>
  <c r="P36" i="59"/>
  <c r="O35" i="60"/>
  <c r="O40" i="60" s="1"/>
  <c r="O36" i="63"/>
  <c r="O35" i="63"/>
  <c r="O40" i="63" s="1"/>
  <c r="X36" i="64"/>
  <c r="X35" i="64"/>
  <c r="X40" i="64" s="1"/>
  <c r="N36" i="64"/>
  <c r="N35" i="64"/>
  <c r="N40" i="64" s="1"/>
  <c r="Q35" i="65"/>
  <c r="Q40" i="65" s="1"/>
  <c r="X35" i="65"/>
  <c r="X40" i="65" s="1"/>
  <c r="AI35" i="65"/>
  <c r="AI40" i="65" s="1"/>
  <c r="AI36" i="65"/>
  <c r="AF35" i="65"/>
  <c r="AF40" i="65" s="1"/>
  <c r="P35" i="65"/>
  <c r="P40" i="65" s="1"/>
  <c r="W36" i="66"/>
  <c r="AD36" i="68"/>
  <c r="N36" i="69"/>
  <c r="N35" i="69"/>
  <c r="N40" i="69" s="1"/>
  <c r="T36" i="68"/>
  <c r="T35" i="68"/>
  <c r="T40" i="68" s="1"/>
  <c r="AB36" i="68"/>
  <c r="AB35" i="68"/>
  <c r="AB40" i="68" s="1"/>
  <c r="W35" i="67"/>
  <c r="W40" i="67" s="1"/>
  <c r="W36" i="67"/>
  <c r="AE35" i="67"/>
  <c r="AE40" i="67" s="1"/>
  <c r="AE36" i="67"/>
  <c r="AG36" i="67"/>
  <c r="AG35" i="67"/>
  <c r="AG40" i="67" s="1"/>
  <c r="Y35" i="67"/>
  <c r="Y40" i="67" s="1"/>
  <c r="Y36" i="67"/>
  <c r="O35" i="67"/>
  <c r="O40" i="67" s="1"/>
  <c r="O36" i="67"/>
  <c r="Q36" i="67"/>
  <c r="Q35" i="67"/>
  <c r="Q40" i="67" s="1"/>
  <c r="U35" i="66"/>
  <c r="U40" i="66" s="1"/>
  <c r="U36" i="66"/>
  <c r="AC35" i="66"/>
  <c r="AC40" i="66" s="1"/>
  <c r="AC36" i="66"/>
  <c r="AK35" i="66"/>
  <c r="AK40" i="66" s="1"/>
  <c r="AK36" i="66"/>
  <c r="AC36" i="65"/>
  <c r="AC35" i="65"/>
  <c r="AC40" i="65" s="1"/>
  <c r="O36" i="65"/>
  <c r="O35" i="65"/>
  <c r="O40" i="65" s="1"/>
  <c r="U35" i="65"/>
  <c r="U40" i="65" s="1"/>
  <c r="U36" i="65"/>
  <c r="W36" i="65"/>
  <c r="W35" i="65"/>
  <c r="W40" i="65" s="1"/>
  <c r="AE36" i="65"/>
  <c r="AE35" i="65"/>
  <c r="AE40" i="65" s="1"/>
  <c r="AF36" i="63"/>
  <c r="AF35" i="63"/>
  <c r="AF40" i="63" s="1"/>
  <c r="R36" i="63"/>
  <c r="R35" i="63"/>
  <c r="R40" i="63" s="1"/>
  <c r="X36" i="63"/>
  <c r="X35" i="63"/>
  <c r="X40" i="63" s="1"/>
  <c r="P36" i="63"/>
  <c r="P35" i="63"/>
  <c r="P40" i="63" s="1"/>
  <c r="AK35" i="62"/>
  <c r="AK40" i="62" s="1"/>
  <c r="AK36" i="62"/>
  <c r="V36" i="62"/>
  <c r="N36" i="62"/>
  <c r="AC35" i="62"/>
  <c r="AC40" i="62" s="1"/>
  <c r="AC36" i="62"/>
  <c r="U35" i="62"/>
  <c r="U40" i="62" s="1"/>
  <c r="U36" i="62"/>
  <c r="U35" i="61"/>
  <c r="U40" i="61" s="1"/>
  <c r="U36" i="61"/>
  <c r="AK36" i="61"/>
  <c r="AK35" i="61"/>
  <c r="AK40" i="61" s="1"/>
  <c r="AC36" i="61"/>
  <c r="AC35" i="61"/>
  <c r="AC40" i="61" s="1"/>
  <c r="AF36" i="60"/>
  <c r="AF35" i="60"/>
  <c r="AF40" i="60" s="1"/>
  <c r="U36" i="60"/>
  <c r="U35" i="60"/>
  <c r="U40" i="60" s="1"/>
  <c r="AC36" i="60"/>
  <c r="AC35" i="60"/>
  <c r="AC40" i="60" s="1"/>
  <c r="X36" i="60"/>
  <c r="X35" i="60"/>
  <c r="X40" i="60" s="1"/>
  <c r="P36" i="60"/>
  <c r="P35" i="60"/>
  <c r="P40" i="60" s="1"/>
  <c r="AK36" i="59"/>
  <c r="AK35" i="59"/>
  <c r="AK40" i="59" s="1"/>
  <c r="AC36" i="59"/>
  <c r="AC35" i="59"/>
  <c r="AC40" i="59" s="1"/>
  <c r="U36" i="59"/>
  <c r="U35" i="59"/>
  <c r="U40" i="59" s="1"/>
  <c r="AG35" i="58"/>
  <c r="AG40" i="58" s="1"/>
  <c r="O36" i="58"/>
  <c r="XZ14" i="6" s="1"/>
  <c r="O35" i="58"/>
  <c r="Q36" i="58"/>
  <c r="YB14" i="6" s="1"/>
  <c r="X36" i="58"/>
  <c r="X35" i="58"/>
  <c r="X40" i="58" s="1"/>
  <c r="U35" i="58"/>
  <c r="U40" i="58" s="1"/>
  <c r="U36" i="58"/>
  <c r="P35" i="58"/>
  <c r="P36" i="58"/>
  <c r="YA14" i="6" s="1"/>
  <c r="AC36" i="58"/>
  <c r="AC35" i="58"/>
  <c r="AC40" i="58" s="1"/>
  <c r="AF36" i="58"/>
  <c r="AF35" i="58"/>
  <c r="AF40" i="58" s="1"/>
  <c r="NG6" i="44"/>
  <c r="NH6" i="44"/>
  <c r="NI6" i="44"/>
  <c r="NJ6" i="44"/>
  <c r="NK6" i="44"/>
  <c r="NL6" i="44"/>
  <c r="NM6" i="44"/>
  <c r="NN6" i="44"/>
  <c r="NO6" i="44"/>
  <c r="NP6" i="44"/>
  <c r="NQ6" i="44"/>
  <c r="NR6" i="44"/>
  <c r="NS6" i="44"/>
  <c r="NT6" i="44"/>
  <c r="NU6" i="44"/>
  <c r="NV6" i="44"/>
  <c r="NW6" i="44"/>
  <c r="NX6" i="44"/>
  <c r="NY6" i="44"/>
  <c r="NZ6" i="44"/>
  <c r="OA6" i="44"/>
  <c r="OB6" i="44"/>
  <c r="OC6" i="44"/>
  <c r="OD6" i="44"/>
  <c r="OE6" i="44"/>
  <c r="OF6" i="44"/>
  <c r="OG6" i="44"/>
  <c r="OH6" i="44"/>
  <c r="OI6" i="44"/>
  <c r="OJ6" i="44"/>
  <c r="OK6" i="44"/>
  <c r="OL6" i="44"/>
  <c r="OM6" i="44"/>
  <c r="ON6" i="44"/>
  <c r="OO6" i="44"/>
  <c r="OP6" i="44"/>
  <c r="OQ6" i="44"/>
  <c r="OR6" i="44"/>
  <c r="OS6" i="44"/>
  <c r="OT6" i="44"/>
  <c r="OU6" i="44"/>
  <c r="OV6" i="44"/>
  <c r="OW6" i="44"/>
  <c r="OX6" i="44"/>
  <c r="OY6" i="44"/>
  <c r="OZ6" i="44"/>
  <c r="PA6" i="44"/>
  <c r="PB6" i="44"/>
  <c r="PC6" i="44"/>
  <c r="PD6" i="44"/>
  <c r="PE6" i="44"/>
  <c r="PF6" i="44"/>
  <c r="PG6" i="44"/>
  <c r="PH6" i="44"/>
  <c r="PI6" i="44"/>
  <c r="PJ6" i="44"/>
  <c r="NF6" i="44"/>
  <c r="NE6" i="44"/>
  <c r="ND6" i="44"/>
  <c r="O40" i="58" l="1"/>
  <c r="XZ19" i="6" s="1"/>
  <c r="XZ13" i="6"/>
  <c r="P40" i="58"/>
  <c r="YA19" i="6" s="1"/>
  <c r="YA13" i="6"/>
  <c r="WS8" i="55"/>
  <c r="WP8" i="55" l="1"/>
  <c r="WQ8" i="55"/>
  <c r="WR8" i="55"/>
  <c r="WO8" i="55"/>
  <c r="WO9" i="55" l="1"/>
  <c r="WP9" i="55"/>
  <c r="WQ9" i="55"/>
  <c r="WR9" i="55"/>
  <c r="WS9" i="55"/>
  <c r="WT9" i="55"/>
  <c r="WU9" i="55"/>
  <c r="WV9" i="55"/>
  <c r="WW9" i="55"/>
  <c r="WX9" i="55"/>
  <c r="WY9" i="55"/>
  <c r="WZ9" i="55"/>
  <c r="XA9" i="55"/>
  <c r="XB9" i="55"/>
  <c r="XC9" i="55"/>
  <c r="XD9" i="55"/>
  <c r="XE9" i="55"/>
  <c r="XF9" i="55"/>
  <c r="XG9" i="55"/>
  <c r="XH9" i="55"/>
  <c r="XI9" i="55"/>
  <c r="XJ9" i="55"/>
  <c r="XK9" i="55"/>
  <c r="XL9" i="55"/>
  <c r="XM9" i="55"/>
  <c r="XN9" i="55"/>
  <c r="XO9" i="55"/>
  <c r="XP9" i="55"/>
  <c r="XQ9" i="55"/>
  <c r="WN9" i="55"/>
  <c r="WN8" i="55"/>
  <c r="WM9" i="55" l="1"/>
  <c r="WM8" i="55"/>
  <c r="WL8" i="55" l="1"/>
  <c r="WK8" i="55" l="1"/>
  <c r="Z33" i="42" l="1"/>
  <c r="WI8" i="55" l="1"/>
  <c r="WJ8" i="55"/>
  <c r="WH8" i="55" l="1"/>
  <c r="WG8" i="55" l="1"/>
  <c r="WF8" i="55"/>
  <c r="WE8" i="55"/>
  <c r="WA8" i="55"/>
  <c r="WB8" i="55"/>
  <c r="WC8" i="55"/>
  <c r="WD8" i="55"/>
  <c r="VZ8" i="55"/>
  <c r="VY8" i="55"/>
  <c r="VU8" i="55"/>
  <c r="VV8" i="55"/>
  <c r="VW8" i="55"/>
  <c r="VX8" i="55"/>
  <c r="VT8" i="55"/>
  <c r="VV9" i="55" l="1"/>
  <c r="VW9" i="55"/>
  <c r="VX9" i="55"/>
  <c r="VY9" i="55"/>
  <c r="VZ9" i="55"/>
  <c r="WA9" i="55"/>
  <c r="WB9" i="55"/>
  <c r="WC9" i="55"/>
  <c r="WD9" i="55"/>
  <c r="WE9" i="55"/>
  <c r="WF9" i="55"/>
  <c r="WG9" i="55"/>
  <c r="WH9" i="55"/>
  <c r="WI9" i="55"/>
  <c r="WJ9" i="55"/>
  <c r="WK9" i="55"/>
  <c r="WL9" i="55"/>
  <c r="VU9" i="55"/>
  <c r="VT9" i="55"/>
  <c r="C42" i="55" l="1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WF18" i="55"/>
  <c r="WE18" i="55"/>
  <c r="WD18" i="55"/>
  <c r="WC18" i="55"/>
  <c r="WB18" i="55"/>
  <c r="WA18" i="55"/>
  <c r="VZ18" i="55"/>
  <c r="VY18" i="55"/>
  <c r="VX18" i="55"/>
  <c r="VW18" i="55"/>
  <c r="UZ18" i="55"/>
  <c r="UY18" i="55"/>
  <c r="UX18" i="55"/>
  <c r="UW18" i="55"/>
  <c r="UV18" i="55"/>
  <c r="UU18" i="55"/>
  <c r="UT18" i="55"/>
  <c r="US18" i="55"/>
  <c r="UR18" i="55"/>
  <c r="UQ18" i="55"/>
  <c r="UP18" i="55"/>
  <c r="UO18" i="55"/>
  <c r="UN18" i="55"/>
  <c r="UM18" i="55"/>
  <c r="UL18" i="55"/>
  <c r="UK18" i="55"/>
  <c r="UJ18" i="55"/>
  <c r="UI18" i="55"/>
  <c r="UH18" i="55"/>
  <c r="UG18" i="55"/>
  <c r="UF18" i="55"/>
  <c r="UE18" i="55"/>
  <c r="UD18" i="55"/>
  <c r="UC18" i="55"/>
  <c r="UB18" i="55"/>
  <c r="UA18" i="55"/>
  <c r="TZ18" i="55"/>
  <c r="TY18" i="55"/>
  <c r="TX18" i="55"/>
  <c r="TW18" i="55"/>
  <c r="TV18" i="55"/>
  <c r="TU18" i="55"/>
  <c r="TT18" i="55"/>
  <c r="TS18" i="55"/>
  <c r="TR18" i="55"/>
  <c r="TQ18" i="55"/>
  <c r="TP18" i="55"/>
  <c r="TO18" i="55"/>
  <c r="TN18" i="55"/>
  <c r="TM18" i="55"/>
  <c r="TL18" i="55"/>
  <c r="TK18" i="55"/>
  <c r="TJ18" i="55"/>
  <c r="TI18" i="55"/>
  <c r="TH18" i="55"/>
  <c r="TG18" i="55"/>
  <c r="TF18" i="55"/>
  <c r="TE18" i="55"/>
  <c r="TD18" i="55"/>
  <c r="TC18" i="55"/>
  <c r="TB18" i="55"/>
  <c r="TA18" i="55"/>
  <c r="SZ18" i="55"/>
  <c r="SY18" i="55"/>
  <c r="SX18" i="55"/>
  <c r="SW18" i="55"/>
  <c r="SV18" i="55"/>
  <c r="SU18" i="55"/>
  <c r="ST18" i="55"/>
  <c r="SS18" i="55"/>
  <c r="SR18" i="55"/>
  <c r="SQ18" i="55"/>
  <c r="SP18" i="55"/>
  <c r="SO18" i="55"/>
  <c r="SN18" i="55"/>
  <c r="SM18" i="55"/>
  <c r="SL18" i="55"/>
  <c r="SK18" i="55"/>
  <c r="SJ18" i="55"/>
  <c r="SI18" i="55"/>
  <c r="SH18" i="55"/>
  <c r="SG18" i="55"/>
  <c r="SF18" i="55"/>
  <c r="SE18" i="55"/>
  <c r="SD18" i="55"/>
  <c r="SC18" i="55"/>
  <c r="SB18" i="55"/>
  <c r="SA18" i="55"/>
  <c r="RZ18" i="55"/>
  <c r="RY18" i="55"/>
  <c r="RX18" i="55"/>
  <c r="RW18" i="55"/>
  <c r="RV18" i="55"/>
  <c r="RU18" i="55"/>
  <c r="RT18" i="55"/>
  <c r="RS18" i="55"/>
  <c r="RR18" i="55"/>
  <c r="RQ18" i="55"/>
  <c r="RP18" i="55"/>
  <c r="RO18" i="55"/>
  <c r="RN18" i="55"/>
  <c r="RM18" i="55"/>
  <c r="RL18" i="55"/>
  <c r="RK18" i="55"/>
  <c r="RJ18" i="55"/>
  <c r="RI18" i="55"/>
  <c r="RH18" i="55"/>
  <c r="RG18" i="55"/>
  <c r="RF18" i="55"/>
  <c r="RE18" i="55"/>
  <c r="RD18" i="55"/>
  <c r="RC18" i="55"/>
  <c r="RB18" i="55"/>
  <c r="RA18" i="55"/>
  <c r="QZ18" i="55"/>
  <c r="QY18" i="55"/>
  <c r="QX18" i="55"/>
  <c r="QW18" i="55"/>
  <c r="QV18" i="55"/>
  <c r="QU18" i="55"/>
  <c r="QT18" i="55"/>
  <c r="QS18" i="55"/>
  <c r="QR18" i="55"/>
  <c r="QQ18" i="55"/>
  <c r="QP18" i="55"/>
  <c r="QO18" i="55"/>
  <c r="QN18" i="55"/>
  <c r="QM18" i="55"/>
  <c r="QL18" i="55"/>
  <c r="QK18" i="55"/>
  <c r="QJ18" i="55"/>
  <c r="QI18" i="55"/>
  <c r="QH18" i="55"/>
  <c r="QG18" i="55"/>
  <c r="QF18" i="55"/>
  <c r="QE18" i="55"/>
  <c r="QD18" i="55"/>
  <c r="QC18" i="55"/>
  <c r="QB18" i="55"/>
  <c r="QA18" i="55"/>
  <c r="PZ18" i="55"/>
  <c r="PY18" i="55"/>
  <c r="PX18" i="55"/>
  <c r="PW18" i="55"/>
  <c r="PV18" i="55"/>
  <c r="PU18" i="55"/>
  <c r="PT18" i="55"/>
  <c r="PS18" i="55"/>
  <c r="PR18" i="55"/>
  <c r="PQ18" i="55"/>
  <c r="PP18" i="55"/>
  <c r="PO18" i="55"/>
  <c r="PN18" i="55"/>
  <c r="PM18" i="55"/>
  <c r="PL18" i="55"/>
  <c r="PK18" i="55"/>
  <c r="PJ18" i="55"/>
  <c r="PI18" i="55"/>
  <c r="PH18" i="55"/>
  <c r="PG18" i="55"/>
  <c r="PF18" i="55"/>
  <c r="PE18" i="55"/>
  <c r="PD18" i="55"/>
  <c r="PC18" i="55"/>
  <c r="PB18" i="55"/>
  <c r="PA18" i="55"/>
  <c r="OZ18" i="55"/>
  <c r="OY18" i="55"/>
  <c r="OX18" i="55"/>
  <c r="OW18" i="55"/>
  <c r="OV18" i="55"/>
  <c r="OU18" i="55"/>
  <c r="OT18" i="55"/>
  <c r="OS18" i="55"/>
  <c r="OR18" i="55"/>
  <c r="OQ18" i="55"/>
  <c r="OP18" i="55"/>
  <c r="OO18" i="55"/>
  <c r="ON18" i="55"/>
  <c r="OM18" i="55"/>
  <c r="OL18" i="55"/>
  <c r="OK18" i="55"/>
  <c r="OJ18" i="55"/>
  <c r="OI18" i="55"/>
  <c r="OH18" i="55"/>
  <c r="OG18" i="55"/>
  <c r="OF18" i="55"/>
  <c r="OE18" i="55"/>
  <c r="OD18" i="55"/>
  <c r="OC18" i="55"/>
  <c r="OB18" i="55"/>
  <c r="OA18" i="55"/>
  <c r="NZ18" i="55"/>
  <c r="NY18" i="55"/>
  <c r="NX18" i="55"/>
  <c r="NW18" i="55"/>
  <c r="NV18" i="55"/>
  <c r="NU18" i="55"/>
  <c r="NT18" i="55"/>
  <c r="NS18" i="55"/>
  <c r="NR18" i="55"/>
  <c r="NQ18" i="55"/>
  <c r="NP18" i="55"/>
  <c r="NO18" i="55"/>
  <c r="NN18" i="55"/>
  <c r="NM18" i="55"/>
  <c r="NL18" i="55"/>
  <c r="NK18" i="55"/>
  <c r="NJ18" i="55"/>
  <c r="NI18" i="55"/>
  <c r="NH18" i="55"/>
  <c r="NG18" i="55"/>
  <c r="NF18" i="55"/>
  <c r="NE18" i="55"/>
  <c r="ND18" i="55"/>
  <c r="NC18" i="55"/>
  <c r="NB18" i="55"/>
  <c r="NA18" i="55"/>
  <c r="MZ18" i="55"/>
  <c r="MY18" i="55"/>
  <c r="MX18" i="55"/>
  <c r="MW18" i="55"/>
  <c r="MV18" i="55"/>
  <c r="MU18" i="55"/>
  <c r="MT18" i="55"/>
  <c r="MS18" i="55"/>
  <c r="MR18" i="55"/>
  <c r="MQ18" i="55"/>
  <c r="MP18" i="55"/>
  <c r="MO18" i="55"/>
  <c r="MN18" i="55"/>
  <c r="MM18" i="55"/>
  <c r="ML18" i="55"/>
  <c r="MK18" i="55"/>
  <c r="MJ18" i="55"/>
  <c r="MI18" i="55"/>
  <c r="MH18" i="55"/>
  <c r="MG18" i="55"/>
  <c r="MF18" i="55"/>
  <c r="ME18" i="55"/>
  <c r="MD18" i="55"/>
  <c r="MC18" i="55"/>
  <c r="MB18" i="55"/>
  <c r="MA18" i="55"/>
  <c r="LZ18" i="55"/>
  <c r="LY18" i="55"/>
  <c r="LX18" i="55"/>
  <c r="LW18" i="55"/>
  <c r="LV18" i="55"/>
  <c r="LU18" i="55"/>
  <c r="LT18" i="55"/>
  <c r="LS18" i="55"/>
  <c r="LR18" i="55"/>
  <c r="LQ18" i="55"/>
  <c r="LP18" i="55"/>
  <c r="LO18" i="55"/>
  <c r="LN18" i="55"/>
  <c r="LM18" i="55"/>
  <c r="LL18" i="55"/>
  <c r="LK18" i="55"/>
  <c r="LJ18" i="55"/>
  <c r="LI18" i="55"/>
  <c r="LH18" i="55"/>
  <c r="LG18" i="55"/>
  <c r="LF18" i="55"/>
  <c r="LE18" i="55"/>
  <c r="LD18" i="55"/>
  <c r="LC18" i="55"/>
  <c r="LB18" i="55"/>
  <c r="LA18" i="55"/>
  <c r="KZ18" i="55"/>
  <c r="KY18" i="55"/>
  <c r="KX18" i="55"/>
  <c r="KW18" i="55"/>
  <c r="KV18" i="55"/>
  <c r="KU18" i="55"/>
  <c r="KT18" i="55"/>
  <c r="KS18" i="55"/>
  <c r="KR18" i="55"/>
  <c r="KQ18" i="55"/>
  <c r="KP18" i="55"/>
  <c r="KO18" i="55"/>
  <c r="KN18" i="55"/>
  <c r="KM18" i="55"/>
  <c r="KL18" i="55"/>
  <c r="KK18" i="55"/>
  <c r="KJ18" i="55"/>
  <c r="KI18" i="55"/>
  <c r="KH18" i="55"/>
  <c r="KG18" i="55"/>
  <c r="KF18" i="55"/>
  <c r="KE18" i="55"/>
  <c r="KD18" i="55"/>
  <c r="KC18" i="55"/>
  <c r="KB18" i="55"/>
  <c r="KA18" i="55"/>
  <c r="JZ18" i="55"/>
  <c r="JY18" i="55"/>
  <c r="JX18" i="55"/>
  <c r="JW18" i="55"/>
  <c r="JV18" i="55"/>
  <c r="JU18" i="55"/>
  <c r="JT18" i="55"/>
  <c r="JS18" i="55"/>
  <c r="JR18" i="55"/>
  <c r="JQ18" i="55"/>
  <c r="JP18" i="55"/>
  <c r="JO18" i="55"/>
  <c r="JN18" i="55"/>
  <c r="JM18" i="55"/>
  <c r="JL18" i="55"/>
  <c r="JK18" i="55"/>
  <c r="JJ18" i="55"/>
  <c r="JI18" i="55"/>
  <c r="JH18" i="55"/>
  <c r="JG18" i="55"/>
  <c r="JF18" i="55"/>
  <c r="JE18" i="55"/>
  <c r="JD18" i="55"/>
  <c r="JC18" i="55"/>
  <c r="JB18" i="55"/>
  <c r="JA18" i="55"/>
  <c r="IZ18" i="55"/>
  <c r="IY18" i="55"/>
  <c r="IX18" i="55"/>
  <c r="IW18" i="55"/>
  <c r="IV18" i="55"/>
  <c r="IU18" i="55"/>
  <c r="IT18" i="55"/>
  <c r="IS18" i="55"/>
  <c r="IR18" i="55"/>
  <c r="IQ18" i="55"/>
  <c r="IP18" i="55"/>
  <c r="IO18" i="55"/>
  <c r="IN18" i="55"/>
  <c r="IM18" i="55"/>
  <c r="IL18" i="55"/>
  <c r="IK18" i="55"/>
  <c r="IJ18" i="55"/>
  <c r="II18" i="55"/>
  <c r="IH18" i="55"/>
  <c r="IG18" i="55"/>
  <c r="IF18" i="55"/>
  <c r="IE18" i="55"/>
  <c r="ID18" i="55"/>
  <c r="IC18" i="55"/>
  <c r="IB18" i="55"/>
  <c r="IA18" i="55"/>
  <c r="HZ18" i="55"/>
  <c r="HY18" i="55"/>
  <c r="HX18" i="55"/>
  <c r="HW18" i="55"/>
  <c r="HV18" i="55"/>
  <c r="HU18" i="55"/>
  <c r="HT18" i="55"/>
  <c r="HS18" i="55"/>
  <c r="HR18" i="55"/>
  <c r="HQ18" i="55"/>
  <c r="HP18" i="55"/>
  <c r="HO18" i="55"/>
  <c r="HN18" i="55"/>
  <c r="HM18" i="55"/>
  <c r="HL18" i="55"/>
  <c r="HK18" i="55"/>
  <c r="HJ18" i="55"/>
  <c r="HI18" i="55"/>
  <c r="HH18" i="55"/>
  <c r="HG18" i="55"/>
  <c r="HF18" i="55"/>
  <c r="HE18" i="55"/>
  <c r="HD18" i="55"/>
  <c r="HC18" i="55"/>
  <c r="HB18" i="55"/>
  <c r="HA18" i="55"/>
  <c r="GZ18" i="55"/>
  <c r="GY18" i="55"/>
  <c r="GX18" i="55"/>
  <c r="GW18" i="55"/>
  <c r="GV18" i="55"/>
  <c r="GU18" i="55"/>
  <c r="GT18" i="55"/>
  <c r="GS18" i="55"/>
  <c r="GR18" i="55"/>
  <c r="GQ18" i="55"/>
  <c r="GP18" i="55"/>
  <c r="GO18" i="55"/>
  <c r="GN18" i="55"/>
  <c r="GM18" i="55"/>
  <c r="GL18" i="55"/>
  <c r="GK18" i="55"/>
  <c r="GJ18" i="55"/>
  <c r="GI18" i="55"/>
  <c r="GH18" i="55"/>
  <c r="GG18" i="55"/>
  <c r="GF18" i="55"/>
  <c r="GE18" i="55"/>
  <c r="GD18" i="55"/>
  <c r="GC18" i="55"/>
  <c r="GB18" i="55"/>
  <c r="GA18" i="55"/>
  <c r="FZ18" i="55"/>
  <c r="FY18" i="55"/>
  <c r="FX18" i="55"/>
  <c r="FW18" i="55"/>
  <c r="FV18" i="55"/>
  <c r="FU18" i="55"/>
  <c r="FT18" i="55"/>
  <c r="FS18" i="55"/>
  <c r="FR18" i="55"/>
  <c r="FQ18" i="55"/>
  <c r="FP18" i="55"/>
  <c r="FO18" i="55"/>
  <c r="FN18" i="55"/>
  <c r="FM18" i="55"/>
  <c r="FL18" i="55"/>
  <c r="FK18" i="55"/>
  <c r="FJ18" i="55"/>
  <c r="FI18" i="55"/>
  <c r="FH18" i="55"/>
  <c r="FG18" i="55"/>
  <c r="FF18" i="55"/>
  <c r="FE18" i="55"/>
  <c r="FD18" i="55"/>
  <c r="FC18" i="55"/>
  <c r="FB18" i="55"/>
  <c r="FA18" i="55"/>
  <c r="EZ18" i="55"/>
  <c r="EY18" i="55"/>
  <c r="EX18" i="55"/>
  <c r="EW18" i="55"/>
  <c r="EV18" i="55"/>
  <c r="EU18" i="55"/>
  <c r="ET18" i="55"/>
  <c r="ES18" i="55"/>
  <c r="ER18" i="55"/>
  <c r="EQ18" i="55"/>
  <c r="EP18" i="55"/>
  <c r="EO18" i="55"/>
  <c r="EN18" i="55"/>
  <c r="EM18" i="55"/>
  <c r="EL18" i="55"/>
  <c r="EK18" i="55"/>
  <c r="EJ18" i="55"/>
  <c r="EI18" i="55"/>
  <c r="EH18" i="55"/>
  <c r="EG18" i="55"/>
  <c r="EF18" i="55"/>
  <c r="EE18" i="55"/>
  <c r="ED18" i="55"/>
  <c r="EC18" i="55"/>
  <c r="EB18" i="55"/>
  <c r="EA18" i="55"/>
  <c r="DZ18" i="55"/>
  <c r="DY18" i="55"/>
  <c r="DX18" i="55"/>
  <c r="DW18" i="55"/>
  <c r="DV18" i="55"/>
  <c r="DU18" i="55"/>
  <c r="DT18" i="55"/>
  <c r="DS18" i="55"/>
  <c r="DR18" i="55"/>
  <c r="DQ18" i="55"/>
  <c r="DP18" i="55"/>
  <c r="DO18" i="55"/>
  <c r="DN18" i="55"/>
  <c r="DM18" i="55"/>
  <c r="DL18" i="55"/>
  <c r="DK18" i="55"/>
  <c r="DJ18" i="55"/>
  <c r="DI18" i="55"/>
  <c r="DH18" i="55"/>
  <c r="DG18" i="55"/>
  <c r="DF18" i="55"/>
  <c r="DE18" i="55"/>
  <c r="DD18" i="55"/>
  <c r="DC18" i="55"/>
  <c r="DB18" i="55"/>
  <c r="DA18" i="55"/>
  <c r="CZ18" i="55"/>
  <c r="CY18" i="55"/>
  <c r="CX18" i="55"/>
  <c r="CW18" i="55"/>
  <c r="CV18" i="55"/>
  <c r="CU18" i="55"/>
  <c r="CT18" i="55"/>
  <c r="CS18" i="55"/>
  <c r="CR18" i="55"/>
  <c r="CQ18" i="55"/>
  <c r="CP18" i="55"/>
  <c r="CO18" i="55"/>
  <c r="CN18" i="55"/>
  <c r="CM18" i="55"/>
  <c r="CL18" i="55"/>
  <c r="CK18" i="55"/>
  <c r="CJ18" i="55"/>
  <c r="CI18" i="55"/>
  <c r="CH18" i="55"/>
  <c r="CG18" i="55"/>
  <c r="CF18" i="55"/>
  <c r="CE18" i="55"/>
  <c r="CD18" i="55"/>
  <c r="CC18" i="55"/>
  <c r="CB18" i="55"/>
  <c r="CA18" i="55"/>
  <c r="BZ18" i="55"/>
  <c r="BY18" i="55"/>
  <c r="BX18" i="55"/>
  <c r="BW18" i="55"/>
  <c r="BV18" i="55"/>
  <c r="BU18" i="55"/>
  <c r="BT18" i="55"/>
  <c r="BS18" i="55"/>
  <c r="BR18" i="55"/>
  <c r="BQ18" i="55"/>
  <c r="BP18" i="55"/>
  <c r="BO18" i="55"/>
  <c r="BN18" i="55"/>
  <c r="BM18" i="55"/>
  <c r="BL18" i="55"/>
  <c r="BK18" i="55"/>
  <c r="BJ18" i="55"/>
  <c r="BI18" i="55"/>
  <c r="BH18" i="55"/>
  <c r="BG18" i="55"/>
  <c r="BF18" i="55"/>
  <c r="BE18" i="55"/>
  <c r="BD18" i="55"/>
  <c r="BC18" i="55"/>
  <c r="BB18" i="55"/>
  <c r="BA18" i="55"/>
  <c r="AZ18" i="55"/>
  <c r="AY18" i="55"/>
  <c r="AX18" i="55"/>
  <c r="AW18" i="55"/>
  <c r="AV18" i="55"/>
  <c r="AU18" i="55"/>
  <c r="AT18" i="55"/>
  <c r="AS18" i="55"/>
  <c r="AR18" i="55"/>
  <c r="AQ18" i="55"/>
  <c r="AP18" i="55"/>
  <c r="AO18" i="55"/>
  <c r="AN18" i="55"/>
  <c r="AM18" i="55"/>
  <c r="AL18" i="55"/>
  <c r="AK18" i="55"/>
  <c r="AJ18" i="55"/>
  <c r="AI18" i="55"/>
  <c r="AH18" i="55"/>
  <c r="AG18" i="55"/>
  <c r="AF18" i="55"/>
  <c r="AE18" i="55"/>
  <c r="AD18" i="55"/>
  <c r="AC18" i="55"/>
  <c r="AB18" i="55"/>
  <c r="AA18" i="55"/>
  <c r="Z18" i="55"/>
  <c r="Y18" i="55"/>
  <c r="X18" i="55"/>
  <c r="W18" i="55"/>
  <c r="V18" i="55"/>
  <c r="U18" i="55"/>
  <c r="T18" i="55"/>
  <c r="S18" i="55"/>
  <c r="R18" i="55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XQ17" i="55"/>
  <c r="XP17" i="55"/>
  <c r="XO17" i="55"/>
  <c r="XN17" i="55"/>
  <c r="XM17" i="55"/>
  <c r="WF17" i="55"/>
  <c r="WE17" i="55"/>
  <c r="WD17" i="55"/>
  <c r="WC17" i="55"/>
  <c r="WB17" i="55"/>
  <c r="WA17" i="55"/>
  <c r="VZ17" i="55"/>
  <c r="VY17" i="55"/>
  <c r="VX17" i="55"/>
  <c r="VW17" i="55"/>
  <c r="VV17" i="55"/>
  <c r="VU17" i="55"/>
  <c r="VT17" i="55"/>
  <c r="VS17" i="55"/>
  <c r="VR17" i="55"/>
  <c r="VQ17" i="55"/>
  <c r="VP17" i="55"/>
  <c r="VO17" i="55"/>
  <c r="VN17" i="55"/>
  <c r="VM17" i="55"/>
  <c r="VL17" i="55"/>
  <c r="VK17" i="55"/>
  <c r="VJ17" i="55"/>
  <c r="VI17" i="55"/>
  <c r="VH17" i="55"/>
  <c r="VG17" i="55"/>
  <c r="VF17" i="55"/>
  <c r="VE17" i="55"/>
  <c r="VD17" i="55"/>
  <c r="VC17" i="55"/>
  <c r="VB17" i="55"/>
  <c r="VA17" i="55"/>
  <c r="UZ17" i="55"/>
  <c r="UY17" i="55"/>
  <c r="UX17" i="55"/>
  <c r="UW17" i="55"/>
  <c r="UV17" i="55"/>
  <c r="UU17" i="55"/>
  <c r="UT17" i="55"/>
  <c r="US17" i="55"/>
  <c r="UR17" i="55"/>
  <c r="UQ17" i="55"/>
  <c r="UP17" i="55"/>
  <c r="UO17" i="55"/>
  <c r="UN17" i="55"/>
  <c r="UM17" i="55"/>
  <c r="UL17" i="55"/>
  <c r="UK17" i="55"/>
  <c r="UJ17" i="55"/>
  <c r="UI17" i="55"/>
  <c r="UH17" i="55"/>
  <c r="UG17" i="55"/>
  <c r="UF17" i="55"/>
  <c r="UE17" i="55"/>
  <c r="UD17" i="55"/>
  <c r="UC17" i="55"/>
  <c r="UB17" i="55"/>
  <c r="UA17" i="55"/>
  <c r="TZ17" i="55"/>
  <c r="TY17" i="55"/>
  <c r="TX17" i="55"/>
  <c r="TW17" i="55"/>
  <c r="TV17" i="55"/>
  <c r="TU17" i="55"/>
  <c r="TT17" i="55"/>
  <c r="TS17" i="55"/>
  <c r="TR17" i="55"/>
  <c r="TQ17" i="55"/>
  <c r="TP17" i="55"/>
  <c r="TO17" i="55"/>
  <c r="TN17" i="55"/>
  <c r="TM17" i="55"/>
  <c r="TL17" i="55"/>
  <c r="TK17" i="55"/>
  <c r="TJ17" i="55"/>
  <c r="TI17" i="55"/>
  <c r="TH17" i="55"/>
  <c r="TG17" i="55"/>
  <c r="TF17" i="55"/>
  <c r="TE17" i="55"/>
  <c r="TD17" i="55"/>
  <c r="TC17" i="55"/>
  <c r="TB17" i="55"/>
  <c r="TA17" i="55"/>
  <c r="SZ17" i="55"/>
  <c r="SY17" i="55"/>
  <c r="SX17" i="55"/>
  <c r="SW17" i="55"/>
  <c r="SV17" i="55"/>
  <c r="SU17" i="55"/>
  <c r="ST17" i="55"/>
  <c r="SS17" i="55"/>
  <c r="SR17" i="55"/>
  <c r="SQ17" i="55"/>
  <c r="SP17" i="55"/>
  <c r="SO17" i="55"/>
  <c r="SN17" i="55"/>
  <c r="SM17" i="55"/>
  <c r="SL17" i="55"/>
  <c r="SK17" i="55"/>
  <c r="SJ17" i="55"/>
  <c r="SI17" i="55"/>
  <c r="SH17" i="55"/>
  <c r="SG17" i="55"/>
  <c r="SF17" i="55"/>
  <c r="SE17" i="55"/>
  <c r="SD17" i="55"/>
  <c r="SC17" i="55"/>
  <c r="SB17" i="55"/>
  <c r="SA17" i="55"/>
  <c r="RZ17" i="55"/>
  <c r="RY17" i="55"/>
  <c r="RX17" i="55"/>
  <c r="RW17" i="55"/>
  <c r="RV17" i="55"/>
  <c r="RU17" i="55"/>
  <c r="RT17" i="55"/>
  <c r="RS17" i="55"/>
  <c r="RR17" i="55"/>
  <c r="RQ17" i="55"/>
  <c r="RP17" i="55"/>
  <c r="RO17" i="55"/>
  <c r="RN17" i="55"/>
  <c r="RM17" i="55"/>
  <c r="RL17" i="55"/>
  <c r="RK17" i="55"/>
  <c r="RJ17" i="55"/>
  <c r="RI17" i="55"/>
  <c r="RH17" i="55"/>
  <c r="RG17" i="55"/>
  <c r="RF17" i="55"/>
  <c r="RE17" i="55"/>
  <c r="RD17" i="55"/>
  <c r="RC17" i="55"/>
  <c r="RB17" i="55"/>
  <c r="RA17" i="55"/>
  <c r="QZ17" i="55"/>
  <c r="QY17" i="55"/>
  <c r="QX17" i="55"/>
  <c r="QW17" i="55"/>
  <c r="QV17" i="55"/>
  <c r="QU17" i="55"/>
  <c r="QT17" i="55"/>
  <c r="QS17" i="55"/>
  <c r="QR17" i="55"/>
  <c r="QQ17" i="55"/>
  <c r="QP17" i="55"/>
  <c r="QO17" i="55"/>
  <c r="QN17" i="55"/>
  <c r="QM17" i="55"/>
  <c r="QL17" i="55"/>
  <c r="QK17" i="55"/>
  <c r="QJ17" i="55"/>
  <c r="QI17" i="55"/>
  <c r="QH17" i="55"/>
  <c r="QG17" i="55"/>
  <c r="QF17" i="55"/>
  <c r="QE17" i="55"/>
  <c r="QD17" i="55"/>
  <c r="QC17" i="55"/>
  <c r="QB17" i="55"/>
  <c r="QA17" i="55"/>
  <c r="PZ17" i="55"/>
  <c r="PY17" i="55"/>
  <c r="PX17" i="55"/>
  <c r="PW17" i="55"/>
  <c r="PV17" i="55"/>
  <c r="PU17" i="55"/>
  <c r="PT17" i="55"/>
  <c r="PS17" i="55"/>
  <c r="PR17" i="55"/>
  <c r="PQ17" i="55"/>
  <c r="PP17" i="55"/>
  <c r="PO17" i="55"/>
  <c r="PN17" i="55"/>
  <c r="PM17" i="55"/>
  <c r="PL17" i="55"/>
  <c r="PK17" i="55"/>
  <c r="PJ17" i="55"/>
  <c r="PI17" i="55"/>
  <c r="PH17" i="55"/>
  <c r="PG17" i="55"/>
  <c r="PF17" i="55"/>
  <c r="PE17" i="55"/>
  <c r="PD17" i="55"/>
  <c r="PC17" i="55"/>
  <c r="PB17" i="55"/>
  <c r="PA17" i="55"/>
  <c r="OZ17" i="55"/>
  <c r="OY17" i="55"/>
  <c r="OX17" i="55"/>
  <c r="OW17" i="55"/>
  <c r="OV17" i="55"/>
  <c r="OU17" i="55"/>
  <c r="OT17" i="55"/>
  <c r="OS17" i="55"/>
  <c r="OR17" i="55"/>
  <c r="OQ17" i="55"/>
  <c r="OP17" i="55"/>
  <c r="OO17" i="55"/>
  <c r="ON17" i="55"/>
  <c r="OM17" i="55"/>
  <c r="OL17" i="55"/>
  <c r="OK17" i="55"/>
  <c r="OJ17" i="55"/>
  <c r="OI17" i="55"/>
  <c r="OH17" i="55"/>
  <c r="OG17" i="55"/>
  <c r="OF17" i="55"/>
  <c r="OE17" i="55"/>
  <c r="OD17" i="55"/>
  <c r="OC17" i="55"/>
  <c r="OB17" i="55"/>
  <c r="OA17" i="55"/>
  <c r="NZ17" i="55"/>
  <c r="NY17" i="55"/>
  <c r="NX17" i="55"/>
  <c r="NW17" i="55"/>
  <c r="NV17" i="55"/>
  <c r="NU17" i="55"/>
  <c r="NT17" i="55"/>
  <c r="NS17" i="55"/>
  <c r="NR17" i="55"/>
  <c r="NQ17" i="55"/>
  <c r="NP17" i="55"/>
  <c r="NO17" i="55"/>
  <c r="NN17" i="55"/>
  <c r="NM17" i="55"/>
  <c r="NL17" i="55"/>
  <c r="NK17" i="55"/>
  <c r="NJ17" i="55"/>
  <c r="NI17" i="55"/>
  <c r="NH17" i="55"/>
  <c r="NG17" i="55"/>
  <c r="NF17" i="55"/>
  <c r="NE17" i="55"/>
  <c r="ND17" i="55"/>
  <c r="NC17" i="55"/>
  <c r="NB17" i="55"/>
  <c r="NA17" i="55"/>
  <c r="MZ17" i="55"/>
  <c r="MY17" i="55"/>
  <c r="MX17" i="55"/>
  <c r="MW17" i="55"/>
  <c r="MV17" i="55"/>
  <c r="MU17" i="55"/>
  <c r="MT17" i="55"/>
  <c r="MS17" i="55"/>
  <c r="MR17" i="55"/>
  <c r="MQ17" i="55"/>
  <c r="MP17" i="55"/>
  <c r="MO17" i="55"/>
  <c r="MN17" i="55"/>
  <c r="MM17" i="55"/>
  <c r="ML17" i="55"/>
  <c r="MK17" i="55"/>
  <c r="MJ17" i="55"/>
  <c r="MI17" i="55"/>
  <c r="MH17" i="55"/>
  <c r="MG17" i="55"/>
  <c r="MF17" i="55"/>
  <c r="ME17" i="55"/>
  <c r="MD17" i="55"/>
  <c r="MC17" i="55"/>
  <c r="MB17" i="55"/>
  <c r="MA17" i="55"/>
  <c r="LZ17" i="55"/>
  <c r="LY17" i="55"/>
  <c r="LX17" i="55"/>
  <c r="LW17" i="55"/>
  <c r="LV17" i="55"/>
  <c r="LU17" i="55"/>
  <c r="LT17" i="55"/>
  <c r="LS17" i="55"/>
  <c r="LR17" i="55"/>
  <c r="LQ17" i="55"/>
  <c r="LP17" i="55"/>
  <c r="LO17" i="55"/>
  <c r="LN17" i="55"/>
  <c r="LM17" i="55"/>
  <c r="LL17" i="55"/>
  <c r="LK17" i="55"/>
  <c r="LJ17" i="55"/>
  <c r="LI17" i="55"/>
  <c r="LH17" i="55"/>
  <c r="LG17" i="55"/>
  <c r="LF17" i="55"/>
  <c r="LE17" i="55"/>
  <c r="LD17" i="55"/>
  <c r="LC17" i="55"/>
  <c r="LB17" i="55"/>
  <c r="LA17" i="55"/>
  <c r="KZ17" i="55"/>
  <c r="KY17" i="55"/>
  <c r="KX17" i="55"/>
  <c r="KW17" i="55"/>
  <c r="KV17" i="55"/>
  <c r="KU17" i="55"/>
  <c r="KT17" i="55"/>
  <c r="KS17" i="55"/>
  <c r="KR17" i="55"/>
  <c r="KQ17" i="55"/>
  <c r="KP17" i="55"/>
  <c r="KO17" i="55"/>
  <c r="KN17" i="55"/>
  <c r="KM17" i="55"/>
  <c r="KL17" i="55"/>
  <c r="KK17" i="55"/>
  <c r="KJ17" i="55"/>
  <c r="KI17" i="55"/>
  <c r="KH17" i="55"/>
  <c r="KG17" i="55"/>
  <c r="KF17" i="55"/>
  <c r="KE17" i="55"/>
  <c r="KD17" i="55"/>
  <c r="KC17" i="55"/>
  <c r="KB17" i="55"/>
  <c r="KA17" i="55"/>
  <c r="JZ17" i="55"/>
  <c r="JY17" i="55"/>
  <c r="JX17" i="55"/>
  <c r="JW17" i="55"/>
  <c r="JV17" i="55"/>
  <c r="JU17" i="55"/>
  <c r="JT17" i="55"/>
  <c r="JS17" i="55"/>
  <c r="JR17" i="55"/>
  <c r="JQ17" i="55"/>
  <c r="JP17" i="55"/>
  <c r="JO17" i="55"/>
  <c r="JN17" i="55"/>
  <c r="JM17" i="55"/>
  <c r="JL17" i="55"/>
  <c r="JK17" i="55"/>
  <c r="JJ17" i="55"/>
  <c r="JI17" i="55"/>
  <c r="JH17" i="55"/>
  <c r="JG17" i="55"/>
  <c r="JF17" i="55"/>
  <c r="JE17" i="55"/>
  <c r="JD17" i="55"/>
  <c r="JC17" i="55"/>
  <c r="JB17" i="55"/>
  <c r="JA17" i="55"/>
  <c r="IZ17" i="55"/>
  <c r="IY17" i="55"/>
  <c r="IX17" i="55"/>
  <c r="IW17" i="55"/>
  <c r="IV17" i="55"/>
  <c r="IU17" i="55"/>
  <c r="IT17" i="55"/>
  <c r="IS17" i="55"/>
  <c r="IR17" i="55"/>
  <c r="IQ17" i="55"/>
  <c r="IP17" i="55"/>
  <c r="IO17" i="55"/>
  <c r="IN17" i="55"/>
  <c r="IM17" i="55"/>
  <c r="IL17" i="55"/>
  <c r="IK17" i="55"/>
  <c r="IJ17" i="55"/>
  <c r="II17" i="55"/>
  <c r="IH17" i="55"/>
  <c r="IG17" i="55"/>
  <c r="IF17" i="55"/>
  <c r="IE17" i="55"/>
  <c r="ID17" i="55"/>
  <c r="IC17" i="55"/>
  <c r="IB17" i="55"/>
  <c r="IA17" i="55"/>
  <c r="HZ17" i="55"/>
  <c r="HY17" i="55"/>
  <c r="HX17" i="55"/>
  <c r="HW17" i="55"/>
  <c r="HV17" i="55"/>
  <c r="HU17" i="55"/>
  <c r="HT17" i="55"/>
  <c r="HS17" i="55"/>
  <c r="HR17" i="55"/>
  <c r="HQ17" i="55"/>
  <c r="HP17" i="55"/>
  <c r="HO17" i="55"/>
  <c r="HN17" i="55"/>
  <c r="HM17" i="55"/>
  <c r="HL17" i="55"/>
  <c r="HK17" i="55"/>
  <c r="HJ17" i="55"/>
  <c r="HI17" i="55"/>
  <c r="HH17" i="55"/>
  <c r="HG17" i="55"/>
  <c r="HF17" i="55"/>
  <c r="HE17" i="55"/>
  <c r="HD17" i="55"/>
  <c r="HC17" i="55"/>
  <c r="HB17" i="55"/>
  <c r="HA17" i="55"/>
  <c r="GZ17" i="55"/>
  <c r="GY17" i="55"/>
  <c r="GX17" i="55"/>
  <c r="GW17" i="55"/>
  <c r="GV17" i="55"/>
  <c r="GU17" i="55"/>
  <c r="GT17" i="55"/>
  <c r="GS17" i="55"/>
  <c r="GR17" i="55"/>
  <c r="GQ17" i="55"/>
  <c r="GP17" i="55"/>
  <c r="GO17" i="55"/>
  <c r="GN17" i="55"/>
  <c r="GM17" i="55"/>
  <c r="GL17" i="55"/>
  <c r="GK17" i="55"/>
  <c r="GJ17" i="55"/>
  <c r="GI17" i="55"/>
  <c r="GH17" i="55"/>
  <c r="GG17" i="55"/>
  <c r="GF17" i="55"/>
  <c r="GE17" i="55"/>
  <c r="GD17" i="55"/>
  <c r="GC17" i="55"/>
  <c r="GB17" i="55"/>
  <c r="GA17" i="55"/>
  <c r="FZ17" i="55"/>
  <c r="FY17" i="55"/>
  <c r="FX17" i="55"/>
  <c r="FW17" i="55"/>
  <c r="FV17" i="55"/>
  <c r="FU17" i="55"/>
  <c r="FT17" i="55"/>
  <c r="FS17" i="55"/>
  <c r="FR17" i="55"/>
  <c r="FQ17" i="55"/>
  <c r="FP17" i="55"/>
  <c r="FO17" i="55"/>
  <c r="FN17" i="55"/>
  <c r="FM17" i="55"/>
  <c r="FL17" i="55"/>
  <c r="FK17" i="55"/>
  <c r="FJ17" i="55"/>
  <c r="FI17" i="55"/>
  <c r="FH17" i="55"/>
  <c r="FG17" i="55"/>
  <c r="FF17" i="55"/>
  <c r="FE17" i="55"/>
  <c r="FD17" i="55"/>
  <c r="FC17" i="55"/>
  <c r="FB17" i="55"/>
  <c r="FA17" i="55"/>
  <c r="EZ17" i="55"/>
  <c r="EY17" i="55"/>
  <c r="EX17" i="55"/>
  <c r="EW17" i="55"/>
  <c r="EV17" i="55"/>
  <c r="EU17" i="55"/>
  <c r="ET17" i="55"/>
  <c r="ES17" i="55"/>
  <c r="ER17" i="55"/>
  <c r="EQ17" i="55"/>
  <c r="EP17" i="55"/>
  <c r="EO17" i="55"/>
  <c r="EN17" i="55"/>
  <c r="EM17" i="55"/>
  <c r="EL17" i="55"/>
  <c r="EK17" i="55"/>
  <c r="EJ17" i="55"/>
  <c r="EI17" i="55"/>
  <c r="EH17" i="55"/>
  <c r="EG17" i="55"/>
  <c r="EF17" i="55"/>
  <c r="EE17" i="55"/>
  <c r="ED17" i="55"/>
  <c r="EC17" i="55"/>
  <c r="EB17" i="55"/>
  <c r="EA17" i="55"/>
  <c r="DZ17" i="55"/>
  <c r="DY17" i="55"/>
  <c r="DX17" i="55"/>
  <c r="DW17" i="55"/>
  <c r="DV17" i="55"/>
  <c r="DU17" i="55"/>
  <c r="DT17" i="55"/>
  <c r="DS17" i="55"/>
  <c r="DR17" i="55"/>
  <c r="DQ17" i="55"/>
  <c r="DP17" i="55"/>
  <c r="DO17" i="55"/>
  <c r="DN17" i="55"/>
  <c r="DM17" i="55"/>
  <c r="DL17" i="55"/>
  <c r="DK17" i="55"/>
  <c r="DJ17" i="55"/>
  <c r="DI17" i="55"/>
  <c r="DH17" i="55"/>
  <c r="DG17" i="55"/>
  <c r="DF17" i="55"/>
  <c r="DE17" i="55"/>
  <c r="DD17" i="55"/>
  <c r="DC17" i="55"/>
  <c r="DB17" i="55"/>
  <c r="DA17" i="55"/>
  <c r="CZ17" i="55"/>
  <c r="CY17" i="55"/>
  <c r="CX17" i="55"/>
  <c r="CW17" i="55"/>
  <c r="CV17" i="55"/>
  <c r="CU17" i="55"/>
  <c r="CT17" i="55"/>
  <c r="CS17" i="55"/>
  <c r="CR17" i="55"/>
  <c r="CQ17" i="55"/>
  <c r="CP17" i="55"/>
  <c r="CO17" i="55"/>
  <c r="CN17" i="55"/>
  <c r="CM17" i="55"/>
  <c r="CL17" i="55"/>
  <c r="CK17" i="55"/>
  <c r="CJ17" i="55"/>
  <c r="CI17" i="55"/>
  <c r="CH17" i="55"/>
  <c r="CG17" i="55"/>
  <c r="CF17" i="55"/>
  <c r="CE17" i="55"/>
  <c r="CD17" i="55"/>
  <c r="CC17" i="55"/>
  <c r="CB17" i="55"/>
  <c r="CA17" i="55"/>
  <c r="BZ17" i="55"/>
  <c r="BY17" i="55"/>
  <c r="BX17" i="55"/>
  <c r="BW17" i="55"/>
  <c r="BV17" i="55"/>
  <c r="BU17" i="55"/>
  <c r="BT17" i="55"/>
  <c r="BS17" i="55"/>
  <c r="BR17" i="55"/>
  <c r="BQ17" i="55"/>
  <c r="BP17" i="55"/>
  <c r="BO17" i="55"/>
  <c r="BN17" i="55"/>
  <c r="BM17" i="55"/>
  <c r="BL17" i="55"/>
  <c r="BK17" i="55"/>
  <c r="BJ17" i="55"/>
  <c r="BI17" i="55"/>
  <c r="BH17" i="55"/>
  <c r="BG17" i="55"/>
  <c r="BF17" i="55"/>
  <c r="BE17" i="55"/>
  <c r="BD17" i="55"/>
  <c r="BC17" i="55"/>
  <c r="BB17" i="55"/>
  <c r="BA17" i="55"/>
  <c r="AZ17" i="55"/>
  <c r="AY17" i="55"/>
  <c r="AX17" i="55"/>
  <c r="AW17" i="55"/>
  <c r="AV17" i="55"/>
  <c r="AU17" i="55"/>
  <c r="AT17" i="55"/>
  <c r="AS17" i="55"/>
  <c r="AR17" i="55"/>
  <c r="AQ17" i="55"/>
  <c r="AP17" i="55"/>
  <c r="AO17" i="55"/>
  <c r="AN17" i="55"/>
  <c r="AM17" i="55"/>
  <c r="AL17" i="55"/>
  <c r="AK17" i="55"/>
  <c r="AJ17" i="55"/>
  <c r="AI17" i="55"/>
  <c r="AH17" i="55"/>
  <c r="AG17" i="55"/>
  <c r="AF17" i="55"/>
  <c r="AE17" i="55"/>
  <c r="AD17" i="55"/>
  <c r="AC17" i="55"/>
  <c r="AB17" i="55"/>
  <c r="AA17" i="55"/>
  <c r="Z17" i="55"/>
  <c r="Y17" i="55"/>
  <c r="X17" i="55"/>
  <c r="W17" i="55"/>
  <c r="V17" i="55"/>
  <c r="U17" i="55"/>
  <c r="T17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G17" i="55"/>
  <c r="F17" i="55"/>
  <c r="E17" i="55"/>
  <c r="D17" i="55"/>
  <c r="XQ16" i="55"/>
  <c r="XP16" i="55"/>
  <c r="XO16" i="55"/>
  <c r="XN16" i="55"/>
  <c r="XM16" i="55"/>
  <c r="XL16" i="55"/>
  <c r="XK16" i="55"/>
  <c r="XJ16" i="55"/>
  <c r="XI16" i="55"/>
  <c r="XH16" i="55"/>
  <c r="XG16" i="55"/>
  <c r="XF16" i="55"/>
  <c r="XE16" i="55"/>
  <c r="XD16" i="55"/>
  <c r="XC16" i="55"/>
  <c r="XB16" i="55"/>
  <c r="XA16" i="55"/>
  <c r="WZ16" i="55"/>
  <c r="WY16" i="55"/>
  <c r="WX16" i="55"/>
  <c r="WW16" i="55"/>
  <c r="WV16" i="55"/>
  <c r="WU16" i="55"/>
  <c r="WT16" i="55"/>
  <c r="WS16" i="55"/>
  <c r="WR16" i="55"/>
  <c r="WQ16" i="55"/>
  <c r="WP16" i="55"/>
  <c r="WO16" i="55"/>
  <c r="WN16" i="55"/>
  <c r="WM16" i="55"/>
  <c r="WL16" i="55"/>
  <c r="WK16" i="55"/>
  <c r="WJ16" i="55"/>
  <c r="WI16" i="55"/>
  <c r="WH16" i="55"/>
  <c r="WG16" i="55"/>
  <c r="WF16" i="55"/>
  <c r="WE16" i="55"/>
  <c r="WD16" i="55"/>
  <c r="WC16" i="55"/>
  <c r="WB16" i="55"/>
  <c r="WA16" i="55"/>
  <c r="VZ16" i="55"/>
  <c r="VY16" i="55"/>
  <c r="VX16" i="55"/>
  <c r="VW16" i="55"/>
  <c r="VV16" i="55"/>
  <c r="VU16" i="55"/>
  <c r="VT16" i="55"/>
  <c r="VS16" i="55"/>
  <c r="VR16" i="55"/>
  <c r="VQ16" i="55"/>
  <c r="VP16" i="55"/>
  <c r="VO16" i="55"/>
  <c r="VN16" i="55"/>
  <c r="VM16" i="55"/>
  <c r="VL16" i="55"/>
  <c r="VK16" i="55"/>
  <c r="VJ16" i="55"/>
  <c r="VI16" i="55"/>
  <c r="VH16" i="55"/>
  <c r="VG16" i="55"/>
  <c r="VF16" i="55"/>
  <c r="VE16" i="55"/>
  <c r="VD16" i="55"/>
  <c r="VC16" i="55"/>
  <c r="VB16" i="55"/>
  <c r="VA16" i="55"/>
  <c r="UZ16" i="55"/>
  <c r="UY16" i="55"/>
  <c r="UX16" i="55"/>
  <c r="UW16" i="55"/>
  <c r="UV16" i="55"/>
  <c r="UU16" i="55"/>
  <c r="UT16" i="55"/>
  <c r="US16" i="55"/>
  <c r="UR16" i="55"/>
  <c r="UQ16" i="55"/>
  <c r="UP16" i="55"/>
  <c r="UO16" i="55"/>
  <c r="UN16" i="55"/>
  <c r="UM16" i="55"/>
  <c r="UL16" i="55"/>
  <c r="UK16" i="55"/>
  <c r="UJ16" i="55"/>
  <c r="UI16" i="55"/>
  <c r="UH16" i="55"/>
  <c r="UG16" i="55"/>
  <c r="UF16" i="55"/>
  <c r="UE16" i="55"/>
  <c r="UD16" i="55"/>
  <c r="UC16" i="55"/>
  <c r="UB16" i="55"/>
  <c r="UA16" i="55"/>
  <c r="TZ16" i="55"/>
  <c r="TY16" i="55"/>
  <c r="TX16" i="55"/>
  <c r="TW16" i="55"/>
  <c r="TV16" i="55"/>
  <c r="TU16" i="55"/>
  <c r="TT16" i="55"/>
  <c r="TS16" i="55"/>
  <c r="TR16" i="55"/>
  <c r="TQ16" i="55"/>
  <c r="TP16" i="55"/>
  <c r="TO16" i="55"/>
  <c r="TN16" i="55"/>
  <c r="TM16" i="55"/>
  <c r="TL16" i="55"/>
  <c r="TK16" i="55"/>
  <c r="TJ16" i="55"/>
  <c r="TI16" i="55"/>
  <c r="TH16" i="55"/>
  <c r="TG16" i="55"/>
  <c r="TF16" i="55"/>
  <c r="TE16" i="55"/>
  <c r="TD16" i="55"/>
  <c r="TC16" i="55"/>
  <c r="TB16" i="55"/>
  <c r="TA16" i="55"/>
  <c r="SZ16" i="55"/>
  <c r="SY16" i="55"/>
  <c r="SX16" i="55"/>
  <c r="SW16" i="55"/>
  <c r="SV16" i="55"/>
  <c r="SU16" i="55"/>
  <c r="ST16" i="55"/>
  <c r="SS16" i="55"/>
  <c r="SR16" i="55"/>
  <c r="SQ16" i="55"/>
  <c r="SP16" i="55"/>
  <c r="SO16" i="55"/>
  <c r="SN16" i="55"/>
  <c r="SM16" i="55"/>
  <c r="SL16" i="55"/>
  <c r="SK16" i="55"/>
  <c r="SJ16" i="55"/>
  <c r="SI16" i="55"/>
  <c r="SH16" i="55"/>
  <c r="SG16" i="55"/>
  <c r="SF16" i="55"/>
  <c r="SE16" i="55"/>
  <c r="SD16" i="55"/>
  <c r="SC16" i="55"/>
  <c r="SB16" i="55"/>
  <c r="SA16" i="55"/>
  <c r="RZ16" i="55"/>
  <c r="RY16" i="55"/>
  <c r="RX16" i="55"/>
  <c r="RW16" i="55"/>
  <c r="RV16" i="55"/>
  <c r="RU16" i="55"/>
  <c r="RT16" i="55"/>
  <c r="RS16" i="55"/>
  <c r="RR16" i="55"/>
  <c r="RQ16" i="55"/>
  <c r="RP16" i="55"/>
  <c r="RO16" i="55"/>
  <c r="RN16" i="55"/>
  <c r="RM16" i="55"/>
  <c r="RL16" i="55"/>
  <c r="RK16" i="55"/>
  <c r="RJ16" i="55"/>
  <c r="RI16" i="55"/>
  <c r="RH16" i="55"/>
  <c r="RG16" i="55"/>
  <c r="RF16" i="55"/>
  <c r="RE16" i="55"/>
  <c r="RD16" i="55"/>
  <c r="RC16" i="55"/>
  <c r="RB16" i="55"/>
  <c r="RA16" i="55"/>
  <c r="QZ16" i="55"/>
  <c r="QY16" i="55"/>
  <c r="QX16" i="55"/>
  <c r="QW16" i="55"/>
  <c r="QV16" i="55"/>
  <c r="QU16" i="55"/>
  <c r="QT16" i="55"/>
  <c r="QS16" i="55"/>
  <c r="QR16" i="55"/>
  <c r="QQ16" i="55"/>
  <c r="QP16" i="55"/>
  <c r="QO16" i="55"/>
  <c r="QN16" i="55"/>
  <c r="QM16" i="55"/>
  <c r="QL16" i="55"/>
  <c r="QK16" i="55"/>
  <c r="QJ16" i="55"/>
  <c r="QI16" i="55"/>
  <c r="QH16" i="55"/>
  <c r="QG16" i="55"/>
  <c r="QF16" i="55"/>
  <c r="QE16" i="55"/>
  <c r="QD16" i="55"/>
  <c r="QC16" i="55"/>
  <c r="QB16" i="55"/>
  <c r="QA16" i="55"/>
  <c r="PZ16" i="55"/>
  <c r="PY16" i="55"/>
  <c r="PX16" i="55"/>
  <c r="PW16" i="55"/>
  <c r="PV16" i="55"/>
  <c r="PU16" i="55"/>
  <c r="PT16" i="55"/>
  <c r="PS16" i="55"/>
  <c r="PR16" i="55"/>
  <c r="PQ16" i="55"/>
  <c r="PP16" i="55"/>
  <c r="PO16" i="55"/>
  <c r="PN16" i="55"/>
  <c r="PM16" i="55"/>
  <c r="PL16" i="55"/>
  <c r="PK16" i="55"/>
  <c r="PJ16" i="55"/>
  <c r="PI16" i="55"/>
  <c r="PH16" i="55"/>
  <c r="PG16" i="55"/>
  <c r="PF16" i="55"/>
  <c r="PE16" i="55"/>
  <c r="PD16" i="55"/>
  <c r="PC16" i="55"/>
  <c r="PB16" i="55"/>
  <c r="PA16" i="55"/>
  <c r="OZ16" i="55"/>
  <c r="OY16" i="55"/>
  <c r="OX16" i="55"/>
  <c r="OW16" i="55"/>
  <c r="OV16" i="55"/>
  <c r="OU16" i="55"/>
  <c r="OT16" i="55"/>
  <c r="OS16" i="55"/>
  <c r="OR16" i="55"/>
  <c r="OQ16" i="55"/>
  <c r="OP16" i="55"/>
  <c r="OO16" i="55"/>
  <c r="ON16" i="55"/>
  <c r="OM16" i="55"/>
  <c r="OL16" i="55"/>
  <c r="OK16" i="55"/>
  <c r="OJ16" i="55"/>
  <c r="OI16" i="55"/>
  <c r="OH16" i="55"/>
  <c r="OG16" i="55"/>
  <c r="OF16" i="55"/>
  <c r="OE16" i="55"/>
  <c r="OD16" i="55"/>
  <c r="OC16" i="55"/>
  <c r="OB16" i="55"/>
  <c r="OA16" i="55"/>
  <c r="NZ16" i="55"/>
  <c r="NY16" i="55"/>
  <c r="NX16" i="55"/>
  <c r="NW16" i="55"/>
  <c r="NV16" i="55"/>
  <c r="NU16" i="55"/>
  <c r="NT16" i="55"/>
  <c r="NS16" i="55"/>
  <c r="NR16" i="55"/>
  <c r="NQ16" i="55"/>
  <c r="NP16" i="55"/>
  <c r="NO16" i="55"/>
  <c r="NN16" i="55"/>
  <c r="NM16" i="55"/>
  <c r="NL16" i="55"/>
  <c r="NK16" i="55"/>
  <c r="NJ16" i="55"/>
  <c r="NI16" i="55"/>
  <c r="NH16" i="55"/>
  <c r="NG16" i="55"/>
  <c r="NF16" i="55"/>
  <c r="NE16" i="55"/>
  <c r="ND16" i="55"/>
  <c r="NC16" i="55"/>
  <c r="NB16" i="55"/>
  <c r="NA16" i="55"/>
  <c r="MZ16" i="55"/>
  <c r="MY16" i="55"/>
  <c r="MX16" i="55"/>
  <c r="MW16" i="55"/>
  <c r="MV16" i="55"/>
  <c r="MU16" i="55"/>
  <c r="MT16" i="55"/>
  <c r="MS16" i="55"/>
  <c r="MR16" i="55"/>
  <c r="MQ16" i="55"/>
  <c r="MP16" i="55"/>
  <c r="MO16" i="55"/>
  <c r="MN16" i="55"/>
  <c r="MM16" i="55"/>
  <c r="ML16" i="55"/>
  <c r="MK16" i="55"/>
  <c r="MJ16" i="55"/>
  <c r="MI16" i="55"/>
  <c r="MH16" i="55"/>
  <c r="MG16" i="55"/>
  <c r="MF16" i="55"/>
  <c r="ME16" i="55"/>
  <c r="MD16" i="55"/>
  <c r="MC16" i="55"/>
  <c r="MB16" i="55"/>
  <c r="MA16" i="55"/>
  <c r="LZ16" i="55"/>
  <c r="LY16" i="55"/>
  <c r="LX16" i="55"/>
  <c r="LW16" i="55"/>
  <c r="LV16" i="55"/>
  <c r="LU16" i="55"/>
  <c r="LT16" i="55"/>
  <c r="LS16" i="55"/>
  <c r="LR16" i="55"/>
  <c r="LQ16" i="55"/>
  <c r="LP16" i="55"/>
  <c r="LO16" i="55"/>
  <c r="LN16" i="55"/>
  <c r="LM16" i="55"/>
  <c r="LL16" i="55"/>
  <c r="LK16" i="55"/>
  <c r="LJ16" i="55"/>
  <c r="LI16" i="55"/>
  <c r="LH16" i="55"/>
  <c r="LG16" i="55"/>
  <c r="LF16" i="55"/>
  <c r="LE16" i="55"/>
  <c r="LD16" i="55"/>
  <c r="LC16" i="55"/>
  <c r="LB16" i="55"/>
  <c r="LA16" i="55"/>
  <c r="KZ16" i="55"/>
  <c r="KY16" i="55"/>
  <c r="KX16" i="55"/>
  <c r="KW16" i="55"/>
  <c r="KV16" i="55"/>
  <c r="KU16" i="55"/>
  <c r="KT16" i="55"/>
  <c r="KS16" i="55"/>
  <c r="KR16" i="55"/>
  <c r="KQ16" i="55"/>
  <c r="KP16" i="55"/>
  <c r="KO16" i="55"/>
  <c r="KN16" i="55"/>
  <c r="KM16" i="55"/>
  <c r="KL16" i="55"/>
  <c r="KK16" i="55"/>
  <c r="KJ16" i="55"/>
  <c r="KI16" i="55"/>
  <c r="KH16" i="55"/>
  <c r="KG16" i="55"/>
  <c r="KF16" i="55"/>
  <c r="KE16" i="55"/>
  <c r="KD16" i="55"/>
  <c r="KC16" i="55"/>
  <c r="KB16" i="55"/>
  <c r="KA16" i="55"/>
  <c r="JZ16" i="55"/>
  <c r="JY16" i="55"/>
  <c r="JX16" i="55"/>
  <c r="JW16" i="55"/>
  <c r="JV16" i="55"/>
  <c r="JU16" i="55"/>
  <c r="JT16" i="55"/>
  <c r="JS16" i="55"/>
  <c r="JR16" i="55"/>
  <c r="JQ16" i="55"/>
  <c r="JP16" i="55"/>
  <c r="JO16" i="55"/>
  <c r="JN16" i="55"/>
  <c r="JM16" i="55"/>
  <c r="JL16" i="55"/>
  <c r="JK16" i="55"/>
  <c r="JJ16" i="55"/>
  <c r="JI16" i="55"/>
  <c r="JH16" i="55"/>
  <c r="JG16" i="55"/>
  <c r="JF16" i="55"/>
  <c r="JE16" i="55"/>
  <c r="JD16" i="55"/>
  <c r="JC16" i="55"/>
  <c r="JB16" i="55"/>
  <c r="JA16" i="55"/>
  <c r="IZ16" i="55"/>
  <c r="IY16" i="55"/>
  <c r="IX16" i="55"/>
  <c r="IW16" i="55"/>
  <c r="IV16" i="55"/>
  <c r="IU16" i="55"/>
  <c r="IT16" i="55"/>
  <c r="IS16" i="55"/>
  <c r="IR16" i="55"/>
  <c r="IQ16" i="55"/>
  <c r="IP16" i="55"/>
  <c r="IO16" i="55"/>
  <c r="IN16" i="55"/>
  <c r="IM16" i="55"/>
  <c r="IL16" i="55"/>
  <c r="IK16" i="55"/>
  <c r="IJ16" i="55"/>
  <c r="II16" i="55"/>
  <c r="IH16" i="55"/>
  <c r="IG16" i="55"/>
  <c r="IF16" i="55"/>
  <c r="IE16" i="55"/>
  <c r="ID16" i="55"/>
  <c r="IC16" i="55"/>
  <c r="IB16" i="55"/>
  <c r="IA16" i="55"/>
  <c r="HZ16" i="55"/>
  <c r="HY16" i="55"/>
  <c r="HX16" i="55"/>
  <c r="HW16" i="55"/>
  <c r="HV16" i="55"/>
  <c r="HU16" i="55"/>
  <c r="HT16" i="55"/>
  <c r="HS16" i="55"/>
  <c r="HR16" i="55"/>
  <c r="HQ16" i="55"/>
  <c r="HP16" i="55"/>
  <c r="HO16" i="55"/>
  <c r="HN16" i="55"/>
  <c r="HM16" i="55"/>
  <c r="HL16" i="55"/>
  <c r="HK16" i="55"/>
  <c r="HJ16" i="55"/>
  <c r="HI16" i="55"/>
  <c r="HH16" i="55"/>
  <c r="HG16" i="55"/>
  <c r="HF16" i="55"/>
  <c r="HE16" i="55"/>
  <c r="HD16" i="55"/>
  <c r="HC16" i="55"/>
  <c r="HB16" i="55"/>
  <c r="HA16" i="55"/>
  <c r="GZ16" i="55"/>
  <c r="GY16" i="55"/>
  <c r="GX16" i="55"/>
  <c r="GW16" i="55"/>
  <c r="GV16" i="55"/>
  <c r="GU16" i="55"/>
  <c r="GT16" i="55"/>
  <c r="GS16" i="55"/>
  <c r="GR16" i="55"/>
  <c r="GQ16" i="55"/>
  <c r="GP16" i="55"/>
  <c r="GO16" i="55"/>
  <c r="GN16" i="55"/>
  <c r="GM16" i="55"/>
  <c r="GL16" i="55"/>
  <c r="GK16" i="55"/>
  <c r="GJ16" i="55"/>
  <c r="GI16" i="55"/>
  <c r="GH16" i="55"/>
  <c r="GG16" i="55"/>
  <c r="GF16" i="55"/>
  <c r="GE16" i="55"/>
  <c r="GD16" i="55"/>
  <c r="GC16" i="55"/>
  <c r="GB16" i="55"/>
  <c r="GA16" i="55"/>
  <c r="FZ16" i="55"/>
  <c r="FY16" i="55"/>
  <c r="FX16" i="55"/>
  <c r="FW16" i="55"/>
  <c r="FV16" i="55"/>
  <c r="FU16" i="55"/>
  <c r="FT16" i="55"/>
  <c r="FS16" i="55"/>
  <c r="FR16" i="55"/>
  <c r="FQ16" i="55"/>
  <c r="FP16" i="55"/>
  <c r="FO16" i="55"/>
  <c r="FN16" i="55"/>
  <c r="FM16" i="55"/>
  <c r="FL16" i="55"/>
  <c r="FK16" i="55"/>
  <c r="FJ16" i="55"/>
  <c r="FI16" i="55"/>
  <c r="FH16" i="55"/>
  <c r="FG16" i="55"/>
  <c r="FF16" i="55"/>
  <c r="FE16" i="55"/>
  <c r="FD16" i="55"/>
  <c r="FC16" i="55"/>
  <c r="FB16" i="55"/>
  <c r="FA16" i="55"/>
  <c r="EZ16" i="55"/>
  <c r="EY16" i="55"/>
  <c r="EX16" i="55"/>
  <c r="EW16" i="55"/>
  <c r="EV16" i="55"/>
  <c r="EU16" i="55"/>
  <c r="ET16" i="55"/>
  <c r="ES16" i="55"/>
  <c r="ER16" i="55"/>
  <c r="EQ16" i="55"/>
  <c r="EP16" i="55"/>
  <c r="EO16" i="55"/>
  <c r="EN16" i="55"/>
  <c r="EM16" i="55"/>
  <c r="EL16" i="55"/>
  <c r="EK16" i="55"/>
  <c r="EJ16" i="55"/>
  <c r="EI16" i="55"/>
  <c r="EH16" i="55"/>
  <c r="EG16" i="55"/>
  <c r="EF16" i="55"/>
  <c r="EE16" i="55"/>
  <c r="ED16" i="55"/>
  <c r="EC16" i="55"/>
  <c r="EB16" i="55"/>
  <c r="EA16" i="55"/>
  <c r="DZ16" i="55"/>
  <c r="DY16" i="55"/>
  <c r="DX16" i="55"/>
  <c r="DW16" i="55"/>
  <c r="DV16" i="55"/>
  <c r="DU16" i="55"/>
  <c r="DT16" i="55"/>
  <c r="DS16" i="55"/>
  <c r="DR16" i="55"/>
  <c r="DQ16" i="55"/>
  <c r="DP16" i="55"/>
  <c r="DO16" i="55"/>
  <c r="DN16" i="55"/>
  <c r="DM16" i="55"/>
  <c r="DL16" i="55"/>
  <c r="DK16" i="55"/>
  <c r="DJ16" i="55"/>
  <c r="DI16" i="55"/>
  <c r="DH16" i="55"/>
  <c r="DG16" i="55"/>
  <c r="DF16" i="55"/>
  <c r="DE16" i="55"/>
  <c r="DD16" i="55"/>
  <c r="DC16" i="55"/>
  <c r="DB16" i="55"/>
  <c r="DA16" i="55"/>
  <c r="CZ16" i="55"/>
  <c r="CY16" i="55"/>
  <c r="CX16" i="55"/>
  <c r="CW16" i="55"/>
  <c r="CV16" i="55"/>
  <c r="CU16" i="55"/>
  <c r="CT16" i="55"/>
  <c r="CS16" i="55"/>
  <c r="CR16" i="55"/>
  <c r="CQ16" i="55"/>
  <c r="CP16" i="55"/>
  <c r="CO16" i="55"/>
  <c r="CN16" i="55"/>
  <c r="CM16" i="55"/>
  <c r="CL16" i="55"/>
  <c r="CK16" i="55"/>
  <c r="CJ16" i="55"/>
  <c r="CI16" i="55"/>
  <c r="CH16" i="55"/>
  <c r="CG16" i="55"/>
  <c r="CF16" i="55"/>
  <c r="CE16" i="55"/>
  <c r="CD16" i="55"/>
  <c r="CC16" i="55"/>
  <c r="CB16" i="55"/>
  <c r="CA16" i="55"/>
  <c r="BZ16" i="55"/>
  <c r="BY16" i="55"/>
  <c r="BX16" i="55"/>
  <c r="BW16" i="55"/>
  <c r="BV16" i="55"/>
  <c r="BU16" i="55"/>
  <c r="BT16" i="55"/>
  <c r="BS16" i="55"/>
  <c r="BR16" i="55"/>
  <c r="BQ16" i="55"/>
  <c r="BP16" i="55"/>
  <c r="BO16" i="55"/>
  <c r="BN16" i="55"/>
  <c r="BM16" i="55"/>
  <c r="BL16" i="55"/>
  <c r="BK16" i="55"/>
  <c r="BJ16" i="55"/>
  <c r="BI16" i="55"/>
  <c r="BH16" i="55"/>
  <c r="BG16" i="55"/>
  <c r="BF16" i="55"/>
  <c r="BE16" i="55"/>
  <c r="BD16" i="55"/>
  <c r="BC16" i="55"/>
  <c r="BB16" i="55"/>
  <c r="BA16" i="55"/>
  <c r="AZ16" i="55"/>
  <c r="AY16" i="55"/>
  <c r="AX16" i="55"/>
  <c r="AW16" i="55"/>
  <c r="AV16" i="55"/>
  <c r="AU16" i="55"/>
  <c r="AT16" i="55"/>
  <c r="AS16" i="55"/>
  <c r="AR16" i="55"/>
  <c r="AQ16" i="55"/>
  <c r="AP16" i="55"/>
  <c r="AO16" i="55"/>
  <c r="AN16" i="55"/>
  <c r="AM16" i="55"/>
  <c r="AL16" i="55"/>
  <c r="AK16" i="55"/>
  <c r="AJ16" i="55"/>
  <c r="AI16" i="55"/>
  <c r="AH16" i="55"/>
  <c r="AG16" i="55"/>
  <c r="AF16" i="55"/>
  <c r="AE16" i="55"/>
  <c r="AD16" i="55"/>
  <c r="AC16" i="55"/>
  <c r="AB16" i="55"/>
  <c r="AA16" i="55"/>
  <c r="Z16" i="55"/>
  <c r="Y16" i="55"/>
  <c r="X16" i="55"/>
  <c r="W16" i="55"/>
  <c r="V16" i="55"/>
  <c r="U16" i="55"/>
  <c r="T16" i="55"/>
  <c r="S16" i="55"/>
  <c r="R16" i="55"/>
  <c r="Q16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WB15" i="55"/>
  <c r="WA15" i="55"/>
  <c r="VZ15" i="55"/>
  <c r="VY15" i="55"/>
  <c r="VX15" i="55"/>
  <c r="VW15" i="55"/>
  <c r="VV15" i="55"/>
  <c r="VU15" i="55"/>
  <c r="VT15" i="55"/>
  <c r="VS15" i="55"/>
  <c r="VR15" i="55"/>
  <c r="VQ15" i="55"/>
  <c r="VP15" i="55"/>
  <c r="VO15" i="55"/>
  <c r="VN15" i="55"/>
  <c r="VM15" i="55"/>
  <c r="VL15" i="55"/>
  <c r="VK15" i="55"/>
  <c r="VJ15" i="55"/>
  <c r="VI15" i="55"/>
  <c r="VH15" i="55"/>
  <c r="VG15" i="55"/>
  <c r="VF15" i="55"/>
  <c r="VE15" i="55"/>
  <c r="VD15" i="55"/>
  <c r="VC15" i="55"/>
  <c r="VB15" i="55"/>
  <c r="VA15" i="55"/>
  <c r="UZ15" i="55"/>
  <c r="UY15" i="55"/>
  <c r="UX15" i="55"/>
  <c r="UW15" i="55"/>
  <c r="UV15" i="55"/>
  <c r="UU15" i="55"/>
  <c r="UT15" i="55"/>
  <c r="US15" i="55"/>
  <c r="UR15" i="55"/>
  <c r="UQ15" i="55"/>
  <c r="UP15" i="55"/>
  <c r="UO15" i="55"/>
  <c r="UN15" i="55"/>
  <c r="UM15" i="55"/>
  <c r="UL15" i="55"/>
  <c r="UK15" i="55"/>
  <c r="UJ15" i="55"/>
  <c r="UI15" i="55"/>
  <c r="UH15" i="55"/>
  <c r="UG15" i="55"/>
  <c r="UF15" i="55"/>
  <c r="UE15" i="55"/>
  <c r="UD15" i="55"/>
  <c r="UC15" i="55"/>
  <c r="UB15" i="55"/>
  <c r="UA15" i="55"/>
  <c r="TZ15" i="55"/>
  <c r="TY15" i="55"/>
  <c r="TX15" i="55"/>
  <c r="TW15" i="55"/>
  <c r="TV15" i="55"/>
  <c r="TU15" i="55"/>
  <c r="TT15" i="55"/>
  <c r="TS15" i="55"/>
  <c r="TR15" i="55"/>
  <c r="TQ15" i="55"/>
  <c r="TP15" i="55"/>
  <c r="TO15" i="55"/>
  <c r="TN15" i="55"/>
  <c r="TM15" i="55"/>
  <c r="TL15" i="55"/>
  <c r="TK15" i="55"/>
  <c r="TJ15" i="55"/>
  <c r="TI15" i="55"/>
  <c r="TH15" i="55"/>
  <c r="TG15" i="55"/>
  <c r="TF15" i="55"/>
  <c r="TE15" i="55"/>
  <c r="TD15" i="55"/>
  <c r="TC15" i="55"/>
  <c r="TB15" i="55"/>
  <c r="TA15" i="55"/>
  <c r="SZ15" i="55"/>
  <c r="SY15" i="55"/>
  <c r="SX15" i="55"/>
  <c r="SW15" i="55"/>
  <c r="SV15" i="55"/>
  <c r="SU15" i="55"/>
  <c r="ST15" i="55"/>
  <c r="SS15" i="55"/>
  <c r="SR15" i="55"/>
  <c r="SQ15" i="55"/>
  <c r="SP15" i="55"/>
  <c r="SO15" i="55"/>
  <c r="SN15" i="55"/>
  <c r="SM15" i="55"/>
  <c r="SL15" i="55"/>
  <c r="SK15" i="55"/>
  <c r="SJ15" i="55"/>
  <c r="SI15" i="55"/>
  <c r="SH15" i="55"/>
  <c r="SG15" i="55"/>
  <c r="SF15" i="55"/>
  <c r="SE15" i="55"/>
  <c r="SD15" i="55"/>
  <c r="SC15" i="55"/>
  <c r="SB15" i="55"/>
  <c r="SA15" i="55"/>
  <c r="RZ15" i="55"/>
  <c r="RY15" i="55"/>
  <c r="RX15" i="55"/>
  <c r="RW15" i="55"/>
  <c r="RV15" i="55"/>
  <c r="RU15" i="55"/>
  <c r="RT15" i="55"/>
  <c r="RS15" i="55"/>
  <c r="RR15" i="55"/>
  <c r="RQ15" i="55"/>
  <c r="RP15" i="55"/>
  <c r="RO15" i="55"/>
  <c r="RN15" i="55"/>
  <c r="RM15" i="55"/>
  <c r="RL15" i="55"/>
  <c r="RK15" i="55"/>
  <c r="RJ15" i="55"/>
  <c r="RI15" i="55"/>
  <c r="RH15" i="55"/>
  <c r="RG15" i="55"/>
  <c r="RF15" i="55"/>
  <c r="RE15" i="55"/>
  <c r="RD15" i="55"/>
  <c r="RC15" i="55"/>
  <c r="RB15" i="55"/>
  <c r="RA15" i="55"/>
  <c r="QZ15" i="55"/>
  <c r="QY15" i="55"/>
  <c r="QX15" i="55"/>
  <c r="QW15" i="55"/>
  <c r="QV15" i="55"/>
  <c r="QU15" i="55"/>
  <c r="QT15" i="55"/>
  <c r="QS15" i="55"/>
  <c r="QR15" i="55"/>
  <c r="QQ15" i="55"/>
  <c r="QP15" i="55"/>
  <c r="QO15" i="55"/>
  <c r="QN15" i="55"/>
  <c r="QM15" i="55"/>
  <c r="QL15" i="55"/>
  <c r="QK15" i="55"/>
  <c r="QJ15" i="55"/>
  <c r="QI15" i="55"/>
  <c r="QH15" i="55"/>
  <c r="QG15" i="55"/>
  <c r="QF15" i="55"/>
  <c r="QE15" i="55"/>
  <c r="QD15" i="55"/>
  <c r="QC15" i="55"/>
  <c r="QB15" i="55"/>
  <c r="QA15" i="55"/>
  <c r="PZ15" i="55"/>
  <c r="PY15" i="55"/>
  <c r="PX15" i="55"/>
  <c r="PW15" i="55"/>
  <c r="PV15" i="55"/>
  <c r="PU15" i="55"/>
  <c r="PT15" i="55"/>
  <c r="PS15" i="55"/>
  <c r="PR15" i="55"/>
  <c r="PQ15" i="55"/>
  <c r="PP15" i="55"/>
  <c r="PO15" i="55"/>
  <c r="PN15" i="55"/>
  <c r="PM15" i="55"/>
  <c r="PL15" i="55"/>
  <c r="PK15" i="55"/>
  <c r="PJ15" i="55"/>
  <c r="PI15" i="55"/>
  <c r="PH15" i="55"/>
  <c r="PG15" i="55"/>
  <c r="PF15" i="55"/>
  <c r="PE15" i="55"/>
  <c r="PD15" i="55"/>
  <c r="PC15" i="55"/>
  <c r="PB15" i="55"/>
  <c r="PA15" i="55"/>
  <c r="OZ15" i="55"/>
  <c r="OY15" i="55"/>
  <c r="OX15" i="55"/>
  <c r="OW15" i="55"/>
  <c r="OV15" i="55"/>
  <c r="OU15" i="55"/>
  <c r="OT15" i="55"/>
  <c r="OS15" i="55"/>
  <c r="OR15" i="55"/>
  <c r="OQ15" i="55"/>
  <c r="OP15" i="55"/>
  <c r="OO15" i="55"/>
  <c r="ON15" i="55"/>
  <c r="OM15" i="55"/>
  <c r="OL15" i="55"/>
  <c r="OK15" i="55"/>
  <c r="OJ15" i="55"/>
  <c r="OI15" i="55"/>
  <c r="OH15" i="55"/>
  <c r="OG15" i="55"/>
  <c r="OF15" i="55"/>
  <c r="OE15" i="55"/>
  <c r="OD15" i="55"/>
  <c r="OC15" i="55"/>
  <c r="OB15" i="55"/>
  <c r="OA15" i="55"/>
  <c r="NZ15" i="55"/>
  <c r="NY15" i="55"/>
  <c r="NX15" i="55"/>
  <c r="NW15" i="55"/>
  <c r="NV15" i="55"/>
  <c r="NU15" i="55"/>
  <c r="NT15" i="55"/>
  <c r="NS15" i="55"/>
  <c r="NR15" i="55"/>
  <c r="NQ15" i="55"/>
  <c r="NP15" i="55"/>
  <c r="NO15" i="55"/>
  <c r="NN15" i="55"/>
  <c r="NM15" i="55"/>
  <c r="NL15" i="55"/>
  <c r="NK15" i="55"/>
  <c r="NJ15" i="55"/>
  <c r="NI15" i="55"/>
  <c r="NH15" i="55"/>
  <c r="NG15" i="55"/>
  <c r="NF15" i="55"/>
  <c r="NE15" i="55"/>
  <c r="ND15" i="55"/>
  <c r="NC15" i="55"/>
  <c r="NB15" i="55"/>
  <c r="NA15" i="55"/>
  <c r="MZ15" i="55"/>
  <c r="MY15" i="55"/>
  <c r="MX15" i="55"/>
  <c r="MW15" i="55"/>
  <c r="MV15" i="55"/>
  <c r="MU15" i="55"/>
  <c r="MT15" i="55"/>
  <c r="MS15" i="55"/>
  <c r="MR15" i="55"/>
  <c r="MQ15" i="55"/>
  <c r="MP15" i="55"/>
  <c r="MO15" i="55"/>
  <c r="MN15" i="55"/>
  <c r="MM15" i="55"/>
  <c r="ML15" i="55"/>
  <c r="MK15" i="55"/>
  <c r="MJ15" i="55"/>
  <c r="MI15" i="55"/>
  <c r="MH15" i="55"/>
  <c r="MG15" i="55"/>
  <c r="MF15" i="55"/>
  <c r="ME15" i="55"/>
  <c r="MD15" i="55"/>
  <c r="MC15" i="55"/>
  <c r="MB15" i="55"/>
  <c r="MA15" i="55"/>
  <c r="LZ15" i="55"/>
  <c r="LY15" i="55"/>
  <c r="LX15" i="55"/>
  <c r="LW15" i="55"/>
  <c r="LV15" i="55"/>
  <c r="LU15" i="55"/>
  <c r="LT15" i="55"/>
  <c r="LS15" i="55"/>
  <c r="LR15" i="55"/>
  <c r="LQ15" i="55"/>
  <c r="LP15" i="55"/>
  <c r="LO15" i="55"/>
  <c r="LN15" i="55"/>
  <c r="LM15" i="55"/>
  <c r="LL15" i="55"/>
  <c r="LK15" i="55"/>
  <c r="LJ15" i="55"/>
  <c r="LI15" i="55"/>
  <c r="LH15" i="55"/>
  <c r="LG15" i="55"/>
  <c r="LF15" i="55"/>
  <c r="LE15" i="55"/>
  <c r="LD15" i="55"/>
  <c r="LC15" i="55"/>
  <c r="LB15" i="55"/>
  <c r="LA15" i="55"/>
  <c r="KZ15" i="55"/>
  <c r="KY15" i="55"/>
  <c r="KX15" i="55"/>
  <c r="KW15" i="55"/>
  <c r="KV15" i="55"/>
  <c r="KU15" i="55"/>
  <c r="KT15" i="55"/>
  <c r="KS15" i="55"/>
  <c r="KR15" i="55"/>
  <c r="KQ15" i="55"/>
  <c r="KP15" i="55"/>
  <c r="KO15" i="55"/>
  <c r="KN15" i="55"/>
  <c r="KM15" i="55"/>
  <c r="KL15" i="55"/>
  <c r="KK15" i="55"/>
  <c r="KJ15" i="55"/>
  <c r="KI15" i="55"/>
  <c r="KH15" i="55"/>
  <c r="KG15" i="55"/>
  <c r="KF15" i="55"/>
  <c r="KE15" i="55"/>
  <c r="KD15" i="55"/>
  <c r="KC15" i="55"/>
  <c r="KB15" i="55"/>
  <c r="KA15" i="55"/>
  <c r="JZ15" i="55"/>
  <c r="JY15" i="55"/>
  <c r="JX15" i="55"/>
  <c r="JW15" i="55"/>
  <c r="JV15" i="55"/>
  <c r="JU15" i="55"/>
  <c r="JT15" i="55"/>
  <c r="JS15" i="55"/>
  <c r="JR15" i="55"/>
  <c r="JQ15" i="55"/>
  <c r="JP15" i="55"/>
  <c r="JO15" i="55"/>
  <c r="JN15" i="55"/>
  <c r="JM15" i="55"/>
  <c r="JL15" i="55"/>
  <c r="JK15" i="55"/>
  <c r="JJ15" i="55"/>
  <c r="JI15" i="55"/>
  <c r="JH15" i="55"/>
  <c r="JG15" i="55"/>
  <c r="JF15" i="55"/>
  <c r="JE15" i="55"/>
  <c r="JD15" i="55"/>
  <c r="JC15" i="55"/>
  <c r="JB15" i="55"/>
  <c r="JA15" i="55"/>
  <c r="IZ15" i="55"/>
  <c r="IY15" i="55"/>
  <c r="IX15" i="55"/>
  <c r="IW15" i="55"/>
  <c r="IV15" i="55"/>
  <c r="IU15" i="55"/>
  <c r="IT15" i="55"/>
  <c r="IS15" i="55"/>
  <c r="IR15" i="55"/>
  <c r="IQ15" i="55"/>
  <c r="IP15" i="55"/>
  <c r="IO15" i="55"/>
  <c r="IN15" i="55"/>
  <c r="IM15" i="55"/>
  <c r="IL15" i="55"/>
  <c r="IK15" i="55"/>
  <c r="IJ15" i="55"/>
  <c r="II15" i="55"/>
  <c r="IH15" i="55"/>
  <c r="IG15" i="55"/>
  <c r="IF15" i="55"/>
  <c r="IE15" i="55"/>
  <c r="ID15" i="55"/>
  <c r="IC15" i="55"/>
  <c r="IB15" i="55"/>
  <c r="IA15" i="55"/>
  <c r="HZ15" i="55"/>
  <c r="HY15" i="55"/>
  <c r="HX15" i="55"/>
  <c r="HW15" i="55"/>
  <c r="HV15" i="55"/>
  <c r="HU15" i="55"/>
  <c r="HT15" i="55"/>
  <c r="HS15" i="55"/>
  <c r="HR15" i="55"/>
  <c r="HQ15" i="55"/>
  <c r="HP15" i="55"/>
  <c r="HO15" i="55"/>
  <c r="HN15" i="55"/>
  <c r="HM15" i="55"/>
  <c r="HL15" i="55"/>
  <c r="HK15" i="55"/>
  <c r="HJ15" i="55"/>
  <c r="HI15" i="55"/>
  <c r="HH15" i="55"/>
  <c r="HG15" i="55"/>
  <c r="HF15" i="55"/>
  <c r="HE15" i="55"/>
  <c r="HD15" i="55"/>
  <c r="HC15" i="55"/>
  <c r="HB15" i="55"/>
  <c r="HA15" i="55"/>
  <c r="GZ15" i="55"/>
  <c r="GY15" i="55"/>
  <c r="GX15" i="55"/>
  <c r="GW15" i="55"/>
  <c r="GV15" i="55"/>
  <c r="GU15" i="55"/>
  <c r="GT15" i="55"/>
  <c r="GS15" i="55"/>
  <c r="GR15" i="55"/>
  <c r="GQ15" i="55"/>
  <c r="GP15" i="55"/>
  <c r="GO15" i="55"/>
  <c r="GN15" i="55"/>
  <c r="GM15" i="55"/>
  <c r="GL15" i="55"/>
  <c r="GK15" i="55"/>
  <c r="GJ15" i="55"/>
  <c r="GI15" i="55"/>
  <c r="GH15" i="55"/>
  <c r="GG15" i="55"/>
  <c r="GF15" i="55"/>
  <c r="GE15" i="55"/>
  <c r="GD15" i="55"/>
  <c r="GC15" i="55"/>
  <c r="GB15" i="55"/>
  <c r="GA15" i="55"/>
  <c r="FZ15" i="55"/>
  <c r="FY15" i="55"/>
  <c r="FX15" i="55"/>
  <c r="FW15" i="55"/>
  <c r="FV15" i="55"/>
  <c r="FU15" i="55"/>
  <c r="FT15" i="55"/>
  <c r="FS15" i="55"/>
  <c r="FR15" i="55"/>
  <c r="FQ15" i="55"/>
  <c r="FP15" i="55"/>
  <c r="FO15" i="55"/>
  <c r="FN15" i="55"/>
  <c r="FM15" i="55"/>
  <c r="FL15" i="55"/>
  <c r="FK15" i="55"/>
  <c r="FJ15" i="55"/>
  <c r="FI15" i="55"/>
  <c r="FH15" i="55"/>
  <c r="FG15" i="55"/>
  <c r="FF15" i="55"/>
  <c r="FE15" i="55"/>
  <c r="FD15" i="55"/>
  <c r="FC15" i="55"/>
  <c r="FB15" i="55"/>
  <c r="FA15" i="55"/>
  <c r="EZ15" i="55"/>
  <c r="EY15" i="55"/>
  <c r="EX15" i="55"/>
  <c r="EW15" i="55"/>
  <c r="EV15" i="55"/>
  <c r="EU15" i="55"/>
  <c r="ET15" i="55"/>
  <c r="ES15" i="55"/>
  <c r="ER15" i="55"/>
  <c r="EQ15" i="55"/>
  <c r="EP15" i="55"/>
  <c r="EO15" i="55"/>
  <c r="EN15" i="55"/>
  <c r="EM15" i="55"/>
  <c r="EL15" i="55"/>
  <c r="EK15" i="55"/>
  <c r="EJ15" i="55"/>
  <c r="EI15" i="55"/>
  <c r="EH15" i="55"/>
  <c r="EG15" i="55"/>
  <c r="EF15" i="55"/>
  <c r="EE15" i="55"/>
  <c r="ED15" i="55"/>
  <c r="EC15" i="55"/>
  <c r="EB15" i="55"/>
  <c r="EA15" i="55"/>
  <c r="DZ15" i="55"/>
  <c r="DY15" i="55"/>
  <c r="DX15" i="55"/>
  <c r="DW15" i="55"/>
  <c r="DV15" i="55"/>
  <c r="DU15" i="55"/>
  <c r="DT15" i="55"/>
  <c r="DS15" i="55"/>
  <c r="DR15" i="55"/>
  <c r="DQ15" i="55"/>
  <c r="DP15" i="55"/>
  <c r="DO15" i="55"/>
  <c r="DN15" i="55"/>
  <c r="DM15" i="55"/>
  <c r="DL15" i="55"/>
  <c r="DK15" i="55"/>
  <c r="DJ15" i="55"/>
  <c r="DI15" i="55"/>
  <c r="DH15" i="55"/>
  <c r="DG15" i="55"/>
  <c r="DF15" i="55"/>
  <c r="DE15" i="55"/>
  <c r="DD15" i="55"/>
  <c r="DC15" i="55"/>
  <c r="DB15" i="55"/>
  <c r="DA15" i="55"/>
  <c r="CZ15" i="55"/>
  <c r="CY15" i="55"/>
  <c r="CX15" i="55"/>
  <c r="CW15" i="55"/>
  <c r="CV15" i="55"/>
  <c r="CU15" i="55"/>
  <c r="CT15" i="55"/>
  <c r="CS15" i="55"/>
  <c r="CR15" i="55"/>
  <c r="CQ15" i="55"/>
  <c r="CP15" i="55"/>
  <c r="CO15" i="55"/>
  <c r="CN15" i="55"/>
  <c r="CM15" i="55"/>
  <c r="CL15" i="55"/>
  <c r="CK15" i="55"/>
  <c r="CJ15" i="55"/>
  <c r="CI15" i="55"/>
  <c r="CH15" i="55"/>
  <c r="CG15" i="55"/>
  <c r="CF15" i="55"/>
  <c r="CE15" i="55"/>
  <c r="CD15" i="55"/>
  <c r="CC15" i="55"/>
  <c r="CB15" i="55"/>
  <c r="CA15" i="55"/>
  <c r="BZ15" i="55"/>
  <c r="BY15" i="55"/>
  <c r="BX15" i="55"/>
  <c r="BW15" i="55"/>
  <c r="BV15" i="55"/>
  <c r="BU15" i="55"/>
  <c r="BT15" i="55"/>
  <c r="BS15" i="55"/>
  <c r="BR15" i="55"/>
  <c r="BQ15" i="55"/>
  <c r="BP15" i="55"/>
  <c r="BO15" i="55"/>
  <c r="BN15" i="55"/>
  <c r="BM15" i="55"/>
  <c r="BL15" i="55"/>
  <c r="BK15" i="55"/>
  <c r="BJ15" i="55"/>
  <c r="BI15" i="55"/>
  <c r="BH15" i="55"/>
  <c r="BG15" i="55"/>
  <c r="BF15" i="55"/>
  <c r="BE15" i="55"/>
  <c r="BD15" i="55"/>
  <c r="BC15" i="55"/>
  <c r="BB15" i="55"/>
  <c r="BA15" i="55"/>
  <c r="AZ15" i="55"/>
  <c r="AY15" i="55"/>
  <c r="AX15" i="55"/>
  <c r="AW15" i="55"/>
  <c r="AV15" i="55"/>
  <c r="AU15" i="55"/>
  <c r="AT15" i="55"/>
  <c r="AS15" i="55"/>
  <c r="AR15" i="55"/>
  <c r="AQ15" i="55"/>
  <c r="AP15" i="55"/>
  <c r="AO15" i="55"/>
  <c r="AN15" i="55"/>
  <c r="AM15" i="55"/>
  <c r="AL15" i="55"/>
  <c r="AK15" i="55"/>
  <c r="AJ15" i="55"/>
  <c r="AI15" i="55"/>
  <c r="AH15" i="55"/>
  <c r="AG15" i="55"/>
  <c r="AF15" i="55"/>
  <c r="AE15" i="55"/>
  <c r="AD15" i="55"/>
  <c r="AC15" i="55"/>
  <c r="AB15" i="55"/>
  <c r="AA15" i="55"/>
  <c r="Z15" i="55"/>
  <c r="Y15" i="55"/>
  <c r="X15" i="55"/>
  <c r="W15" i="55"/>
  <c r="V15" i="55"/>
  <c r="U15" i="55"/>
  <c r="T15" i="55"/>
  <c r="S15" i="55"/>
  <c r="R15" i="55"/>
  <c r="Q15" i="55"/>
  <c r="P15" i="55"/>
  <c r="O15" i="55"/>
  <c r="N15" i="55"/>
  <c r="M15" i="55"/>
  <c r="L15" i="55"/>
  <c r="K15" i="55"/>
  <c r="J15" i="55"/>
  <c r="I15" i="55"/>
  <c r="H15" i="55"/>
  <c r="G15" i="55"/>
  <c r="F15" i="55"/>
  <c r="E15" i="55"/>
  <c r="D15" i="55"/>
  <c r="C15" i="55"/>
  <c r="WB14" i="55"/>
  <c r="WA14" i="55"/>
  <c r="VZ14" i="55"/>
  <c r="VY14" i="55"/>
  <c r="VX14" i="55"/>
  <c r="VW14" i="55"/>
  <c r="VV14" i="55"/>
  <c r="VU14" i="55"/>
  <c r="VT14" i="55"/>
  <c r="VS14" i="55"/>
  <c r="VR14" i="55"/>
  <c r="VQ14" i="55"/>
  <c r="VP14" i="55"/>
  <c r="UZ14" i="55"/>
  <c r="UY14" i="55"/>
  <c r="UX14" i="55"/>
  <c r="UW14" i="55"/>
  <c r="UV14" i="55"/>
  <c r="UU14" i="55"/>
  <c r="UT14" i="55"/>
  <c r="US14" i="55"/>
  <c r="UR14" i="55"/>
  <c r="UQ14" i="55"/>
  <c r="UP14" i="55"/>
  <c r="UO14" i="55"/>
  <c r="UN14" i="55"/>
  <c r="UM14" i="55"/>
  <c r="UL14" i="55"/>
  <c r="UK14" i="55"/>
  <c r="UJ14" i="55"/>
  <c r="UI14" i="55"/>
  <c r="UH14" i="55"/>
  <c r="UG14" i="55"/>
  <c r="UF14" i="55"/>
  <c r="UE14" i="55"/>
  <c r="UD14" i="55"/>
  <c r="UC14" i="55"/>
  <c r="UB14" i="55"/>
  <c r="UA14" i="55"/>
  <c r="TZ14" i="55"/>
  <c r="TY14" i="55"/>
  <c r="TX14" i="55"/>
  <c r="TW14" i="55"/>
  <c r="TV14" i="55"/>
  <c r="TU14" i="55"/>
  <c r="TT14" i="55"/>
  <c r="TS14" i="55"/>
  <c r="TR14" i="55"/>
  <c r="TQ14" i="55"/>
  <c r="TP14" i="55"/>
  <c r="TO14" i="55"/>
  <c r="TN14" i="55"/>
  <c r="TM14" i="55"/>
  <c r="TL14" i="55"/>
  <c r="TK14" i="55"/>
  <c r="TJ14" i="55"/>
  <c r="TI14" i="55"/>
  <c r="TH14" i="55"/>
  <c r="TG14" i="55"/>
  <c r="TF14" i="55"/>
  <c r="TE14" i="55"/>
  <c r="TD14" i="55"/>
  <c r="TC14" i="55"/>
  <c r="TB14" i="55"/>
  <c r="TA14" i="55"/>
  <c r="SZ14" i="55"/>
  <c r="SY14" i="55"/>
  <c r="SX14" i="55"/>
  <c r="SW14" i="55"/>
  <c r="SV14" i="55"/>
  <c r="SU14" i="55"/>
  <c r="ST14" i="55"/>
  <c r="SS14" i="55"/>
  <c r="SR14" i="55"/>
  <c r="SQ14" i="55"/>
  <c r="SP14" i="55"/>
  <c r="SO14" i="55"/>
  <c r="SN14" i="55"/>
  <c r="SM14" i="55"/>
  <c r="SL14" i="55"/>
  <c r="SK14" i="55"/>
  <c r="SJ14" i="55"/>
  <c r="SI14" i="55"/>
  <c r="SH14" i="55"/>
  <c r="SG14" i="55"/>
  <c r="SF14" i="55"/>
  <c r="SE14" i="55"/>
  <c r="SD14" i="55"/>
  <c r="SC14" i="55"/>
  <c r="SB14" i="55"/>
  <c r="SA14" i="55"/>
  <c r="RZ14" i="55"/>
  <c r="RY14" i="55"/>
  <c r="RX14" i="55"/>
  <c r="RW14" i="55"/>
  <c r="RV14" i="55"/>
  <c r="RU14" i="55"/>
  <c r="RT14" i="55"/>
  <c r="RS14" i="55"/>
  <c r="RR14" i="55"/>
  <c r="RQ14" i="55"/>
  <c r="RP14" i="55"/>
  <c r="RO14" i="55"/>
  <c r="RN14" i="55"/>
  <c r="RM14" i="55"/>
  <c r="RL14" i="55"/>
  <c r="RK14" i="55"/>
  <c r="RJ14" i="55"/>
  <c r="RI14" i="55"/>
  <c r="RH14" i="55"/>
  <c r="RG14" i="55"/>
  <c r="RF14" i="55"/>
  <c r="RE14" i="55"/>
  <c r="RD14" i="55"/>
  <c r="RC14" i="55"/>
  <c r="RB14" i="55"/>
  <c r="RA14" i="55"/>
  <c r="QZ14" i="55"/>
  <c r="QY14" i="55"/>
  <c r="QX14" i="55"/>
  <c r="QW14" i="55"/>
  <c r="QV14" i="55"/>
  <c r="QU14" i="55"/>
  <c r="QT14" i="55"/>
  <c r="QS14" i="55"/>
  <c r="QR14" i="55"/>
  <c r="QQ14" i="55"/>
  <c r="QP14" i="55"/>
  <c r="QO14" i="55"/>
  <c r="QN14" i="55"/>
  <c r="QM14" i="55"/>
  <c r="QL14" i="55"/>
  <c r="QK14" i="55"/>
  <c r="QJ14" i="55"/>
  <c r="QI14" i="55"/>
  <c r="QH14" i="55"/>
  <c r="QG14" i="55"/>
  <c r="QF14" i="55"/>
  <c r="QE14" i="55"/>
  <c r="QD14" i="55"/>
  <c r="QC14" i="55"/>
  <c r="QB14" i="55"/>
  <c r="QA14" i="55"/>
  <c r="PZ14" i="55"/>
  <c r="PY14" i="55"/>
  <c r="PX14" i="55"/>
  <c r="PW14" i="55"/>
  <c r="PV14" i="55"/>
  <c r="PU14" i="55"/>
  <c r="PT14" i="55"/>
  <c r="PS14" i="55"/>
  <c r="PR14" i="55"/>
  <c r="PQ14" i="55"/>
  <c r="PP14" i="55"/>
  <c r="PO14" i="55"/>
  <c r="PN14" i="55"/>
  <c r="PM14" i="55"/>
  <c r="PL14" i="55"/>
  <c r="PK14" i="55"/>
  <c r="PJ14" i="55"/>
  <c r="PI14" i="55"/>
  <c r="PH14" i="55"/>
  <c r="PG14" i="55"/>
  <c r="PF14" i="55"/>
  <c r="PE14" i="55"/>
  <c r="PD14" i="55"/>
  <c r="PC14" i="55"/>
  <c r="PB14" i="55"/>
  <c r="PA14" i="55"/>
  <c r="OZ14" i="55"/>
  <c r="OY14" i="55"/>
  <c r="OX14" i="55"/>
  <c r="OW14" i="55"/>
  <c r="OV14" i="55"/>
  <c r="OU14" i="55"/>
  <c r="OT14" i="55"/>
  <c r="OS14" i="55"/>
  <c r="OR14" i="55"/>
  <c r="OQ14" i="55"/>
  <c r="OP14" i="55"/>
  <c r="OO14" i="55"/>
  <c r="ON14" i="55"/>
  <c r="OM14" i="55"/>
  <c r="OL14" i="55"/>
  <c r="OK14" i="55"/>
  <c r="OJ14" i="55"/>
  <c r="OI14" i="55"/>
  <c r="OH14" i="55"/>
  <c r="OG14" i="55"/>
  <c r="OF14" i="55"/>
  <c r="OE14" i="55"/>
  <c r="OD14" i="55"/>
  <c r="OC14" i="55"/>
  <c r="OB14" i="55"/>
  <c r="OA14" i="55"/>
  <c r="NZ14" i="55"/>
  <c r="NY14" i="55"/>
  <c r="NX14" i="55"/>
  <c r="NW14" i="55"/>
  <c r="NV14" i="55"/>
  <c r="NU14" i="55"/>
  <c r="NT14" i="55"/>
  <c r="NS14" i="55"/>
  <c r="NR14" i="55"/>
  <c r="NQ14" i="55"/>
  <c r="NP14" i="55"/>
  <c r="NO14" i="55"/>
  <c r="NN14" i="55"/>
  <c r="NM14" i="55"/>
  <c r="NL14" i="55"/>
  <c r="NK14" i="55"/>
  <c r="NJ14" i="55"/>
  <c r="NI14" i="55"/>
  <c r="NH14" i="55"/>
  <c r="NG14" i="55"/>
  <c r="NF14" i="55"/>
  <c r="NE14" i="55"/>
  <c r="ND14" i="55"/>
  <c r="NC14" i="55"/>
  <c r="NB14" i="55"/>
  <c r="NA14" i="55"/>
  <c r="MZ14" i="55"/>
  <c r="MY14" i="55"/>
  <c r="MX14" i="55"/>
  <c r="MW14" i="55"/>
  <c r="MV14" i="55"/>
  <c r="MU14" i="55"/>
  <c r="MT14" i="55"/>
  <c r="MS14" i="55"/>
  <c r="MR14" i="55"/>
  <c r="MQ14" i="55"/>
  <c r="MP14" i="55"/>
  <c r="MO14" i="55"/>
  <c r="MN14" i="55"/>
  <c r="MM14" i="55"/>
  <c r="ML14" i="55"/>
  <c r="MK14" i="55"/>
  <c r="MJ14" i="55"/>
  <c r="MI14" i="55"/>
  <c r="MH14" i="55"/>
  <c r="MG14" i="55"/>
  <c r="MF14" i="55"/>
  <c r="ME14" i="55"/>
  <c r="MD14" i="55"/>
  <c r="MC14" i="55"/>
  <c r="MB14" i="55"/>
  <c r="MA14" i="55"/>
  <c r="LZ14" i="55"/>
  <c r="LY14" i="55"/>
  <c r="LX14" i="55"/>
  <c r="LW14" i="55"/>
  <c r="LV14" i="55"/>
  <c r="LU14" i="55"/>
  <c r="LT14" i="55"/>
  <c r="LS14" i="55"/>
  <c r="LR14" i="55"/>
  <c r="LQ14" i="55"/>
  <c r="LP14" i="55"/>
  <c r="LO14" i="55"/>
  <c r="LN14" i="55"/>
  <c r="LM14" i="55"/>
  <c r="LL14" i="55"/>
  <c r="LK14" i="55"/>
  <c r="LJ14" i="55"/>
  <c r="LI14" i="55"/>
  <c r="LH14" i="55"/>
  <c r="LG14" i="55"/>
  <c r="LF14" i="55"/>
  <c r="LE14" i="55"/>
  <c r="LD14" i="55"/>
  <c r="LC14" i="55"/>
  <c r="LB14" i="55"/>
  <c r="LA14" i="55"/>
  <c r="KZ14" i="55"/>
  <c r="KY14" i="55"/>
  <c r="KX14" i="55"/>
  <c r="KW14" i="55"/>
  <c r="KV14" i="55"/>
  <c r="KU14" i="55"/>
  <c r="KT14" i="55"/>
  <c r="KS14" i="55"/>
  <c r="KR14" i="55"/>
  <c r="KQ14" i="55"/>
  <c r="KP14" i="55"/>
  <c r="KO14" i="55"/>
  <c r="KN14" i="55"/>
  <c r="KM14" i="55"/>
  <c r="KL14" i="55"/>
  <c r="KK14" i="55"/>
  <c r="KJ14" i="55"/>
  <c r="KI14" i="55"/>
  <c r="KH14" i="55"/>
  <c r="KG14" i="55"/>
  <c r="KF14" i="55"/>
  <c r="KE14" i="55"/>
  <c r="KD14" i="55"/>
  <c r="KC14" i="55"/>
  <c r="KB14" i="55"/>
  <c r="KA14" i="55"/>
  <c r="JZ14" i="55"/>
  <c r="JY14" i="55"/>
  <c r="JX14" i="55"/>
  <c r="JW14" i="55"/>
  <c r="JV14" i="55"/>
  <c r="JU14" i="55"/>
  <c r="JT14" i="55"/>
  <c r="JS14" i="55"/>
  <c r="JR14" i="55"/>
  <c r="JQ14" i="55"/>
  <c r="JP14" i="55"/>
  <c r="JO14" i="55"/>
  <c r="JN14" i="55"/>
  <c r="JM14" i="55"/>
  <c r="JL14" i="55"/>
  <c r="JK14" i="55"/>
  <c r="JJ14" i="55"/>
  <c r="JI14" i="55"/>
  <c r="JH14" i="55"/>
  <c r="JG14" i="55"/>
  <c r="JF14" i="55"/>
  <c r="JE14" i="55"/>
  <c r="JD14" i="55"/>
  <c r="JC14" i="55"/>
  <c r="JB14" i="55"/>
  <c r="JA14" i="55"/>
  <c r="IZ14" i="55"/>
  <c r="IY14" i="55"/>
  <c r="IX14" i="55"/>
  <c r="IW14" i="55"/>
  <c r="IV14" i="55"/>
  <c r="IU14" i="55"/>
  <c r="IT14" i="55"/>
  <c r="IS14" i="55"/>
  <c r="IR14" i="55"/>
  <c r="IQ14" i="55"/>
  <c r="IP14" i="55"/>
  <c r="IO14" i="55"/>
  <c r="IN14" i="55"/>
  <c r="IM14" i="55"/>
  <c r="IL14" i="55"/>
  <c r="IK14" i="55"/>
  <c r="IJ14" i="55"/>
  <c r="II14" i="55"/>
  <c r="IH14" i="55"/>
  <c r="IG14" i="55"/>
  <c r="IF14" i="55"/>
  <c r="IE14" i="55"/>
  <c r="ID14" i="55"/>
  <c r="IC14" i="55"/>
  <c r="IB14" i="55"/>
  <c r="IA14" i="55"/>
  <c r="HZ14" i="55"/>
  <c r="HY14" i="55"/>
  <c r="HX14" i="55"/>
  <c r="HW14" i="55"/>
  <c r="HV14" i="55"/>
  <c r="HU14" i="55"/>
  <c r="HT14" i="55"/>
  <c r="HS14" i="55"/>
  <c r="HR14" i="55"/>
  <c r="HQ14" i="55"/>
  <c r="HP14" i="55"/>
  <c r="HO14" i="55"/>
  <c r="HN14" i="55"/>
  <c r="HM14" i="55"/>
  <c r="HL14" i="55"/>
  <c r="HK14" i="55"/>
  <c r="HJ14" i="55"/>
  <c r="HI14" i="55"/>
  <c r="HH14" i="55"/>
  <c r="HG14" i="55"/>
  <c r="HF14" i="55"/>
  <c r="HE14" i="55"/>
  <c r="HD14" i="55"/>
  <c r="HC14" i="55"/>
  <c r="HB14" i="55"/>
  <c r="HA14" i="55"/>
  <c r="GZ14" i="55"/>
  <c r="GY14" i="55"/>
  <c r="GX14" i="55"/>
  <c r="GW14" i="55"/>
  <c r="GV14" i="55"/>
  <c r="GU14" i="55"/>
  <c r="GT14" i="55"/>
  <c r="GS14" i="55"/>
  <c r="GR14" i="55"/>
  <c r="GQ14" i="55"/>
  <c r="GP14" i="55"/>
  <c r="GO14" i="55"/>
  <c r="GN14" i="55"/>
  <c r="GM14" i="55"/>
  <c r="GL14" i="55"/>
  <c r="GK14" i="55"/>
  <c r="GJ14" i="55"/>
  <c r="GI14" i="55"/>
  <c r="GH14" i="55"/>
  <c r="GG14" i="55"/>
  <c r="GF14" i="55"/>
  <c r="GE14" i="55"/>
  <c r="GD14" i="55"/>
  <c r="GC14" i="55"/>
  <c r="GB14" i="55"/>
  <c r="GA14" i="55"/>
  <c r="FZ14" i="55"/>
  <c r="FY14" i="55"/>
  <c r="FX14" i="55"/>
  <c r="FW14" i="55"/>
  <c r="FV14" i="55"/>
  <c r="FU14" i="55"/>
  <c r="FT14" i="55"/>
  <c r="FS14" i="55"/>
  <c r="FR14" i="55"/>
  <c r="FQ14" i="55"/>
  <c r="FP14" i="55"/>
  <c r="FO14" i="55"/>
  <c r="FN14" i="55"/>
  <c r="FM14" i="55"/>
  <c r="FL14" i="55"/>
  <c r="FK14" i="55"/>
  <c r="FJ14" i="55"/>
  <c r="FI14" i="55"/>
  <c r="FH14" i="55"/>
  <c r="FG14" i="55"/>
  <c r="FF14" i="55"/>
  <c r="FE14" i="55"/>
  <c r="FD14" i="55"/>
  <c r="FC14" i="55"/>
  <c r="FB14" i="55"/>
  <c r="FA14" i="55"/>
  <c r="EZ14" i="55"/>
  <c r="EY14" i="55"/>
  <c r="EX14" i="55"/>
  <c r="EW14" i="55"/>
  <c r="EV14" i="55"/>
  <c r="EU14" i="55"/>
  <c r="ET14" i="55"/>
  <c r="ES14" i="55"/>
  <c r="ER14" i="55"/>
  <c r="EQ14" i="55"/>
  <c r="EP14" i="55"/>
  <c r="EO14" i="55"/>
  <c r="EN14" i="55"/>
  <c r="EM14" i="55"/>
  <c r="EL14" i="55"/>
  <c r="EK14" i="55"/>
  <c r="EJ14" i="55"/>
  <c r="EI14" i="55"/>
  <c r="EH14" i="55"/>
  <c r="EG14" i="55"/>
  <c r="EF14" i="55"/>
  <c r="EE14" i="55"/>
  <c r="ED14" i="55"/>
  <c r="EC14" i="55"/>
  <c r="EB14" i="55"/>
  <c r="EA14" i="55"/>
  <c r="DZ14" i="55"/>
  <c r="DY14" i="55"/>
  <c r="DX14" i="55"/>
  <c r="DW14" i="55"/>
  <c r="DV14" i="55"/>
  <c r="DU14" i="55"/>
  <c r="DT14" i="55"/>
  <c r="DS14" i="55"/>
  <c r="DR14" i="55"/>
  <c r="DQ14" i="55"/>
  <c r="DP14" i="55"/>
  <c r="DO14" i="55"/>
  <c r="DN14" i="55"/>
  <c r="DM14" i="55"/>
  <c r="DL14" i="55"/>
  <c r="DK14" i="55"/>
  <c r="DJ14" i="55"/>
  <c r="DI14" i="55"/>
  <c r="DH14" i="55"/>
  <c r="DG14" i="55"/>
  <c r="DF14" i="55"/>
  <c r="DE14" i="55"/>
  <c r="DD14" i="55"/>
  <c r="DC14" i="55"/>
  <c r="DB14" i="55"/>
  <c r="DA14" i="55"/>
  <c r="CZ14" i="55"/>
  <c r="CY14" i="55"/>
  <c r="CX14" i="55"/>
  <c r="CW14" i="55"/>
  <c r="CV14" i="55"/>
  <c r="CU14" i="55"/>
  <c r="CT14" i="55"/>
  <c r="CS14" i="55"/>
  <c r="CR14" i="55"/>
  <c r="CQ14" i="55"/>
  <c r="CP14" i="55"/>
  <c r="CO14" i="55"/>
  <c r="CN14" i="55"/>
  <c r="CM14" i="55"/>
  <c r="CL14" i="55"/>
  <c r="CK14" i="55"/>
  <c r="CJ14" i="55"/>
  <c r="CI14" i="55"/>
  <c r="CH14" i="55"/>
  <c r="CG14" i="55"/>
  <c r="CF14" i="55"/>
  <c r="CE14" i="55"/>
  <c r="CD14" i="55"/>
  <c r="CC14" i="55"/>
  <c r="CB14" i="55"/>
  <c r="CA14" i="55"/>
  <c r="BZ14" i="55"/>
  <c r="BY14" i="55"/>
  <c r="BX14" i="55"/>
  <c r="BW14" i="55"/>
  <c r="BV14" i="55"/>
  <c r="BU14" i="55"/>
  <c r="BT14" i="55"/>
  <c r="BS14" i="55"/>
  <c r="BR14" i="55"/>
  <c r="BQ14" i="55"/>
  <c r="BP14" i="55"/>
  <c r="BO14" i="55"/>
  <c r="BN14" i="55"/>
  <c r="BM14" i="55"/>
  <c r="BL14" i="55"/>
  <c r="BK14" i="55"/>
  <c r="BJ14" i="55"/>
  <c r="BI14" i="55"/>
  <c r="BH14" i="55"/>
  <c r="BG14" i="55"/>
  <c r="BF14" i="55"/>
  <c r="BE14" i="55"/>
  <c r="BD14" i="55"/>
  <c r="BC14" i="55"/>
  <c r="BB14" i="55"/>
  <c r="BA14" i="55"/>
  <c r="AZ14" i="55"/>
  <c r="AY14" i="55"/>
  <c r="AX14" i="55"/>
  <c r="AW14" i="55"/>
  <c r="AV14" i="55"/>
  <c r="AU14" i="55"/>
  <c r="AT14" i="55"/>
  <c r="AS14" i="55"/>
  <c r="AR14" i="55"/>
  <c r="AQ14" i="55"/>
  <c r="AP14" i="55"/>
  <c r="AO14" i="55"/>
  <c r="AN14" i="55"/>
  <c r="AM14" i="55"/>
  <c r="AL14" i="55"/>
  <c r="AK14" i="55"/>
  <c r="AJ14" i="55"/>
  <c r="AI14" i="55"/>
  <c r="AH14" i="55"/>
  <c r="AG14" i="55"/>
  <c r="AF14" i="55"/>
  <c r="AE14" i="55"/>
  <c r="AD14" i="55"/>
  <c r="AC14" i="55"/>
  <c r="AB14" i="55"/>
  <c r="AA14" i="55"/>
  <c r="Z14" i="55"/>
  <c r="Y14" i="55"/>
  <c r="X14" i="55"/>
  <c r="W14" i="55"/>
  <c r="V14" i="55"/>
  <c r="U14" i="55"/>
  <c r="T14" i="55"/>
  <c r="S14" i="55"/>
  <c r="R14" i="55"/>
  <c r="Q14" i="55"/>
  <c r="P14" i="55"/>
  <c r="O14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WF13" i="55"/>
  <c r="WE13" i="55"/>
  <c r="WD13" i="55"/>
  <c r="WC13" i="55"/>
  <c r="WB13" i="55"/>
  <c r="WA13" i="55"/>
  <c r="VZ13" i="55"/>
  <c r="VY13" i="55"/>
  <c r="VX13" i="55"/>
  <c r="VW13" i="55"/>
  <c r="UZ13" i="55"/>
  <c r="UY13" i="55"/>
  <c r="UX13" i="55"/>
  <c r="UW13" i="55"/>
  <c r="UV13" i="55"/>
  <c r="UU13" i="55"/>
  <c r="UT13" i="55"/>
  <c r="US13" i="55"/>
  <c r="UR13" i="55"/>
  <c r="UQ13" i="55"/>
  <c r="UP13" i="55"/>
  <c r="UO13" i="55"/>
  <c r="UN13" i="55"/>
  <c r="UM13" i="55"/>
  <c r="UL13" i="55"/>
  <c r="UK13" i="55"/>
  <c r="UJ13" i="55"/>
  <c r="UI13" i="55"/>
  <c r="UH13" i="55"/>
  <c r="UG13" i="55"/>
  <c r="UF13" i="55"/>
  <c r="UE13" i="55"/>
  <c r="UD13" i="55"/>
  <c r="UC13" i="55"/>
  <c r="UB13" i="55"/>
  <c r="UA13" i="55"/>
  <c r="TZ13" i="55"/>
  <c r="TY13" i="55"/>
  <c r="TX13" i="55"/>
  <c r="TW13" i="55"/>
  <c r="TV13" i="55"/>
  <c r="TU13" i="55"/>
  <c r="TT13" i="55"/>
  <c r="TS13" i="55"/>
  <c r="TR13" i="55"/>
  <c r="TQ13" i="55"/>
  <c r="TP13" i="55"/>
  <c r="TO13" i="55"/>
  <c r="TN13" i="55"/>
  <c r="TM13" i="55"/>
  <c r="TL13" i="55"/>
  <c r="TK13" i="55"/>
  <c r="TJ13" i="55"/>
  <c r="TI13" i="55"/>
  <c r="TH13" i="55"/>
  <c r="TG13" i="55"/>
  <c r="TF13" i="55"/>
  <c r="TE13" i="55"/>
  <c r="TD13" i="55"/>
  <c r="TC13" i="55"/>
  <c r="TB13" i="55"/>
  <c r="TA13" i="55"/>
  <c r="SZ13" i="55"/>
  <c r="SY13" i="55"/>
  <c r="SX13" i="55"/>
  <c r="SW13" i="55"/>
  <c r="SV13" i="55"/>
  <c r="SU13" i="55"/>
  <c r="ST13" i="55"/>
  <c r="SS13" i="55"/>
  <c r="SR13" i="55"/>
  <c r="SQ13" i="55"/>
  <c r="SP13" i="55"/>
  <c r="SO13" i="55"/>
  <c r="SN13" i="55"/>
  <c r="SM13" i="55"/>
  <c r="SL13" i="55"/>
  <c r="SK13" i="55"/>
  <c r="SJ13" i="55"/>
  <c r="SI13" i="55"/>
  <c r="SH13" i="55"/>
  <c r="SG13" i="55"/>
  <c r="SF13" i="55"/>
  <c r="SE13" i="55"/>
  <c r="SD13" i="55"/>
  <c r="SC13" i="55"/>
  <c r="SB13" i="55"/>
  <c r="SA13" i="55"/>
  <c r="RZ13" i="55"/>
  <c r="RY13" i="55"/>
  <c r="RX13" i="55"/>
  <c r="RW13" i="55"/>
  <c r="RV13" i="55"/>
  <c r="RU13" i="55"/>
  <c r="RT13" i="55"/>
  <c r="RS13" i="55"/>
  <c r="RR13" i="55"/>
  <c r="RQ13" i="55"/>
  <c r="RP13" i="55"/>
  <c r="RO13" i="55"/>
  <c r="RN13" i="55"/>
  <c r="RM13" i="55"/>
  <c r="RL13" i="55"/>
  <c r="RK13" i="55"/>
  <c r="RJ13" i="55"/>
  <c r="RI13" i="55"/>
  <c r="RH13" i="55"/>
  <c r="RG13" i="55"/>
  <c r="RF13" i="55"/>
  <c r="RE13" i="55"/>
  <c r="RD13" i="55"/>
  <c r="RC13" i="55"/>
  <c r="RB13" i="55"/>
  <c r="RA13" i="55"/>
  <c r="QZ13" i="55"/>
  <c r="QY13" i="55"/>
  <c r="QX13" i="55"/>
  <c r="QW13" i="55"/>
  <c r="QV13" i="55"/>
  <c r="QU13" i="55"/>
  <c r="QT13" i="55"/>
  <c r="QS13" i="55"/>
  <c r="QR13" i="55"/>
  <c r="QQ13" i="55"/>
  <c r="QP13" i="55"/>
  <c r="QO13" i="55"/>
  <c r="QN13" i="55"/>
  <c r="QM13" i="55"/>
  <c r="QL13" i="55"/>
  <c r="QK13" i="55"/>
  <c r="QJ13" i="55"/>
  <c r="QI13" i="55"/>
  <c r="QH13" i="55"/>
  <c r="QG13" i="55"/>
  <c r="QF13" i="55"/>
  <c r="QE13" i="55"/>
  <c r="QD13" i="55"/>
  <c r="QC13" i="55"/>
  <c r="QB13" i="55"/>
  <c r="QA13" i="55"/>
  <c r="PZ13" i="55"/>
  <c r="PY13" i="55"/>
  <c r="PX13" i="55"/>
  <c r="PW13" i="55"/>
  <c r="PV13" i="55"/>
  <c r="PU13" i="55"/>
  <c r="PT13" i="55"/>
  <c r="PS13" i="55"/>
  <c r="PR13" i="55"/>
  <c r="PQ13" i="55"/>
  <c r="PP13" i="55"/>
  <c r="PO13" i="55"/>
  <c r="PN13" i="55"/>
  <c r="PM13" i="55"/>
  <c r="PL13" i="55"/>
  <c r="PK13" i="55"/>
  <c r="PJ13" i="55"/>
  <c r="PI13" i="55"/>
  <c r="PH13" i="55"/>
  <c r="PG13" i="55"/>
  <c r="PF13" i="55"/>
  <c r="PE13" i="55"/>
  <c r="PD13" i="55"/>
  <c r="PC13" i="55"/>
  <c r="PB13" i="55"/>
  <c r="PA13" i="55"/>
  <c r="OZ13" i="55"/>
  <c r="OY13" i="55"/>
  <c r="OX13" i="55"/>
  <c r="OW13" i="55"/>
  <c r="OV13" i="55"/>
  <c r="OU13" i="55"/>
  <c r="OT13" i="55"/>
  <c r="OS13" i="55"/>
  <c r="OR13" i="55"/>
  <c r="OQ13" i="55"/>
  <c r="OP13" i="55"/>
  <c r="OO13" i="55"/>
  <c r="ON13" i="55"/>
  <c r="OM13" i="55"/>
  <c r="OL13" i="55"/>
  <c r="OK13" i="55"/>
  <c r="OJ13" i="55"/>
  <c r="OI13" i="55"/>
  <c r="OH13" i="55"/>
  <c r="OG13" i="55"/>
  <c r="OF13" i="55"/>
  <c r="OE13" i="55"/>
  <c r="OD13" i="55"/>
  <c r="OC13" i="55"/>
  <c r="OB13" i="55"/>
  <c r="OA13" i="55"/>
  <c r="NZ13" i="55"/>
  <c r="NY13" i="55"/>
  <c r="NX13" i="55"/>
  <c r="NW13" i="55"/>
  <c r="NV13" i="55"/>
  <c r="NU13" i="55"/>
  <c r="NT13" i="55"/>
  <c r="NS13" i="55"/>
  <c r="NR13" i="55"/>
  <c r="NQ13" i="55"/>
  <c r="NP13" i="55"/>
  <c r="NO13" i="55"/>
  <c r="NN13" i="55"/>
  <c r="NM13" i="55"/>
  <c r="NL13" i="55"/>
  <c r="NK13" i="55"/>
  <c r="NJ13" i="55"/>
  <c r="NI13" i="55"/>
  <c r="NH13" i="55"/>
  <c r="NG13" i="55"/>
  <c r="NF13" i="55"/>
  <c r="NE13" i="55"/>
  <c r="ND13" i="55"/>
  <c r="NC13" i="55"/>
  <c r="NB13" i="55"/>
  <c r="NA13" i="55"/>
  <c r="MZ13" i="55"/>
  <c r="MY13" i="55"/>
  <c r="MX13" i="55"/>
  <c r="MW13" i="55"/>
  <c r="MV13" i="55"/>
  <c r="MU13" i="55"/>
  <c r="MT13" i="55"/>
  <c r="MS13" i="55"/>
  <c r="MR13" i="55"/>
  <c r="MQ13" i="55"/>
  <c r="MP13" i="55"/>
  <c r="MO13" i="55"/>
  <c r="MN13" i="55"/>
  <c r="MM13" i="55"/>
  <c r="ML13" i="55"/>
  <c r="MK13" i="55"/>
  <c r="MJ13" i="55"/>
  <c r="MI13" i="55"/>
  <c r="MH13" i="55"/>
  <c r="MG13" i="55"/>
  <c r="MF13" i="55"/>
  <c r="ME13" i="55"/>
  <c r="MD13" i="55"/>
  <c r="MC13" i="55"/>
  <c r="MB13" i="55"/>
  <c r="MA13" i="55"/>
  <c r="LZ13" i="55"/>
  <c r="LY13" i="55"/>
  <c r="LX13" i="55"/>
  <c r="LW13" i="55"/>
  <c r="LV13" i="55"/>
  <c r="LU13" i="55"/>
  <c r="LT13" i="55"/>
  <c r="LS13" i="55"/>
  <c r="LR13" i="55"/>
  <c r="LQ13" i="55"/>
  <c r="LP13" i="55"/>
  <c r="LO13" i="55"/>
  <c r="LN13" i="55"/>
  <c r="LM13" i="55"/>
  <c r="LL13" i="55"/>
  <c r="LK13" i="55"/>
  <c r="LJ13" i="55"/>
  <c r="LI13" i="55"/>
  <c r="LH13" i="55"/>
  <c r="LG13" i="55"/>
  <c r="LF13" i="55"/>
  <c r="LE13" i="55"/>
  <c r="LD13" i="55"/>
  <c r="LC13" i="55"/>
  <c r="LB13" i="55"/>
  <c r="LA13" i="55"/>
  <c r="KZ13" i="55"/>
  <c r="KY13" i="55"/>
  <c r="KX13" i="55"/>
  <c r="KW13" i="55"/>
  <c r="KV13" i="55"/>
  <c r="KU13" i="55"/>
  <c r="KT13" i="55"/>
  <c r="KS13" i="55"/>
  <c r="KR13" i="55"/>
  <c r="KQ13" i="55"/>
  <c r="KP13" i="55"/>
  <c r="KO13" i="55"/>
  <c r="KN13" i="55"/>
  <c r="KM13" i="55"/>
  <c r="KL13" i="55"/>
  <c r="KK13" i="55"/>
  <c r="KJ13" i="55"/>
  <c r="KI13" i="55"/>
  <c r="KH13" i="55"/>
  <c r="KG13" i="55"/>
  <c r="KF13" i="55"/>
  <c r="KE13" i="55"/>
  <c r="KD13" i="55"/>
  <c r="KC13" i="55"/>
  <c r="KB13" i="55"/>
  <c r="KA13" i="55"/>
  <c r="JZ13" i="55"/>
  <c r="JY13" i="55"/>
  <c r="JX13" i="55"/>
  <c r="JW13" i="55"/>
  <c r="JV13" i="55"/>
  <c r="JU13" i="55"/>
  <c r="JT13" i="55"/>
  <c r="JS13" i="55"/>
  <c r="JR13" i="55"/>
  <c r="JQ13" i="55"/>
  <c r="JP13" i="55"/>
  <c r="JO13" i="55"/>
  <c r="JN13" i="55"/>
  <c r="JM13" i="55"/>
  <c r="JL13" i="55"/>
  <c r="JK13" i="55"/>
  <c r="JJ13" i="55"/>
  <c r="JI13" i="55"/>
  <c r="JH13" i="55"/>
  <c r="JG13" i="55"/>
  <c r="JF13" i="55"/>
  <c r="JE13" i="55"/>
  <c r="JD13" i="55"/>
  <c r="JC13" i="55"/>
  <c r="JB13" i="55"/>
  <c r="JA13" i="55"/>
  <c r="IZ13" i="55"/>
  <c r="IY13" i="55"/>
  <c r="IX13" i="55"/>
  <c r="IW13" i="55"/>
  <c r="IV13" i="55"/>
  <c r="IU13" i="55"/>
  <c r="IT13" i="55"/>
  <c r="IS13" i="55"/>
  <c r="IR13" i="55"/>
  <c r="IQ13" i="55"/>
  <c r="IP13" i="55"/>
  <c r="IO13" i="55"/>
  <c r="IN13" i="55"/>
  <c r="IM13" i="55"/>
  <c r="IL13" i="55"/>
  <c r="IK13" i="55"/>
  <c r="IJ13" i="55"/>
  <c r="II13" i="55"/>
  <c r="IH13" i="55"/>
  <c r="IG13" i="55"/>
  <c r="IF13" i="55"/>
  <c r="IE13" i="55"/>
  <c r="ID13" i="55"/>
  <c r="IC13" i="55"/>
  <c r="IB13" i="55"/>
  <c r="IA13" i="55"/>
  <c r="HZ13" i="55"/>
  <c r="HY13" i="55"/>
  <c r="HX13" i="55"/>
  <c r="HW13" i="55"/>
  <c r="HV13" i="55"/>
  <c r="HU13" i="55"/>
  <c r="HT13" i="55"/>
  <c r="HS13" i="55"/>
  <c r="HR13" i="55"/>
  <c r="HQ13" i="55"/>
  <c r="HP13" i="55"/>
  <c r="HO13" i="55"/>
  <c r="HN13" i="55"/>
  <c r="HM13" i="55"/>
  <c r="HL13" i="55"/>
  <c r="HK13" i="55"/>
  <c r="HJ13" i="55"/>
  <c r="HI13" i="55"/>
  <c r="HH13" i="55"/>
  <c r="HG13" i="55"/>
  <c r="HF13" i="55"/>
  <c r="HE13" i="55"/>
  <c r="HD13" i="55"/>
  <c r="HC13" i="55"/>
  <c r="HB13" i="55"/>
  <c r="HA13" i="55"/>
  <c r="GZ13" i="55"/>
  <c r="GY13" i="55"/>
  <c r="GX13" i="55"/>
  <c r="GW13" i="55"/>
  <c r="GV13" i="55"/>
  <c r="GU13" i="55"/>
  <c r="GT13" i="55"/>
  <c r="GS13" i="55"/>
  <c r="GR13" i="55"/>
  <c r="GQ13" i="55"/>
  <c r="GP13" i="55"/>
  <c r="GO13" i="55"/>
  <c r="GN13" i="55"/>
  <c r="GM13" i="55"/>
  <c r="GL13" i="55"/>
  <c r="GK13" i="55"/>
  <c r="GJ13" i="55"/>
  <c r="GI13" i="55"/>
  <c r="GH13" i="55"/>
  <c r="GG13" i="55"/>
  <c r="GF13" i="55"/>
  <c r="GE13" i="55"/>
  <c r="WF12" i="55"/>
  <c r="WE12" i="55"/>
  <c r="WD12" i="55"/>
  <c r="WC12" i="55"/>
  <c r="WB12" i="55"/>
  <c r="WA12" i="55"/>
  <c r="VZ12" i="55"/>
  <c r="VY12" i="55"/>
  <c r="VX12" i="55"/>
  <c r="VW12" i="55"/>
  <c r="UZ12" i="55"/>
  <c r="UY12" i="55"/>
  <c r="UX12" i="55"/>
  <c r="UW12" i="55"/>
  <c r="UV12" i="55"/>
  <c r="UU12" i="55"/>
  <c r="UT12" i="55"/>
  <c r="US12" i="55"/>
  <c r="UR12" i="55"/>
  <c r="UQ12" i="55"/>
  <c r="UP12" i="55"/>
  <c r="UO12" i="55"/>
  <c r="UN12" i="55"/>
  <c r="UM12" i="55"/>
  <c r="UL12" i="55"/>
  <c r="UK12" i="55"/>
  <c r="UJ12" i="55"/>
  <c r="UI12" i="55"/>
  <c r="UH12" i="55"/>
  <c r="UG12" i="55"/>
  <c r="UF12" i="55"/>
  <c r="UE12" i="55"/>
  <c r="UD12" i="55"/>
  <c r="UC12" i="55"/>
  <c r="UB12" i="55"/>
  <c r="UA12" i="55"/>
  <c r="TZ12" i="55"/>
  <c r="TY12" i="55"/>
  <c r="TX12" i="55"/>
  <c r="TW12" i="55"/>
  <c r="TV12" i="55"/>
  <c r="TU12" i="55"/>
  <c r="TT12" i="55"/>
  <c r="TS12" i="55"/>
  <c r="TR12" i="55"/>
  <c r="TQ12" i="55"/>
  <c r="TP12" i="55"/>
  <c r="TO12" i="55"/>
  <c r="TN12" i="55"/>
  <c r="TM12" i="55"/>
  <c r="TL12" i="55"/>
  <c r="TK12" i="55"/>
  <c r="TJ12" i="55"/>
  <c r="TI12" i="55"/>
  <c r="TH12" i="55"/>
  <c r="TG12" i="55"/>
  <c r="TF12" i="55"/>
  <c r="TE12" i="55"/>
  <c r="TD12" i="55"/>
  <c r="TC12" i="55"/>
  <c r="TB12" i="55"/>
  <c r="TA12" i="55"/>
  <c r="SZ12" i="55"/>
  <c r="SY12" i="55"/>
  <c r="SX12" i="55"/>
  <c r="SW12" i="55"/>
  <c r="SV12" i="55"/>
  <c r="SU12" i="55"/>
  <c r="ST12" i="55"/>
  <c r="SS12" i="55"/>
  <c r="SR12" i="55"/>
  <c r="SQ12" i="55"/>
  <c r="SP12" i="55"/>
  <c r="SO12" i="55"/>
  <c r="SN12" i="55"/>
  <c r="SM12" i="55"/>
  <c r="SL12" i="55"/>
  <c r="SK12" i="55"/>
  <c r="SJ12" i="55"/>
  <c r="SI12" i="55"/>
  <c r="SH12" i="55"/>
  <c r="SG12" i="55"/>
  <c r="SF12" i="55"/>
  <c r="SE12" i="55"/>
  <c r="SD12" i="55"/>
  <c r="SC12" i="55"/>
  <c r="SB12" i="55"/>
  <c r="SA12" i="55"/>
  <c r="RZ12" i="55"/>
  <c r="RY12" i="55"/>
  <c r="RX12" i="55"/>
  <c r="RW12" i="55"/>
  <c r="RV12" i="55"/>
  <c r="RU12" i="55"/>
  <c r="RT12" i="55"/>
  <c r="RS12" i="55"/>
  <c r="RR12" i="55"/>
  <c r="RQ12" i="55"/>
  <c r="RP12" i="55"/>
  <c r="RO12" i="55"/>
  <c r="RN12" i="55"/>
  <c r="RM12" i="55"/>
  <c r="RL12" i="55"/>
  <c r="RK12" i="55"/>
  <c r="RJ12" i="55"/>
  <c r="RI12" i="55"/>
  <c r="RH12" i="55"/>
  <c r="RG12" i="55"/>
  <c r="RF12" i="55"/>
  <c r="RE12" i="55"/>
  <c r="RD12" i="55"/>
  <c r="RC12" i="55"/>
  <c r="RB12" i="55"/>
  <c r="RA12" i="55"/>
  <c r="QZ12" i="55"/>
  <c r="QY12" i="55"/>
  <c r="QX12" i="55"/>
  <c r="QW12" i="55"/>
  <c r="QV12" i="55"/>
  <c r="QU12" i="55"/>
  <c r="QT12" i="55"/>
  <c r="QS12" i="55"/>
  <c r="QR12" i="55"/>
  <c r="QQ12" i="55"/>
  <c r="QP12" i="55"/>
  <c r="QO12" i="55"/>
  <c r="QN12" i="55"/>
  <c r="QM12" i="55"/>
  <c r="QL12" i="55"/>
  <c r="QK12" i="55"/>
  <c r="QJ12" i="55"/>
  <c r="QI12" i="55"/>
  <c r="QH12" i="55"/>
  <c r="QG12" i="55"/>
  <c r="QF12" i="55"/>
  <c r="QE12" i="55"/>
  <c r="QD12" i="55"/>
  <c r="QC12" i="55"/>
  <c r="QB12" i="55"/>
  <c r="QA12" i="55"/>
  <c r="PZ12" i="55"/>
  <c r="PY12" i="55"/>
  <c r="PX12" i="55"/>
  <c r="PW12" i="55"/>
  <c r="PV12" i="55"/>
  <c r="PU12" i="55"/>
  <c r="PT12" i="55"/>
  <c r="PS12" i="55"/>
  <c r="PR12" i="55"/>
  <c r="PQ12" i="55"/>
  <c r="PP12" i="55"/>
  <c r="PO12" i="55"/>
  <c r="PN12" i="55"/>
  <c r="PM12" i="55"/>
  <c r="PL12" i="55"/>
  <c r="PK12" i="55"/>
  <c r="PJ12" i="55"/>
  <c r="PI12" i="55"/>
  <c r="PH12" i="55"/>
  <c r="PG12" i="55"/>
  <c r="PF12" i="55"/>
  <c r="PE12" i="55"/>
  <c r="PD12" i="55"/>
  <c r="PC12" i="55"/>
  <c r="PB12" i="55"/>
  <c r="PA12" i="55"/>
  <c r="OZ12" i="55"/>
  <c r="OY12" i="55"/>
  <c r="OX12" i="55"/>
  <c r="OW12" i="55"/>
  <c r="OV12" i="55"/>
  <c r="OU12" i="55"/>
  <c r="OT12" i="55"/>
  <c r="OS12" i="55"/>
  <c r="OR12" i="55"/>
  <c r="OQ12" i="55"/>
  <c r="OP12" i="55"/>
  <c r="OO12" i="55"/>
  <c r="ON12" i="55"/>
  <c r="OM12" i="55"/>
  <c r="OL12" i="55"/>
  <c r="OK12" i="55"/>
  <c r="OJ12" i="55"/>
  <c r="OI12" i="55"/>
  <c r="OH12" i="55"/>
  <c r="OG12" i="55"/>
  <c r="OF12" i="55"/>
  <c r="OE12" i="55"/>
  <c r="OD12" i="55"/>
  <c r="OC12" i="55"/>
  <c r="OB12" i="55"/>
  <c r="OA12" i="55"/>
  <c r="NZ12" i="55"/>
  <c r="NY12" i="55"/>
  <c r="NX12" i="55"/>
  <c r="NW12" i="55"/>
  <c r="NV12" i="55"/>
  <c r="NU12" i="55"/>
  <c r="NT12" i="55"/>
  <c r="NS12" i="55"/>
  <c r="NR12" i="55"/>
  <c r="NQ12" i="55"/>
  <c r="NP12" i="55"/>
  <c r="NO12" i="55"/>
  <c r="NN12" i="55"/>
  <c r="NM12" i="55"/>
  <c r="NL12" i="55"/>
  <c r="NK12" i="55"/>
  <c r="NJ12" i="55"/>
  <c r="NI12" i="55"/>
  <c r="NH12" i="55"/>
  <c r="NG12" i="55"/>
  <c r="NF12" i="55"/>
  <c r="NE12" i="55"/>
  <c r="ND12" i="55"/>
  <c r="NC12" i="55"/>
  <c r="NB12" i="55"/>
  <c r="NA12" i="55"/>
  <c r="MZ12" i="55"/>
  <c r="MY12" i="55"/>
  <c r="MX12" i="55"/>
  <c r="MW12" i="55"/>
  <c r="MV12" i="55"/>
  <c r="MU12" i="55"/>
  <c r="MT12" i="55"/>
  <c r="MS12" i="55"/>
  <c r="MR12" i="55"/>
  <c r="MQ12" i="55"/>
  <c r="MP12" i="55"/>
  <c r="MO12" i="55"/>
  <c r="MN12" i="55"/>
  <c r="MM12" i="55"/>
  <c r="ML12" i="55"/>
  <c r="MK12" i="55"/>
  <c r="MJ12" i="55"/>
  <c r="MI12" i="55"/>
  <c r="MH12" i="55"/>
  <c r="MG12" i="55"/>
  <c r="MF12" i="55"/>
  <c r="ME12" i="55"/>
  <c r="MD12" i="55"/>
  <c r="MC12" i="55"/>
  <c r="MB12" i="55"/>
  <c r="MA12" i="55"/>
  <c r="LZ12" i="55"/>
  <c r="LY12" i="55"/>
  <c r="LX12" i="55"/>
  <c r="LW12" i="55"/>
  <c r="LV12" i="55"/>
  <c r="LU12" i="55"/>
  <c r="LT12" i="55"/>
  <c r="LS12" i="55"/>
  <c r="LR12" i="55"/>
  <c r="LQ12" i="55"/>
  <c r="LP12" i="55"/>
  <c r="LO12" i="55"/>
  <c r="LN12" i="55"/>
  <c r="LM12" i="55"/>
  <c r="LL12" i="55"/>
  <c r="LK12" i="55"/>
  <c r="LJ12" i="55"/>
  <c r="LI12" i="55"/>
  <c r="LH12" i="55"/>
  <c r="LG12" i="55"/>
  <c r="LF12" i="55"/>
  <c r="LE12" i="55"/>
  <c r="LD12" i="55"/>
  <c r="LC12" i="55"/>
  <c r="LB12" i="55"/>
  <c r="LA12" i="55"/>
  <c r="KZ12" i="55"/>
  <c r="KY12" i="55"/>
  <c r="KX12" i="55"/>
  <c r="KW12" i="55"/>
  <c r="KV12" i="55"/>
  <c r="KU12" i="55"/>
  <c r="KT12" i="55"/>
  <c r="KS12" i="55"/>
  <c r="KR12" i="55"/>
  <c r="KQ12" i="55"/>
  <c r="KP12" i="55"/>
  <c r="KO12" i="55"/>
  <c r="KN12" i="55"/>
  <c r="KM12" i="55"/>
  <c r="KL12" i="55"/>
  <c r="KK12" i="55"/>
  <c r="KJ12" i="55"/>
  <c r="KI12" i="55"/>
  <c r="KH12" i="55"/>
  <c r="KG12" i="55"/>
  <c r="KF12" i="55"/>
  <c r="KE12" i="55"/>
  <c r="KD12" i="55"/>
  <c r="KC12" i="55"/>
  <c r="KB12" i="55"/>
  <c r="KA12" i="55"/>
  <c r="JZ12" i="55"/>
  <c r="JY12" i="55"/>
  <c r="JX12" i="55"/>
  <c r="JW12" i="55"/>
  <c r="JV12" i="55"/>
  <c r="JU12" i="55"/>
  <c r="JT12" i="55"/>
  <c r="JS12" i="55"/>
  <c r="JR12" i="55"/>
  <c r="JQ12" i="55"/>
  <c r="JP12" i="55"/>
  <c r="JO12" i="55"/>
  <c r="JN12" i="55"/>
  <c r="JM12" i="55"/>
  <c r="JL12" i="55"/>
  <c r="JK12" i="55"/>
  <c r="JJ12" i="55"/>
  <c r="JI12" i="55"/>
  <c r="JH12" i="55"/>
  <c r="JG12" i="55"/>
  <c r="JF12" i="55"/>
  <c r="JE12" i="55"/>
  <c r="JD12" i="55"/>
  <c r="JC12" i="55"/>
  <c r="JB12" i="55"/>
  <c r="JA12" i="55"/>
  <c r="IZ12" i="55"/>
  <c r="IY12" i="55"/>
  <c r="IX12" i="55"/>
  <c r="IW12" i="55"/>
  <c r="IV12" i="55"/>
  <c r="IU12" i="55"/>
  <c r="IT12" i="55"/>
  <c r="IS12" i="55"/>
  <c r="IR12" i="55"/>
  <c r="IQ12" i="55"/>
  <c r="IP12" i="55"/>
  <c r="IO12" i="55"/>
  <c r="IN12" i="55"/>
  <c r="IM12" i="55"/>
  <c r="IL12" i="55"/>
  <c r="IK12" i="55"/>
  <c r="IJ12" i="55"/>
  <c r="II12" i="55"/>
  <c r="IH12" i="55"/>
  <c r="IG12" i="55"/>
  <c r="IF12" i="55"/>
  <c r="IE12" i="55"/>
  <c r="ID12" i="55"/>
  <c r="IC12" i="55"/>
  <c r="IB12" i="55"/>
  <c r="IA12" i="55"/>
  <c r="HZ12" i="55"/>
  <c r="HY12" i="55"/>
  <c r="HX12" i="55"/>
  <c r="HW12" i="55"/>
  <c r="HV12" i="55"/>
  <c r="HU12" i="55"/>
  <c r="HT12" i="55"/>
  <c r="HS12" i="55"/>
  <c r="HR12" i="55"/>
  <c r="HQ12" i="55"/>
  <c r="HP12" i="55"/>
  <c r="HO12" i="55"/>
  <c r="HN12" i="55"/>
  <c r="HM12" i="55"/>
  <c r="HL12" i="55"/>
  <c r="HK12" i="55"/>
  <c r="HJ12" i="55"/>
  <c r="HI12" i="55"/>
  <c r="HH12" i="55"/>
  <c r="HG12" i="55"/>
  <c r="HF12" i="55"/>
  <c r="HE12" i="55"/>
  <c r="HD12" i="55"/>
  <c r="HC12" i="55"/>
  <c r="HB12" i="55"/>
  <c r="HA12" i="55"/>
  <c r="GZ12" i="55"/>
  <c r="GY12" i="55"/>
  <c r="GX12" i="55"/>
  <c r="GW12" i="55"/>
  <c r="GV12" i="55"/>
  <c r="GU12" i="55"/>
  <c r="GT12" i="55"/>
  <c r="GS12" i="55"/>
  <c r="GR12" i="55"/>
  <c r="GQ12" i="55"/>
  <c r="GP12" i="55"/>
  <c r="GO12" i="55"/>
  <c r="GN12" i="55"/>
  <c r="GM12" i="55"/>
  <c r="GL12" i="55"/>
  <c r="GK12" i="55"/>
  <c r="GJ12" i="55"/>
  <c r="GI12" i="55"/>
  <c r="GH12" i="55"/>
  <c r="GG12" i="55"/>
  <c r="GF12" i="55"/>
  <c r="GE12" i="55"/>
  <c r="GD12" i="55"/>
  <c r="GC12" i="55"/>
  <c r="GB12" i="55"/>
  <c r="GA12" i="55"/>
  <c r="FZ12" i="55"/>
  <c r="FY12" i="55"/>
  <c r="FX12" i="55"/>
  <c r="FW12" i="55"/>
  <c r="FV12" i="55"/>
  <c r="FU12" i="55"/>
  <c r="FT12" i="55"/>
  <c r="FS12" i="55"/>
  <c r="FR12" i="55"/>
  <c r="FQ12" i="55"/>
  <c r="FP12" i="55"/>
  <c r="FO12" i="55"/>
  <c r="FN12" i="55"/>
  <c r="FM12" i="55"/>
  <c r="FL12" i="55"/>
  <c r="FK12" i="55"/>
  <c r="FJ12" i="55"/>
  <c r="FI12" i="55"/>
  <c r="FH12" i="55"/>
  <c r="FG12" i="55"/>
  <c r="FF12" i="55"/>
  <c r="FE12" i="55"/>
  <c r="FD12" i="55"/>
  <c r="FC12" i="55"/>
  <c r="FB12" i="55"/>
  <c r="FA12" i="55"/>
  <c r="EZ12" i="55"/>
  <c r="EY12" i="55"/>
  <c r="EX12" i="55"/>
  <c r="EW12" i="55"/>
  <c r="EV12" i="55"/>
  <c r="EU12" i="55"/>
  <c r="ET12" i="55"/>
  <c r="ES12" i="55"/>
  <c r="ER12" i="55"/>
  <c r="EQ12" i="55"/>
  <c r="EP12" i="55"/>
  <c r="EO12" i="55"/>
  <c r="EN12" i="55"/>
  <c r="EM12" i="55"/>
  <c r="EL12" i="55"/>
  <c r="EK12" i="55"/>
  <c r="EJ12" i="55"/>
  <c r="EI12" i="55"/>
  <c r="EH12" i="55"/>
  <c r="EG12" i="55"/>
  <c r="EF12" i="55"/>
  <c r="EE12" i="55"/>
  <c r="ED12" i="55"/>
  <c r="EC12" i="55"/>
  <c r="EB12" i="55"/>
  <c r="EA12" i="55"/>
  <c r="DZ12" i="55"/>
  <c r="DY12" i="55"/>
  <c r="DX12" i="55"/>
  <c r="DW12" i="55"/>
  <c r="DV12" i="55"/>
  <c r="DU12" i="55"/>
  <c r="DT12" i="55"/>
  <c r="DS12" i="55"/>
  <c r="DR12" i="55"/>
  <c r="DQ12" i="55"/>
  <c r="DP12" i="55"/>
  <c r="DO12" i="55"/>
  <c r="DN12" i="55"/>
  <c r="DM12" i="55"/>
  <c r="DL12" i="55"/>
  <c r="DK12" i="55"/>
  <c r="DJ12" i="55"/>
  <c r="DI12" i="55"/>
  <c r="DH12" i="55"/>
  <c r="DG12" i="55"/>
  <c r="DF12" i="55"/>
  <c r="DE12" i="55"/>
  <c r="DD12" i="55"/>
  <c r="DC12" i="55"/>
  <c r="DB12" i="55"/>
  <c r="DA12" i="55"/>
  <c r="CZ12" i="55"/>
  <c r="CY12" i="55"/>
  <c r="CX12" i="55"/>
  <c r="CW12" i="55"/>
  <c r="CV12" i="55"/>
  <c r="CU12" i="55"/>
  <c r="CT12" i="55"/>
  <c r="CS12" i="55"/>
  <c r="CR12" i="55"/>
  <c r="CQ12" i="55"/>
  <c r="CP12" i="55"/>
  <c r="CO12" i="55"/>
  <c r="CN12" i="55"/>
  <c r="CM12" i="55"/>
  <c r="CL12" i="55"/>
  <c r="CK12" i="55"/>
  <c r="CJ12" i="55"/>
  <c r="CI12" i="55"/>
  <c r="CH12" i="55"/>
  <c r="CG12" i="55"/>
  <c r="CF12" i="55"/>
  <c r="CE12" i="55"/>
  <c r="CD12" i="55"/>
  <c r="CC12" i="55"/>
  <c r="CB12" i="55"/>
  <c r="CA12" i="55"/>
  <c r="BZ12" i="55"/>
  <c r="BY12" i="55"/>
  <c r="BX12" i="55"/>
  <c r="BW12" i="55"/>
  <c r="BV12" i="55"/>
  <c r="BU12" i="55"/>
  <c r="BT12" i="55"/>
  <c r="BS12" i="55"/>
  <c r="BR12" i="55"/>
  <c r="BQ12" i="55"/>
  <c r="BP12" i="55"/>
  <c r="BO12" i="55"/>
  <c r="BN12" i="55"/>
  <c r="BM12" i="55"/>
  <c r="BL12" i="55"/>
  <c r="BK12" i="55"/>
  <c r="BJ12" i="55"/>
  <c r="BI12" i="55"/>
  <c r="BH12" i="55"/>
  <c r="BG12" i="55"/>
  <c r="BF12" i="55"/>
  <c r="BE12" i="55"/>
  <c r="BD12" i="55"/>
  <c r="BC12" i="55"/>
  <c r="BB12" i="55"/>
  <c r="BA12" i="55"/>
  <c r="AZ12" i="55"/>
  <c r="AY12" i="55"/>
  <c r="AX12" i="55"/>
  <c r="AW12" i="55"/>
  <c r="AV12" i="55"/>
  <c r="AU12" i="55"/>
  <c r="AT12" i="55"/>
  <c r="AS12" i="55"/>
  <c r="AR12" i="55"/>
  <c r="AQ12" i="55"/>
  <c r="AP12" i="55"/>
  <c r="AO12" i="55"/>
  <c r="AN12" i="55"/>
  <c r="AM12" i="55"/>
  <c r="AL12" i="55"/>
  <c r="AK12" i="55"/>
  <c r="AJ12" i="55"/>
  <c r="AI12" i="55"/>
  <c r="AH12" i="55"/>
  <c r="AG12" i="55"/>
  <c r="AF12" i="55"/>
  <c r="AE12" i="55"/>
  <c r="AD12" i="55"/>
  <c r="AC12" i="55"/>
  <c r="AB12" i="55"/>
  <c r="AA12" i="55"/>
  <c r="Z12" i="55"/>
  <c r="Y12" i="55"/>
  <c r="X12" i="55"/>
  <c r="W12" i="55"/>
  <c r="V12" i="55"/>
  <c r="U12" i="55"/>
  <c r="T12" i="55"/>
  <c r="S12" i="55"/>
  <c r="R12" i="55"/>
  <c r="Q12" i="55"/>
  <c r="P12" i="55"/>
  <c r="O12" i="55"/>
  <c r="N12" i="55"/>
  <c r="M12" i="55"/>
  <c r="L12" i="55"/>
  <c r="K12" i="55"/>
  <c r="J12" i="55"/>
  <c r="I12" i="55"/>
  <c r="H12" i="55"/>
  <c r="G12" i="55"/>
  <c r="F12" i="55"/>
  <c r="E12" i="55"/>
  <c r="D12" i="55"/>
  <c r="C12" i="55"/>
  <c r="WF11" i="55"/>
  <c r="WE11" i="55"/>
  <c r="WD11" i="55"/>
  <c r="WC11" i="55"/>
  <c r="WB11" i="55"/>
  <c r="WA11" i="55"/>
  <c r="VZ11" i="55"/>
  <c r="VY11" i="55"/>
  <c r="VX11" i="55"/>
  <c r="VW11" i="55"/>
  <c r="VV11" i="55"/>
  <c r="VU11" i="55"/>
  <c r="VT11" i="55"/>
  <c r="VS11" i="55"/>
  <c r="VR11" i="55"/>
  <c r="VQ11" i="55"/>
  <c r="VP11" i="55"/>
  <c r="UZ11" i="55"/>
  <c r="UY11" i="55"/>
  <c r="UX11" i="55"/>
  <c r="UW11" i="55"/>
  <c r="UV11" i="55"/>
  <c r="UU11" i="55"/>
  <c r="UT11" i="55"/>
  <c r="US11" i="55"/>
  <c r="UR11" i="55"/>
  <c r="UQ11" i="55"/>
  <c r="UP11" i="55"/>
  <c r="UO11" i="55"/>
  <c r="UN11" i="55"/>
  <c r="UM11" i="55"/>
  <c r="UL11" i="55"/>
  <c r="UK11" i="55"/>
  <c r="UJ11" i="55"/>
  <c r="UI11" i="55"/>
  <c r="UH11" i="55"/>
  <c r="UG11" i="55"/>
  <c r="UF11" i="55"/>
  <c r="UE11" i="55"/>
  <c r="UD11" i="55"/>
  <c r="UC11" i="55"/>
  <c r="UB11" i="55"/>
  <c r="UA11" i="55"/>
  <c r="TZ11" i="55"/>
  <c r="TY11" i="55"/>
  <c r="TX11" i="55"/>
  <c r="TW11" i="55"/>
  <c r="TV11" i="55"/>
  <c r="TU11" i="55"/>
  <c r="TT11" i="55"/>
  <c r="TS11" i="55"/>
  <c r="TR11" i="55"/>
  <c r="TQ11" i="55"/>
  <c r="TP11" i="55"/>
  <c r="TO11" i="55"/>
  <c r="TN11" i="55"/>
  <c r="TM11" i="55"/>
  <c r="TL11" i="55"/>
  <c r="TK11" i="55"/>
  <c r="TJ11" i="55"/>
  <c r="TI11" i="55"/>
  <c r="TH11" i="55"/>
  <c r="TG11" i="55"/>
  <c r="TF11" i="55"/>
  <c r="TE11" i="55"/>
  <c r="TD11" i="55"/>
  <c r="TC11" i="55"/>
  <c r="TB11" i="55"/>
  <c r="TA11" i="55"/>
  <c r="SZ11" i="55"/>
  <c r="SY11" i="55"/>
  <c r="SX11" i="55"/>
  <c r="SW11" i="55"/>
  <c r="SV11" i="55"/>
  <c r="SU11" i="55"/>
  <c r="ST11" i="55"/>
  <c r="SS11" i="55"/>
  <c r="SR11" i="55"/>
  <c r="SQ11" i="55"/>
  <c r="SP11" i="55"/>
  <c r="SO11" i="55"/>
  <c r="SN11" i="55"/>
  <c r="SM11" i="55"/>
  <c r="SL11" i="55"/>
  <c r="SK11" i="55"/>
  <c r="SJ11" i="55"/>
  <c r="SI11" i="55"/>
  <c r="SH11" i="55"/>
  <c r="SG11" i="55"/>
  <c r="SF11" i="55"/>
  <c r="SE11" i="55"/>
  <c r="SD11" i="55"/>
  <c r="SC11" i="55"/>
  <c r="SB11" i="55"/>
  <c r="SA11" i="55"/>
  <c r="RZ11" i="55"/>
  <c r="RY11" i="55"/>
  <c r="RX11" i="55"/>
  <c r="RW11" i="55"/>
  <c r="RV11" i="55"/>
  <c r="RU11" i="55"/>
  <c r="RT11" i="55"/>
  <c r="RS11" i="55"/>
  <c r="RR11" i="55"/>
  <c r="RQ11" i="55"/>
  <c r="RP11" i="55"/>
  <c r="RO11" i="55"/>
  <c r="RN11" i="55"/>
  <c r="RM11" i="55"/>
  <c r="RL11" i="55"/>
  <c r="RK11" i="55"/>
  <c r="RJ11" i="55"/>
  <c r="RI11" i="55"/>
  <c r="RH11" i="55"/>
  <c r="RG11" i="55"/>
  <c r="RF11" i="55"/>
  <c r="RE11" i="55"/>
  <c r="RD11" i="55"/>
  <c r="RC11" i="55"/>
  <c r="RB11" i="55"/>
  <c r="RA11" i="55"/>
  <c r="QZ11" i="55"/>
  <c r="QY11" i="55"/>
  <c r="QX11" i="55"/>
  <c r="QW11" i="55"/>
  <c r="QV11" i="55"/>
  <c r="QU11" i="55"/>
  <c r="QT11" i="55"/>
  <c r="QS11" i="55"/>
  <c r="QR11" i="55"/>
  <c r="QQ11" i="55"/>
  <c r="QP11" i="55"/>
  <c r="QO11" i="55"/>
  <c r="QN11" i="55"/>
  <c r="QM11" i="55"/>
  <c r="QL11" i="55"/>
  <c r="QK11" i="55"/>
  <c r="QJ11" i="55"/>
  <c r="QI11" i="55"/>
  <c r="QH11" i="55"/>
  <c r="QG11" i="55"/>
  <c r="QF11" i="55"/>
  <c r="QE11" i="55"/>
  <c r="QD11" i="55"/>
  <c r="QC11" i="55"/>
  <c r="QB11" i="55"/>
  <c r="QA11" i="55"/>
  <c r="PZ11" i="55"/>
  <c r="PY11" i="55"/>
  <c r="PX11" i="55"/>
  <c r="PW11" i="55"/>
  <c r="PV11" i="55"/>
  <c r="PU11" i="55"/>
  <c r="PT11" i="55"/>
  <c r="PS11" i="55"/>
  <c r="PR11" i="55"/>
  <c r="PQ11" i="55"/>
  <c r="PP11" i="55"/>
  <c r="PO11" i="55"/>
  <c r="PN11" i="55"/>
  <c r="PM11" i="55"/>
  <c r="PL11" i="55"/>
  <c r="PK11" i="55"/>
  <c r="PJ11" i="55"/>
  <c r="PI11" i="55"/>
  <c r="PH11" i="55"/>
  <c r="PG11" i="55"/>
  <c r="PF11" i="55"/>
  <c r="PE11" i="55"/>
  <c r="PD11" i="55"/>
  <c r="PC11" i="55"/>
  <c r="PB11" i="55"/>
  <c r="PA11" i="55"/>
  <c r="OZ11" i="55"/>
  <c r="OY11" i="55"/>
  <c r="OX11" i="55"/>
  <c r="OW11" i="55"/>
  <c r="OV11" i="55"/>
  <c r="OU11" i="55"/>
  <c r="OT11" i="55"/>
  <c r="OS11" i="55"/>
  <c r="OR11" i="55"/>
  <c r="OQ11" i="55"/>
  <c r="OP11" i="55"/>
  <c r="OO11" i="55"/>
  <c r="ON11" i="55"/>
  <c r="OM11" i="55"/>
  <c r="OL11" i="55"/>
  <c r="OK11" i="55"/>
  <c r="OJ11" i="55"/>
  <c r="OI11" i="55"/>
  <c r="OH11" i="55"/>
  <c r="OG11" i="55"/>
  <c r="OF11" i="55"/>
  <c r="OE11" i="55"/>
  <c r="OD11" i="55"/>
  <c r="OC11" i="55"/>
  <c r="OB11" i="55"/>
  <c r="OA11" i="55"/>
  <c r="NZ11" i="55"/>
  <c r="NY11" i="55"/>
  <c r="NX11" i="55"/>
  <c r="NW11" i="55"/>
  <c r="NV11" i="55"/>
  <c r="NU11" i="55"/>
  <c r="NT11" i="55"/>
  <c r="NS11" i="55"/>
  <c r="NR11" i="55"/>
  <c r="NQ11" i="55"/>
  <c r="NP11" i="55"/>
  <c r="NO11" i="55"/>
  <c r="NN11" i="55"/>
  <c r="NM11" i="55"/>
  <c r="NL11" i="55"/>
  <c r="NK11" i="55"/>
  <c r="NJ11" i="55"/>
  <c r="NI11" i="55"/>
  <c r="NH11" i="55"/>
  <c r="NG11" i="55"/>
  <c r="NF11" i="55"/>
  <c r="NE11" i="55"/>
  <c r="ND11" i="55"/>
  <c r="NC11" i="55"/>
  <c r="NB11" i="55"/>
  <c r="NA11" i="55"/>
  <c r="MZ11" i="55"/>
  <c r="MY11" i="55"/>
  <c r="MX11" i="55"/>
  <c r="MW11" i="55"/>
  <c r="MV11" i="55"/>
  <c r="MU11" i="55"/>
  <c r="MT11" i="55"/>
  <c r="MS11" i="55"/>
  <c r="MR11" i="55"/>
  <c r="MQ11" i="55"/>
  <c r="MP11" i="55"/>
  <c r="MO11" i="55"/>
  <c r="MN11" i="55"/>
  <c r="MM11" i="55"/>
  <c r="ML11" i="55"/>
  <c r="MK11" i="55"/>
  <c r="MJ11" i="55"/>
  <c r="MI11" i="55"/>
  <c r="MH11" i="55"/>
  <c r="MG11" i="55"/>
  <c r="MF11" i="55"/>
  <c r="ME11" i="55"/>
  <c r="MD11" i="55"/>
  <c r="MC11" i="55"/>
  <c r="MB11" i="55"/>
  <c r="MA11" i="55"/>
  <c r="LZ11" i="55"/>
  <c r="LY11" i="55"/>
  <c r="LX11" i="55"/>
  <c r="LW11" i="55"/>
  <c r="LV11" i="55"/>
  <c r="LU11" i="55"/>
  <c r="LT11" i="55"/>
  <c r="LS11" i="55"/>
  <c r="LR11" i="55"/>
  <c r="LQ11" i="55"/>
  <c r="LP11" i="55"/>
  <c r="LO11" i="55"/>
  <c r="LN11" i="55"/>
  <c r="LM11" i="55"/>
  <c r="LL11" i="55"/>
  <c r="LK11" i="55"/>
  <c r="LJ11" i="55"/>
  <c r="LI11" i="55"/>
  <c r="LH11" i="55"/>
  <c r="LG11" i="55"/>
  <c r="LF11" i="55"/>
  <c r="LE11" i="55"/>
  <c r="LD11" i="55"/>
  <c r="LC11" i="55"/>
  <c r="LB11" i="55"/>
  <c r="LA11" i="55"/>
  <c r="KZ11" i="55"/>
  <c r="KY11" i="55"/>
  <c r="KX11" i="55"/>
  <c r="KW11" i="55"/>
  <c r="KV11" i="55"/>
  <c r="KU11" i="55"/>
  <c r="KT11" i="55"/>
  <c r="KS11" i="55"/>
  <c r="KR11" i="55"/>
  <c r="KQ11" i="55"/>
  <c r="KP11" i="55"/>
  <c r="KO11" i="55"/>
  <c r="KN11" i="55"/>
  <c r="KM11" i="55"/>
  <c r="KL11" i="55"/>
  <c r="KK11" i="55"/>
  <c r="KJ11" i="55"/>
  <c r="KI11" i="55"/>
  <c r="KH11" i="55"/>
  <c r="KG11" i="55"/>
  <c r="KF11" i="55"/>
  <c r="KE11" i="55"/>
  <c r="KD11" i="55"/>
  <c r="KC11" i="55"/>
  <c r="KB11" i="55"/>
  <c r="KA11" i="55"/>
  <c r="JZ11" i="55"/>
  <c r="JY11" i="55"/>
  <c r="JX11" i="55"/>
  <c r="JW11" i="55"/>
  <c r="JV11" i="55"/>
  <c r="JU11" i="55"/>
  <c r="JT11" i="55"/>
  <c r="JS11" i="55"/>
  <c r="JR11" i="55"/>
  <c r="JQ11" i="55"/>
  <c r="JP11" i="55"/>
  <c r="JO11" i="55"/>
  <c r="JN11" i="55"/>
  <c r="JM11" i="55"/>
  <c r="JL11" i="55"/>
  <c r="JK11" i="55"/>
  <c r="JJ11" i="55"/>
  <c r="JI11" i="55"/>
  <c r="JH11" i="55"/>
  <c r="JG11" i="55"/>
  <c r="JF11" i="55"/>
  <c r="JE11" i="55"/>
  <c r="JD11" i="55"/>
  <c r="JC11" i="55"/>
  <c r="JB11" i="55"/>
  <c r="JA11" i="55"/>
  <c r="IZ11" i="55"/>
  <c r="IY11" i="55"/>
  <c r="IX11" i="55"/>
  <c r="IW11" i="55"/>
  <c r="IV11" i="55"/>
  <c r="IU11" i="55"/>
  <c r="IT11" i="55"/>
  <c r="IS11" i="55"/>
  <c r="IR11" i="55"/>
  <c r="IQ11" i="55"/>
  <c r="IP11" i="55"/>
  <c r="IO11" i="55"/>
  <c r="IN11" i="55"/>
  <c r="IM11" i="55"/>
  <c r="IL11" i="55"/>
  <c r="IK11" i="55"/>
  <c r="IJ11" i="55"/>
  <c r="II11" i="55"/>
  <c r="IH11" i="55"/>
  <c r="IG11" i="55"/>
  <c r="IF11" i="55"/>
  <c r="IE11" i="55"/>
  <c r="ID11" i="55"/>
  <c r="IC11" i="55"/>
  <c r="IB11" i="55"/>
  <c r="IA11" i="55"/>
  <c r="HZ11" i="55"/>
  <c r="HY11" i="55"/>
  <c r="HX11" i="55"/>
  <c r="HW11" i="55"/>
  <c r="HV11" i="55"/>
  <c r="HU11" i="55"/>
  <c r="HT11" i="55"/>
  <c r="HS11" i="55"/>
  <c r="HR11" i="55"/>
  <c r="HQ11" i="55"/>
  <c r="HP11" i="55"/>
  <c r="HO11" i="55"/>
  <c r="HN11" i="55"/>
  <c r="HM11" i="55"/>
  <c r="HL11" i="55"/>
  <c r="HK11" i="55"/>
  <c r="HJ11" i="55"/>
  <c r="HI11" i="55"/>
  <c r="HH11" i="55"/>
  <c r="HG11" i="55"/>
  <c r="HF11" i="55"/>
  <c r="HE11" i="55"/>
  <c r="HD11" i="55"/>
  <c r="HC11" i="55"/>
  <c r="HB11" i="55"/>
  <c r="HA11" i="55"/>
  <c r="GZ11" i="55"/>
  <c r="GY11" i="55"/>
  <c r="GX11" i="55"/>
  <c r="GW11" i="55"/>
  <c r="GV11" i="55"/>
  <c r="GU11" i="55"/>
  <c r="GT11" i="55"/>
  <c r="GS11" i="55"/>
  <c r="GR11" i="55"/>
  <c r="GQ11" i="55"/>
  <c r="GP11" i="55"/>
  <c r="GO11" i="55"/>
  <c r="GN11" i="55"/>
  <c r="GM11" i="55"/>
  <c r="GL11" i="55"/>
  <c r="GK11" i="55"/>
  <c r="GJ11" i="55"/>
  <c r="GI11" i="55"/>
  <c r="GH11" i="55"/>
  <c r="GG11" i="55"/>
  <c r="GF11" i="55"/>
  <c r="GE11" i="55"/>
  <c r="GD11" i="55"/>
  <c r="GC11" i="55"/>
  <c r="GB11" i="55"/>
  <c r="GA11" i="55"/>
  <c r="FZ11" i="55"/>
  <c r="FY11" i="55"/>
  <c r="FX11" i="55"/>
  <c r="FW11" i="55"/>
  <c r="FV11" i="55"/>
  <c r="FU11" i="55"/>
  <c r="FT11" i="55"/>
  <c r="FS11" i="55"/>
  <c r="FR11" i="55"/>
  <c r="FQ11" i="55"/>
  <c r="FP11" i="55"/>
  <c r="FO11" i="55"/>
  <c r="FN11" i="55"/>
  <c r="FM11" i="55"/>
  <c r="FL11" i="55"/>
  <c r="FK11" i="55"/>
  <c r="FJ11" i="55"/>
  <c r="FI11" i="55"/>
  <c r="FH11" i="55"/>
  <c r="FG11" i="55"/>
  <c r="FF11" i="55"/>
  <c r="FE11" i="55"/>
  <c r="FD11" i="55"/>
  <c r="FC11" i="55"/>
  <c r="FB11" i="55"/>
  <c r="FA11" i="55"/>
  <c r="EZ11" i="55"/>
  <c r="EY11" i="55"/>
  <c r="EX11" i="55"/>
  <c r="EW11" i="55"/>
  <c r="EV11" i="55"/>
  <c r="EU11" i="55"/>
  <c r="ET11" i="55"/>
  <c r="ES11" i="55"/>
  <c r="ER11" i="55"/>
  <c r="EQ11" i="55"/>
  <c r="EP11" i="55"/>
  <c r="EO11" i="55"/>
  <c r="EN11" i="55"/>
  <c r="EM11" i="55"/>
  <c r="EL11" i="55"/>
  <c r="EK11" i="55"/>
  <c r="EJ11" i="55"/>
  <c r="EI11" i="55"/>
  <c r="EH11" i="55"/>
  <c r="EG11" i="55"/>
  <c r="EF11" i="55"/>
  <c r="EE11" i="55"/>
  <c r="ED11" i="55"/>
  <c r="EC11" i="55"/>
  <c r="EB11" i="55"/>
  <c r="EA11" i="55"/>
  <c r="DZ11" i="55"/>
  <c r="DY11" i="55"/>
  <c r="DX11" i="55"/>
  <c r="DW11" i="55"/>
  <c r="DV11" i="55"/>
  <c r="DU11" i="55"/>
  <c r="DT11" i="55"/>
  <c r="DS11" i="55"/>
  <c r="DR11" i="55"/>
  <c r="DQ11" i="55"/>
  <c r="DP11" i="55"/>
  <c r="DO11" i="55"/>
  <c r="DN11" i="55"/>
  <c r="DM11" i="55"/>
  <c r="DL11" i="55"/>
  <c r="DK11" i="55"/>
  <c r="DJ11" i="55"/>
  <c r="DI11" i="55"/>
  <c r="DH11" i="55"/>
  <c r="DG11" i="55"/>
  <c r="DF11" i="55"/>
  <c r="DE11" i="55"/>
  <c r="DD11" i="55"/>
  <c r="DC11" i="55"/>
  <c r="DB11" i="55"/>
  <c r="DA11" i="55"/>
  <c r="CZ11" i="55"/>
  <c r="CY11" i="55"/>
  <c r="CX11" i="55"/>
  <c r="CW11" i="55"/>
  <c r="CV11" i="55"/>
  <c r="CU11" i="55"/>
  <c r="CT11" i="55"/>
  <c r="CS11" i="55"/>
  <c r="CR11" i="55"/>
  <c r="CQ11" i="55"/>
  <c r="CP11" i="55"/>
  <c r="CO11" i="55"/>
  <c r="CN11" i="55"/>
  <c r="CM11" i="55"/>
  <c r="CL11" i="55"/>
  <c r="CK11" i="55"/>
  <c r="CJ11" i="55"/>
  <c r="CI11" i="55"/>
  <c r="CH11" i="55"/>
  <c r="CG11" i="55"/>
  <c r="CF11" i="55"/>
  <c r="CE11" i="55"/>
  <c r="CD11" i="55"/>
  <c r="CC11" i="55"/>
  <c r="CB11" i="55"/>
  <c r="CA11" i="55"/>
  <c r="BZ11" i="55"/>
  <c r="BY11" i="55"/>
  <c r="BX11" i="55"/>
  <c r="BW11" i="55"/>
  <c r="BV11" i="55"/>
  <c r="BU11" i="55"/>
  <c r="BT11" i="55"/>
  <c r="BS11" i="55"/>
  <c r="BR11" i="55"/>
  <c r="BQ11" i="55"/>
  <c r="BP11" i="55"/>
  <c r="BO11" i="55"/>
  <c r="BN11" i="55"/>
  <c r="BM11" i="55"/>
  <c r="BL11" i="55"/>
  <c r="BK11" i="55"/>
  <c r="BJ11" i="55"/>
  <c r="BI11" i="55"/>
  <c r="BH11" i="55"/>
  <c r="BG11" i="55"/>
  <c r="BF11" i="55"/>
  <c r="BE11" i="55"/>
  <c r="BD11" i="55"/>
  <c r="BC11" i="55"/>
  <c r="BB11" i="55"/>
  <c r="BA11" i="55"/>
  <c r="AZ11" i="55"/>
  <c r="AY11" i="55"/>
  <c r="AX11" i="55"/>
  <c r="AW11" i="55"/>
  <c r="AV11" i="55"/>
  <c r="AU11" i="55"/>
  <c r="AT11" i="55"/>
  <c r="AS11" i="55"/>
  <c r="AR11" i="55"/>
  <c r="AQ11" i="55"/>
  <c r="AP11" i="55"/>
  <c r="AO11" i="55"/>
  <c r="AN11" i="55"/>
  <c r="AM11" i="55"/>
  <c r="AL11" i="55"/>
  <c r="AK11" i="55"/>
  <c r="AJ11" i="55"/>
  <c r="AI11" i="55"/>
  <c r="AH11" i="55"/>
  <c r="AG11" i="55"/>
  <c r="AF11" i="55"/>
  <c r="AE11" i="55"/>
  <c r="AD11" i="55"/>
  <c r="AC11" i="55"/>
  <c r="AB11" i="55"/>
  <c r="AA11" i="55"/>
  <c r="Z11" i="55"/>
  <c r="Y11" i="55"/>
  <c r="X11" i="55"/>
  <c r="W11" i="55"/>
  <c r="V11" i="55"/>
  <c r="U11" i="55"/>
  <c r="T11" i="55"/>
  <c r="S11" i="55"/>
  <c r="R11" i="55"/>
  <c r="Q11" i="55"/>
  <c r="P11" i="55"/>
  <c r="O11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XQ7" i="55"/>
  <c r="XP7" i="55"/>
  <c r="XO7" i="55"/>
  <c r="XN7" i="55"/>
  <c r="XM7" i="55"/>
  <c r="WF7" i="55"/>
  <c r="WE7" i="55"/>
  <c r="WD7" i="55"/>
  <c r="WC7" i="55"/>
  <c r="WB7" i="55"/>
  <c r="WA7" i="55"/>
  <c r="VZ7" i="55"/>
  <c r="VY7" i="55"/>
  <c r="VX7" i="55"/>
  <c r="VW7" i="55"/>
  <c r="VV7" i="55"/>
  <c r="VU7" i="55"/>
  <c r="VT7" i="55"/>
  <c r="VS7" i="55"/>
  <c r="VR7" i="55"/>
  <c r="VQ7" i="55"/>
  <c r="VP7" i="55"/>
  <c r="VO7" i="55"/>
  <c r="VN7" i="55"/>
  <c r="VM7" i="55"/>
  <c r="VL7" i="55"/>
  <c r="VK7" i="55"/>
  <c r="VJ7" i="55"/>
  <c r="VI7" i="55"/>
  <c r="VH7" i="55"/>
  <c r="VG7" i="55"/>
  <c r="VF7" i="55"/>
  <c r="VE7" i="55"/>
  <c r="VD7" i="55"/>
  <c r="VC7" i="55"/>
  <c r="VB7" i="55"/>
  <c r="VA7" i="55"/>
  <c r="UZ7" i="55"/>
  <c r="UY7" i="55"/>
  <c r="UX7" i="55"/>
  <c r="UW7" i="55"/>
  <c r="UV7" i="55"/>
  <c r="UU7" i="55"/>
  <c r="UT7" i="55"/>
  <c r="US7" i="55"/>
  <c r="UR7" i="55"/>
  <c r="UQ7" i="55"/>
  <c r="UP7" i="55"/>
  <c r="UO7" i="55"/>
  <c r="UN7" i="55"/>
  <c r="UM7" i="55"/>
  <c r="UL7" i="55"/>
  <c r="UK7" i="55"/>
  <c r="UJ7" i="55"/>
  <c r="UI7" i="55"/>
  <c r="UH7" i="55"/>
  <c r="UG7" i="55"/>
  <c r="UF7" i="55"/>
  <c r="UE7" i="55"/>
  <c r="UD7" i="55"/>
  <c r="UC7" i="55"/>
  <c r="UB7" i="55"/>
  <c r="UA7" i="55"/>
  <c r="TZ7" i="55"/>
  <c r="TY7" i="55"/>
  <c r="TX7" i="55"/>
  <c r="TW7" i="55"/>
  <c r="TV7" i="55"/>
  <c r="TU7" i="55"/>
  <c r="TT7" i="55"/>
  <c r="TS7" i="55"/>
  <c r="TR7" i="55"/>
  <c r="TQ7" i="55"/>
  <c r="TP7" i="55"/>
  <c r="TO7" i="55"/>
  <c r="TN7" i="55"/>
  <c r="TM7" i="55"/>
  <c r="TL7" i="55"/>
  <c r="TK7" i="55"/>
  <c r="TJ7" i="55"/>
  <c r="TI7" i="55"/>
  <c r="TH7" i="55"/>
  <c r="TG7" i="55"/>
  <c r="TF7" i="55"/>
  <c r="TE7" i="55"/>
  <c r="TD7" i="55"/>
  <c r="TC7" i="55"/>
  <c r="TB7" i="55"/>
  <c r="TA7" i="55"/>
  <c r="SZ7" i="55"/>
  <c r="SY7" i="55"/>
  <c r="SX7" i="55"/>
  <c r="SW7" i="55"/>
  <c r="SV7" i="55"/>
  <c r="SU7" i="55"/>
  <c r="ST7" i="55"/>
  <c r="SS7" i="55"/>
  <c r="SR7" i="55"/>
  <c r="SQ7" i="55"/>
  <c r="SP7" i="55"/>
  <c r="SO7" i="55"/>
  <c r="SN7" i="55"/>
  <c r="SM7" i="55"/>
  <c r="SL7" i="55"/>
  <c r="SK7" i="55"/>
  <c r="SJ7" i="55"/>
  <c r="SI7" i="55"/>
  <c r="SH7" i="55"/>
  <c r="SG7" i="55"/>
  <c r="SF7" i="55"/>
  <c r="SE7" i="55"/>
  <c r="SD7" i="55"/>
  <c r="SC7" i="55"/>
  <c r="SB7" i="55"/>
  <c r="SA7" i="55"/>
  <c r="RZ7" i="55"/>
  <c r="RY7" i="55"/>
  <c r="RX7" i="55"/>
  <c r="RW7" i="55"/>
  <c r="RV7" i="55"/>
  <c r="RU7" i="55"/>
  <c r="RT7" i="55"/>
  <c r="RS7" i="55"/>
  <c r="RR7" i="55"/>
  <c r="RQ7" i="55"/>
  <c r="RP7" i="55"/>
  <c r="RO7" i="55"/>
  <c r="RN7" i="55"/>
  <c r="RM7" i="55"/>
  <c r="RL7" i="55"/>
  <c r="RK7" i="55"/>
  <c r="RJ7" i="55"/>
  <c r="RI7" i="55"/>
  <c r="RH7" i="55"/>
  <c r="RG7" i="55"/>
  <c r="RF7" i="55"/>
  <c r="RE7" i="55"/>
  <c r="RD7" i="55"/>
  <c r="RC7" i="55"/>
  <c r="RB7" i="55"/>
  <c r="RA7" i="55"/>
  <c r="QZ7" i="55"/>
  <c r="QY7" i="55"/>
  <c r="QX7" i="55"/>
  <c r="QW7" i="55"/>
  <c r="QV7" i="55"/>
  <c r="QU7" i="55"/>
  <c r="QT7" i="55"/>
  <c r="QS7" i="55"/>
  <c r="QR7" i="55"/>
  <c r="QQ7" i="55"/>
  <c r="QP7" i="55"/>
  <c r="QO7" i="55"/>
  <c r="QN7" i="55"/>
  <c r="QM7" i="55"/>
  <c r="QL7" i="55"/>
  <c r="QK7" i="55"/>
  <c r="QJ7" i="55"/>
  <c r="QI7" i="55"/>
  <c r="QH7" i="55"/>
  <c r="QG7" i="55"/>
  <c r="QF7" i="55"/>
  <c r="QE7" i="55"/>
  <c r="QD7" i="55"/>
  <c r="QC7" i="55"/>
  <c r="QB7" i="55"/>
  <c r="QA7" i="55"/>
  <c r="PZ7" i="55"/>
  <c r="PY7" i="55"/>
  <c r="PX7" i="55"/>
  <c r="PW7" i="55"/>
  <c r="PV7" i="55"/>
  <c r="PU7" i="55"/>
  <c r="PT7" i="55"/>
  <c r="PS7" i="55"/>
  <c r="PR7" i="55"/>
  <c r="PQ7" i="55"/>
  <c r="PP7" i="55"/>
  <c r="PO7" i="55"/>
  <c r="PN7" i="55"/>
  <c r="PM7" i="55"/>
  <c r="PL7" i="55"/>
  <c r="PK7" i="55"/>
  <c r="PJ7" i="55"/>
  <c r="PI7" i="55"/>
  <c r="PH7" i="55"/>
  <c r="PG7" i="55"/>
  <c r="PF7" i="55"/>
  <c r="PE7" i="55"/>
  <c r="PD7" i="55"/>
  <c r="PC7" i="55"/>
  <c r="PB7" i="55"/>
  <c r="PA7" i="55"/>
  <c r="OZ7" i="55"/>
  <c r="OY7" i="55"/>
  <c r="OX7" i="55"/>
  <c r="OW7" i="55"/>
  <c r="OV7" i="55"/>
  <c r="OU7" i="55"/>
  <c r="OT7" i="55"/>
  <c r="OS7" i="55"/>
  <c r="OR7" i="55"/>
  <c r="OQ7" i="55"/>
  <c r="OP7" i="55"/>
  <c r="OO7" i="55"/>
  <c r="ON7" i="55"/>
  <c r="OM7" i="55"/>
  <c r="OL7" i="55"/>
  <c r="OK7" i="55"/>
  <c r="OJ7" i="55"/>
  <c r="OI7" i="55"/>
  <c r="OH7" i="55"/>
  <c r="OG7" i="55"/>
  <c r="OF7" i="55"/>
  <c r="OE7" i="55"/>
  <c r="OD7" i="55"/>
  <c r="OC7" i="55"/>
  <c r="OB7" i="55"/>
  <c r="OA7" i="55"/>
  <c r="NZ7" i="55"/>
  <c r="NY7" i="55"/>
  <c r="NX7" i="55"/>
  <c r="NW7" i="55"/>
  <c r="NV7" i="55"/>
  <c r="NU7" i="55"/>
  <c r="NT7" i="55"/>
  <c r="NS7" i="55"/>
  <c r="NR7" i="55"/>
  <c r="NQ7" i="55"/>
  <c r="NP7" i="55"/>
  <c r="NO7" i="55"/>
  <c r="NN7" i="55"/>
  <c r="NM7" i="55"/>
  <c r="NL7" i="55"/>
  <c r="NK7" i="55"/>
  <c r="NJ7" i="55"/>
  <c r="NI7" i="55"/>
  <c r="NH7" i="55"/>
  <c r="NG7" i="55"/>
  <c r="NF7" i="55"/>
  <c r="NE7" i="55"/>
  <c r="ND7" i="55"/>
  <c r="NC7" i="55"/>
  <c r="NB7" i="55"/>
  <c r="NA7" i="55"/>
  <c r="MZ7" i="55"/>
  <c r="MY7" i="55"/>
  <c r="MX7" i="55"/>
  <c r="MW7" i="55"/>
  <c r="MV7" i="55"/>
  <c r="MU7" i="55"/>
  <c r="MT7" i="55"/>
  <c r="MS7" i="55"/>
  <c r="MR7" i="55"/>
  <c r="MQ7" i="55"/>
  <c r="MP7" i="55"/>
  <c r="MO7" i="55"/>
  <c r="MN7" i="55"/>
  <c r="MM7" i="55"/>
  <c r="ML7" i="55"/>
  <c r="MK7" i="55"/>
  <c r="MJ7" i="55"/>
  <c r="MI7" i="55"/>
  <c r="MH7" i="55"/>
  <c r="MG7" i="55"/>
  <c r="MF7" i="55"/>
  <c r="ME7" i="55"/>
  <c r="MD7" i="55"/>
  <c r="MC7" i="55"/>
  <c r="MB7" i="55"/>
  <c r="MA7" i="55"/>
  <c r="LZ7" i="55"/>
  <c r="LY7" i="55"/>
  <c r="LX7" i="55"/>
  <c r="LW7" i="55"/>
  <c r="LV7" i="55"/>
  <c r="LU7" i="55"/>
  <c r="LT7" i="55"/>
  <c r="LS7" i="55"/>
  <c r="LR7" i="55"/>
  <c r="LQ7" i="55"/>
  <c r="LP7" i="55"/>
  <c r="LO7" i="55"/>
  <c r="LN7" i="55"/>
  <c r="LM7" i="55"/>
  <c r="LL7" i="55"/>
  <c r="LK7" i="55"/>
  <c r="LJ7" i="55"/>
  <c r="LI7" i="55"/>
  <c r="LH7" i="55"/>
  <c r="LG7" i="55"/>
  <c r="LF7" i="55"/>
  <c r="LE7" i="55"/>
  <c r="LD7" i="55"/>
  <c r="LC7" i="55"/>
  <c r="LB7" i="55"/>
  <c r="LA7" i="55"/>
  <c r="KZ7" i="55"/>
  <c r="KY7" i="55"/>
  <c r="KX7" i="55"/>
  <c r="KW7" i="55"/>
  <c r="KV7" i="55"/>
  <c r="KU7" i="55"/>
  <c r="KT7" i="55"/>
  <c r="KS7" i="55"/>
  <c r="KR7" i="55"/>
  <c r="KQ7" i="55"/>
  <c r="KP7" i="55"/>
  <c r="KO7" i="55"/>
  <c r="KN7" i="55"/>
  <c r="KM7" i="55"/>
  <c r="KL7" i="55"/>
  <c r="KK7" i="55"/>
  <c r="KJ7" i="55"/>
  <c r="KI7" i="55"/>
  <c r="KH7" i="55"/>
  <c r="KG7" i="55"/>
  <c r="KF7" i="55"/>
  <c r="KE7" i="55"/>
  <c r="KD7" i="55"/>
  <c r="KC7" i="55"/>
  <c r="KB7" i="55"/>
  <c r="KA7" i="55"/>
  <c r="JZ7" i="55"/>
  <c r="JY7" i="55"/>
  <c r="JX7" i="55"/>
  <c r="JW7" i="55"/>
  <c r="JV7" i="55"/>
  <c r="JU7" i="55"/>
  <c r="JT7" i="55"/>
  <c r="JS7" i="55"/>
  <c r="JR7" i="55"/>
  <c r="JQ7" i="55"/>
  <c r="JP7" i="55"/>
  <c r="JO7" i="55"/>
  <c r="JN7" i="55"/>
  <c r="JM7" i="55"/>
  <c r="JL7" i="55"/>
  <c r="JK7" i="55"/>
  <c r="JJ7" i="55"/>
  <c r="JI7" i="55"/>
  <c r="JH7" i="55"/>
  <c r="JG7" i="55"/>
  <c r="JF7" i="55"/>
  <c r="JE7" i="55"/>
  <c r="JD7" i="55"/>
  <c r="JC7" i="55"/>
  <c r="JB7" i="55"/>
  <c r="JA7" i="55"/>
  <c r="IZ7" i="55"/>
  <c r="IY7" i="55"/>
  <c r="IX7" i="55"/>
  <c r="IW7" i="55"/>
  <c r="IV7" i="55"/>
  <c r="IU7" i="55"/>
  <c r="IT7" i="55"/>
  <c r="IS7" i="55"/>
  <c r="IR7" i="55"/>
  <c r="IQ7" i="55"/>
  <c r="IP7" i="55"/>
  <c r="IO7" i="55"/>
  <c r="IN7" i="55"/>
  <c r="IM7" i="55"/>
  <c r="IL7" i="55"/>
  <c r="IK7" i="55"/>
  <c r="IJ7" i="55"/>
  <c r="II7" i="55"/>
  <c r="IH7" i="55"/>
  <c r="IG7" i="55"/>
  <c r="IF7" i="55"/>
  <c r="IE7" i="55"/>
  <c r="ID7" i="55"/>
  <c r="IC7" i="55"/>
  <c r="IB7" i="55"/>
  <c r="IA7" i="55"/>
  <c r="HZ7" i="55"/>
  <c r="HY7" i="55"/>
  <c r="HX7" i="55"/>
  <c r="HW7" i="55"/>
  <c r="HV7" i="55"/>
  <c r="HU7" i="55"/>
  <c r="HT7" i="55"/>
  <c r="HS7" i="55"/>
  <c r="HR7" i="55"/>
  <c r="HQ7" i="55"/>
  <c r="HP7" i="55"/>
  <c r="HO7" i="55"/>
  <c r="HN7" i="55"/>
  <c r="HM7" i="55"/>
  <c r="HL7" i="55"/>
  <c r="HK7" i="55"/>
  <c r="HJ7" i="55"/>
  <c r="HI7" i="55"/>
  <c r="HH7" i="55"/>
  <c r="HG7" i="55"/>
  <c r="HF7" i="55"/>
  <c r="HE7" i="55"/>
  <c r="HD7" i="55"/>
  <c r="HC7" i="55"/>
  <c r="HB7" i="55"/>
  <c r="HA7" i="55"/>
  <c r="GZ7" i="55"/>
  <c r="GY7" i="55"/>
  <c r="GX7" i="55"/>
  <c r="GW7" i="55"/>
  <c r="GV7" i="55"/>
  <c r="GU7" i="55"/>
  <c r="GT7" i="55"/>
  <c r="GS7" i="55"/>
  <c r="GR7" i="55"/>
  <c r="GQ7" i="55"/>
  <c r="GP7" i="55"/>
  <c r="GO7" i="55"/>
  <c r="GN7" i="55"/>
  <c r="GM7" i="55"/>
  <c r="GL7" i="55"/>
  <c r="GK7" i="55"/>
  <c r="GJ7" i="55"/>
  <c r="GI7" i="55"/>
  <c r="GH7" i="55"/>
  <c r="GG7" i="55"/>
  <c r="GF7" i="55"/>
  <c r="GE7" i="55"/>
  <c r="GD7" i="55"/>
  <c r="GC7" i="55"/>
  <c r="GB7" i="55"/>
  <c r="GA7" i="55"/>
  <c r="FZ7" i="55"/>
  <c r="FY7" i="55"/>
  <c r="FX7" i="55"/>
  <c r="FW7" i="55"/>
  <c r="FV7" i="55"/>
  <c r="FU7" i="55"/>
  <c r="FT7" i="55"/>
  <c r="FS7" i="55"/>
  <c r="FR7" i="55"/>
  <c r="FQ7" i="55"/>
  <c r="FP7" i="55"/>
  <c r="FO7" i="55"/>
  <c r="FN7" i="55"/>
  <c r="FM7" i="55"/>
  <c r="FL7" i="55"/>
  <c r="FK7" i="55"/>
  <c r="FJ7" i="55"/>
  <c r="FI7" i="55"/>
  <c r="FH7" i="55"/>
  <c r="FG7" i="55"/>
  <c r="FF7" i="55"/>
  <c r="FE7" i="55"/>
  <c r="FD7" i="55"/>
  <c r="FC7" i="55"/>
  <c r="FB7" i="55"/>
  <c r="FA7" i="55"/>
  <c r="EZ7" i="55"/>
  <c r="EY7" i="55"/>
  <c r="EX7" i="55"/>
  <c r="EW7" i="55"/>
  <c r="EV7" i="55"/>
  <c r="EU7" i="55"/>
  <c r="ET7" i="55"/>
  <c r="ES7" i="55"/>
  <c r="ER7" i="55"/>
  <c r="EQ7" i="55"/>
  <c r="EP7" i="55"/>
  <c r="EO7" i="55"/>
  <c r="EN7" i="55"/>
  <c r="EM7" i="55"/>
  <c r="EL7" i="55"/>
  <c r="EK7" i="55"/>
  <c r="EJ7" i="55"/>
  <c r="EI7" i="55"/>
  <c r="EH7" i="55"/>
  <c r="EG7" i="55"/>
  <c r="EF7" i="55"/>
  <c r="EE7" i="55"/>
  <c r="ED7" i="55"/>
  <c r="EC7" i="55"/>
  <c r="EB7" i="55"/>
  <c r="EA7" i="55"/>
  <c r="DZ7" i="55"/>
  <c r="DY7" i="55"/>
  <c r="DX7" i="55"/>
  <c r="DW7" i="55"/>
  <c r="DV7" i="55"/>
  <c r="DU7" i="55"/>
  <c r="DT7" i="55"/>
  <c r="DS7" i="55"/>
  <c r="DR7" i="55"/>
  <c r="DQ7" i="55"/>
  <c r="DP7" i="55"/>
  <c r="DO7" i="55"/>
  <c r="DN7" i="55"/>
  <c r="DM7" i="55"/>
  <c r="DL7" i="55"/>
  <c r="DK7" i="55"/>
  <c r="DJ7" i="55"/>
  <c r="DI7" i="55"/>
  <c r="DH7" i="55"/>
  <c r="DG7" i="55"/>
  <c r="DF7" i="55"/>
  <c r="DE7" i="55"/>
  <c r="DD7" i="55"/>
  <c r="DC7" i="55"/>
  <c r="DB7" i="55"/>
  <c r="DA7" i="55"/>
  <c r="CZ7" i="55"/>
  <c r="CY7" i="55"/>
  <c r="CX7" i="55"/>
  <c r="CW7" i="55"/>
  <c r="CV7" i="55"/>
  <c r="CU7" i="55"/>
  <c r="CT7" i="55"/>
  <c r="CS7" i="55"/>
  <c r="CR7" i="55"/>
  <c r="CQ7" i="55"/>
  <c r="CP7" i="55"/>
  <c r="CO7" i="55"/>
  <c r="CN7" i="55"/>
  <c r="CM7" i="55"/>
  <c r="CL7" i="55"/>
  <c r="CK7" i="55"/>
  <c r="CJ7" i="55"/>
  <c r="CI7" i="55"/>
  <c r="CH7" i="55"/>
  <c r="CG7" i="55"/>
  <c r="CF7" i="55"/>
  <c r="CE7" i="55"/>
  <c r="CD7" i="55"/>
  <c r="CC7" i="55"/>
  <c r="CB7" i="55"/>
  <c r="CA7" i="55"/>
  <c r="BZ7" i="55"/>
  <c r="BY7" i="55"/>
  <c r="BX7" i="55"/>
  <c r="BW7" i="55"/>
  <c r="BV7" i="55"/>
  <c r="BU7" i="55"/>
  <c r="BT7" i="55"/>
  <c r="BS7" i="55"/>
  <c r="BR7" i="55"/>
  <c r="BQ7" i="55"/>
  <c r="BP7" i="55"/>
  <c r="BO7" i="55"/>
  <c r="BN7" i="55"/>
  <c r="BM7" i="55"/>
  <c r="BL7" i="55"/>
  <c r="BK7" i="55"/>
  <c r="BJ7" i="55"/>
  <c r="BI7" i="55"/>
  <c r="BH7" i="55"/>
  <c r="BG7" i="55"/>
  <c r="BF7" i="55"/>
  <c r="BE7" i="55"/>
  <c r="BD7" i="55"/>
  <c r="BC7" i="55"/>
  <c r="BB7" i="55"/>
  <c r="BA7" i="55"/>
  <c r="AZ7" i="55"/>
  <c r="AY7" i="55"/>
  <c r="AX7" i="55"/>
  <c r="AW7" i="55"/>
  <c r="AV7" i="55"/>
  <c r="AU7" i="55"/>
  <c r="AT7" i="55"/>
  <c r="AS7" i="55"/>
  <c r="AR7" i="55"/>
  <c r="AQ7" i="55"/>
  <c r="AP7" i="55"/>
  <c r="AO7" i="55"/>
  <c r="AN7" i="55"/>
  <c r="AM7" i="55"/>
  <c r="AL7" i="55"/>
  <c r="AK7" i="55"/>
  <c r="AJ7" i="55"/>
  <c r="AI7" i="55"/>
  <c r="AH7" i="55"/>
  <c r="AG7" i="55"/>
  <c r="AF7" i="55"/>
  <c r="AE7" i="55"/>
  <c r="AD7" i="55"/>
  <c r="AC7" i="55"/>
  <c r="AB7" i="55"/>
  <c r="AA7" i="55"/>
  <c r="Z7" i="55"/>
  <c r="Y7" i="55"/>
  <c r="X7" i="55"/>
  <c r="W7" i="55"/>
  <c r="V7" i="55"/>
  <c r="U7" i="55"/>
  <c r="T7" i="55"/>
  <c r="S7" i="55"/>
  <c r="R7" i="55"/>
  <c r="Q7" i="55"/>
  <c r="P7" i="55"/>
  <c r="O7" i="55"/>
  <c r="N7" i="55"/>
  <c r="M7" i="55"/>
  <c r="L7" i="55"/>
  <c r="K7" i="55"/>
  <c r="J7" i="55"/>
  <c r="I7" i="55"/>
  <c r="H7" i="55"/>
  <c r="G7" i="55"/>
  <c r="F7" i="55"/>
  <c r="E7" i="55"/>
  <c r="D7" i="55"/>
  <c r="C7" i="55"/>
  <c r="WF6" i="55"/>
  <c r="WE6" i="55"/>
  <c r="WD6" i="55"/>
  <c r="WC6" i="55"/>
  <c r="WB6" i="55"/>
  <c r="WA6" i="55"/>
  <c r="VZ6" i="55"/>
  <c r="VY6" i="55"/>
  <c r="VX6" i="55"/>
  <c r="VW6" i="55"/>
  <c r="VV6" i="55"/>
  <c r="VU6" i="55"/>
  <c r="VT6" i="55"/>
  <c r="VS6" i="55"/>
  <c r="VR6" i="55"/>
  <c r="VQ6" i="55"/>
  <c r="VP6" i="55"/>
  <c r="VO6" i="55"/>
  <c r="VN6" i="55"/>
  <c r="VM6" i="55"/>
  <c r="VL6" i="55"/>
  <c r="VK6" i="55"/>
  <c r="VJ6" i="55"/>
  <c r="VI6" i="55"/>
  <c r="VH6" i="55"/>
  <c r="VG6" i="55"/>
  <c r="VF6" i="55"/>
  <c r="VE6" i="55"/>
  <c r="VD6" i="55"/>
  <c r="VC6" i="55"/>
  <c r="VB6" i="55"/>
  <c r="VA6" i="55"/>
  <c r="UZ6" i="55"/>
  <c r="UY6" i="55"/>
  <c r="UX6" i="55"/>
  <c r="UW6" i="55"/>
  <c r="UV6" i="55"/>
  <c r="UU6" i="55"/>
  <c r="UT6" i="55"/>
  <c r="US6" i="55"/>
  <c r="UR6" i="55"/>
  <c r="UQ6" i="55"/>
  <c r="UP6" i="55"/>
  <c r="UO6" i="55"/>
  <c r="UN6" i="55"/>
  <c r="UM6" i="55"/>
  <c r="UL6" i="55"/>
  <c r="UK6" i="55"/>
  <c r="UJ6" i="55"/>
  <c r="UI6" i="55"/>
  <c r="UH6" i="55"/>
  <c r="UG6" i="55"/>
  <c r="UF6" i="55"/>
  <c r="UE6" i="55"/>
  <c r="UD6" i="55"/>
  <c r="UC6" i="55"/>
  <c r="UB6" i="55"/>
  <c r="UA6" i="55"/>
  <c r="TZ6" i="55"/>
  <c r="TY6" i="55"/>
  <c r="TX6" i="55"/>
  <c r="TW6" i="55"/>
  <c r="TV6" i="55"/>
  <c r="TU6" i="55"/>
  <c r="TT6" i="55"/>
  <c r="TS6" i="55"/>
  <c r="TR6" i="55"/>
  <c r="TQ6" i="55"/>
  <c r="TP6" i="55"/>
  <c r="TO6" i="55"/>
  <c r="TN6" i="55"/>
  <c r="TM6" i="55"/>
  <c r="TL6" i="55"/>
  <c r="TK6" i="55"/>
  <c r="TJ6" i="55"/>
  <c r="TI6" i="55"/>
  <c r="TH6" i="55"/>
  <c r="TG6" i="55"/>
  <c r="TF6" i="55"/>
  <c r="TE6" i="55"/>
  <c r="TD6" i="55"/>
  <c r="TC6" i="55"/>
  <c r="TB6" i="55"/>
  <c r="TA6" i="55"/>
  <c r="SZ6" i="55"/>
  <c r="SY6" i="55"/>
  <c r="SX6" i="55"/>
  <c r="SW6" i="55"/>
  <c r="SV6" i="55"/>
  <c r="SU6" i="55"/>
  <c r="ST6" i="55"/>
  <c r="SS6" i="55"/>
  <c r="SR6" i="55"/>
  <c r="SQ6" i="55"/>
  <c r="SP6" i="55"/>
  <c r="SO6" i="55"/>
  <c r="SN6" i="55"/>
  <c r="SM6" i="55"/>
  <c r="SL6" i="55"/>
  <c r="SK6" i="55"/>
  <c r="SJ6" i="55"/>
  <c r="SI6" i="55"/>
  <c r="SH6" i="55"/>
  <c r="SG6" i="55"/>
  <c r="SF6" i="55"/>
  <c r="SE6" i="55"/>
  <c r="SD6" i="55"/>
  <c r="SC6" i="55"/>
  <c r="SB6" i="55"/>
  <c r="SA6" i="55"/>
  <c r="RZ6" i="55"/>
  <c r="RY6" i="55"/>
  <c r="RX6" i="55"/>
  <c r="RW6" i="55"/>
  <c r="RV6" i="55"/>
  <c r="RU6" i="55"/>
  <c r="RT6" i="55"/>
  <c r="RS6" i="55"/>
  <c r="RR6" i="55"/>
  <c r="RQ6" i="55"/>
  <c r="RP6" i="55"/>
  <c r="RO6" i="55"/>
  <c r="RN6" i="55"/>
  <c r="RM6" i="55"/>
  <c r="RL6" i="55"/>
  <c r="RK6" i="55"/>
  <c r="RJ6" i="55"/>
  <c r="RI6" i="55"/>
  <c r="RH6" i="55"/>
  <c r="RG6" i="55"/>
  <c r="RF6" i="55"/>
  <c r="RE6" i="55"/>
  <c r="RD6" i="55"/>
  <c r="RC6" i="55"/>
  <c r="RB6" i="55"/>
  <c r="RA6" i="55"/>
  <c r="QZ6" i="55"/>
  <c r="QY6" i="55"/>
  <c r="QX6" i="55"/>
  <c r="QW6" i="55"/>
  <c r="QV6" i="55"/>
  <c r="QU6" i="55"/>
  <c r="QT6" i="55"/>
  <c r="QS6" i="55"/>
  <c r="QR6" i="55"/>
  <c r="QQ6" i="55"/>
  <c r="QP6" i="55"/>
  <c r="QO6" i="55"/>
  <c r="QN6" i="55"/>
  <c r="QM6" i="55"/>
  <c r="QL6" i="55"/>
  <c r="QK6" i="55"/>
  <c r="QJ6" i="55"/>
  <c r="QI6" i="55"/>
  <c r="QH6" i="55"/>
  <c r="QG6" i="55"/>
  <c r="QF6" i="55"/>
  <c r="QE6" i="55"/>
  <c r="QD6" i="55"/>
  <c r="QC6" i="55"/>
  <c r="QB6" i="55"/>
  <c r="QA6" i="55"/>
  <c r="PZ6" i="55"/>
  <c r="PY6" i="55"/>
  <c r="PX6" i="55"/>
  <c r="PW6" i="55"/>
  <c r="PV6" i="55"/>
  <c r="PU6" i="55"/>
  <c r="PT6" i="55"/>
  <c r="PS6" i="55"/>
  <c r="PR6" i="55"/>
  <c r="PQ6" i="55"/>
  <c r="PP6" i="55"/>
  <c r="PO6" i="55"/>
  <c r="PN6" i="55"/>
  <c r="PM6" i="55"/>
  <c r="PL6" i="55"/>
  <c r="PK6" i="55"/>
  <c r="PJ6" i="55"/>
  <c r="PI6" i="55"/>
  <c r="PH6" i="55"/>
  <c r="PG6" i="55"/>
  <c r="PF6" i="55"/>
  <c r="PE6" i="55"/>
  <c r="PD6" i="55"/>
  <c r="PC6" i="55"/>
  <c r="PB6" i="55"/>
  <c r="PA6" i="55"/>
  <c r="OZ6" i="55"/>
  <c r="OY6" i="55"/>
  <c r="OX6" i="55"/>
  <c r="OW6" i="55"/>
  <c r="OV6" i="55"/>
  <c r="OU6" i="55"/>
  <c r="OT6" i="55"/>
  <c r="OS6" i="55"/>
  <c r="OR6" i="55"/>
  <c r="OQ6" i="55"/>
  <c r="OP6" i="55"/>
  <c r="OO6" i="55"/>
  <c r="ON6" i="55"/>
  <c r="OM6" i="55"/>
  <c r="OL6" i="55"/>
  <c r="OK6" i="55"/>
  <c r="OJ6" i="55"/>
  <c r="OI6" i="55"/>
  <c r="OH6" i="55"/>
  <c r="OG6" i="55"/>
  <c r="OF6" i="55"/>
  <c r="OE6" i="55"/>
  <c r="OD6" i="55"/>
  <c r="OC6" i="55"/>
  <c r="OB6" i="55"/>
  <c r="OA6" i="55"/>
  <c r="NZ6" i="55"/>
  <c r="NY6" i="55"/>
  <c r="NX6" i="55"/>
  <c r="NW6" i="55"/>
  <c r="NV6" i="55"/>
  <c r="NU6" i="55"/>
  <c r="NT6" i="55"/>
  <c r="NS6" i="55"/>
  <c r="NR6" i="55"/>
  <c r="NQ6" i="55"/>
  <c r="NP6" i="55"/>
  <c r="NO6" i="55"/>
  <c r="NN6" i="55"/>
  <c r="NM6" i="55"/>
  <c r="NL6" i="55"/>
  <c r="NK6" i="55"/>
  <c r="NJ6" i="55"/>
  <c r="NI6" i="55"/>
  <c r="NH6" i="55"/>
  <c r="NG6" i="55"/>
  <c r="NF6" i="55"/>
  <c r="NE6" i="55"/>
  <c r="ND6" i="55"/>
  <c r="NC6" i="55"/>
  <c r="NB6" i="55"/>
  <c r="NA6" i="55"/>
  <c r="MZ6" i="55"/>
  <c r="MY6" i="55"/>
  <c r="MX6" i="55"/>
  <c r="MW6" i="55"/>
  <c r="MV6" i="55"/>
  <c r="MU6" i="55"/>
  <c r="MT6" i="55"/>
  <c r="MS6" i="55"/>
  <c r="MR6" i="55"/>
  <c r="MQ6" i="55"/>
  <c r="MP6" i="55"/>
  <c r="MO6" i="55"/>
  <c r="MN6" i="55"/>
  <c r="MM6" i="55"/>
  <c r="ML6" i="55"/>
  <c r="MK6" i="55"/>
  <c r="MJ6" i="55"/>
  <c r="MI6" i="55"/>
  <c r="MH6" i="55"/>
  <c r="MG6" i="55"/>
  <c r="MF6" i="55"/>
  <c r="ME6" i="55"/>
  <c r="MD6" i="55"/>
  <c r="MC6" i="55"/>
  <c r="MB6" i="55"/>
  <c r="MA6" i="55"/>
  <c r="LZ6" i="55"/>
  <c r="LY6" i="55"/>
  <c r="LX6" i="55"/>
  <c r="LW6" i="55"/>
  <c r="LV6" i="55"/>
  <c r="LU6" i="55"/>
  <c r="LT6" i="55"/>
  <c r="LS6" i="55"/>
  <c r="LR6" i="55"/>
  <c r="LQ6" i="55"/>
  <c r="LP6" i="55"/>
  <c r="LO6" i="55"/>
  <c r="LN6" i="55"/>
  <c r="LM6" i="55"/>
  <c r="LL6" i="55"/>
  <c r="LK6" i="55"/>
  <c r="LJ6" i="55"/>
  <c r="LI6" i="55"/>
  <c r="LH6" i="55"/>
  <c r="LG6" i="55"/>
  <c r="LF6" i="55"/>
  <c r="LE6" i="55"/>
  <c r="LD6" i="55"/>
  <c r="LC6" i="55"/>
  <c r="LB6" i="55"/>
  <c r="LA6" i="55"/>
  <c r="KZ6" i="55"/>
  <c r="KY6" i="55"/>
  <c r="KX6" i="55"/>
  <c r="KW6" i="55"/>
  <c r="KV6" i="55"/>
  <c r="KU6" i="55"/>
  <c r="KT6" i="55"/>
  <c r="KS6" i="55"/>
  <c r="KR6" i="55"/>
  <c r="KQ6" i="55"/>
  <c r="KP6" i="55"/>
  <c r="KO6" i="55"/>
  <c r="KN6" i="55"/>
  <c r="KM6" i="55"/>
  <c r="KL6" i="55"/>
  <c r="KK6" i="55"/>
  <c r="KJ6" i="55"/>
  <c r="KI6" i="55"/>
  <c r="KH6" i="55"/>
  <c r="KG6" i="55"/>
  <c r="KF6" i="55"/>
  <c r="KE6" i="55"/>
  <c r="KD6" i="55"/>
  <c r="KC6" i="55"/>
  <c r="KB6" i="55"/>
  <c r="KA6" i="55"/>
  <c r="JZ6" i="55"/>
  <c r="JY6" i="55"/>
  <c r="JX6" i="55"/>
  <c r="JW6" i="55"/>
  <c r="JV6" i="55"/>
  <c r="JU6" i="55"/>
  <c r="JT6" i="55"/>
  <c r="JS6" i="55"/>
  <c r="JR6" i="55"/>
  <c r="JQ6" i="55"/>
  <c r="JP6" i="55"/>
  <c r="JO6" i="55"/>
  <c r="JN6" i="55"/>
  <c r="JM6" i="55"/>
  <c r="JL6" i="55"/>
  <c r="JK6" i="55"/>
  <c r="JJ6" i="55"/>
  <c r="JI6" i="55"/>
  <c r="JH6" i="55"/>
  <c r="JG6" i="55"/>
  <c r="JF6" i="55"/>
  <c r="JE6" i="55"/>
  <c r="JD6" i="55"/>
  <c r="JC6" i="55"/>
  <c r="JB6" i="55"/>
  <c r="JA6" i="55"/>
  <c r="IZ6" i="55"/>
  <c r="IY6" i="55"/>
  <c r="IX6" i="55"/>
  <c r="IW6" i="55"/>
  <c r="IV6" i="55"/>
  <c r="IU6" i="55"/>
  <c r="IT6" i="55"/>
  <c r="IS6" i="55"/>
  <c r="IR6" i="55"/>
  <c r="IQ6" i="55"/>
  <c r="IP6" i="55"/>
  <c r="IO6" i="55"/>
  <c r="IN6" i="55"/>
  <c r="IM6" i="55"/>
  <c r="IL6" i="55"/>
  <c r="IK6" i="55"/>
  <c r="IJ6" i="55"/>
  <c r="II6" i="55"/>
  <c r="IH6" i="55"/>
  <c r="IG6" i="55"/>
  <c r="IF6" i="55"/>
  <c r="IE6" i="55"/>
  <c r="ID6" i="55"/>
  <c r="IC6" i="55"/>
  <c r="IB6" i="55"/>
  <c r="IA6" i="55"/>
  <c r="HZ6" i="55"/>
  <c r="HY6" i="55"/>
  <c r="HX6" i="55"/>
  <c r="HW6" i="55"/>
  <c r="HV6" i="55"/>
  <c r="HU6" i="55"/>
  <c r="HT6" i="55"/>
  <c r="HS6" i="55"/>
  <c r="HR6" i="55"/>
  <c r="HQ6" i="55"/>
  <c r="HP6" i="55"/>
  <c r="HO6" i="55"/>
  <c r="HN6" i="55"/>
  <c r="HM6" i="55"/>
  <c r="HL6" i="55"/>
  <c r="HK6" i="55"/>
  <c r="HJ6" i="55"/>
  <c r="HI6" i="55"/>
  <c r="HH6" i="55"/>
  <c r="HG6" i="55"/>
  <c r="HF6" i="55"/>
  <c r="HE6" i="55"/>
  <c r="HD6" i="55"/>
  <c r="HC6" i="55"/>
  <c r="HB6" i="55"/>
  <c r="HA6" i="55"/>
  <c r="GZ6" i="55"/>
  <c r="GY6" i="55"/>
  <c r="GX6" i="55"/>
  <c r="GW6" i="55"/>
  <c r="GV6" i="55"/>
  <c r="GU6" i="55"/>
  <c r="GT6" i="55"/>
  <c r="GS6" i="55"/>
  <c r="GR6" i="55"/>
  <c r="GQ6" i="55"/>
  <c r="GP6" i="55"/>
  <c r="GO6" i="55"/>
  <c r="GN6" i="55"/>
  <c r="GM6" i="55"/>
  <c r="GL6" i="55"/>
  <c r="GK6" i="55"/>
  <c r="GJ6" i="55"/>
  <c r="GI6" i="55"/>
  <c r="GH6" i="55"/>
  <c r="GG6" i="55"/>
  <c r="GF6" i="55"/>
  <c r="GE6" i="55"/>
  <c r="GD6" i="55"/>
  <c r="GC6" i="55"/>
  <c r="GB6" i="55"/>
  <c r="GA6" i="55"/>
  <c r="FZ6" i="55"/>
  <c r="FY6" i="55"/>
  <c r="FX6" i="55"/>
  <c r="FW6" i="55"/>
  <c r="FV6" i="55"/>
  <c r="FU6" i="55"/>
  <c r="FT6" i="55"/>
  <c r="FS6" i="55"/>
  <c r="FR6" i="55"/>
  <c r="FQ6" i="55"/>
  <c r="FP6" i="55"/>
  <c r="FO6" i="55"/>
  <c r="FN6" i="55"/>
  <c r="FM6" i="55"/>
  <c r="FL6" i="55"/>
  <c r="FK6" i="55"/>
  <c r="FJ6" i="55"/>
  <c r="FI6" i="55"/>
  <c r="FH6" i="55"/>
  <c r="FG6" i="55"/>
  <c r="FF6" i="55"/>
  <c r="FE6" i="55"/>
  <c r="FD6" i="55"/>
  <c r="FC6" i="55"/>
  <c r="FB6" i="55"/>
  <c r="FA6" i="55"/>
  <c r="EZ6" i="55"/>
  <c r="EY6" i="55"/>
  <c r="EX6" i="55"/>
  <c r="EW6" i="55"/>
  <c r="EV6" i="55"/>
  <c r="EU6" i="55"/>
  <c r="ET6" i="55"/>
  <c r="ES6" i="55"/>
  <c r="ER6" i="55"/>
  <c r="EQ6" i="55"/>
  <c r="EP6" i="55"/>
  <c r="EO6" i="55"/>
  <c r="EN6" i="55"/>
  <c r="EM6" i="55"/>
  <c r="EL6" i="55"/>
  <c r="EK6" i="55"/>
  <c r="EJ6" i="55"/>
  <c r="EI6" i="55"/>
  <c r="EH6" i="55"/>
  <c r="EG6" i="55"/>
  <c r="EF6" i="55"/>
  <c r="EE6" i="55"/>
  <c r="ED6" i="55"/>
  <c r="EC6" i="55"/>
  <c r="EB6" i="55"/>
  <c r="EA6" i="55"/>
  <c r="DZ6" i="55"/>
  <c r="DY6" i="55"/>
  <c r="DX6" i="55"/>
  <c r="DW6" i="55"/>
  <c r="DV6" i="55"/>
  <c r="DU6" i="55"/>
  <c r="DT6" i="55"/>
  <c r="DS6" i="55"/>
  <c r="DR6" i="55"/>
  <c r="DQ6" i="55"/>
  <c r="DP6" i="55"/>
  <c r="DO6" i="55"/>
  <c r="DN6" i="55"/>
  <c r="DM6" i="55"/>
  <c r="DL6" i="55"/>
  <c r="DK6" i="55"/>
  <c r="DJ6" i="55"/>
  <c r="DI6" i="55"/>
  <c r="DH6" i="55"/>
  <c r="DG6" i="55"/>
  <c r="DF6" i="55"/>
  <c r="DE6" i="55"/>
  <c r="DD6" i="55"/>
  <c r="DC6" i="55"/>
  <c r="DB6" i="55"/>
  <c r="DA6" i="55"/>
  <c r="CZ6" i="55"/>
  <c r="CY6" i="55"/>
  <c r="CX6" i="55"/>
  <c r="CW6" i="55"/>
  <c r="CV6" i="55"/>
  <c r="CU6" i="55"/>
  <c r="CT6" i="55"/>
  <c r="CS6" i="55"/>
  <c r="CR6" i="55"/>
  <c r="CQ6" i="55"/>
  <c r="CP6" i="55"/>
  <c r="CO6" i="55"/>
  <c r="CN6" i="55"/>
  <c r="CM6" i="55"/>
  <c r="CL6" i="55"/>
  <c r="CK6" i="55"/>
  <c r="CJ6" i="55"/>
  <c r="CI6" i="55"/>
  <c r="CH6" i="55"/>
  <c r="CG6" i="55"/>
  <c r="CF6" i="55"/>
  <c r="CE6" i="55"/>
  <c r="CD6" i="55"/>
  <c r="CC6" i="55"/>
  <c r="CB6" i="55"/>
  <c r="CA6" i="55"/>
  <c r="BZ6" i="55"/>
  <c r="BY6" i="55"/>
  <c r="BX6" i="55"/>
  <c r="BW6" i="55"/>
  <c r="BV6" i="55"/>
  <c r="BU6" i="55"/>
  <c r="BT6" i="55"/>
  <c r="BS6" i="55"/>
  <c r="BR6" i="55"/>
  <c r="BQ6" i="55"/>
  <c r="BP6" i="55"/>
  <c r="BO6" i="55"/>
  <c r="BN6" i="55"/>
  <c r="BM6" i="55"/>
  <c r="BL6" i="55"/>
  <c r="BK6" i="55"/>
  <c r="BJ6" i="55"/>
  <c r="BI6" i="55"/>
  <c r="BH6" i="55"/>
  <c r="BG6" i="55"/>
  <c r="BF6" i="55"/>
  <c r="BE6" i="55"/>
  <c r="BD6" i="55"/>
  <c r="BC6" i="55"/>
  <c r="BB6" i="55"/>
  <c r="BA6" i="55"/>
  <c r="AZ6" i="55"/>
  <c r="AY6" i="55"/>
  <c r="AX6" i="55"/>
  <c r="AW6" i="55"/>
  <c r="AV6" i="55"/>
  <c r="AU6" i="55"/>
  <c r="AT6" i="55"/>
  <c r="AS6" i="55"/>
  <c r="AR6" i="55"/>
  <c r="AQ6" i="55"/>
  <c r="AP6" i="55"/>
  <c r="AO6" i="55"/>
  <c r="AN6" i="55"/>
  <c r="AM6" i="55"/>
  <c r="AL6" i="55"/>
  <c r="AK6" i="55"/>
  <c r="AJ6" i="55"/>
  <c r="AI6" i="55"/>
  <c r="AH6" i="55"/>
  <c r="AG6" i="55"/>
  <c r="AF6" i="55"/>
  <c r="AE6" i="55"/>
  <c r="AD6" i="55"/>
  <c r="AC6" i="55"/>
  <c r="AB6" i="55"/>
  <c r="AA6" i="55"/>
  <c r="Z6" i="55"/>
  <c r="Y6" i="55"/>
  <c r="X6" i="55"/>
  <c r="W6" i="55"/>
  <c r="V6" i="55"/>
  <c r="U6" i="55"/>
  <c r="T6" i="55"/>
  <c r="S6" i="55"/>
  <c r="R6" i="55"/>
  <c r="Q6" i="55"/>
  <c r="P6" i="55"/>
  <c r="O6" i="55"/>
  <c r="N6" i="55"/>
  <c r="M6" i="55"/>
  <c r="L6" i="55"/>
  <c r="K6" i="55"/>
  <c r="J6" i="55"/>
  <c r="I6" i="55"/>
  <c r="H6" i="55"/>
  <c r="G6" i="55"/>
  <c r="F6" i="55"/>
  <c r="E6" i="55"/>
  <c r="D6" i="55"/>
  <c r="C6" i="55"/>
  <c r="GD4" i="55"/>
  <c r="GC4" i="55"/>
  <c r="GB4" i="55"/>
  <c r="GA4" i="55"/>
  <c r="FZ4" i="55"/>
  <c r="FY4" i="55"/>
  <c r="FX4" i="55"/>
  <c r="FW4" i="55"/>
  <c r="FV4" i="55"/>
  <c r="FU4" i="55"/>
  <c r="FT4" i="55"/>
  <c r="FS4" i="55"/>
  <c r="FR4" i="55"/>
  <c r="FQ4" i="55"/>
  <c r="FP4" i="55"/>
  <c r="FO4" i="55"/>
  <c r="FN4" i="55"/>
  <c r="FM4" i="55"/>
  <c r="FL4" i="55"/>
  <c r="FK4" i="55"/>
  <c r="FJ4" i="55"/>
  <c r="FI4" i="55"/>
  <c r="FH4" i="55"/>
  <c r="FG4" i="55"/>
  <c r="FF4" i="55"/>
  <c r="FE4" i="55"/>
  <c r="FD4" i="55"/>
  <c r="FC4" i="55"/>
  <c r="FB4" i="55"/>
  <c r="FA4" i="55"/>
  <c r="EZ4" i="55"/>
  <c r="EY4" i="55"/>
  <c r="EX4" i="55"/>
  <c r="EW4" i="55"/>
  <c r="EV4" i="55"/>
  <c r="EU4" i="55"/>
  <c r="ET4" i="55"/>
  <c r="ES4" i="55"/>
  <c r="ER4" i="55"/>
  <c r="EQ4" i="55"/>
  <c r="EP4" i="55"/>
  <c r="EO4" i="55"/>
  <c r="EN4" i="55"/>
  <c r="EM4" i="55"/>
  <c r="EL4" i="55"/>
  <c r="EK4" i="55"/>
  <c r="EJ4" i="55"/>
  <c r="EI4" i="55"/>
  <c r="EH4" i="55"/>
  <c r="EG4" i="55"/>
  <c r="EF4" i="55"/>
  <c r="EE4" i="55"/>
  <c r="ED4" i="55"/>
  <c r="EC4" i="55"/>
  <c r="EB4" i="55"/>
  <c r="EA4" i="55"/>
  <c r="DZ4" i="55"/>
  <c r="DY4" i="55"/>
  <c r="DX4" i="55"/>
  <c r="DW4" i="55"/>
  <c r="DV4" i="55"/>
  <c r="DU4" i="55"/>
  <c r="DT4" i="55"/>
  <c r="DS4" i="55"/>
  <c r="DR4" i="55"/>
  <c r="DQ4" i="55"/>
  <c r="DP4" i="55"/>
  <c r="DO4" i="55"/>
  <c r="DN4" i="55"/>
  <c r="DM4" i="55"/>
  <c r="DL4" i="55"/>
  <c r="DK4" i="55"/>
  <c r="DJ4" i="55"/>
  <c r="DI4" i="55"/>
  <c r="DH4" i="55"/>
  <c r="DG4" i="55"/>
  <c r="DF4" i="55"/>
  <c r="DE4" i="55"/>
  <c r="DD4" i="55"/>
  <c r="DC4" i="55"/>
  <c r="DB4" i="55"/>
  <c r="DA4" i="55"/>
  <c r="CZ4" i="55"/>
  <c r="CY4" i="55"/>
  <c r="CX4" i="55"/>
  <c r="CW4" i="55"/>
  <c r="CV4" i="55"/>
  <c r="CU4" i="55"/>
  <c r="CT4" i="55"/>
  <c r="CS4" i="55"/>
  <c r="CR4" i="55"/>
  <c r="CQ4" i="55"/>
  <c r="CP4" i="55"/>
  <c r="CO4" i="55"/>
  <c r="CN4" i="55"/>
  <c r="CM4" i="55"/>
  <c r="CL4" i="55"/>
  <c r="CK4" i="55"/>
  <c r="CJ4" i="55"/>
  <c r="CI4" i="55"/>
  <c r="CH4" i="55"/>
  <c r="CG4" i="55"/>
  <c r="CF4" i="55"/>
  <c r="CE4" i="55"/>
  <c r="CD4" i="55"/>
  <c r="CC4" i="55"/>
  <c r="CB4" i="55"/>
  <c r="CA4" i="55"/>
  <c r="BZ4" i="55"/>
  <c r="BY4" i="55"/>
  <c r="BX4" i="55"/>
  <c r="BW4" i="55"/>
  <c r="BV4" i="55"/>
  <c r="BU4" i="55"/>
  <c r="BT4" i="55"/>
  <c r="BS4" i="55"/>
  <c r="BR4" i="55"/>
  <c r="BQ4" i="55"/>
  <c r="BP4" i="55"/>
  <c r="BO4" i="55"/>
  <c r="BN4" i="55"/>
  <c r="BM4" i="55"/>
  <c r="BL4" i="55"/>
  <c r="BK4" i="55"/>
  <c r="BJ4" i="55"/>
  <c r="BI4" i="55"/>
  <c r="BH4" i="55"/>
  <c r="BG4" i="55"/>
  <c r="BF4" i="55"/>
  <c r="BE4" i="55"/>
  <c r="BD4" i="55"/>
  <c r="BC4" i="55"/>
  <c r="BB4" i="55"/>
  <c r="BA4" i="55"/>
  <c r="AZ4" i="55"/>
  <c r="AY4" i="55"/>
  <c r="AX4" i="55"/>
  <c r="AW4" i="55"/>
  <c r="AV4" i="55"/>
  <c r="AU4" i="55"/>
  <c r="AT4" i="55"/>
  <c r="AS4" i="55"/>
  <c r="AR4" i="55"/>
  <c r="AQ4" i="55"/>
  <c r="AP4" i="55"/>
  <c r="AO4" i="55"/>
  <c r="AN4" i="55"/>
  <c r="AM4" i="55"/>
  <c r="AL4" i="55"/>
  <c r="AK4" i="55"/>
  <c r="AJ4" i="55"/>
  <c r="AI4" i="55"/>
  <c r="AH4" i="55"/>
  <c r="AG4" i="55"/>
  <c r="AF4" i="55"/>
  <c r="AE4" i="55"/>
  <c r="AD4" i="55"/>
  <c r="AC4" i="55"/>
  <c r="AB4" i="55"/>
  <c r="AA4" i="55"/>
  <c r="Z4" i="55"/>
  <c r="Y4" i="55"/>
  <c r="X4" i="55"/>
  <c r="W4" i="55"/>
  <c r="V4" i="55"/>
  <c r="U4" i="55"/>
  <c r="T4" i="55"/>
  <c r="S4" i="55"/>
  <c r="R4" i="55"/>
  <c r="Q4" i="55"/>
  <c r="P4" i="55"/>
  <c r="O4" i="55"/>
  <c r="N4" i="55"/>
  <c r="M4" i="55"/>
  <c r="L4" i="55"/>
  <c r="K4" i="55"/>
  <c r="J4" i="55"/>
  <c r="I4" i="55"/>
  <c r="H4" i="55"/>
  <c r="G4" i="55"/>
  <c r="F4" i="55"/>
  <c r="E4" i="55"/>
  <c r="D4" i="55"/>
  <c r="C4" i="55"/>
  <c r="Q15" i="54" l="1"/>
  <c r="O15" i="54"/>
  <c r="T6" i="54"/>
  <c r="T5" i="54"/>
  <c r="Z24" i="40" l="1"/>
  <c r="H32" i="42" l="1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G32" i="42"/>
  <c r="H38" i="40"/>
  <c r="G38" i="40"/>
  <c r="I34" i="40"/>
  <c r="H34" i="40"/>
  <c r="G34" i="40"/>
  <c r="I32" i="40"/>
  <c r="J32" i="40"/>
  <c r="K32" i="40"/>
  <c r="L32" i="40"/>
  <c r="M32" i="40"/>
  <c r="N32" i="40"/>
  <c r="O32" i="40"/>
  <c r="P32" i="40"/>
  <c r="Q32" i="40"/>
  <c r="R32" i="40"/>
  <c r="S32" i="40"/>
  <c r="T32" i="40"/>
  <c r="U32" i="40"/>
  <c r="V32" i="40"/>
  <c r="W32" i="40"/>
  <c r="X32" i="40"/>
  <c r="Y32" i="40"/>
  <c r="Z32" i="40"/>
  <c r="AA32" i="40"/>
  <c r="AB32" i="40"/>
  <c r="AC32" i="40"/>
  <c r="AD32" i="40"/>
  <c r="AE32" i="40"/>
  <c r="AF32" i="40"/>
  <c r="AG32" i="40"/>
  <c r="AH32" i="40"/>
  <c r="AI32" i="40"/>
  <c r="AJ32" i="40"/>
  <c r="AK32" i="40"/>
  <c r="H32" i="40"/>
  <c r="G32" i="40"/>
  <c r="L34" i="39"/>
  <c r="M34" i="39"/>
  <c r="N34" i="39"/>
  <c r="O34" i="39"/>
  <c r="P34" i="39"/>
  <c r="Q34" i="39"/>
  <c r="R34" i="39"/>
  <c r="S34" i="39"/>
  <c r="T34" i="39"/>
  <c r="U34" i="39"/>
  <c r="V34" i="39"/>
  <c r="W34" i="39"/>
  <c r="X34" i="39"/>
  <c r="Y34" i="39"/>
  <c r="Z34" i="39"/>
  <c r="AA34" i="39"/>
  <c r="AB34" i="39"/>
  <c r="AC34" i="39"/>
  <c r="AD34" i="39"/>
  <c r="AE34" i="39"/>
  <c r="AF34" i="39"/>
  <c r="AG34" i="39"/>
  <c r="AH34" i="39"/>
  <c r="AI34" i="39"/>
  <c r="AJ34" i="39"/>
  <c r="AK34" i="39"/>
  <c r="K34" i="39"/>
  <c r="L38" i="39"/>
  <c r="M38" i="39"/>
  <c r="N38" i="39"/>
  <c r="O38" i="39"/>
  <c r="P38" i="39"/>
  <c r="Q38" i="39"/>
  <c r="R38" i="39"/>
  <c r="S38" i="39"/>
  <c r="T38" i="39"/>
  <c r="U38" i="39"/>
  <c r="V38" i="39"/>
  <c r="W38" i="39"/>
  <c r="X38" i="39"/>
  <c r="Y38" i="39"/>
  <c r="Z38" i="39"/>
  <c r="AA38" i="39"/>
  <c r="AB38" i="39"/>
  <c r="AC38" i="39"/>
  <c r="AD38" i="39"/>
  <c r="AE38" i="39"/>
  <c r="AF38" i="39"/>
  <c r="AG38" i="39"/>
  <c r="AH38" i="39"/>
  <c r="AI38" i="39"/>
  <c r="AJ38" i="39"/>
  <c r="AK38" i="39"/>
  <c r="K38" i="39"/>
  <c r="N32" i="39"/>
  <c r="O32" i="39"/>
  <c r="P32" i="39"/>
  <c r="Q32" i="39"/>
  <c r="R32" i="39"/>
  <c r="S32" i="39"/>
  <c r="T32" i="39"/>
  <c r="U32" i="39"/>
  <c r="V32" i="39"/>
  <c r="W32" i="39"/>
  <c r="X32" i="39"/>
  <c r="Y32" i="39"/>
  <c r="Z32" i="39"/>
  <c r="AA32" i="39"/>
  <c r="AB32" i="39"/>
  <c r="AC32" i="39"/>
  <c r="AD32" i="39"/>
  <c r="AE32" i="39"/>
  <c r="AF32" i="39"/>
  <c r="AG32" i="39"/>
  <c r="AH32" i="39"/>
  <c r="AI32" i="39"/>
  <c r="AJ32" i="39"/>
  <c r="AK32" i="39"/>
  <c r="M32" i="39" l="1"/>
  <c r="L32" i="39"/>
  <c r="K32" i="39"/>
  <c r="T6" i="51" l="1"/>
  <c r="T5" i="51"/>
  <c r="Q14" i="51" l="1"/>
  <c r="O14" i="51"/>
  <c r="Q12" i="51"/>
  <c r="O12" i="51"/>
  <c r="AJ18" i="32" l="1"/>
  <c r="G28" i="35" l="1"/>
  <c r="H28" i="35"/>
  <c r="I28" i="35"/>
  <c r="J28" i="35"/>
  <c r="K28" i="35"/>
  <c r="L28" i="35"/>
  <c r="M28" i="35"/>
  <c r="N28" i="35"/>
  <c r="O28" i="35"/>
  <c r="P28" i="35"/>
  <c r="Q28" i="35"/>
  <c r="G29" i="35"/>
  <c r="H29" i="35"/>
  <c r="I29" i="35"/>
  <c r="J29" i="35"/>
  <c r="K29" i="35"/>
  <c r="L29" i="35"/>
  <c r="M29" i="35"/>
  <c r="N29" i="35"/>
  <c r="O29" i="35"/>
  <c r="P29" i="35"/>
  <c r="Q29" i="35"/>
  <c r="G30" i="35"/>
  <c r="H30" i="35"/>
  <c r="I30" i="35"/>
  <c r="J30" i="35"/>
  <c r="K30" i="35"/>
  <c r="L30" i="35"/>
  <c r="M30" i="35"/>
  <c r="N30" i="35"/>
  <c r="O30" i="35"/>
  <c r="P30" i="35"/>
  <c r="Q30" i="35"/>
  <c r="G31" i="35"/>
  <c r="H31" i="35"/>
  <c r="I31" i="35"/>
  <c r="J31" i="35"/>
  <c r="K31" i="35"/>
  <c r="L31" i="35"/>
  <c r="M31" i="35"/>
  <c r="N31" i="35"/>
  <c r="O31" i="35"/>
  <c r="P31" i="35"/>
  <c r="Q31" i="35"/>
  <c r="G32" i="35"/>
  <c r="H32" i="35"/>
  <c r="I32" i="35"/>
  <c r="J32" i="35"/>
  <c r="K32" i="35"/>
  <c r="L32" i="35"/>
  <c r="M32" i="35"/>
  <c r="N32" i="35"/>
  <c r="O32" i="35"/>
  <c r="P32" i="35"/>
  <c r="Q32" i="35"/>
  <c r="G39" i="35"/>
  <c r="H39" i="35"/>
  <c r="I39" i="35"/>
  <c r="J39" i="35"/>
  <c r="K39" i="35"/>
  <c r="L39" i="35"/>
  <c r="M39" i="35"/>
  <c r="N39" i="35"/>
  <c r="O39" i="35"/>
  <c r="P39" i="35"/>
  <c r="Q39" i="35"/>
  <c r="R28" i="35"/>
  <c r="S28" i="35"/>
  <c r="T28" i="35"/>
  <c r="U28" i="35"/>
  <c r="V28" i="35"/>
  <c r="W28" i="35"/>
  <c r="X28" i="35"/>
  <c r="Y28" i="35"/>
  <c r="Z28" i="35"/>
  <c r="AA28" i="35"/>
  <c r="AB28" i="35"/>
  <c r="AC28" i="35"/>
  <c r="AD28" i="35"/>
  <c r="AE28" i="35"/>
  <c r="AF28" i="35"/>
  <c r="AG28" i="35"/>
  <c r="AH28" i="35"/>
  <c r="AI28" i="35"/>
  <c r="AJ28" i="35"/>
  <c r="AK28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AE29" i="35"/>
  <c r="AF29" i="35"/>
  <c r="AG29" i="35"/>
  <c r="AH29" i="35"/>
  <c r="AI29" i="35"/>
  <c r="AJ29" i="35"/>
  <c r="AK29" i="35"/>
  <c r="R30" i="35"/>
  <c r="S30" i="35"/>
  <c r="T30" i="35"/>
  <c r="U30" i="35"/>
  <c r="V30" i="35"/>
  <c r="W30" i="35"/>
  <c r="X30" i="35"/>
  <c r="Y30" i="35"/>
  <c r="Z30" i="35"/>
  <c r="AA30" i="35"/>
  <c r="AB30" i="35"/>
  <c r="AC30" i="35"/>
  <c r="AD30" i="35"/>
  <c r="AE30" i="35"/>
  <c r="AF30" i="35"/>
  <c r="AG30" i="35"/>
  <c r="AH30" i="35"/>
  <c r="AI30" i="35"/>
  <c r="AJ30" i="35"/>
  <c r="AK30" i="35"/>
  <c r="R31" i="35"/>
  <c r="S31" i="35"/>
  <c r="T31" i="35"/>
  <c r="U31" i="35"/>
  <c r="V31" i="35"/>
  <c r="W31" i="35"/>
  <c r="X31" i="35"/>
  <c r="Y31" i="35"/>
  <c r="Z31" i="35"/>
  <c r="AA31" i="35"/>
  <c r="AB31" i="35"/>
  <c r="AC31" i="35"/>
  <c r="AD31" i="35"/>
  <c r="AE31" i="35"/>
  <c r="AF31" i="35"/>
  <c r="AG31" i="35"/>
  <c r="AH31" i="35"/>
  <c r="AI31" i="35"/>
  <c r="AJ31" i="35"/>
  <c r="AK31" i="35"/>
  <c r="R32" i="35"/>
  <c r="S32" i="35"/>
  <c r="T32" i="35"/>
  <c r="U32" i="35"/>
  <c r="V32" i="35"/>
  <c r="W32" i="35"/>
  <c r="X32" i="35"/>
  <c r="Y32" i="35"/>
  <c r="Z32" i="35"/>
  <c r="AA32" i="35"/>
  <c r="AB32" i="35"/>
  <c r="AC32" i="35"/>
  <c r="AD32" i="35"/>
  <c r="AE32" i="35"/>
  <c r="AF32" i="35"/>
  <c r="AG32" i="35"/>
  <c r="AH32" i="35"/>
  <c r="AI32" i="35"/>
  <c r="AJ32" i="35"/>
  <c r="AK32" i="35"/>
  <c r="Q14" i="46" l="1"/>
  <c r="O14" i="46"/>
  <c r="Q12" i="46"/>
  <c r="O12" i="46"/>
  <c r="S6" i="46"/>
  <c r="S5" i="46"/>
  <c r="HQ11" i="44" l="1"/>
  <c r="HP11" i="44"/>
  <c r="HO11" i="44"/>
  <c r="HN11" i="44"/>
  <c r="HM11" i="44"/>
  <c r="HL11" i="44"/>
  <c r="HK11" i="44"/>
  <c r="HJ11" i="44"/>
  <c r="HI11" i="44"/>
  <c r="HH11" i="44"/>
  <c r="HG11" i="44"/>
  <c r="QO10" i="44"/>
  <c r="QN10" i="44"/>
  <c r="QM10" i="44"/>
  <c r="QL10" i="44"/>
  <c r="QK10" i="44"/>
  <c r="QJ10" i="44"/>
  <c r="QI10" i="44"/>
  <c r="QH10" i="44"/>
  <c r="QG10" i="44"/>
  <c r="QF10" i="44"/>
  <c r="QE10" i="44"/>
  <c r="QD10" i="44"/>
  <c r="QC10" i="44"/>
  <c r="QB10" i="44"/>
  <c r="QA10" i="44"/>
  <c r="PZ10" i="44"/>
  <c r="PY10" i="44"/>
  <c r="PX10" i="44"/>
  <c r="PW10" i="44"/>
  <c r="PV10" i="44"/>
  <c r="PU10" i="44"/>
  <c r="PT10" i="44"/>
  <c r="PS10" i="44"/>
  <c r="PR10" i="44"/>
  <c r="PQ10" i="44"/>
  <c r="PP10" i="44"/>
  <c r="PO10" i="44"/>
  <c r="PN10" i="44"/>
  <c r="PM10" i="44"/>
  <c r="PL10" i="44"/>
  <c r="PK10" i="44"/>
  <c r="PJ10" i="44"/>
  <c r="PI10" i="44"/>
  <c r="PH10" i="44"/>
  <c r="PG10" i="44"/>
  <c r="PF10" i="44"/>
  <c r="PE10" i="44"/>
  <c r="PD10" i="44"/>
  <c r="PC10" i="44"/>
  <c r="PB10" i="44"/>
  <c r="PA10" i="44"/>
  <c r="OZ10" i="44"/>
  <c r="OY10" i="44"/>
  <c r="OX10" i="44"/>
  <c r="OW10" i="44"/>
  <c r="OV10" i="44"/>
  <c r="OU10" i="44"/>
  <c r="OT10" i="44"/>
  <c r="OS10" i="44"/>
  <c r="OR10" i="44"/>
  <c r="OQ10" i="44"/>
  <c r="OP10" i="44"/>
  <c r="OO10" i="44"/>
  <c r="ON10" i="44"/>
  <c r="OM10" i="44"/>
  <c r="OL10" i="44"/>
  <c r="OK10" i="44"/>
  <c r="OJ10" i="44"/>
  <c r="OI10" i="44"/>
  <c r="OH10" i="44"/>
  <c r="OG10" i="44"/>
  <c r="OF10" i="44"/>
  <c r="OE10" i="44"/>
  <c r="OD10" i="44"/>
  <c r="OC10" i="44"/>
  <c r="OB10" i="44"/>
  <c r="OA10" i="44"/>
  <c r="NZ10" i="44"/>
  <c r="NY10" i="44"/>
  <c r="NX10" i="44"/>
  <c r="NW10" i="44"/>
  <c r="NV10" i="44"/>
  <c r="NU10" i="44"/>
  <c r="NT10" i="44"/>
  <c r="NS10" i="44"/>
  <c r="NR10" i="44"/>
  <c r="NQ10" i="44"/>
  <c r="NP10" i="44"/>
  <c r="NO10" i="44"/>
  <c r="NN10" i="44"/>
  <c r="NM10" i="44"/>
  <c r="NL10" i="44"/>
  <c r="NK10" i="44"/>
  <c r="NJ10" i="44"/>
  <c r="NI10" i="44"/>
  <c r="NH10" i="44"/>
  <c r="NG10" i="44"/>
  <c r="NF10" i="44"/>
  <c r="NE10" i="44"/>
  <c r="ND10" i="44"/>
  <c r="NC10" i="44"/>
  <c r="NB10" i="44"/>
  <c r="NA10" i="44"/>
  <c r="MZ10" i="44"/>
  <c r="MY10" i="44"/>
  <c r="MX10" i="44"/>
  <c r="MW10" i="44"/>
  <c r="MV10" i="44"/>
  <c r="MU10" i="44"/>
  <c r="MT10" i="44"/>
  <c r="MS10" i="44"/>
  <c r="MR10" i="44"/>
  <c r="MQ10" i="44"/>
  <c r="MP10" i="44"/>
  <c r="MO10" i="44"/>
  <c r="MN10" i="44"/>
  <c r="MM10" i="44"/>
  <c r="ML10" i="44"/>
  <c r="MK10" i="44"/>
  <c r="MJ10" i="44"/>
  <c r="MI10" i="44"/>
  <c r="MH10" i="44"/>
  <c r="MG10" i="44"/>
  <c r="MF10" i="44"/>
  <c r="ME10" i="44"/>
  <c r="MD10" i="44"/>
  <c r="MC10" i="44"/>
  <c r="MB10" i="44"/>
  <c r="MA10" i="44"/>
  <c r="LZ10" i="44"/>
  <c r="LY10" i="44"/>
  <c r="LX10" i="44"/>
  <c r="LW10" i="44"/>
  <c r="LV10" i="44"/>
  <c r="LU10" i="44"/>
  <c r="LT10" i="44"/>
  <c r="LS10" i="44"/>
  <c r="LR10" i="44"/>
  <c r="LQ10" i="44"/>
  <c r="LP10" i="44"/>
  <c r="LO10" i="44"/>
  <c r="LN10" i="44"/>
  <c r="LM10" i="44"/>
  <c r="LL10" i="44"/>
  <c r="LK10" i="44"/>
  <c r="LJ10" i="44"/>
  <c r="LI10" i="44"/>
  <c r="LH10" i="44"/>
  <c r="LG10" i="44"/>
  <c r="LF10" i="44"/>
  <c r="LE10" i="44"/>
  <c r="LD10" i="44"/>
  <c r="LC10" i="44"/>
  <c r="LB10" i="44"/>
  <c r="LA10" i="44"/>
  <c r="KZ10" i="44"/>
  <c r="KY10" i="44"/>
  <c r="KX10" i="44"/>
  <c r="KW10" i="44"/>
  <c r="KV10" i="44"/>
  <c r="KU10" i="44"/>
  <c r="KT10" i="44"/>
  <c r="KS10" i="44"/>
  <c r="KR10" i="44"/>
  <c r="KQ10" i="44"/>
  <c r="KP10" i="44"/>
  <c r="KO10" i="44"/>
  <c r="KN10" i="44"/>
  <c r="KM10" i="44"/>
  <c r="KL10" i="44"/>
  <c r="KK10" i="44"/>
  <c r="KJ10" i="44"/>
  <c r="KI10" i="44"/>
  <c r="KH10" i="44"/>
  <c r="KG10" i="44"/>
  <c r="KF10" i="44"/>
  <c r="KE10" i="44"/>
  <c r="KD10" i="44"/>
  <c r="KC10" i="44"/>
  <c r="KB10" i="44"/>
  <c r="KA10" i="44"/>
  <c r="JZ10" i="44"/>
  <c r="JY10" i="44"/>
  <c r="JX10" i="44"/>
  <c r="JW10" i="44"/>
  <c r="JV10" i="44"/>
  <c r="JU10" i="44"/>
  <c r="JT10" i="44"/>
  <c r="JS10" i="44"/>
  <c r="JR10" i="44"/>
  <c r="JQ10" i="44"/>
  <c r="JP10" i="44"/>
  <c r="JO10" i="44"/>
  <c r="JN10" i="44"/>
  <c r="JM10" i="44"/>
  <c r="JL10" i="44"/>
  <c r="JK10" i="44"/>
  <c r="JJ10" i="44"/>
  <c r="JI10" i="44"/>
  <c r="JH10" i="44"/>
  <c r="JG10" i="44"/>
  <c r="JF10" i="44"/>
  <c r="JE10" i="44"/>
  <c r="JD10" i="44"/>
  <c r="JC10" i="44"/>
  <c r="JB10" i="44"/>
  <c r="JA10" i="44"/>
  <c r="IZ10" i="44"/>
  <c r="IY10" i="44"/>
  <c r="IX10" i="44"/>
  <c r="IW10" i="44"/>
  <c r="IV10" i="44"/>
  <c r="IU10" i="44"/>
  <c r="IT10" i="44"/>
  <c r="IS10" i="44"/>
  <c r="IR10" i="44"/>
  <c r="IQ10" i="44"/>
  <c r="IP10" i="44"/>
  <c r="IO10" i="44"/>
  <c r="IN10" i="44"/>
  <c r="IM10" i="44"/>
  <c r="IL10" i="44"/>
  <c r="IK10" i="44"/>
  <c r="IJ10" i="44"/>
  <c r="II10" i="44"/>
  <c r="IH10" i="44"/>
  <c r="IG10" i="44"/>
  <c r="IF10" i="44"/>
  <c r="IE10" i="44"/>
  <c r="ID10" i="44"/>
  <c r="IC10" i="44"/>
  <c r="IB10" i="44"/>
  <c r="IA10" i="44"/>
  <c r="HZ10" i="44"/>
  <c r="HY10" i="44"/>
  <c r="HX10" i="44"/>
  <c r="HW10" i="44"/>
  <c r="HV10" i="44"/>
  <c r="HU10" i="44"/>
  <c r="HT10" i="44"/>
  <c r="HS10" i="44"/>
  <c r="HR10" i="44"/>
  <c r="HQ10" i="44"/>
  <c r="HP10" i="44"/>
  <c r="HO10" i="44"/>
  <c r="HN10" i="44"/>
  <c r="HM10" i="44"/>
  <c r="HL10" i="44"/>
  <c r="HK10" i="44"/>
  <c r="HJ10" i="44"/>
  <c r="HI10" i="44"/>
  <c r="HH10" i="44"/>
  <c r="HG10" i="44"/>
  <c r="HF10" i="44"/>
  <c r="HE10" i="44"/>
  <c r="HD10" i="44"/>
  <c r="HC10" i="44"/>
  <c r="HB10" i="44"/>
  <c r="HA10" i="44"/>
  <c r="GZ10" i="44"/>
  <c r="GY10" i="44"/>
  <c r="GX10" i="44"/>
  <c r="GW10" i="44"/>
  <c r="GV10" i="44"/>
  <c r="GU10" i="44"/>
  <c r="GT10" i="44"/>
  <c r="GS10" i="44"/>
  <c r="GR10" i="44"/>
  <c r="GQ10" i="44"/>
  <c r="GP10" i="44"/>
  <c r="GO10" i="44"/>
  <c r="GN10" i="44"/>
  <c r="GM10" i="44"/>
  <c r="GL10" i="44"/>
  <c r="GK10" i="44"/>
  <c r="GJ10" i="44"/>
  <c r="GI10" i="44"/>
  <c r="GH10" i="44"/>
  <c r="GG10" i="44"/>
  <c r="GF10" i="44"/>
  <c r="GE10" i="44"/>
  <c r="GD10" i="44"/>
  <c r="GC10" i="44"/>
  <c r="GB10" i="44"/>
  <c r="GA10" i="44"/>
  <c r="FZ10" i="44"/>
  <c r="FY10" i="44"/>
  <c r="FX10" i="44"/>
  <c r="FW10" i="44"/>
  <c r="FV10" i="44"/>
  <c r="FU10" i="44"/>
  <c r="FT10" i="44"/>
  <c r="FS10" i="44"/>
  <c r="FR10" i="44"/>
  <c r="FQ10" i="44"/>
  <c r="FP10" i="44"/>
  <c r="FO10" i="44"/>
  <c r="FN10" i="44"/>
  <c r="FM10" i="44"/>
  <c r="FL10" i="44"/>
  <c r="FK10" i="44"/>
  <c r="FJ10" i="44"/>
  <c r="FI10" i="44"/>
  <c r="FH10" i="44"/>
  <c r="FG10" i="44"/>
  <c r="FF10" i="44"/>
  <c r="FE10" i="44"/>
  <c r="FD10" i="44"/>
  <c r="FC10" i="44"/>
  <c r="FB10" i="44"/>
  <c r="FA10" i="44"/>
  <c r="EZ10" i="44"/>
  <c r="EY10" i="44"/>
  <c r="EX10" i="44"/>
  <c r="EW10" i="44"/>
  <c r="EV10" i="44"/>
  <c r="EU10" i="44"/>
  <c r="ET10" i="44"/>
  <c r="ES10" i="44"/>
  <c r="ER10" i="44"/>
  <c r="EQ10" i="44"/>
  <c r="EP10" i="44"/>
  <c r="EO10" i="44"/>
  <c r="EN10" i="44"/>
  <c r="EM10" i="44"/>
  <c r="EL10" i="44"/>
  <c r="EK10" i="44"/>
  <c r="EJ10" i="44"/>
  <c r="EI10" i="44"/>
  <c r="EH10" i="44"/>
  <c r="EG10" i="44"/>
  <c r="EF10" i="44"/>
  <c r="EE10" i="44"/>
  <c r="ED10" i="44"/>
  <c r="EC10" i="44"/>
  <c r="EB10" i="44"/>
  <c r="EA10" i="44"/>
  <c r="DZ10" i="44"/>
  <c r="DY10" i="44"/>
  <c r="DX10" i="44"/>
  <c r="DW10" i="44"/>
  <c r="DV10" i="44"/>
  <c r="DU10" i="44"/>
  <c r="DT10" i="44"/>
  <c r="DS10" i="44"/>
  <c r="DR10" i="44"/>
  <c r="DQ10" i="44"/>
  <c r="DP10" i="44"/>
  <c r="DO10" i="44"/>
  <c r="DN10" i="44"/>
  <c r="DM10" i="44"/>
  <c r="DL10" i="44"/>
  <c r="DK10" i="44"/>
  <c r="DJ10" i="44"/>
  <c r="DI10" i="44"/>
  <c r="DH10" i="44"/>
  <c r="DG10" i="44"/>
  <c r="DF10" i="44"/>
  <c r="DE10" i="44"/>
  <c r="DD10" i="44"/>
  <c r="DC10" i="44"/>
  <c r="DB10" i="44"/>
  <c r="DA10" i="44"/>
  <c r="CZ10" i="44"/>
  <c r="CY10" i="44"/>
  <c r="CX10" i="44"/>
  <c r="CW10" i="44"/>
  <c r="CV10" i="44"/>
  <c r="CU10" i="44"/>
  <c r="CT10" i="44"/>
  <c r="CS10" i="44"/>
  <c r="CR10" i="44"/>
  <c r="CQ10" i="44"/>
  <c r="CP10" i="44"/>
  <c r="CO10" i="44"/>
  <c r="CN10" i="44"/>
  <c r="CM10" i="44"/>
  <c r="CL10" i="44"/>
  <c r="CK10" i="44"/>
  <c r="CJ10" i="44"/>
  <c r="CI10" i="44"/>
  <c r="CH10" i="44"/>
  <c r="CG10" i="44"/>
  <c r="CF10" i="44"/>
  <c r="CE10" i="44"/>
  <c r="CD10" i="44"/>
  <c r="CC10" i="44"/>
  <c r="CB10" i="44"/>
  <c r="CA10" i="44"/>
  <c r="BZ10" i="44"/>
  <c r="BY10" i="44"/>
  <c r="BX10" i="44"/>
  <c r="BW10" i="44"/>
  <c r="BV10" i="44"/>
  <c r="BU10" i="44"/>
  <c r="BT10" i="44"/>
  <c r="BS10" i="44"/>
  <c r="BR10" i="44"/>
  <c r="BQ10" i="44"/>
  <c r="BP10" i="44"/>
  <c r="BO10" i="44"/>
  <c r="BN10" i="44"/>
  <c r="BM10" i="44"/>
  <c r="BL10" i="44"/>
  <c r="BK10" i="44"/>
  <c r="BJ10" i="44"/>
  <c r="BI10" i="44"/>
  <c r="BH10" i="44"/>
  <c r="BG10" i="44"/>
  <c r="BF10" i="44"/>
  <c r="BE10" i="44"/>
  <c r="BD10" i="44"/>
  <c r="BC10" i="44"/>
  <c r="BB10" i="44"/>
  <c r="BA10" i="44"/>
  <c r="AZ10" i="44"/>
  <c r="AY10" i="44"/>
  <c r="AX10" i="44"/>
  <c r="AW10" i="44"/>
  <c r="AV10" i="44"/>
  <c r="AU10" i="44"/>
  <c r="AT10" i="44"/>
  <c r="AS10" i="44"/>
  <c r="AR10" i="44"/>
  <c r="AQ10" i="44"/>
  <c r="AP10" i="44"/>
  <c r="AO10" i="44"/>
  <c r="AN10" i="44"/>
  <c r="AM10" i="44"/>
  <c r="AL10" i="44"/>
  <c r="AK10" i="44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QO11" i="44" l="1"/>
  <c r="QN11" i="44"/>
  <c r="QM11" i="44"/>
  <c r="QL11" i="44"/>
  <c r="QK11" i="44"/>
  <c r="AK39" i="42"/>
  <c r="AJ39" i="42"/>
  <c r="AI39" i="42"/>
  <c r="AH39" i="42"/>
  <c r="AG39" i="42"/>
  <c r="AF39" i="42"/>
  <c r="AE39" i="42"/>
  <c r="AD39" i="42"/>
  <c r="AC39" i="42"/>
  <c r="AB39" i="42"/>
  <c r="PD11" i="44" s="1"/>
  <c r="AA39" i="42"/>
  <c r="PC11" i="44" s="1"/>
  <c r="Z39" i="42"/>
  <c r="PB11" i="44" s="1"/>
  <c r="Y39" i="42"/>
  <c r="PA11" i="44" s="1"/>
  <c r="X39" i="42"/>
  <c r="OZ11" i="44" s="1"/>
  <c r="W39" i="42"/>
  <c r="OY11" i="44" s="1"/>
  <c r="V39" i="42"/>
  <c r="OX11" i="44" s="1"/>
  <c r="U39" i="42"/>
  <c r="OW11" i="44" s="1"/>
  <c r="T39" i="42"/>
  <c r="OV11" i="44" s="1"/>
  <c r="S39" i="42"/>
  <c r="OU11" i="44" s="1"/>
  <c r="R39" i="42"/>
  <c r="OT11" i="44" s="1"/>
  <c r="Q39" i="42"/>
  <c r="OS11" i="44" s="1"/>
  <c r="P39" i="42"/>
  <c r="OR11" i="44" s="1"/>
  <c r="O39" i="42"/>
  <c r="OQ11" i="44" s="1"/>
  <c r="N39" i="42"/>
  <c r="OP11" i="44" s="1"/>
  <c r="M39" i="42"/>
  <c r="OO11" i="44" s="1"/>
  <c r="L39" i="42"/>
  <c r="ON11" i="44" s="1"/>
  <c r="K39" i="42"/>
  <c r="OM11" i="44" s="1"/>
  <c r="J39" i="42"/>
  <c r="OL11" i="44" s="1"/>
  <c r="I39" i="42"/>
  <c r="OK11" i="44" s="1"/>
  <c r="H39" i="42"/>
  <c r="OJ11" i="44" s="1"/>
  <c r="G39" i="42"/>
  <c r="OI11" i="44" s="1"/>
  <c r="AK39" i="40"/>
  <c r="OH11" i="44" s="1"/>
  <c r="AJ39" i="40"/>
  <c r="OG11" i="44" s="1"/>
  <c r="AI39" i="40"/>
  <c r="OF11" i="44" s="1"/>
  <c r="AH39" i="40"/>
  <c r="OE11" i="44" s="1"/>
  <c r="AG39" i="40"/>
  <c r="OD11" i="44" s="1"/>
  <c r="AF39" i="40"/>
  <c r="OC11" i="44" s="1"/>
  <c r="AE39" i="40"/>
  <c r="OB11" i="44" s="1"/>
  <c r="AD39" i="40"/>
  <c r="OA11" i="44" s="1"/>
  <c r="AC39" i="40"/>
  <c r="NZ11" i="44" s="1"/>
  <c r="AB39" i="40"/>
  <c r="NY11" i="44" s="1"/>
  <c r="AA39" i="40"/>
  <c r="NX11" i="44" s="1"/>
  <c r="Z39" i="40"/>
  <c r="NW11" i="44" s="1"/>
  <c r="Y39" i="40"/>
  <c r="NV11" i="44" s="1"/>
  <c r="X39" i="40"/>
  <c r="NU11" i="44" s="1"/>
  <c r="W39" i="40"/>
  <c r="NT11" i="44" s="1"/>
  <c r="V39" i="40"/>
  <c r="NS11" i="44" s="1"/>
  <c r="U39" i="40"/>
  <c r="NR11" i="44" s="1"/>
  <c r="T39" i="40"/>
  <c r="NQ11" i="44" s="1"/>
  <c r="S39" i="40"/>
  <c r="NP11" i="44" s="1"/>
  <c r="R39" i="40"/>
  <c r="NO11" i="44" s="1"/>
  <c r="Q39" i="40"/>
  <c r="NN11" i="44" s="1"/>
  <c r="P39" i="40"/>
  <c r="NM11" i="44" s="1"/>
  <c r="O39" i="40"/>
  <c r="NL11" i="44" s="1"/>
  <c r="N39" i="40"/>
  <c r="NK11" i="44" s="1"/>
  <c r="M39" i="40"/>
  <c r="NJ11" i="44" s="1"/>
  <c r="L39" i="40"/>
  <c r="NI11" i="44" s="1"/>
  <c r="K39" i="40"/>
  <c r="NH11" i="44" s="1"/>
  <c r="J39" i="40"/>
  <c r="NG11" i="44" s="1"/>
  <c r="I39" i="40"/>
  <c r="NF11" i="44" s="1"/>
  <c r="H39" i="40"/>
  <c r="NE11" i="44" s="1"/>
  <c r="G39" i="40"/>
  <c r="ND11" i="44" s="1"/>
  <c r="AK39" i="39"/>
  <c r="NC11" i="44" s="1"/>
  <c r="AJ39" i="39"/>
  <c r="NB11" i="44" s="1"/>
  <c r="AI39" i="39"/>
  <c r="NA11" i="44" s="1"/>
  <c r="AH39" i="39"/>
  <c r="MZ11" i="44" s="1"/>
  <c r="AG39" i="39"/>
  <c r="MY11" i="44" s="1"/>
  <c r="AF39" i="39"/>
  <c r="MX11" i="44" s="1"/>
  <c r="AE39" i="39"/>
  <c r="MW11" i="44" s="1"/>
  <c r="AD39" i="39"/>
  <c r="MV11" i="44" s="1"/>
  <c r="AC39" i="39"/>
  <c r="MU11" i="44" s="1"/>
  <c r="AB39" i="39"/>
  <c r="MT11" i="44" s="1"/>
  <c r="AA39" i="39"/>
  <c r="MS11" i="44" s="1"/>
  <c r="Z39" i="39"/>
  <c r="MR11" i="44" s="1"/>
  <c r="Y39" i="39"/>
  <c r="MQ11" i="44" s="1"/>
  <c r="X39" i="39"/>
  <c r="MP11" i="44" s="1"/>
  <c r="W39" i="39"/>
  <c r="MO11" i="44" s="1"/>
  <c r="V39" i="39"/>
  <c r="MN11" i="44" s="1"/>
  <c r="U39" i="39"/>
  <c r="MM11" i="44" s="1"/>
  <c r="T39" i="39"/>
  <c r="ML11" i="44" s="1"/>
  <c r="S39" i="39"/>
  <c r="MK11" i="44" s="1"/>
  <c r="R39" i="39"/>
  <c r="MJ11" i="44" s="1"/>
  <c r="Q39" i="39"/>
  <c r="MI11" i="44" s="1"/>
  <c r="P39" i="39"/>
  <c r="MH11" i="44" s="1"/>
  <c r="O39" i="39"/>
  <c r="MG11" i="44" s="1"/>
  <c r="N39" i="39"/>
  <c r="MF11" i="44" s="1"/>
  <c r="M39" i="39"/>
  <c r="ME11" i="44" s="1"/>
  <c r="L39" i="39"/>
  <c r="MD11" i="44" s="1"/>
  <c r="K39" i="39"/>
  <c r="MC11" i="44" s="1"/>
  <c r="J39" i="39"/>
  <c r="MB11" i="44" s="1"/>
  <c r="I39" i="39"/>
  <c r="MA11" i="44" s="1"/>
  <c r="H39" i="39"/>
  <c r="LZ11" i="44" s="1"/>
  <c r="G39" i="39"/>
  <c r="LY11" i="44" s="1"/>
  <c r="AK39" i="38"/>
  <c r="AJ39" i="38"/>
  <c r="LX11" i="44" s="1"/>
  <c r="AI39" i="38"/>
  <c r="LW11" i="44" s="1"/>
  <c r="AH39" i="38"/>
  <c r="LV11" i="44" s="1"/>
  <c r="AG39" i="38"/>
  <c r="LU11" i="44" s="1"/>
  <c r="AF39" i="38"/>
  <c r="LT11" i="44" s="1"/>
  <c r="AE39" i="38"/>
  <c r="LS11" i="44" s="1"/>
  <c r="AD39" i="38"/>
  <c r="LR11" i="44" s="1"/>
  <c r="AC39" i="38"/>
  <c r="LQ11" i="44" s="1"/>
  <c r="AB39" i="38"/>
  <c r="LP11" i="44" s="1"/>
  <c r="AA39" i="38"/>
  <c r="LO11" i="44" s="1"/>
  <c r="Z39" i="38"/>
  <c r="LN11" i="44" s="1"/>
  <c r="Y39" i="38"/>
  <c r="LM11" i="44" s="1"/>
  <c r="X39" i="38"/>
  <c r="LL11" i="44" s="1"/>
  <c r="W39" i="38"/>
  <c r="LK11" i="44" s="1"/>
  <c r="V39" i="38"/>
  <c r="LJ11" i="44" s="1"/>
  <c r="U39" i="38"/>
  <c r="LI11" i="44" s="1"/>
  <c r="T39" i="38"/>
  <c r="LH11" i="44" s="1"/>
  <c r="S39" i="38"/>
  <c r="LG11" i="44" s="1"/>
  <c r="R39" i="38"/>
  <c r="LF11" i="44" s="1"/>
  <c r="Q39" i="38"/>
  <c r="LE11" i="44" s="1"/>
  <c r="P39" i="38"/>
  <c r="LD11" i="44" s="1"/>
  <c r="O39" i="38"/>
  <c r="LC11" i="44" s="1"/>
  <c r="N39" i="38"/>
  <c r="LB11" i="44" s="1"/>
  <c r="M39" i="38"/>
  <c r="LA11" i="44" s="1"/>
  <c r="L39" i="38"/>
  <c r="KZ11" i="44" s="1"/>
  <c r="K39" i="38"/>
  <c r="KY11" i="44" s="1"/>
  <c r="J39" i="38"/>
  <c r="KX11" i="44" s="1"/>
  <c r="I39" i="38"/>
  <c r="KW11" i="44" s="1"/>
  <c r="H39" i="38"/>
  <c r="KV11" i="44" s="1"/>
  <c r="G39" i="38"/>
  <c r="KU11" i="44" s="1"/>
  <c r="AK39" i="37"/>
  <c r="KT11" i="44" s="1"/>
  <c r="AJ39" i="37"/>
  <c r="KS11" i="44" s="1"/>
  <c r="AI39" i="37"/>
  <c r="KR11" i="44" s="1"/>
  <c r="AH39" i="37"/>
  <c r="KQ11" i="44" s="1"/>
  <c r="AG39" i="37"/>
  <c r="KP11" i="44" s="1"/>
  <c r="AF39" i="37"/>
  <c r="KO11" i="44" s="1"/>
  <c r="AE39" i="37"/>
  <c r="KN11" i="44" s="1"/>
  <c r="AD39" i="37"/>
  <c r="KM11" i="44" s="1"/>
  <c r="AC39" i="37"/>
  <c r="KL11" i="44" s="1"/>
  <c r="AB39" i="37"/>
  <c r="KK11" i="44" s="1"/>
  <c r="AA39" i="37"/>
  <c r="KJ11" i="44" s="1"/>
  <c r="Z39" i="37"/>
  <c r="KI11" i="44" s="1"/>
  <c r="Y39" i="37"/>
  <c r="KH11" i="44" s="1"/>
  <c r="X39" i="37"/>
  <c r="KG11" i="44" s="1"/>
  <c r="W39" i="37"/>
  <c r="KF11" i="44" s="1"/>
  <c r="V39" i="37"/>
  <c r="KE11" i="44" s="1"/>
  <c r="U39" i="37"/>
  <c r="KD11" i="44" s="1"/>
  <c r="T39" i="37"/>
  <c r="KC11" i="44" s="1"/>
  <c r="S39" i="37"/>
  <c r="KB11" i="44" s="1"/>
  <c r="R39" i="37"/>
  <c r="KA11" i="44" s="1"/>
  <c r="Q39" i="37"/>
  <c r="JZ11" i="44" s="1"/>
  <c r="P39" i="37"/>
  <c r="JY11" i="44" s="1"/>
  <c r="O39" i="37"/>
  <c r="JX11" i="44" s="1"/>
  <c r="N39" i="37"/>
  <c r="JW11" i="44" s="1"/>
  <c r="M39" i="37"/>
  <c r="JV11" i="44" s="1"/>
  <c r="L39" i="37"/>
  <c r="JU11" i="44" s="1"/>
  <c r="K39" i="37"/>
  <c r="JT11" i="44" s="1"/>
  <c r="J39" i="37"/>
  <c r="JS11" i="44" s="1"/>
  <c r="I39" i="37"/>
  <c r="JR11" i="44" s="1"/>
  <c r="H39" i="37"/>
  <c r="JQ11" i="44" s="1"/>
  <c r="G39" i="37"/>
  <c r="JP11" i="44" s="1"/>
  <c r="AK39" i="36"/>
  <c r="AJ39" i="36"/>
  <c r="JO11" i="44" s="1"/>
  <c r="AI39" i="36"/>
  <c r="JN11" i="44" s="1"/>
  <c r="AH39" i="36"/>
  <c r="JM11" i="44" s="1"/>
  <c r="AG39" i="36"/>
  <c r="JL11" i="44" s="1"/>
  <c r="AF39" i="36"/>
  <c r="JK11" i="44" s="1"/>
  <c r="AE39" i="36"/>
  <c r="JJ11" i="44" s="1"/>
  <c r="AD39" i="36"/>
  <c r="JI11" i="44" s="1"/>
  <c r="AC39" i="36"/>
  <c r="JH11" i="44" s="1"/>
  <c r="AB39" i="36"/>
  <c r="JG11" i="44" s="1"/>
  <c r="AA39" i="36"/>
  <c r="JF11" i="44" s="1"/>
  <c r="Z39" i="36"/>
  <c r="JE11" i="44" s="1"/>
  <c r="Y39" i="36"/>
  <c r="JD11" i="44" s="1"/>
  <c r="X39" i="36"/>
  <c r="JC11" i="44" s="1"/>
  <c r="W39" i="36"/>
  <c r="JB11" i="44" s="1"/>
  <c r="V39" i="36"/>
  <c r="JA11" i="44" s="1"/>
  <c r="U39" i="36"/>
  <c r="IZ11" i="44" s="1"/>
  <c r="T39" i="36"/>
  <c r="IY11" i="44" s="1"/>
  <c r="S39" i="36"/>
  <c r="IX11" i="44" s="1"/>
  <c r="R39" i="36"/>
  <c r="IW11" i="44" s="1"/>
  <c r="Q39" i="36"/>
  <c r="IV11" i="44" s="1"/>
  <c r="P39" i="36"/>
  <c r="IU11" i="44" s="1"/>
  <c r="O39" i="36"/>
  <c r="IT11" i="44" s="1"/>
  <c r="N39" i="36"/>
  <c r="IS11" i="44" s="1"/>
  <c r="M39" i="36"/>
  <c r="IR11" i="44" s="1"/>
  <c r="L39" i="36"/>
  <c r="IQ11" i="44" s="1"/>
  <c r="K39" i="36"/>
  <c r="IP11" i="44" s="1"/>
  <c r="J39" i="36"/>
  <c r="IO11" i="44" s="1"/>
  <c r="I39" i="36"/>
  <c r="IN11" i="44" s="1"/>
  <c r="H39" i="36"/>
  <c r="IM11" i="44" s="1"/>
  <c r="G39" i="36"/>
  <c r="IL11" i="44" s="1"/>
  <c r="AK39" i="35"/>
  <c r="IK11" i="44" s="1"/>
  <c r="AJ39" i="35"/>
  <c r="IJ11" i="44" s="1"/>
  <c r="AI39" i="35"/>
  <c r="II11" i="44" s="1"/>
  <c r="AH39" i="35"/>
  <c r="IH11" i="44" s="1"/>
  <c r="AG39" i="35"/>
  <c r="IG11" i="44" s="1"/>
  <c r="AF39" i="35"/>
  <c r="IF11" i="44" s="1"/>
  <c r="AE39" i="35"/>
  <c r="IE11" i="44" s="1"/>
  <c r="AD39" i="35"/>
  <c r="ID11" i="44" s="1"/>
  <c r="AC39" i="35"/>
  <c r="IC11" i="44" s="1"/>
  <c r="AB39" i="35"/>
  <c r="IB11" i="44" s="1"/>
  <c r="AA39" i="35"/>
  <c r="IA11" i="44" s="1"/>
  <c r="Z39" i="35"/>
  <c r="HZ11" i="44" s="1"/>
  <c r="Y39" i="35"/>
  <c r="HY11" i="44" s="1"/>
  <c r="X39" i="35"/>
  <c r="HX11" i="44" s="1"/>
  <c r="W39" i="35"/>
  <c r="HW11" i="44" s="1"/>
  <c r="V39" i="35"/>
  <c r="HV11" i="44" s="1"/>
  <c r="U39" i="35"/>
  <c r="HU11" i="44" s="1"/>
  <c r="T39" i="35"/>
  <c r="HT11" i="44" s="1"/>
  <c r="S39" i="35"/>
  <c r="HS11" i="44" s="1"/>
  <c r="R39" i="35"/>
  <c r="HR11" i="44" s="1"/>
  <c r="AK39" i="33"/>
  <c r="HF11" i="44" s="1"/>
  <c r="AJ39" i="33"/>
  <c r="HE11" i="44" s="1"/>
  <c r="AI39" i="33"/>
  <c r="HD11" i="44" s="1"/>
  <c r="AH39" i="33"/>
  <c r="HC11" i="44" s="1"/>
  <c r="AG39" i="33"/>
  <c r="HB11" i="44" s="1"/>
  <c r="AF39" i="33"/>
  <c r="HA11" i="44" s="1"/>
  <c r="AE39" i="33"/>
  <c r="GZ11" i="44" s="1"/>
  <c r="AD39" i="33"/>
  <c r="GY11" i="44" s="1"/>
  <c r="AC39" i="33"/>
  <c r="GX11" i="44" s="1"/>
  <c r="AB39" i="33"/>
  <c r="GW11" i="44" s="1"/>
  <c r="AA39" i="33"/>
  <c r="GV11" i="44" s="1"/>
  <c r="Z39" i="33"/>
  <c r="GU11" i="44" s="1"/>
  <c r="Y39" i="33"/>
  <c r="GT11" i="44" s="1"/>
  <c r="X39" i="33"/>
  <c r="GS11" i="44" s="1"/>
  <c r="W39" i="33"/>
  <c r="GR11" i="44" s="1"/>
  <c r="V39" i="33"/>
  <c r="GQ11" i="44" s="1"/>
  <c r="U39" i="33"/>
  <c r="GP11" i="44" s="1"/>
  <c r="T39" i="33"/>
  <c r="GO11" i="44" s="1"/>
  <c r="S39" i="33"/>
  <c r="GN11" i="44" s="1"/>
  <c r="R39" i="33"/>
  <c r="GM11" i="44" s="1"/>
  <c r="Q39" i="33"/>
  <c r="GL11" i="44" s="1"/>
  <c r="P39" i="33"/>
  <c r="GK11" i="44" s="1"/>
  <c r="O39" i="33"/>
  <c r="GJ11" i="44" s="1"/>
  <c r="N39" i="33"/>
  <c r="GI11" i="44" s="1"/>
  <c r="M39" i="33"/>
  <c r="GH11" i="44" s="1"/>
  <c r="L39" i="33"/>
  <c r="GG11" i="44" s="1"/>
  <c r="K39" i="33"/>
  <c r="GF11" i="44" s="1"/>
  <c r="J39" i="33"/>
  <c r="GE11" i="44" s="1"/>
  <c r="I39" i="33"/>
  <c r="GD11" i="44" s="1"/>
  <c r="H39" i="33"/>
  <c r="GC11" i="44" s="1"/>
  <c r="G39" i="33"/>
  <c r="GB11" i="44" s="1"/>
  <c r="AK39" i="32"/>
  <c r="AJ39" i="32"/>
  <c r="GA11" i="44" s="1"/>
  <c r="AI39" i="32"/>
  <c r="FZ11" i="44" s="1"/>
  <c r="AH39" i="32"/>
  <c r="FY11" i="44" s="1"/>
  <c r="AG39" i="32"/>
  <c r="FX11" i="44" s="1"/>
  <c r="AF39" i="32"/>
  <c r="FW11" i="44" s="1"/>
  <c r="AE39" i="32"/>
  <c r="FV11" i="44" s="1"/>
  <c r="AD39" i="32"/>
  <c r="FU11" i="44" s="1"/>
  <c r="AC39" i="32"/>
  <c r="FT11" i="44" s="1"/>
  <c r="AB39" i="32"/>
  <c r="FS11" i="44" s="1"/>
  <c r="AA39" i="32"/>
  <c r="FR11" i="44" s="1"/>
  <c r="Z39" i="32"/>
  <c r="FQ11" i="44" s="1"/>
  <c r="Y39" i="32"/>
  <c r="FP11" i="44" s="1"/>
  <c r="X39" i="32"/>
  <c r="FO11" i="44" s="1"/>
  <c r="W39" i="32"/>
  <c r="FN11" i="44" s="1"/>
  <c r="V39" i="32"/>
  <c r="FM11" i="44" s="1"/>
  <c r="U39" i="32"/>
  <c r="FL11" i="44" s="1"/>
  <c r="T39" i="32"/>
  <c r="FK11" i="44" s="1"/>
  <c r="S39" i="32"/>
  <c r="FJ11" i="44" s="1"/>
  <c r="R39" i="32"/>
  <c r="FI11" i="44" s="1"/>
  <c r="Q39" i="32"/>
  <c r="FH11" i="44" s="1"/>
  <c r="P39" i="32"/>
  <c r="FG11" i="44" s="1"/>
  <c r="O39" i="32"/>
  <c r="FF11" i="44" s="1"/>
  <c r="N39" i="32"/>
  <c r="FE11" i="44" s="1"/>
  <c r="M39" i="32"/>
  <c r="FD11" i="44" s="1"/>
  <c r="L39" i="32"/>
  <c r="FC11" i="44" s="1"/>
  <c r="K39" i="32"/>
  <c r="FB11" i="44" s="1"/>
  <c r="J39" i="32"/>
  <c r="FA11" i="44" s="1"/>
  <c r="I39" i="32"/>
  <c r="EZ11" i="44" s="1"/>
  <c r="H39" i="32"/>
  <c r="EY11" i="44" s="1"/>
  <c r="G39" i="32"/>
  <c r="EX11" i="44" s="1"/>
  <c r="AK39" i="31"/>
  <c r="EW11" i="44" s="1"/>
  <c r="AJ39" i="31"/>
  <c r="EV11" i="44" s="1"/>
  <c r="AI39" i="31"/>
  <c r="EU11" i="44" s="1"/>
  <c r="AH39" i="31"/>
  <c r="ET11" i="44" s="1"/>
  <c r="AG39" i="31"/>
  <c r="ES11" i="44" s="1"/>
  <c r="AF39" i="31"/>
  <c r="ER11" i="44" s="1"/>
  <c r="AE39" i="31"/>
  <c r="EQ11" i="44" s="1"/>
  <c r="AD39" i="31"/>
  <c r="EP11" i="44" s="1"/>
  <c r="AC39" i="31"/>
  <c r="EO11" i="44" s="1"/>
  <c r="AB39" i="31"/>
  <c r="EN11" i="44" s="1"/>
  <c r="AA39" i="31"/>
  <c r="EM11" i="44" s="1"/>
  <c r="Z39" i="31"/>
  <c r="EL11" i="44" s="1"/>
  <c r="Y39" i="31"/>
  <c r="EK11" i="44" s="1"/>
  <c r="X39" i="31"/>
  <c r="EJ11" i="44" s="1"/>
  <c r="W39" i="31"/>
  <c r="EI11" i="44" s="1"/>
  <c r="V39" i="31"/>
  <c r="EH11" i="44" s="1"/>
  <c r="U39" i="31"/>
  <c r="EG11" i="44" s="1"/>
  <c r="T39" i="31"/>
  <c r="EF11" i="44" s="1"/>
  <c r="S39" i="31"/>
  <c r="EE11" i="44" s="1"/>
  <c r="R39" i="31"/>
  <c r="ED11" i="44" s="1"/>
  <c r="Q39" i="31"/>
  <c r="EC11" i="44" s="1"/>
  <c r="P39" i="31"/>
  <c r="EB11" i="44" s="1"/>
  <c r="O39" i="31"/>
  <c r="EA11" i="44" s="1"/>
  <c r="N39" i="31"/>
  <c r="DZ11" i="44" s="1"/>
  <c r="M39" i="31"/>
  <c r="DY11" i="44" s="1"/>
  <c r="L39" i="31"/>
  <c r="DX11" i="44" s="1"/>
  <c r="K39" i="31"/>
  <c r="DW11" i="44" s="1"/>
  <c r="J39" i="31"/>
  <c r="DV11" i="44" s="1"/>
  <c r="I39" i="31"/>
  <c r="DU11" i="44" s="1"/>
  <c r="H39" i="31"/>
  <c r="DT11" i="44" s="1"/>
  <c r="G39" i="31"/>
  <c r="DS11" i="44" s="1"/>
  <c r="QJ11" i="44" l="1"/>
  <c r="XL17" i="55"/>
  <c r="QI11" i="44"/>
  <c r="XK17" i="55"/>
  <c r="QH11" i="44"/>
  <c r="XJ17" i="55"/>
  <c r="QG11" i="44"/>
  <c r="XI17" i="55"/>
  <c r="QF11" i="44"/>
  <c r="XH17" i="55"/>
  <c r="QE11" i="44"/>
  <c r="XG17" i="55"/>
  <c r="QD11" i="44"/>
  <c r="XF17" i="55"/>
  <c r="QC11" i="44"/>
  <c r="XE17" i="55"/>
  <c r="QB11" i="44"/>
  <c r="XD17" i="55"/>
  <c r="QA11" i="44"/>
  <c r="XC17" i="55"/>
  <c r="PZ11" i="44"/>
  <c r="XB17" i="55"/>
  <c r="PY11" i="44"/>
  <c r="XA17" i="55"/>
  <c r="PX11" i="44"/>
  <c r="WZ17" i="55"/>
  <c r="PW11" i="44"/>
  <c r="WY17" i="55"/>
  <c r="PV11" i="44"/>
  <c r="WX17" i="55"/>
  <c r="PU11" i="44"/>
  <c r="WW17" i="55"/>
  <c r="PT11" i="44"/>
  <c r="WV17" i="55"/>
  <c r="PS11" i="44"/>
  <c r="WU17" i="55"/>
  <c r="PR11" i="44"/>
  <c r="WT17" i="55"/>
  <c r="PQ11" i="44"/>
  <c r="WS17" i="55"/>
  <c r="PP11" i="44"/>
  <c r="WR17" i="55"/>
  <c r="PO11" i="44"/>
  <c r="WQ17" i="55"/>
  <c r="PN11" i="44"/>
  <c r="WP17" i="55"/>
  <c r="PM11" i="44"/>
  <c r="WO17" i="55"/>
  <c r="PL11" i="44"/>
  <c r="WN17" i="55"/>
  <c r="PK11" i="44"/>
  <c r="WM17" i="55"/>
  <c r="PJ11" i="44"/>
  <c r="WL17" i="55"/>
  <c r="PI11" i="44"/>
  <c r="WK17" i="55"/>
  <c r="PH11" i="44"/>
  <c r="WJ17" i="55"/>
  <c r="PG11" i="44"/>
  <c r="WI17" i="55"/>
  <c r="PF11" i="44"/>
  <c r="WH17" i="55"/>
  <c r="PE11" i="44"/>
  <c r="WG17" i="55"/>
  <c r="WO18" i="6"/>
  <c r="WP18" i="6"/>
  <c r="WQ18" i="6"/>
  <c r="WR18" i="6"/>
  <c r="WS18" i="6"/>
  <c r="WT18" i="6"/>
  <c r="WU18" i="6"/>
  <c r="WV18" i="6"/>
  <c r="WW18" i="6"/>
  <c r="WX18" i="6"/>
  <c r="WY18" i="6"/>
  <c r="WZ18" i="6"/>
  <c r="XA18" i="6"/>
  <c r="XB18" i="6"/>
  <c r="XC18" i="6"/>
  <c r="XD18" i="6"/>
  <c r="XE18" i="6"/>
  <c r="XF18" i="6"/>
  <c r="XG18" i="6"/>
  <c r="XH18" i="6"/>
  <c r="XI18" i="6"/>
  <c r="XJ18" i="6"/>
  <c r="XK18" i="6"/>
  <c r="XL18" i="6"/>
  <c r="XM18" i="6"/>
  <c r="XN18" i="6"/>
  <c r="XO18" i="6"/>
  <c r="XP18" i="6"/>
  <c r="XQ18" i="6"/>
  <c r="WN18" i="6"/>
  <c r="WM18" i="6"/>
  <c r="WL18" i="6"/>
  <c r="VM18" i="6"/>
  <c r="VN18" i="6"/>
  <c r="VO18" i="6"/>
  <c r="VP18" i="6"/>
  <c r="VQ18" i="6"/>
  <c r="VR18" i="6"/>
  <c r="VS18" i="6"/>
  <c r="VT18" i="6"/>
  <c r="VU18" i="6"/>
  <c r="VV18" i="6"/>
  <c r="VW18" i="6"/>
  <c r="VX18" i="6"/>
  <c r="VY18" i="6"/>
  <c r="VZ18" i="6"/>
  <c r="WA18" i="6"/>
  <c r="WB18" i="6"/>
  <c r="WC18" i="6"/>
  <c r="WD18" i="6"/>
  <c r="WE18" i="6"/>
  <c r="WF18" i="6"/>
  <c r="WG18" i="6"/>
  <c r="WH18" i="6"/>
  <c r="WI18" i="6"/>
  <c r="WJ18" i="6"/>
  <c r="WK18" i="6"/>
  <c r="VL18" i="6"/>
  <c r="VK18" i="6"/>
  <c r="VJ18" i="6"/>
  <c r="UH18" i="6"/>
  <c r="UI18" i="6"/>
  <c r="UJ18" i="6"/>
  <c r="UK18" i="6"/>
  <c r="UL18" i="6"/>
  <c r="UM18" i="6"/>
  <c r="UN18" i="6"/>
  <c r="UO18" i="6"/>
  <c r="UP18" i="6"/>
  <c r="UQ18" i="6"/>
  <c r="UR18" i="6"/>
  <c r="US18" i="6"/>
  <c r="UT18" i="6"/>
  <c r="UU18" i="6"/>
  <c r="UV18" i="6"/>
  <c r="UW18" i="6"/>
  <c r="UX18" i="6"/>
  <c r="UY18" i="6"/>
  <c r="UZ18" i="6"/>
  <c r="VA18" i="6"/>
  <c r="VB18" i="6"/>
  <c r="VC18" i="6"/>
  <c r="VD18" i="6"/>
  <c r="VE18" i="6"/>
  <c r="VF18" i="6"/>
  <c r="VG18" i="6"/>
  <c r="VH18" i="6"/>
  <c r="VI18" i="6"/>
  <c r="UG18" i="6"/>
  <c r="UF18" i="6"/>
  <c r="UE18" i="6"/>
  <c r="TC18" i="6"/>
  <c r="TD18" i="6"/>
  <c r="TE18" i="6"/>
  <c r="TF18" i="6"/>
  <c r="TG18" i="6"/>
  <c r="TH18" i="6"/>
  <c r="TI18" i="6"/>
  <c r="TJ18" i="6"/>
  <c r="TK18" i="6"/>
  <c r="TL18" i="6"/>
  <c r="TM18" i="6"/>
  <c r="TN18" i="6"/>
  <c r="TO18" i="6"/>
  <c r="TP18" i="6"/>
  <c r="TQ18" i="6"/>
  <c r="TR18" i="6"/>
  <c r="TS18" i="6"/>
  <c r="TT18" i="6"/>
  <c r="TU18" i="6"/>
  <c r="TV18" i="6"/>
  <c r="TW18" i="6"/>
  <c r="TX18" i="6"/>
  <c r="TY18" i="6"/>
  <c r="TZ18" i="6"/>
  <c r="UA18" i="6"/>
  <c r="UB18" i="6"/>
  <c r="UC18" i="6"/>
  <c r="UD18" i="6"/>
  <c r="TB18" i="6"/>
  <c r="TA18" i="6"/>
  <c r="SZ18" i="6"/>
  <c r="RY18" i="6"/>
  <c r="RZ18" i="6"/>
  <c r="SA18" i="6"/>
  <c r="SB18" i="6"/>
  <c r="SC18" i="6"/>
  <c r="SD18" i="6"/>
  <c r="SE18" i="6"/>
  <c r="SF18" i="6"/>
  <c r="SG18" i="6"/>
  <c r="SH18" i="6"/>
  <c r="SI18" i="6"/>
  <c r="SJ18" i="6"/>
  <c r="SK18" i="6"/>
  <c r="SL18" i="6"/>
  <c r="SM18" i="6"/>
  <c r="SN18" i="6"/>
  <c r="SO18" i="6"/>
  <c r="SP18" i="6"/>
  <c r="SQ18" i="6"/>
  <c r="SR18" i="6"/>
  <c r="SS18" i="6"/>
  <c r="ST18" i="6"/>
  <c r="SU18" i="6"/>
  <c r="SV18" i="6"/>
  <c r="SW18" i="6"/>
  <c r="SX18" i="6"/>
  <c r="SY18" i="6"/>
  <c r="RX18" i="6"/>
  <c r="RW18" i="6"/>
  <c r="RV18" i="6"/>
  <c r="QT18" i="6"/>
  <c r="QU18" i="6"/>
  <c r="QV18" i="6"/>
  <c r="QW18" i="6"/>
  <c r="QX18" i="6"/>
  <c r="QY18" i="6"/>
  <c r="QZ18" i="6"/>
  <c r="RA18" i="6"/>
  <c r="RB18" i="6"/>
  <c r="RC18" i="6"/>
  <c r="RD18" i="6"/>
  <c r="RE18" i="6"/>
  <c r="RF18" i="6"/>
  <c r="RG18" i="6"/>
  <c r="RH18" i="6"/>
  <c r="RI18" i="6"/>
  <c r="RJ18" i="6"/>
  <c r="RK18" i="6"/>
  <c r="RL18" i="6"/>
  <c r="RM18" i="6"/>
  <c r="RN18" i="6"/>
  <c r="RO18" i="6"/>
  <c r="RP18" i="6"/>
  <c r="RQ18" i="6"/>
  <c r="RR18" i="6"/>
  <c r="RS18" i="6"/>
  <c r="RT18" i="6"/>
  <c r="RU18" i="6"/>
  <c r="QS18" i="6"/>
  <c r="QR18" i="6"/>
  <c r="QQ18" i="6"/>
  <c r="PP18" i="6"/>
  <c r="PQ18" i="6"/>
  <c r="PR18" i="6"/>
  <c r="PS18" i="6"/>
  <c r="PT18" i="6"/>
  <c r="PU18" i="6"/>
  <c r="PV18" i="6"/>
  <c r="PW18" i="6"/>
  <c r="PX18" i="6"/>
  <c r="PY18" i="6"/>
  <c r="PZ18" i="6"/>
  <c r="QA18" i="6"/>
  <c r="QB18" i="6"/>
  <c r="QC18" i="6"/>
  <c r="QD18" i="6"/>
  <c r="QE18" i="6"/>
  <c r="QF18" i="6"/>
  <c r="QG18" i="6"/>
  <c r="QH18" i="6"/>
  <c r="QI18" i="6"/>
  <c r="QJ18" i="6"/>
  <c r="QK18" i="6"/>
  <c r="QL18" i="6"/>
  <c r="QM18" i="6"/>
  <c r="QN18" i="6"/>
  <c r="QO18" i="6"/>
  <c r="QP18" i="6"/>
  <c r="PO18" i="6"/>
  <c r="PN18" i="6"/>
  <c r="PM18" i="6"/>
  <c r="OM18" i="6"/>
  <c r="ON18" i="6"/>
  <c r="OO18" i="6"/>
  <c r="OP18" i="6"/>
  <c r="OQ18" i="6"/>
  <c r="OR18" i="6"/>
  <c r="OS18" i="6"/>
  <c r="OT18" i="6"/>
  <c r="OU18" i="6"/>
  <c r="OV18" i="6"/>
  <c r="OW18" i="6"/>
  <c r="OX18" i="6"/>
  <c r="OY18" i="6"/>
  <c r="OZ18" i="6"/>
  <c r="PA18" i="6"/>
  <c r="PB18" i="6"/>
  <c r="PC18" i="6"/>
  <c r="PD18" i="6"/>
  <c r="PE18" i="6"/>
  <c r="PF18" i="6"/>
  <c r="PG18" i="6"/>
  <c r="PH18" i="6"/>
  <c r="PI18" i="6"/>
  <c r="PJ18" i="6"/>
  <c r="PK18" i="6"/>
  <c r="PL18" i="6"/>
  <c r="OK18" i="6"/>
  <c r="OL18" i="6"/>
  <c r="OJ18" i="6"/>
  <c r="OI18" i="6"/>
  <c r="OH18" i="6"/>
  <c r="NF18" i="6"/>
  <c r="NG18" i="6"/>
  <c r="NH18" i="6"/>
  <c r="NI18" i="6"/>
  <c r="NJ18" i="6"/>
  <c r="NK18" i="6"/>
  <c r="NL18" i="6"/>
  <c r="NM18" i="6"/>
  <c r="NN18" i="6"/>
  <c r="NO18" i="6"/>
  <c r="NP18" i="6"/>
  <c r="NQ18" i="6"/>
  <c r="NR18" i="6"/>
  <c r="NS18" i="6"/>
  <c r="NT18" i="6"/>
  <c r="NU18" i="6"/>
  <c r="NV18" i="6"/>
  <c r="NW18" i="6"/>
  <c r="NX18" i="6"/>
  <c r="NY18" i="6"/>
  <c r="NZ18" i="6"/>
  <c r="OA18" i="6"/>
  <c r="OB18" i="6"/>
  <c r="OC18" i="6"/>
  <c r="OD18" i="6"/>
  <c r="OE18" i="6"/>
  <c r="OF18" i="6"/>
  <c r="OG18" i="6"/>
  <c r="NE18" i="6"/>
  <c r="ND18" i="6"/>
  <c r="NC18" i="6"/>
  <c r="MB18" i="6"/>
  <c r="MC18" i="6"/>
  <c r="MD18" i="6"/>
  <c r="ME18" i="6"/>
  <c r="MF18" i="6"/>
  <c r="MG18" i="6"/>
  <c r="MH18" i="6"/>
  <c r="MI18" i="6"/>
  <c r="MJ18" i="6"/>
  <c r="MK18" i="6"/>
  <c r="ML18" i="6"/>
  <c r="MM18" i="6"/>
  <c r="MN18" i="6"/>
  <c r="MO18" i="6"/>
  <c r="MP18" i="6"/>
  <c r="MQ18" i="6"/>
  <c r="MR18" i="6"/>
  <c r="MS18" i="6"/>
  <c r="MT18" i="6"/>
  <c r="MU18" i="6"/>
  <c r="MV18" i="6"/>
  <c r="MW18" i="6"/>
  <c r="MX18" i="6"/>
  <c r="MY18" i="6"/>
  <c r="MZ18" i="6"/>
  <c r="NA18" i="6"/>
  <c r="NB18" i="6"/>
  <c r="MA18" i="6"/>
  <c r="LZ18" i="6"/>
  <c r="KW18" i="6"/>
  <c r="KX18" i="6"/>
  <c r="KY18" i="6"/>
  <c r="KZ18" i="6"/>
  <c r="LA18" i="6"/>
  <c r="LB18" i="6"/>
  <c r="LC18" i="6"/>
  <c r="LD18" i="6"/>
  <c r="LE18" i="6"/>
  <c r="LF18" i="6"/>
  <c r="LG18" i="6"/>
  <c r="LH18" i="6"/>
  <c r="LI18" i="6"/>
  <c r="LJ18" i="6"/>
  <c r="LK18" i="6"/>
  <c r="LL18" i="6"/>
  <c r="LM18" i="6"/>
  <c r="LN18" i="6"/>
  <c r="LO18" i="6"/>
  <c r="LP18" i="6"/>
  <c r="LQ18" i="6"/>
  <c r="LR18" i="6"/>
  <c r="LS18" i="6"/>
  <c r="LT18" i="6"/>
  <c r="LU18" i="6"/>
  <c r="LV18" i="6"/>
  <c r="LW18" i="6"/>
  <c r="LX18" i="6"/>
  <c r="LY18" i="6"/>
  <c r="KV18" i="6"/>
  <c r="C42" i="6"/>
  <c r="KU18" i="6"/>
  <c r="JT18" i="6"/>
  <c r="JU18" i="6"/>
  <c r="JX18" i="6"/>
  <c r="JY18" i="6"/>
  <c r="KB18" i="6"/>
  <c r="KC18" i="6"/>
  <c r="KF18" i="6"/>
  <c r="KG18" i="6"/>
  <c r="KJ18" i="6"/>
  <c r="KK18" i="6"/>
  <c r="KN18" i="6"/>
  <c r="KO18" i="6"/>
  <c r="JQ18" i="6"/>
  <c r="I39" i="29"/>
  <c r="CQ11" i="44" s="1"/>
  <c r="J39" i="29"/>
  <c r="CR11" i="44" s="1"/>
  <c r="K39" i="29"/>
  <c r="CS11" i="44" s="1"/>
  <c r="L39" i="29"/>
  <c r="CT11" i="44" s="1"/>
  <c r="M39" i="29"/>
  <c r="CU11" i="44" s="1"/>
  <c r="N39" i="29"/>
  <c r="CV11" i="44" s="1"/>
  <c r="O39" i="29"/>
  <c r="CW11" i="44" s="1"/>
  <c r="P39" i="29"/>
  <c r="CX11" i="44" s="1"/>
  <c r="Q39" i="29"/>
  <c r="CY11" i="44" s="1"/>
  <c r="R39" i="29"/>
  <c r="CZ11" i="44" s="1"/>
  <c r="S39" i="29"/>
  <c r="DA11" i="44" s="1"/>
  <c r="T39" i="29"/>
  <c r="DB11" i="44" s="1"/>
  <c r="U39" i="29"/>
  <c r="DC11" i="44" s="1"/>
  <c r="V39" i="29"/>
  <c r="DD11" i="44" s="1"/>
  <c r="W39" i="29"/>
  <c r="DE11" i="44" s="1"/>
  <c r="X39" i="29"/>
  <c r="DF11" i="44" s="1"/>
  <c r="Y39" i="29"/>
  <c r="DG11" i="44" s="1"/>
  <c r="Z39" i="29"/>
  <c r="DH11" i="44" s="1"/>
  <c r="AA39" i="29"/>
  <c r="DI11" i="44" s="1"/>
  <c r="AB39" i="29"/>
  <c r="DJ11" i="44" s="1"/>
  <c r="AC39" i="29"/>
  <c r="DK11" i="44" s="1"/>
  <c r="AD39" i="29"/>
  <c r="DL11" i="44" s="1"/>
  <c r="AE39" i="29"/>
  <c r="DM11" i="44" s="1"/>
  <c r="AF39" i="29"/>
  <c r="DN11" i="44" s="1"/>
  <c r="AG39" i="29"/>
  <c r="DO11" i="44" s="1"/>
  <c r="AH39" i="29"/>
  <c r="DP11" i="44" s="1"/>
  <c r="AI39" i="29"/>
  <c r="DQ11" i="44" s="1"/>
  <c r="AJ39" i="29"/>
  <c r="DR11" i="44" s="1"/>
  <c r="AK39" i="29"/>
  <c r="H39" i="29"/>
  <c r="CP11" i="44" s="1"/>
  <c r="G39" i="29"/>
  <c r="CO11" i="44" s="1"/>
  <c r="AM18" i="6"/>
  <c r="AL18" i="6"/>
  <c r="AK18" i="6"/>
  <c r="AJ18" i="6"/>
  <c r="AI18" i="6"/>
  <c r="AH18" i="6"/>
  <c r="KP18" i="6" l="1"/>
  <c r="KH18" i="6"/>
  <c r="JZ18" i="6"/>
  <c r="JR18" i="6"/>
  <c r="KM18" i="6"/>
  <c r="KE18" i="6"/>
  <c r="JW18" i="6"/>
  <c r="KT18" i="6"/>
  <c r="KL18" i="6"/>
  <c r="KD18" i="6"/>
  <c r="JV18" i="6"/>
  <c r="KS18" i="6"/>
  <c r="KR18" i="6"/>
  <c r="KQ18" i="6"/>
  <c r="KI18" i="6"/>
  <c r="KA18" i="6"/>
  <c r="JS18" i="6"/>
  <c r="XL7" i="55"/>
  <c r="XK7" i="55"/>
  <c r="XJ7" i="55"/>
  <c r="XI7" i="55"/>
  <c r="XH7" i="55"/>
  <c r="XG7" i="55"/>
  <c r="XF7" i="55"/>
  <c r="XE7" i="55"/>
  <c r="XD7" i="55"/>
  <c r="XC7" i="55"/>
  <c r="XB7" i="55"/>
  <c r="XA7" i="55"/>
  <c r="WZ7" i="55"/>
  <c r="WY7" i="55"/>
  <c r="WX7" i="55"/>
  <c r="WW7" i="55"/>
  <c r="WV7" i="55"/>
  <c r="WU7" i="55"/>
  <c r="WT7" i="55"/>
  <c r="WS7" i="55"/>
  <c r="WR7" i="55"/>
  <c r="WQ7" i="55"/>
  <c r="WP7" i="55"/>
  <c r="WO7" i="55"/>
  <c r="WN7" i="55"/>
  <c r="XQ6" i="55"/>
  <c r="XP6" i="55"/>
  <c r="XO6" i="55"/>
  <c r="XN6" i="55"/>
  <c r="XM6" i="55"/>
  <c r="XL6" i="55"/>
  <c r="XK6" i="55"/>
  <c r="XJ6" i="55"/>
  <c r="XI6" i="55"/>
  <c r="XH6" i="55"/>
  <c r="XG6" i="55"/>
  <c r="XF6" i="55"/>
  <c r="XE6" i="55"/>
  <c r="XD6" i="55"/>
  <c r="XC6" i="55"/>
  <c r="XB6" i="55"/>
  <c r="XA6" i="55"/>
  <c r="WZ6" i="55"/>
  <c r="WY6" i="55"/>
  <c r="WX6" i="55"/>
  <c r="WW6" i="55"/>
  <c r="WV6" i="55"/>
  <c r="WU6" i="55"/>
  <c r="WT6" i="55"/>
  <c r="WS6" i="55"/>
  <c r="WR6" i="55"/>
  <c r="WQ6" i="55"/>
  <c r="WP6" i="55"/>
  <c r="WO6" i="55"/>
  <c r="WN6" i="55"/>
  <c r="WM7" i="55"/>
  <c r="WM6" i="55"/>
  <c r="G31" i="42"/>
  <c r="G30" i="42"/>
  <c r="G29" i="42"/>
  <c r="G28" i="42"/>
  <c r="AK31" i="40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O31" i="40"/>
  <c r="N31" i="40"/>
  <c r="M31" i="40"/>
  <c r="L31" i="40"/>
  <c r="K31" i="40"/>
  <c r="J31" i="40"/>
  <c r="I31" i="40"/>
  <c r="H31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L30" i="40"/>
  <c r="K30" i="40"/>
  <c r="J30" i="40"/>
  <c r="I30" i="40"/>
  <c r="H30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AK28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H28" i="40"/>
  <c r="G31" i="40"/>
  <c r="G30" i="40"/>
  <c r="G29" i="40"/>
  <c r="G28" i="40"/>
  <c r="J32" i="39"/>
  <c r="I32" i="39"/>
  <c r="H32" i="39"/>
  <c r="AK31" i="39"/>
  <c r="AJ31" i="39"/>
  <c r="AI31" i="39"/>
  <c r="AH31" i="39"/>
  <c r="AG31" i="39"/>
  <c r="AF31" i="39"/>
  <c r="AE31" i="39"/>
  <c r="AD31" i="39"/>
  <c r="AC31" i="39"/>
  <c r="AB31" i="39"/>
  <c r="AA31" i="39"/>
  <c r="Z31" i="39"/>
  <c r="Y31" i="39"/>
  <c r="X31" i="39"/>
  <c r="W31" i="39"/>
  <c r="V31" i="39"/>
  <c r="U31" i="39"/>
  <c r="T31" i="39"/>
  <c r="S31" i="39"/>
  <c r="R31" i="39"/>
  <c r="Q31" i="39"/>
  <c r="P31" i="39"/>
  <c r="O31" i="39"/>
  <c r="N31" i="39"/>
  <c r="M31" i="39"/>
  <c r="L31" i="39"/>
  <c r="K31" i="39"/>
  <c r="J31" i="39"/>
  <c r="I31" i="39"/>
  <c r="H31" i="39"/>
  <c r="AK30" i="39"/>
  <c r="AJ30" i="39"/>
  <c r="AI30" i="39"/>
  <c r="AH30" i="39"/>
  <c r="AG30" i="39"/>
  <c r="AF30" i="39"/>
  <c r="AE30" i="39"/>
  <c r="AD30" i="39"/>
  <c r="AC30" i="39"/>
  <c r="AB30" i="39"/>
  <c r="AA30" i="39"/>
  <c r="Z30" i="39"/>
  <c r="Y30" i="39"/>
  <c r="X30" i="39"/>
  <c r="W30" i="39"/>
  <c r="V30" i="39"/>
  <c r="U30" i="39"/>
  <c r="T30" i="39"/>
  <c r="S30" i="39"/>
  <c r="R30" i="39"/>
  <c r="Q30" i="39"/>
  <c r="P30" i="39"/>
  <c r="O30" i="39"/>
  <c r="N30" i="39"/>
  <c r="M30" i="39"/>
  <c r="L30" i="39"/>
  <c r="K30" i="39"/>
  <c r="J30" i="39"/>
  <c r="I30" i="39"/>
  <c r="H30" i="39"/>
  <c r="AK29" i="39"/>
  <c r="AJ29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K29" i="39"/>
  <c r="J29" i="39"/>
  <c r="I29" i="39"/>
  <c r="H29" i="39"/>
  <c r="AK28" i="39"/>
  <c r="AJ28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K28" i="39"/>
  <c r="J28" i="39"/>
  <c r="I28" i="39"/>
  <c r="H28" i="39"/>
  <c r="G32" i="39"/>
  <c r="G31" i="39"/>
  <c r="G30" i="39"/>
  <c r="G29" i="39"/>
  <c r="G28" i="39" l="1"/>
  <c r="AJ32" i="38"/>
  <c r="AI32" i="38"/>
  <c r="AH32" i="38"/>
  <c r="AG32" i="38"/>
  <c r="AF32" i="38"/>
  <c r="AE32" i="38"/>
  <c r="AD32" i="38"/>
  <c r="AC32" i="38"/>
  <c r="AB32" i="38"/>
  <c r="AA32" i="38"/>
  <c r="Z32" i="38"/>
  <c r="Y32" i="38"/>
  <c r="X32" i="38"/>
  <c r="W32" i="38"/>
  <c r="V32" i="38"/>
  <c r="U32" i="38"/>
  <c r="T32" i="38"/>
  <c r="S32" i="38"/>
  <c r="R32" i="38"/>
  <c r="Q32" i="38"/>
  <c r="P32" i="38"/>
  <c r="O32" i="38"/>
  <c r="N32" i="38"/>
  <c r="M32" i="38"/>
  <c r="L32" i="38"/>
  <c r="K32" i="38"/>
  <c r="J32" i="38"/>
  <c r="I32" i="38"/>
  <c r="H32" i="38"/>
  <c r="AJ31" i="38"/>
  <c r="AI31" i="38"/>
  <c r="AH31" i="38"/>
  <c r="AG31" i="38"/>
  <c r="AF31" i="38"/>
  <c r="AE31" i="38"/>
  <c r="AD31" i="38"/>
  <c r="AC31" i="38"/>
  <c r="AB31" i="38"/>
  <c r="AA31" i="38"/>
  <c r="Z31" i="38"/>
  <c r="Y31" i="38"/>
  <c r="X31" i="38"/>
  <c r="W31" i="38"/>
  <c r="V31" i="38"/>
  <c r="U31" i="38"/>
  <c r="T31" i="38"/>
  <c r="S31" i="38"/>
  <c r="R31" i="38"/>
  <c r="Q31" i="38"/>
  <c r="P31" i="38"/>
  <c r="O31" i="38"/>
  <c r="N31" i="38"/>
  <c r="M31" i="38"/>
  <c r="L31" i="38"/>
  <c r="K31" i="38"/>
  <c r="J31" i="38"/>
  <c r="I31" i="38"/>
  <c r="H31" i="38"/>
  <c r="AJ30" i="38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AJ29" i="38"/>
  <c r="AI29" i="38"/>
  <c r="AH29" i="38"/>
  <c r="AG29" i="38"/>
  <c r="AF29" i="38"/>
  <c r="AE29" i="38"/>
  <c r="AD29" i="38"/>
  <c r="AC29" i="38"/>
  <c r="AB29" i="38"/>
  <c r="AA29" i="38"/>
  <c r="Z29" i="38"/>
  <c r="Y29" i="38"/>
  <c r="X29" i="38"/>
  <c r="W29" i="38"/>
  <c r="V29" i="38"/>
  <c r="U29" i="38"/>
  <c r="T29" i="38"/>
  <c r="S29" i="38"/>
  <c r="R29" i="38"/>
  <c r="Q29" i="38"/>
  <c r="P29" i="38"/>
  <c r="O29" i="38"/>
  <c r="N29" i="38"/>
  <c r="M29" i="38"/>
  <c r="L29" i="38"/>
  <c r="K29" i="38"/>
  <c r="J29" i="38"/>
  <c r="I29" i="38"/>
  <c r="H29" i="38"/>
  <c r="AJ28" i="38"/>
  <c r="AI28" i="38"/>
  <c r="AH28" i="38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32" i="38"/>
  <c r="G31" i="38"/>
  <c r="G30" i="38"/>
  <c r="G29" i="38"/>
  <c r="G28" i="38"/>
  <c r="AK32" i="37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AK31" i="37"/>
  <c r="AJ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AK30" i="37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AK29" i="37"/>
  <c r="AJ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AK28" i="37"/>
  <c r="AJ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32" i="37"/>
  <c r="G31" i="37"/>
  <c r="G30" i="37"/>
  <c r="G29" i="37"/>
  <c r="G28" i="37"/>
  <c r="AJ32" i="36"/>
  <c r="AI32" i="36"/>
  <c r="AH32" i="36"/>
  <c r="AG32" i="36"/>
  <c r="AF32" i="36"/>
  <c r="AE32" i="36"/>
  <c r="AD32" i="36"/>
  <c r="AC32" i="36"/>
  <c r="AB32" i="36"/>
  <c r="AA32" i="36"/>
  <c r="Z32" i="36"/>
  <c r="Y32" i="36"/>
  <c r="X32" i="36"/>
  <c r="W32" i="36"/>
  <c r="V32" i="36"/>
  <c r="U32" i="36"/>
  <c r="T32" i="36"/>
  <c r="S32" i="36"/>
  <c r="R32" i="36"/>
  <c r="Q32" i="36"/>
  <c r="P32" i="36"/>
  <c r="O32" i="36"/>
  <c r="N32" i="36"/>
  <c r="M32" i="36"/>
  <c r="L32" i="36"/>
  <c r="K32" i="36"/>
  <c r="J32" i="36"/>
  <c r="I32" i="36"/>
  <c r="H32" i="36"/>
  <c r="AJ31" i="36"/>
  <c r="AI31" i="36"/>
  <c r="AH31" i="36"/>
  <c r="AG31" i="36"/>
  <c r="AF31" i="36"/>
  <c r="AE31" i="36"/>
  <c r="AD31" i="36"/>
  <c r="AC31" i="36"/>
  <c r="AB31" i="36"/>
  <c r="AA31" i="36"/>
  <c r="Z31" i="36"/>
  <c r="Y31" i="36"/>
  <c r="X31" i="36"/>
  <c r="W31" i="36"/>
  <c r="V31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AJ30" i="36"/>
  <c r="AI30" i="36"/>
  <c r="AH30" i="36"/>
  <c r="AG30" i="36"/>
  <c r="AF30" i="36"/>
  <c r="AE30" i="36"/>
  <c r="AD30" i="36"/>
  <c r="AC30" i="36"/>
  <c r="AB30" i="36"/>
  <c r="AA30" i="36"/>
  <c r="Z30" i="36"/>
  <c r="Y30" i="36"/>
  <c r="X30" i="36"/>
  <c r="W30" i="36"/>
  <c r="V30" i="36"/>
  <c r="U30" i="36"/>
  <c r="T30" i="36"/>
  <c r="S30" i="36"/>
  <c r="R30" i="36"/>
  <c r="Q30" i="36"/>
  <c r="P30" i="36"/>
  <c r="O30" i="36"/>
  <c r="N30" i="36"/>
  <c r="M30" i="36"/>
  <c r="L30" i="36"/>
  <c r="K30" i="36"/>
  <c r="J30" i="36"/>
  <c r="I30" i="36"/>
  <c r="H30" i="36"/>
  <c r="AJ29" i="36"/>
  <c r="AI29" i="36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AJ28" i="36"/>
  <c r="AI28" i="36"/>
  <c r="AH28" i="36"/>
  <c r="AG28" i="36"/>
  <c r="AF28" i="36"/>
  <c r="AE28" i="36"/>
  <c r="AD28" i="36"/>
  <c r="AC28" i="36"/>
  <c r="AB28" i="36"/>
  <c r="AA28" i="36"/>
  <c r="Z28" i="36"/>
  <c r="Y28" i="36"/>
  <c r="X28" i="36"/>
  <c r="W28" i="36"/>
  <c r="V28" i="36"/>
  <c r="U28" i="36"/>
  <c r="T28" i="36"/>
  <c r="S28" i="36"/>
  <c r="R28" i="36"/>
  <c r="Q28" i="36"/>
  <c r="P28" i="36"/>
  <c r="O28" i="36"/>
  <c r="N28" i="36"/>
  <c r="M28" i="36"/>
  <c r="L28" i="36"/>
  <c r="K28" i="36"/>
  <c r="J28" i="36"/>
  <c r="I28" i="36"/>
  <c r="H28" i="36"/>
  <c r="G32" i="36"/>
  <c r="G31" i="36"/>
  <c r="G30" i="36"/>
  <c r="G29" i="36"/>
  <c r="G28" i="36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AK31" i="33"/>
  <c r="AJ31" i="33"/>
  <c r="AI31" i="33"/>
  <c r="AH31" i="33"/>
  <c r="AG31" i="33"/>
  <c r="AF31" i="33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32" i="33"/>
  <c r="G31" i="33"/>
  <c r="G30" i="33"/>
  <c r="G29" i="33"/>
  <c r="G28" i="33"/>
  <c r="AJ32" i="32"/>
  <c r="AI32" i="32"/>
  <c r="AH32" i="32"/>
  <c r="AG32" i="32"/>
  <c r="AF32" i="32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AJ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AJ30" i="32"/>
  <c r="AI30" i="32"/>
  <c r="AH30" i="32"/>
  <c r="AG30" i="32"/>
  <c r="AF30" i="32"/>
  <c r="AE30" i="32"/>
  <c r="AD30" i="32"/>
  <c r="AC30" i="32"/>
  <c r="AB30" i="32"/>
  <c r="AA30" i="32"/>
  <c r="Z30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AJ29" i="32"/>
  <c r="AI29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AJ28" i="32"/>
  <c r="AI28" i="32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32" i="32"/>
  <c r="G31" i="32"/>
  <c r="G30" i="32"/>
  <c r="G29" i="32"/>
  <c r="G28" i="32"/>
  <c r="AK32" i="31"/>
  <c r="AJ32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AK31" i="31"/>
  <c r="AJ31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AK30" i="31"/>
  <c r="AJ30" i="31"/>
  <c r="AI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AK29" i="31"/>
  <c r="AJ29" i="31"/>
  <c r="AI29" i="31"/>
  <c r="AH29" i="31"/>
  <c r="AG29" i="31"/>
  <c r="AF29" i="31"/>
  <c r="AE29" i="31"/>
  <c r="AD29" i="31"/>
  <c r="AC29" i="31"/>
  <c r="AB29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AK28" i="31"/>
  <c r="AJ28" i="31"/>
  <c r="AI28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32" i="31"/>
  <c r="G31" i="31"/>
  <c r="G30" i="31"/>
  <c r="G29" i="31"/>
  <c r="G28" i="31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32" i="29"/>
  <c r="G31" i="29"/>
  <c r="G30" i="29"/>
  <c r="G29" i="29"/>
  <c r="G28" i="29"/>
  <c r="AK32" i="27"/>
  <c r="AJ32" i="27"/>
  <c r="AI32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AK31" i="27"/>
  <c r="AJ31" i="27"/>
  <c r="AI31" i="27"/>
  <c r="AH31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AK30" i="27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AK29" i="27"/>
  <c r="AJ29" i="27"/>
  <c r="AI29" i="27"/>
  <c r="AH29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AK28" i="27"/>
  <c r="AJ28" i="27"/>
  <c r="AI28" i="27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32" i="27"/>
  <c r="IL10" i="6" s="1"/>
  <c r="G31" i="27"/>
  <c r="IL9" i="6" s="1"/>
  <c r="G30" i="27"/>
  <c r="IL8" i="6" s="1"/>
  <c r="G29" i="27"/>
  <c r="IL7" i="6" s="1"/>
  <c r="G28" i="27"/>
  <c r="IL6" i="6" s="1"/>
  <c r="AK40" i="38" l="1"/>
  <c r="AK40" i="36"/>
  <c r="WN5" i="30" l="1"/>
  <c r="WO5" i="30"/>
  <c r="WP5" i="30"/>
  <c r="WQ5" i="30"/>
  <c r="WR5" i="30"/>
  <c r="WS5" i="30"/>
  <c r="WT5" i="30"/>
  <c r="WU5" i="30"/>
  <c r="WV5" i="30"/>
  <c r="WW5" i="30"/>
  <c r="WX5" i="30"/>
  <c r="WY5" i="30"/>
  <c r="WZ5" i="30"/>
  <c r="XA5" i="30"/>
  <c r="XB5" i="30"/>
  <c r="XC5" i="30"/>
  <c r="XD5" i="30"/>
  <c r="XE5" i="30"/>
  <c r="XF5" i="30"/>
  <c r="XG5" i="30"/>
  <c r="XH5" i="30"/>
  <c r="XI5" i="30"/>
  <c r="XJ5" i="30"/>
  <c r="XK5" i="30"/>
  <c r="XL5" i="30"/>
  <c r="XM5" i="30"/>
  <c r="XN5" i="30"/>
  <c r="XO5" i="30"/>
  <c r="XP5" i="30"/>
  <c r="XQ5" i="30"/>
  <c r="WN6" i="30"/>
  <c r="WO6" i="30"/>
  <c r="WP6" i="30"/>
  <c r="WQ6" i="30"/>
  <c r="WR6" i="30"/>
  <c r="WS6" i="30"/>
  <c r="WT6" i="30"/>
  <c r="WU6" i="30"/>
  <c r="WV6" i="30"/>
  <c r="WW6" i="30"/>
  <c r="WX6" i="30"/>
  <c r="WY6" i="30"/>
  <c r="WZ6" i="30"/>
  <c r="XA6" i="30"/>
  <c r="XB6" i="30"/>
  <c r="XC6" i="30"/>
  <c r="XD6" i="30"/>
  <c r="XE6" i="30"/>
  <c r="XF6" i="30"/>
  <c r="XG6" i="30"/>
  <c r="XH6" i="30"/>
  <c r="XI6" i="30"/>
  <c r="XJ6" i="30"/>
  <c r="XK6" i="30"/>
  <c r="XL6" i="30"/>
  <c r="XM6" i="30"/>
  <c r="XN6" i="30"/>
  <c r="XO6" i="30"/>
  <c r="XP6" i="30"/>
  <c r="XQ6" i="30"/>
  <c r="WN7" i="30"/>
  <c r="WO7" i="30"/>
  <c r="WP7" i="30"/>
  <c r="WQ7" i="30"/>
  <c r="WR7" i="30"/>
  <c r="WS7" i="30"/>
  <c r="WT7" i="30"/>
  <c r="WU7" i="30"/>
  <c r="WV7" i="30"/>
  <c r="WW7" i="30"/>
  <c r="WX7" i="30"/>
  <c r="WY7" i="30"/>
  <c r="WZ7" i="30"/>
  <c r="XA7" i="30"/>
  <c r="XB7" i="30"/>
  <c r="XC7" i="30"/>
  <c r="XD7" i="30"/>
  <c r="XE7" i="30"/>
  <c r="XF7" i="30"/>
  <c r="XG7" i="30"/>
  <c r="XH7" i="30"/>
  <c r="XI7" i="30"/>
  <c r="XJ7" i="30"/>
  <c r="XK7" i="30"/>
  <c r="XL7" i="30"/>
  <c r="XM7" i="30"/>
  <c r="XN7" i="30"/>
  <c r="XO7" i="30"/>
  <c r="XP7" i="30"/>
  <c r="XQ7" i="30"/>
  <c r="WN8" i="30"/>
  <c r="WO8" i="30"/>
  <c r="WP8" i="30"/>
  <c r="WQ8" i="30"/>
  <c r="WR8" i="30"/>
  <c r="WS8" i="30"/>
  <c r="WT8" i="30"/>
  <c r="WU8" i="30"/>
  <c r="WV8" i="30"/>
  <c r="WW8" i="30"/>
  <c r="WX8" i="30"/>
  <c r="WY8" i="30"/>
  <c r="WZ8" i="30"/>
  <c r="XA8" i="30"/>
  <c r="XB8" i="30"/>
  <c r="XC8" i="30"/>
  <c r="XD8" i="30"/>
  <c r="XE8" i="30"/>
  <c r="XF8" i="30"/>
  <c r="XG8" i="30"/>
  <c r="XH8" i="30"/>
  <c r="XI8" i="30"/>
  <c r="XJ8" i="30"/>
  <c r="XK8" i="30"/>
  <c r="XL8" i="30"/>
  <c r="XM8" i="30"/>
  <c r="XN8" i="30"/>
  <c r="XO8" i="30"/>
  <c r="XP8" i="30"/>
  <c r="XQ8" i="30"/>
  <c r="WN9" i="30"/>
  <c r="WO9" i="30"/>
  <c r="WP9" i="30"/>
  <c r="WQ9" i="30"/>
  <c r="WR9" i="30"/>
  <c r="WS9" i="30"/>
  <c r="WT9" i="30"/>
  <c r="WU9" i="30"/>
  <c r="WV9" i="30"/>
  <c r="WW9" i="30"/>
  <c r="WX9" i="30"/>
  <c r="WY9" i="30"/>
  <c r="WZ9" i="30"/>
  <c r="XA9" i="30"/>
  <c r="XB9" i="30"/>
  <c r="XC9" i="30"/>
  <c r="XD9" i="30"/>
  <c r="XE9" i="30"/>
  <c r="XF9" i="30"/>
  <c r="XG9" i="30"/>
  <c r="XH9" i="30"/>
  <c r="XI9" i="30"/>
  <c r="XJ9" i="30"/>
  <c r="XK9" i="30"/>
  <c r="XL9" i="30"/>
  <c r="XM9" i="30"/>
  <c r="XN9" i="30"/>
  <c r="XO9" i="30"/>
  <c r="XP9" i="30"/>
  <c r="XQ9" i="30"/>
  <c r="WN10" i="30"/>
  <c r="WO10" i="30"/>
  <c r="WP10" i="30"/>
  <c r="WQ10" i="30"/>
  <c r="WR10" i="30"/>
  <c r="WS10" i="30"/>
  <c r="WT10" i="30"/>
  <c r="WU10" i="30"/>
  <c r="WV10" i="30"/>
  <c r="WW10" i="30"/>
  <c r="WX10" i="30"/>
  <c r="WY10" i="30"/>
  <c r="WZ10" i="30"/>
  <c r="XA10" i="30"/>
  <c r="XB10" i="30"/>
  <c r="XC10" i="30"/>
  <c r="XD10" i="30"/>
  <c r="XE10" i="30"/>
  <c r="XF10" i="30"/>
  <c r="XG10" i="30"/>
  <c r="XH10" i="30"/>
  <c r="XI10" i="30"/>
  <c r="XJ10" i="30"/>
  <c r="XK10" i="30"/>
  <c r="XL10" i="30"/>
  <c r="XM10" i="30"/>
  <c r="XN10" i="30"/>
  <c r="XO10" i="30"/>
  <c r="XP10" i="30"/>
  <c r="XQ10" i="30"/>
  <c r="WN11" i="30"/>
  <c r="WO11" i="30"/>
  <c r="WP11" i="30"/>
  <c r="WQ11" i="30"/>
  <c r="WR11" i="30"/>
  <c r="WS11" i="30"/>
  <c r="WT11" i="30"/>
  <c r="WU11" i="30"/>
  <c r="WV11" i="30"/>
  <c r="WW11" i="30"/>
  <c r="WX11" i="30"/>
  <c r="WY11" i="30"/>
  <c r="WZ11" i="30"/>
  <c r="XA11" i="30"/>
  <c r="XB11" i="30"/>
  <c r="XC11" i="30"/>
  <c r="XD11" i="30"/>
  <c r="XE11" i="30"/>
  <c r="XF11" i="30"/>
  <c r="XG11" i="30"/>
  <c r="XH11" i="30"/>
  <c r="XI11" i="30"/>
  <c r="XJ11" i="30"/>
  <c r="XK11" i="30"/>
  <c r="XL11" i="30"/>
  <c r="XM11" i="30"/>
  <c r="XN11" i="30"/>
  <c r="XO11" i="30"/>
  <c r="XP11" i="30"/>
  <c r="XQ11" i="30"/>
  <c r="WM6" i="30"/>
  <c r="WM7" i="30"/>
  <c r="WM8" i="30"/>
  <c r="WM9" i="30"/>
  <c r="WM10" i="30"/>
  <c r="WM11" i="30"/>
  <c r="WM5" i="30"/>
  <c r="VL5" i="30"/>
  <c r="VM5" i="30"/>
  <c r="VN5" i="30"/>
  <c r="VO5" i="30"/>
  <c r="VP5" i="30"/>
  <c r="VQ5" i="30"/>
  <c r="VR5" i="30"/>
  <c r="VS5" i="30"/>
  <c r="VT5" i="30"/>
  <c r="VU5" i="30"/>
  <c r="VV5" i="30"/>
  <c r="VW5" i="30"/>
  <c r="VX5" i="30"/>
  <c r="VY5" i="30"/>
  <c r="VZ5" i="30"/>
  <c r="WA5" i="30"/>
  <c r="WB5" i="30"/>
  <c r="WC5" i="30"/>
  <c r="WD5" i="30"/>
  <c r="WE5" i="30"/>
  <c r="WF5" i="30"/>
  <c r="WG5" i="30"/>
  <c r="WH5" i="30"/>
  <c r="WI5" i="30"/>
  <c r="WJ5" i="30"/>
  <c r="WK5" i="30"/>
  <c r="WL5" i="30"/>
  <c r="VL6" i="30"/>
  <c r="VM6" i="30"/>
  <c r="VN6" i="30"/>
  <c r="VO6" i="30"/>
  <c r="VP6" i="30"/>
  <c r="VQ6" i="30"/>
  <c r="VR6" i="30"/>
  <c r="VS6" i="30"/>
  <c r="VT6" i="30"/>
  <c r="VU6" i="30"/>
  <c r="VV6" i="30"/>
  <c r="VW6" i="30"/>
  <c r="VX6" i="30"/>
  <c r="VY6" i="30"/>
  <c r="VZ6" i="30"/>
  <c r="WA6" i="30"/>
  <c r="WB6" i="30"/>
  <c r="WC6" i="30"/>
  <c r="WD6" i="30"/>
  <c r="WE6" i="30"/>
  <c r="WF6" i="30"/>
  <c r="WG6" i="30"/>
  <c r="WH6" i="30"/>
  <c r="WI6" i="30"/>
  <c r="WJ6" i="30"/>
  <c r="WK6" i="30"/>
  <c r="WL6" i="30"/>
  <c r="VL7" i="30"/>
  <c r="VM7" i="30"/>
  <c r="VN7" i="30"/>
  <c r="VO7" i="30"/>
  <c r="VP7" i="30"/>
  <c r="VQ7" i="30"/>
  <c r="VR7" i="30"/>
  <c r="VS7" i="30"/>
  <c r="VT7" i="30"/>
  <c r="VU7" i="30"/>
  <c r="VV7" i="30"/>
  <c r="VW7" i="30"/>
  <c r="VX7" i="30"/>
  <c r="VY7" i="30"/>
  <c r="VZ7" i="30"/>
  <c r="WA7" i="30"/>
  <c r="WB7" i="30"/>
  <c r="WC7" i="30"/>
  <c r="WD7" i="30"/>
  <c r="WE7" i="30"/>
  <c r="WF7" i="30"/>
  <c r="WG7" i="30"/>
  <c r="WH7" i="30"/>
  <c r="WI7" i="30"/>
  <c r="WJ7" i="30"/>
  <c r="WK7" i="30"/>
  <c r="WL7" i="30"/>
  <c r="VL8" i="30"/>
  <c r="VM8" i="30"/>
  <c r="VN8" i="30"/>
  <c r="VO8" i="30"/>
  <c r="VP8" i="30"/>
  <c r="VQ8" i="30"/>
  <c r="VR8" i="30"/>
  <c r="VS8" i="30"/>
  <c r="VT8" i="30"/>
  <c r="VU8" i="30"/>
  <c r="VV8" i="30"/>
  <c r="VW8" i="30"/>
  <c r="VX8" i="30"/>
  <c r="VY8" i="30"/>
  <c r="VZ8" i="30"/>
  <c r="WA8" i="30"/>
  <c r="WB8" i="30"/>
  <c r="WC8" i="30"/>
  <c r="WD8" i="30"/>
  <c r="WE8" i="30"/>
  <c r="WF8" i="30"/>
  <c r="WG8" i="30"/>
  <c r="WH8" i="30"/>
  <c r="WI8" i="30"/>
  <c r="WJ8" i="30"/>
  <c r="WK8" i="30"/>
  <c r="WL8" i="30"/>
  <c r="VL9" i="30"/>
  <c r="VM9" i="30"/>
  <c r="VN9" i="30"/>
  <c r="VO9" i="30"/>
  <c r="VP9" i="30"/>
  <c r="VQ9" i="30"/>
  <c r="VR9" i="30"/>
  <c r="VS9" i="30"/>
  <c r="VT9" i="30"/>
  <c r="VU9" i="30"/>
  <c r="VV9" i="30"/>
  <c r="VW9" i="30"/>
  <c r="VX9" i="30"/>
  <c r="VY9" i="30"/>
  <c r="VZ9" i="30"/>
  <c r="WA9" i="30"/>
  <c r="WB9" i="30"/>
  <c r="WC9" i="30"/>
  <c r="WD9" i="30"/>
  <c r="WE9" i="30"/>
  <c r="WF9" i="30"/>
  <c r="WG9" i="30"/>
  <c r="WH9" i="30"/>
  <c r="WI9" i="30"/>
  <c r="WJ9" i="30"/>
  <c r="WK9" i="30"/>
  <c r="WL9" i="30"/>
  <c r="VL10" i="30"/>
  <c r="VM10" i="30"/>
  <c r="VN10" i="30"/>
  <c r="VO10" i="30"/>
  <c r="VP10" i="30"/>
  <c r="VQ10" i="30"/>
  <c r="VR10" i="30"/>
  <c r="VS10" i="30"/>
  <c r="VT10" i="30"/>
  <c r="VU10" i="30"/>
  <c r="VV10" i="30"/>
  <c r="VW10" i="30"/>
  <c r="VX10" i="30"/>
  <c r="VY10" i="30"/>
  <c r="VZ10" i="30"/>
  <c r="WA10" i="30"/>
  <c r="WB10" i="30"/>
  <c r="WC10" i="30"/>
  <c r="WD10" i="30"/>
  <c r="WE10" i="30"/>
  <c r="WF10" i="30"/>
  <c r="WG10" i="30"/>
  <c r="WH10" i="30"/>
  <c r="WI10" i="30"/>
  <c r="WJ10" i="30"/>
  <c r="WK10" i="30"/>
  <c r="WL10" i="30"/>
  <c r="VL11" i="30"/>
  <c r="VM11" i="30"/>
  <c r="VN11" i="30"/>
  <c r="VO11" i="30"/>
  <c r="VP11" i="30"/>
  <c r="VQ11" i="30"/>
  <c r="VR11" i="30"/>
  <c r="VS11" i="30"/>
  <c r="VT11" i="30"/>
  <c r="VU11" i="30"/>
  <c r="VV11" i="30"/>
  <c r="VW11" i="30"/>
  <c r="VX11" i="30"/>
  <c r="VY11" i="30"/>
  <c r="VZ11" i="30"/>
  <c r="WA11" i="30"/>
  <c r="WB11" i="30"/>
  <c r="WC11" i="30"/>
  <c r="WD11" i="30"/>
  <c r="WE11" i="30"/>
  <c r="WF11" i="30"/>
  <c r="WG11" i="30"/>
  <c r="WH11" i="30"/>
  <c r="WI11" i="30"/>
  <c r="WJ11" i="30"/>
  <c r="WK11" i="30"/>
  <c r="WL11" i="30"/>
  <c r="VK6" i="30"/>
  <c r="VK7" i="30"/>
  <c r="VK8" i="30"/>
  <c r="VK9" i="30"/>
  <c r="VK10" i="30"/>
  <c r="VK11" i="30"/>
  <c r="VK5" i="30"/>
  <c r="VJ5" i="30"/>
  <c r="VJ6" i="30"/>
  <c r="VJ7" i="30"/>
  <c r="VJ8" i="30"/>
  <c r="VJ9" i="30"/>
  <c r="VJ10" i="30"/>
  <c r="VJ11" i="30"/>
  <c r="UG5" i="30"/>
  <c r="UH5" i="30"/>
  <c r="UI5" i="30"/>
  <c r="UJ5" i="30"/>
  <c r="UK5" i="30"/>
  <c r="UL5" i="30"/>
  <c r="UM5" i="30"/>
  <c r="UN5" i="30"/>
  <c r="UO5" i="30"/>
  <c r="UP5" i="30"/>
  <c r="UQ5" i="30"/>
  <c r="UR5" i="30"/>
  <c r="US5" i="30"/>
  <c r="UT5" i="30"/>
  <c r="UU5" i="30"/>
  <c r="UV5" i="30"/>
  <c r="UW5" i="30"/>
  <c r="UX5" i="30"/>
  <c r="UY5" i="30"/>
  <c r="UZ5" i="30"/>
  <c r="VA5" i="30"/>
  <c r="VB5" i="30"/>
  <c r="VC5" i="30"/>
  <c r="VD5" i="30"/>
  <c r="VE5" i="30"/>
  <c r="VF5" i="30"/>
  <c r="VG5" i="30"/>
  <c r="VH5" i="30"/>
  <c r="VI5" i="30"/>
  <c r="UG6" i="30"/>
  <c r="UH6" i="30"/>
  <c r="UI6" i="30"/>
  <c r="UJ6" i="30"/>
  <c r="UK6" i="30"/>
  <c r="UL6" i="30"/>
  <c r="UM6" i="30"/>
  <c r="UN6" i="30"/>
  <c r="UO6" i="30"/>
  <c r="UP6" i="30"/>
  <c r="UQ6" i="30"/>
  <c r="UR6" i="30"/>
  <c r="US6" i="30"/>
  <c r="UT6" i="30"/>
  <c r="UU6" i="30"/>
  <c r="UV6" i="30"/>
  <c r="UW6" i="30"/>
  <c r="UX6" i="30"/>
  <c r="UY6" i="30"/>
  <c r="UZ6" i="30"/>
  <c r="VA6" i="30"/>
  <c r="VB6" i="30"/>
  <c r="VC6" i="30"/>
  <c r="VD6" i="30"/>
  <c r="VE6" i="30"/>
  <c r="VF6" i="30"/>
  <c r="VG6" i="30"/>
  <c r="VH6" i="30"/>
  <c r="VI6" i="30"/>
  <c r="UG7" i="30"/>
  <c r="UH7" i="30"/>
  <c r="UI7" i="30"/>
  <c r="UJ7" i="30"/>
  <c r="UK7" i="30"/>
  <c r="UL7" i="30"/>
  <c r="UM7" i="30"/>
  <c r="UN7" i="30"/>
  <c r="UO7" i="30"/>
  <c r="UP7" i="30"/>
  <c r="UQ7" i="30"/>
  <c r="UR7" i="30"/>
  <c r="US7" i="30"/>
  <c r="UT7" i="30"/>
  <c r="UU7" i="30"/>
  <c r="UV7" i="30"/>
  <c r="UW7" i="30"/>
  <c r="UX7" i="30"/>
  <c r="UY7" i="30"/>
  <c r="UZ7" i="30"/>
  <c r="VA7" i="30"/>
  <c r="VB7" i="30"/>
  <c r="VC7" i="30"/>
  <c r="VD7" i="30"/>
  <c r="VE7" i="30"/>
  <c r="VF7" i="30"/>
  <c r="VG7" i="30"/>
  <c r="VH7" i="30"/>
  <c r="VI7" i="30"/>
  <c r="UG8" i="30"/>
  <c r="UH8" i="30"/>
  <c r="UI8" i="30"/>
  <c r="UJ8" i="30"/>
  <c r="UK8" i="30"/>
  <c r="UL8" i="30"/>
  <c r="UM8" i="30"/>
  <c r="UN8" i="30"/>
  <c r="UO8" i="30"/>
  <c r="UP8" i="30"/>
  <c r="UQ8" i="30"/>
  <c r="UR8" i="30"/>
  <c r="US8" i="30"/>
  <c r="UT8" i="30"/>
  <c r="UU8" i="30"/>
  <c r="UV8" i="30"/>
  <c r="UW8" i="30"/>
  <c r="UX8" i="30"/>
  <c r="UY8" i="30"/>
  <c r="UZ8" i="30"/>
  <c r="VA8" i="30"/>
  <c r="VB8" i="30"/>
  <c r="VC8" i="30"/>
  <c r="VD8" i="30"/>
  <c r="VE8" i="30"/>
  <c r="VF8" i="30"/>
  <c r="VG8" i="30"/>
  <c r="VH8" i="30"/>
  <c r="VI8" i="30"/>
  <c r="UG9" i="30"/>
  <c r="UH9" i="30"/>
  <c r="UI9" i="30"/>
  <c r="UJ9" i="30"/>
  <c r="UK9" i="30"/>
  <c r="UL9" i="30"/>
  <c r="UM9" i="30"/>
  <c r="UN9" i="30"/>
  <c r="UO9" i="30"/>
  <c r="UP9" i="30"/>
  <c r="UQ9" i="30"/>
  <c r="UR9" i="30"/>
  <c r="US9" i="30"/>
  <c r="UT9" i="30"/>
  <c r="UU9" i="30"/>
  <c r="UV9" i="30"/>
  <c r="UW9" i="30"/>
  <c r="UX9" i="30"/>
  <c r="UY9" i="30"/>
  <c r="UZ9" i="30"/>
  <c r="VA9" i="30"/>
  <c r="VB9" i="30"/>
  <c r="VC9" i="30"/>
  <c r="VD9" i="30"/>
  <c r="VE9" i="30"/>
  <c r="VF9" i="30"/>
  <c r="VG9" i="30"/>
  <c r="VH9" i="30"/>
  <c r="VI9" i="30"/>
  <c r="UG10" i="30"/>
  <c r="UH10" i="30"/>
  <c r="UI10" i="30"/>
  <c r="UJ10" i="30"/>
  <c r="UK10" i="30"/>
  <c r="UL10" i="30"/>
  <c r="UM10" i="30"/>
  <c r="UN10" i="30"/>
  <c r="UO10" i="30"/>
  <c r="UP10" i="30"/>
  <c r="UQ10" i="30"/>
  <c r="UR10" i="30"/>
  <c r="US10" i="30"/>
  <c r="UT10" i="30"/>
  <c r="UU10" i="30"/>
  <c r="UV10" i="30"/>
  <c r="UW10" i="30"/>
  <c r="UX10" i="30"/>
  <c r="UY10" i="30"/>
  <c r="UZ10" i="30"/>
  <c r="VA10" i="30"/>
  <c r="VB10" i="30"/>
  <c r="VC10" i="30"/>
  <c r="VD10" i="30"/>
  <c r="VE10" i="30"/>
  <c r="VF10" i="30"/>
  <c r="VG10" i="30"/>
  <c r="VH10" i="30"/>
  <c r="VI10" i="30"/>
  <c r="UG11" i="30"/>
  <c r="UH11" i="30"/>
  <c r="UI11" i="30"/>
  <c r="UJ11" i="30"/>
  <c r="UK11" i="30"/>
  <c r="UL11" i="30"/>
  <c r="UM11" i="30"/>
  <c r="UN11" i="30"/>
  <c r="UO11" i="30"/>
  <c r="UP11" i="30"/>
  <c r="UQ11" i="30"/>
  <c r="UR11" i="30"/>
  <c r="US11" i="30"/>
  <c r="UT11" i="30"/>
  <c r="UU11" i="30"/>
  <c r="UV11" i="30"/>
  <c r="UW11" i="30"/>
  <c r="UX11" i="30"/>
  <c r="UY11" i="30"/>
  <c r="UZ11" i="30"/>
  <c r="VA11" i="30"/>
  <c r="VB11" i="30"/>
  <c r="VC11" i="30"/>
  <c r="VD11" i="30"/>
  <c r="VE11" i="30"/>
  <c r="VF11" i="30"/>
  <c r="VG11" i="30"/>
  <c r="VH11" i="30"/>
  <c r="VI11" i="30"/>
  <c r="UF6" i="30"/>
  <c r="UF7" i="30"/>
  <c r="UF8" i="30"/>
  <c r="UF9" i="30"/>
  <c r="UF10" i="30"/>
  <c r="UF11" i="30"/>
  <c r="UF5" i="30"/>
  <c r="TB5" i="30"/>
  <c r="TC5" i="30"/>
  <c r="TD5" i="30"/>
  <c r="TE5" i="30"/>
  <c r="TF5" i="30"/>
  <c r="TG5" i="30"/>
  <c r="TH5" i="30"/>
  <c r="TI5" i="30"/>
  <c r="TJ5" i="30"/>
  <c r="TK5" i="30"/>
  <c r="TL5" i="30"/>
  <c r="TM5" i="30"/>
  <c r="TN5" i="30"/>
  <c r="TO5" i="30"/>
  <c r="TP5" i="30"/>
  <c r="TQ5" i="30"/>
  <c r="TR5" i="30"/>
  <c r="TS5" i="30"/>
  <c r="TT5" i="30"/>
  <c r="TU5" i="30"/>
  <c r="TV5" i="30"/>
  <c r="TW5" i="30"/>
  <c r="TX5" i="30"/>
  <c r="TY5" i="30"/>
  <c r="TZ5" i="30"/>
  <c r="UA5" i="30"/>
  <c r="UB5" i="30"/>
  <c r="UC5" i="30"/>
  <c r="UD5" i="30"/>
  <c r="UE5" i="30"/>
  <c r="TB6" i="30"/>
  <c r="TC6" i="30"/>
  <c r="TD6" i="30"/>
  <c r="TE6" i="30"/>
  <c r="TF6" i="30"/>
  <c r="TG6" i="30"/>
  <c r="TH6" i="30"/>
  <c r="TI6" i="30"/>
  <c r="TJ6" i="30"/>
  <c r="TK6" i="30"/>
  <c r="TL6" i="30"/>
  <c r="TM6" i="30"/>
  <c r="TN6" i="30"/>
  <c r="TO6" i="30"/>
  <c r="TP6" i="30"/>
  <c r="TQ6" i="30"/>
  <c r="TR6" i="30"/>
  <c r="TS6" i="30"/>
  <c r="TT6" i="30"/>
  <c r="TU6" i="30"/>
  <c r="TV6" i="30"/>
  <c r="TW6" i="30"/>
  <c r="TX6" i="30"/>
  <c r="TY6" i="30"/>
  <c r="TZ6" i="30"/>
  <c r="UA6" i="30"/>
  <c r="UB6" i="30"/>
  <c r="UC6" i="30"/>
  <c r="UD6" i="30"/>
  <c r="UE6" i="30"/>
  <c r="TB7" i="30"/>
  <c r="TC7" i="30"/>
  <c r="TD7" i="30"/>
  <c r="TE7" i="30"/>
  <c r="TF7" i="30"/>
  <c r="TG7" i="30"/>
  <c r="TH7" i="30"/>
  <c r="TI7" i="30"/>
  <c r="TJ7" i="30"/>
  <c r="TK7" i="30"/>
  <c r="TL7" i="30"/>
  <c r="TM7" i="30"/>
  <c r="TN7" i="30"/>
  <c r="TO7" i="30"/>
  <c r="TP7" i="30"/>
  <c r="TQ7" i="30"/>
  <c r="TR7" i="30"/>
  <c r="TS7" i="30"/>
  <c r="TT7" i="30"/>
  <c r="TU7" i="30"/>
  <c r="TV7" i="30"/>
  <c r="TW7" i="30"/>
  <c r="TX7" i="30"/>
  <c r="TY7" i="30"/>
  <c r="TZ7" i="30"/>
  <c r="UA7" i="30"/>
  <c r="UB7" i="30"/>
  <c r="UC7" i="30"/>
  <c r="UD7" i="30"/>
  <c r="UE7" i="30"/>
  <c r="TB8" i="30"/>
  <c r="TC8" i="30"/>
  <c r="TD8" i="30"/>
  <c r="TE8" i="30"/>
  <c r="TF8" i="30"/>
  <c r="TG8" i="30"/>
  <c r="TH8" i="30"/>
  <c r="TI8" i="30"/>
  <c r="TJ8" i="30"/>
  <c r="TK8" i="30"/>
  <c r="TL8" i="30"/>
  <c r="TM8" i="30"/>
  <c r="TN8" i="30"/>
  <c r="TO8" i="30"/>
  <c r="TP8" i="30"/>
  <c r="TQ8" i="30"/>
  <c r="TR8" i="30"/>
  <c r="TS8" i="30"/>
  <c r="TT8" i="30"/>
  <c r="TU8" i="30"/>
  <c r="TV8" i="30"/>
  <c r="TW8" i="30"/>
  <c r="TX8" i="30"/>
  <c r="TY8" i="30"/>
  <c r="TZ8" i="30"/>
  <c r="UA8" i="30"/>
  <c r="UB8" i="30"/>
  <c r="UC8" i="30"/>
  <c r="UD8" i="30"/>
  <c r="UE8" i="30"/>
  <c r="TB9" i="30"/>
  <c r="TC9" i="30"/>
  <c r="TD9" i="30"/>
  <c r="TE9" i="30"/>
  <c r="TF9" i="30"/>
  <c r="TG9" i="30"/>
  <c r="TH9" i="30"/>
  <c r="TI9" i="30"/>
  <c r="TJ9" i="30"/>
  <c r="TK9" i="30"/>
  <c r="TL9" i="30"/>
  <c r="TM9" i="30"/>
  <c r="TN9" i="30"/>
  <c r="TO9" i="30"/>
  <c r="TP9" i="30"/>
  <c r="TQ9" i="30"/>
  <c r="TR9" i="30"/>
  <c r="TS9" i="30"/>
  <c r="TT9" i="30"/>
  <c r="TU9" i="30"/>
  <c r="TV9" i="30"/>
  <c r="TW9" i="30"/>
  <c r="TX9" i="30"/>
  <c r="TY9" i="30"/>
  <c r="TZ9" i="30"/>
  <c r="UA9" i="30"/>
  <c r="UB9" i="30"/>
  <c r="UC9" i="30"/>
  <c r="UD9" i="30"/>
  <c r="UE9" i="30"/>
  <c r="TB10" i="30"/>
  <c r="TC10" i="30"/>
  <c r="TD10" i="30"/>
  <c r="TE10" i="30"/>
  <c r="TF10" i="30"/>
  <c r="TG10" i="30"/>
  <c r="TH10" i="30"/>
  <c r="TI10" i="30"/>
  <c r="TJ10" i="30"/>
  <c r="TK10" i="30"/>
  <c r="TL10" i="30"/>
  <c r="TM10" i="30"/>
  <c r="TN10" i="30"/>
  <c r="TO10" i="30"/>
  <c r="TP10" i="30"/>
  <c r="TQ10" i="30"/>
  <c r="TR10" i="30"/>
  <c r="TS10" i="30"/>
  <c r="TT10" i="30"/>
  <c r="TU10" i="30"/>
  <c r="TV10" i="30"/>
  <c r="TW10" i="30"/>
  <c r="TX10" i="30"/>
  <c r="TY10" i="30"/>
  <c r="TZ10" i="30"/>
  <c r="UA10" i="30"/>
  <c r="UB10" i="30"/>
  <c r="UC10" i="30"/>
  <c r="UD10" i="30"/>
  <c r="UE10" i="30"/>
  <c r="TB11" i="30"/>
  <c r="TC11" i="30"/>
  <c r="TD11" i="30"/>
  <c r="TE11" i="30"/>
  <c r="TF11" i="30"/>
  <c r="TG11" i="30"/>
  <c r="TH11" i="30"/>
  <c r="TI11" i="30"/>
  <c r="TJ11" i="30"/>
  <c r="TK11" i="30"/>
  <c r="TL11" i="30"/>
  <c r="TM11" i="30"/>
  <c r="TN11" i="30"/>
  <c r="TO11" i="30"/>
  <c r="TP11" i="30"/>
  <c r="TQ11" i="30"/>
  <c r="TR11" i="30"/>
  <c r="TS11" i="30"/>
  <c r="TT11" i="30"/>
  <c r="TU11" i="30"/>
  <c r="TV11" i="30"/>
  <c r="TW11" i="30"/>
  <c r="TX11" i="30"/>
  <c r="TY11" i="30"/>
  <c r="TZ11" i="30"/>
  <c r="UA11" i="30"/>
  <c r="UB11" i="30"/>
  <c r="UC11" i="30"/>
  <c r="UD11" i="30"/>
  <c r="UE11" i="30"/>
  <c r="TA6" i="30"/>
  <c r="TA7" i="30"/>
  <c r="TA8" i="30"/>
  <c r="TA9" i="30"/>
  <c r="TA10" i="30"/>
  <c r="TA11" i="30"/>
  <c r="TA5" i="30"/>
  <c r="RX5" i="30"/>
  <c r="RY5" i="30"/>
  <c r="RZ5" i="30"/>
  <c r="SA5" i="30"/>
  <c r="SB5" i="30"/>
  <c r="SC5" i="30"/>
  <c r="SD5" i="30"/>
  <c r="SE5" i="30"/>
  <c r="SF5" i="30"/>
  <c r="SG5" i="30"/>
  <c r="SH5" i="30"/>
  <c r="SI5" i="30"/>
  <c r="SJ5" i="30"/>
  <c r="SK5" i="30"/>
  <c r="SL5" i="30"/>
  <c r="SM5" i="30"/>
  <c r="SN5" i="30"/>
  <c r="SO5" i="30"/>
  <c r="SP5" i="30"/>
  <c r="SQ5" i="30"/>
  <c r="SR5" i="30"/>
  <c r="SS5" i="30"/>
  <c r="ST5" i="30"/>
  <c r="SU5" i="30"/>
  <c r="SV5" i="30"/>
  <c r="SW5" i="30"/>
  <c r="SX5" i="30"/>
  <c r="SY5" i="30"/>
  <c r="SZ5" i="30"/>
  <c r="RX6" i="30"/>
  <c r="RY6" i="30"/>
  <c r="RZ6" i="30"/>
  <c r="SA6" i="30"/>
  <c r="SB6" i="30"/>
  <c r="SC6" i="30"/>
  <c r="SD6" i="30"/>
  <c r="SE6" i="30"/>
  <c r="SF6" i="30"/>
  <c r="SG6" i="30"/>
  <c r="SH6" i="30"/>
  <c r="SI6" i="30"/>
  <c r="SJ6" i="30"/>
  <c r="SK6" i="30"/>
  <c r="SL6" i="30"/>
  <c r="SM6" i="30"/>
  <c r="SN6" i="30"/>
  <c r="SO6" i="30"/>
  <c r="SP6" i="30"/>
  <c r="SQ6" i="30"/>
  <c r="SR6" i="30"/>
  <c r="SS6" i="30"/>
  <c r="ST6" i="30"/>
  <c r="SU6" i="30"/>
  <c r="SV6" i="30"/>
  <c r="SW6" i="30"/>
  <c r="SX6" i="30"/>
  <c r="SY6" i="30"/>
  <c r="SZ6" i="30"/>
  <c r="RX7" i="30"/>
  <c r="RY7" i="30"/>
  <c r="RZ7" i="30"/>
  <c r="SA7" i="30"/>
  <c r="SB7" i="30"/>
  <c r="SC7" i="30"/>
  <c r="SD7" i="30"/>
  <c r="SE7" i="30"/>
  <c r="SF7" i="30"/>
  <c r="SG7" i="30"/>
  <c r="SH7" i="30"/>
  <c r="SI7" i="30"/>
  <c r="SJ7" i="30"/>
  <c r="SK7" i="30"/>
  <c r="SL7" i="30"/>
  <c r="SM7" i="30"/>
  <c r="SN7" i="30"/>
  <c r="SO7" i="30"/>
  <c r="SP7" i="30"/>
  <c r="SQ7" i="30"/>
  <c r="SR7" i="30"/>
  <c r="SS7" i="30"/>
  <c r="ST7" i="30"/>
  <c r="SU7" i="30"/>
  <c r="SV7" i="30"/>
  <c r="SW7" i="30"/>
  <c r="SX7" i="30"/>
  <c r="SY7" i="30"/>
  <c r="SZ7" i="30"/>
  <c r="RX8" i="30"/>
  <c r="RY8" i="30"/>
  <c r="RZ8" i="30"/>
  <c r="SA8" i="30"/>
  <c r="SB8" i="30"/>
  <c r="SC8" i="30"/>
  <c r="SD8" i="30"/>
  <c r="SE8" i="30"/>
  <c r="SF8" i="30"/>
  <c r="SG8" i="30"/>
  <c r="SH8" i="30"/>
  <c r="SI8" i="30"/>
  <c r="SJ8" i="30"/>
  <c r="SK8" i="30"/>
  <c r="SL8" i="30"/>
  <c r="SM8" i="30"/>
  <c r="SN8" i="30"/>
  <c r="SO8" i="30"/>
  <c r="SP8" i="30"/>
  <c r="SQ8" i="30"/>
  <c r="SR8" i="30"/>
  <c r="SS8" i="30"/>
  <c r="ST8" i="30"/>
  <c r="SU8" i="30"/>
  <c r="SV8" i="30"/>
  <c r="SW8" i="30"/>
  <c r="SX8" i="30"/>
  <c r="SY8" i="30"/>
  <c r="SZ8" i="30"/>
  <c r="RX9" i="30"/>
  <c r="RY9" i="30"/>
  <c r="RZ9" i="30"/>
  <c r="SA9" i="30"/>
  <c r="SB9" i="30"/>
  <c r="SC9" i="30"/>
  <c r="SD9" i="30"/>
  <c r="SE9" i="30"/>
  <c r="SF9" i="30"/>
  <c r="SG9" i="30"/>
  <c r="SH9" i="30"/>
  <c r="SI9" i="30"/>
  <c r="SJ9" i="30"/>
  <c r="SK9" i="30"/>
  <c r="SL9" i="30"/>
  <c r="SM9" i="30"/>
  <c r="SN9" i="30"/>
  <c r="SO9" i="30"/>
  <c r="SP9" i="30"/>
  <c r="SQ9" i="30"/>
  <c r="SR9" i="30"/>
  <c r="SS9" i="30"/>
  <c r="ST9" i="30"/>
  <c r="SU9" i="30"/>
  <c r="SV9" i="30"/>
  <c r="SW9" i="30"/>
  <c r="SX9" i="30"/>
  <c r="SY9" i="30"/>
  <c r="SZ9" i="30"/>
  <c r="RX10" i="30"/>
  <c r="RY10" i="30"/>
  <c r="RZ10" i="30"/>
  <c r="SA10" i="30"/>
  <c r="SB10" i="30"/>
  <c r="SC10" i="30"/>
  <c r="SD10" i="30"/>
  <c r="SE10" i="30"/>
  <c r="SF10" i="30"/>
  <c r="SG10" i="30"/>
  <c r="SH10" i="30"/>
  <c r="SI10" i="30"/>
  <c r="SJ10" i="30"/>
  <c r="SK10" i="30"/>
  <c r="SL10" i="30"/>
  <c r="SM10" i="30"/>
  <c r="SN10" i="30"/>
  <c r="SO10" i="30"/>
  <c r="SP10" i="30"/>
  <c r="SQ10" i="30"/>
  <c r="SR10" i="30"/>
  <c r="SS10" i="30"/>
  <c r="ST10" i="30"/>
  <c r="SU10" i="30"/>
  <c r="SV10" i="30"/>
  <c r="SW10" i="30"/>
  <c r="SX10" i="30"/>
  <c r="SY10" i="30"/>
  <c r="SZ10" i="30"/>
  <c r="RX11" i="30"/>
  <c r="RY11" i="30"/>
  <c r="RZ11" i="30"/>
  <c r="SA11" i="30"/>
  <c r="SB11" i="30"/>
  <c r="SC11" i="30"/>
  <c r="SD11" i="30"/>
  <c r="SE11" i="30"/>
  <c r="SF11" i="30"/>
  <c r="SG11" i="30"/>
  <c r="SH11" i="30"/>
  <c r="SI11" i="30"/>
  <c r="SJ11" i="30"/>
  <c r="SK11" i="30"/>
  <c r="SL11" i="30"/>
  <c r="SM11" i="30"/>
  <c r="SN11" i="30"/>
  <c r="SO11" i="30"/>
  <c r="SP11" i="30"/>
  <c r="SQ11" i="30"/>
  <c r="SR11" i="30"/>
  <c r="SS11" i="30"/>
  <c r="ST11" i="30"/>
  <c r="SU11" i="30"/>
  <c r="SV11" i="30"/>
  <c r="SW11" i="30"/>
  <c r="SX11" i="30"/>
  <c r="SY11" i="30"/>
  <c r="SZ11" i="30"/>
  <c r="RW11" i="30"/>
  <c r="RW10" i="30"/>
  <c r="RW9" i="30"/>
  <c r="RW8" i="30"/>
  <c r="RW7" i="30"/>
  <c r="RW6" i="30"/>
  <c r="RW5" i="30"/>
  <c r="RV11" i="30"/>
  <c r="RU11" i="30"/>
  <c r="RT11" i="30"/>
  <c r="RS11" i="30"/>
  <c r="RR11" i="30"/>
  <c r="RQ11" i="30"/>
  <c r="RP11" i="30"/>
  <c r="RO11" i="30"/>
  <c r="RN11" i="30"/>
  <c r="RM11" i="30"/>
  <c r="RL11" i="30"/>
  <c r="RK11" i="30"/>
  <c r="RJ11" i="30"/>
  <c r="RI11" i="30"/>
  <c r="RH11" i="30"/>
  <c r="RG11" i="30"/>
  <c r="RF11" i="30"/>
  <c r="RE11" i="30"/>
  <c r="RD11" i="30"/>
  <c r="RC11" i="30"/>
  <c r="RB11" i="30"/>
  <c r="RA11" i="30"/>
  <c r="QZ11" i="30"/>
  <c r="QY11" i="30"/>
  <c r="QX11" i="30"/>
  <c r="QW11" i="30"/>
  <c r="QV11" i="30"/>
  <c r="QU11" i="30"/>
  <c r="QT11" i="30"/>
  <c r="QS11" i="30"/>
  <c r="RV10" i="30"/>
  <c r="RU10" i="30"/>
  <c r="RT10" i="30"/>
  <c r="RS10" i="30"/>
  <c r="RR10" i="30"/>
  <c r="RQ10" i="30"/>
  <c r="RP10" i="30"/>
  <c r="RO10" i="30"/>
  <c r="RN10" i="30"/>
  <c r="RM10" i="30"/>
  <c r="RL10" i="30"/>
  <c r="RK10" i="30"/>
  <c r="RJ10" i="30"/>
  <c r="RI10" i="30"/>
  <c r="RH10" i="30"/>
  <c r="RG10" i="30"/>
  <c r="RF10" i="30"/>
  <c r="RE10" i="30"/>
  <c r="RD10" i="30"/>
  <c r="RC10" i="30"/>
  <c r="RB10" i="30"/>
  <c r="RA10" i="30"/>
  <c r="QZ10" i="30"/>
  <c r="QY10" i="30"/>
  <c r="QX10" i="30"/>
  <c r="QW10" i="30"/>
  <c r="QV10" i="30"/>
  <c r="QU10" i="30"/>
  <c r="QT10" i="30"/>
  <c r="QS10" i="30"/>
  <c r="RV9" i="30"/>
  <c r="RU9" i="30"/>
  <c r="RT9" i="30"/>
  <c r="RS9" i="30"/>
  <c r="RR9" i="30"/>
  <c r="RQ9" i="30"/>
  <c r="RP9" i="30"/>
  <c r="RO9" i="30"/>
  <c r="RN9" i="30"/>
  <c r="RM9" i="30"/>
  <c r="RL9" i="30"/>
  <c r="RK9" i="30"/>
  <c r="RJ9" i="30"/>
  <c r="RI9" i="30"/>
  <c r="RH9" i="30"/>
  <c r="RG9" i="30"/>
  <c r="RF9" i="30"/>
  <c r="RE9" i="30"/>
  <c r="RD9" i="30"/>
  <c r="RC9" i="30"/>
  <c r="RB9" i="30"/>
  <c r="RA9" i="30"/>
  <c r="QZ9" i="30"/>
  <c r="QY9" i="30"/>
  <c r="QX9" i="30"/>
  <c r="QW9" i="30"/>
  <c r="QV9" i="30"/>
  <c r="QU9" i="30"/>
  <c r="QT9" i="30"/>
  <c r="QS9" i="30"/>
  <c r="RV8" i="30"/>
  <c r="RU8" i="30"/>
  <c r="RT8" i="30"/>
  <c r="RS8" i="30"/>
  <c r="RR8" i="30"/>
  <c r="RQ8" i="30"/>
  <c r="RP8" i="30"/>
  <c r="RO8" i="30"/>
  <c r="RN8" i="30"/>
  <c r="RM8" i="30"/>
  <c r="RL8" i="30"/>
  <c r="RK8" i="30"/>
  <c r="RJ8" i="30"/>
  <c r="RI8" i="30"/>
  <c r="RH8" i="30"/>
  <c r="RG8" i="30"/>
  <c r="RF8" i="30"/>
  <c r="RE8" i="30"/>
  <c r="RD8" i="30"/>
  <c r="RC8" i="30"/>
  <c r="RB8" i="30"/>
  <c r="RA8" i="30"/>
  <c r="QZ8" i="30"/>
  <c r="QY8" i="30"/>
  <c r="QX8" i="30"/>
  <c r="QW8" i="30"/>
  <c r="QV8" i="30"/>
  <c r="QU8" i="30"/>
  <c r="QT8" i="30"/>
  <c r="QS8" i="30"/>
  <c r="RV7" i="30"/>
  <c r="RU7" i="30"/>
  <c r="RT7" i="30"/>
  <c r="RS7" i="30"/>
  <c r="RR7" i="30"/>
  <c r="RQ7" i="30"/>
  <c r="RP7" i="30"/>
  <c r="RO7" i="30"/>
  <c r="RN7" i="30"/>
  <c r="RM7" i="30"/>
  <c r="RL7" i="30"/>
  <c r="RK7" i="30"/>
  <c r="RJ7" i="30"/>
  <c r="RI7" i="30"/>
  <c r="RH7" i="30"/>
  <c r="RG7" i="30"/>
  <c r="RF7" i="30"/>
  <c r="RE7" i="30"/>
  <c r="RD7" i="30"/>
  <c r="RC7" i="30"/>
  <c r="RB7" i="30"/>
  <c r="RA7" i="30"/>
  <c r="QZ7" i="30"/>
  <c r="QY7" i="30"/>
  <c r="QX7" i="30"/>
  <c r="QW7" i="30"/>
  <c r="QV7" i="30"/>
  <c r="QU7" i="30"/>
  <c r="QT7" i="30"/>
  <c r="QS7" i="30"/>
  <c r="RV6" i="30"/>
  <c r="RU6" i="30"/>
  <c r="RT6" i="30"/>
  <c r="RS6" i="30"/>
  <c r="RR6" i="30"/>
  <c r="RQ6" i="30"/>
  <c r="RP6" i="30"/>
  <c r="RO6" i="30"/>
  <c r="RN6" i="30"/>
  <c r="RM6" i="30"/>
  <c r="RL6" i="30"/>
  <c r="RK6" i="30"/>
  <c r="RJ6" i="30"/>
  <c r="RI6" i="30"/>
  <c r="RH6" i="30"/>
  <c r="RG6" i="30"/>
  <c r="RF6" i="30"/>
  <c r="RE6" i="30"/>
  <c r="RD6" i="30"/>
  <c r="RC6" i="30"/>
  <c r="RB6" i="30"/>
  <c r="RA6" i="30"/>
  <c r="QZ6" i="30"/>
  <c r="QY6" i="30"/>
  <c r="QX6" i="30"/>
  <c r="QW6" i="30"/>
  <c r="QV6" i="30"/>
  <c r="QU6" i="30"/>
  <c r="QT6" i="30"/>
  <c r="QS6" i="30"/>
  <c r="RV5" i="30"/>
  <c r="RU5" i="30"/>
  <c r="RT5" i="30"/>
  <c r="RS5" i="30"/>
  <c r="RR5" i="30"/>
  <c r="RQ5" i="30"/>
  <c r="RP5" i="30"/>
  <c r="RO5" i="30"/>
  <c r="RN5" i="30"/>
  <c r="RM5" i="30"/>
  <c r="RL5" i="30"/>
  <c r="RK5" i="30"/>
  <c r="RJ5" i="30"/>
  <c r="RI5" i="30"/>
  <c r="RH5" i="30"/>
  <c r="RG5" i="30"/>
  <c r="RF5" i="30"/>
  <c r="RE5" i="30"/>
  <c r="RD5" i="30"/>
  <c r="RC5" i="30"/>
  <c r="RB5" i="30"/>
  <c r="RA5" i="30"/>
  <c r="QZ5" i="30"/>
  <c r="QY5" i="30"/>
  <c r="QX5" i="30"/>
  <c r="QW5" i="30"/>
  <c r="QV5" i="30"/>
  <c r="QU5" i="30"/>
  <c r="QT5" i="30"/>
  <c r="QS5" i="30"/>
  <c r="QR6" i="30"/>
  <c r="QR7" i="30"/>
  <c r="QR8" i="30"/>
  <c r="QR9" i="30"/>
  <c r="QR10" i="30"/>
  <c r="QR11" i="30"/>
  <c r="QR5" i="30"/>
  <c r="PO5" i="30"/>
  <c r="PP5" i="30"/>
  <c r="PQ5" i="30"/>
  <c r="PR5" i="30"/>
  <c r="PS5" i="30"/>
  <c r="PT5" i="30"/>
  <c r="PU5" i="30"/>
  <c r="PV5" i="30"/>
  <c r="PW5" i="30"/>
  <c r="PX5" i="30"/>
  <c r="PY5" i="30"/>
  <c r="PZ5" i="30"/>
  <c r="QA5" i="30"/>
  <c r="QB5" i="30"/>
  <c r="QC5" i="30"/>
  <c r="QD5" i="30"/>
  <c r="QE5" i="30"/>
  <c r="QF5" i="30"/>
  <c r="QG5" i="30"/>
  <c r="QH5" i="30"/>
  <c r="QI5" i="30"/>
  <c r="QJ5" i="30"/>
  <c r="QK5" i="30"/>
  <c r="QL5" i="30"/>
  <c r="QM5" i="30"/>
  <c r="QN5" i="30"/>
  <c r="QO5" i="30"/>
  <c r="QP5" i="30"/>
  <c r="QQ5" i="30"/>
  <c r="PO6" i="30"/>
  <c r="PP6" i="30"/>
  <c r="PQ6" i="30"/>
  <c r="PR6" i="30"/>
  <c r="PS6" i="30"/>
  <c r="PT6" i="30"/>
  <c r="PU6" i="30"/>
  <c r="PV6" i="30"/>
  <c r="PW6" i="30"/>
  <c r="PX6" i="30"/>
  <c r="PY6" i="30"/>
  <c r="PZ6" i="30"/>
  <c r="QA6" i="30"/>
  <c r="QB6" i="30"/>
  <c r="QC6" i="30"/>
  <c r="QD6" i="30"/>
  <c r="QE6" i="30"/>
  <c r="QF6" i="30"/>
  <c r="QG6" i="30"/>
  <c r="QH6" i="30"/>
  <c r="QI6" i="30"/>
  <c r="QJ6" i="30"/>
  <c r="QK6" i="30"/>
  <c r="QL6" i="30"/>
  <c r="QM6" i="30"/>
  <c r="QN6" i="30"/>
  <c r="QO6" i="30"/>
  <c r="QP6" i="30"/>
  <c r="QQ6" i="30"/>
  <c r="PO7" i="30"/>
  <c r="PP7" i="30"/>
  <c r="PQ7" i="30"/>
  <c r="PR7" i="30"/>
  <c r="PS7" i="30"/>
  <c r="PT7" i="30"/>
  <c r="PU7" i="30"/>
  <c r="PV7" i="30"/>
  <c r="PW7" i="30"/>
  <c r="PX7" i="30"/>
  <c r="PY7" i="30"/>
  <c r="PZ7" i="30"/>
  <c r="QA7" i="30"/>
  <c r="QB7" i="30"/>
  <c r="QC7" i="30"/>
  <c r="QD7" i="30"/>
  <c r="QE7" i="30"/>
  <c r="QF7" i="30"/>
  <c r="QG7" i="30"/>
  <c r="QH7" i="30"/>
  <c r="QI7" i="30"/>
  <c r="QJ7" i="30"/>
  <c r="QK7" i="30"/>
  <c r="QL7" i="30"/>
  <c r="QM7" i="30"/>
  <c r="QN7" i="30"/>
  <c r="QO7" i="30"/>
  <c r="QP7" i="30"/>
  <c r="QQ7" i="30"/>
  <c r="PO8" i="30"/>
  <c r="PP8" i="30"/>
  <c r="PQ8" i="30"/>
  <c r="PR8" i="30"/>
  <c r="PS8" i="30"/>
  <c r="PT8" i="30"/>
  <c r="PU8" i="30"/>
  <c r="PV8" i="30"/>
  <c r="PW8" i="30"/>
  <c r="PX8" i="30"/>
  <c r="PY8" i="30"/>
  <c r="PZ8" i="30"/>
  <c r="QA8" i="30"/>
  <c r="QB8" i="30"/>
  <c r="QC8" i="30"/>
  <c r="QD8" i="30"/>
  <c r="QE8" i="30"/>
  <c r="QF8" i="30"/>
  <c r="QG8" i="30"/>
  <c r="QH8" i="30"/>
  <c r="QI8" i="30"/>
  <c r="QJ8" i="30"/>
  <c r="QK8" i="30"/>
  <c r="QL8" i="30"/>
  <c r="QM8" i="30"/>
  <c r="QN8" i="30"/>
  <c r="QO8" i="30"/>
  <c r="QP8" i="30"/>
  <c r="QQ8" i="30"/>
  <c r="PO9" i="30"/>
  <c r="PP9" i="30"/>
  <c r="PQ9" i="30"/>
  <c r="PR9" i="30"/>
  <c r="PS9" i="30"/>
  <c r="PT9" i="30"/>
  <c r="PU9" i="30"/>
  <c r="PV9" i="30"/>
  <c r="PW9" i="30"/>
  <c r="PX9" i="30"/>
  <c r="PY9" i="30"/>
  <c r="PZ9" i="30"/>
  <c r="QA9" i="30"/>
  <c r="QB9" i="30"/>
  <c r="QC9" i="30"/>
  <c r="QD9" i="30"/>
  <c r="QE9" i="30"/>
  <c r="QF9" i="30"/>
  <c r="QG9" i="30"/>
  <c r="QH9" i="30"/>
  <c r="QI9" i="30"/>
  <c r="QJ9" i="30"/>
  <c r="QK9" i="30"/>
  <c r="QL9" i="30"/>
  <c r="QM9" i="30"/>
  <c r="QN9" i="30"/>
  <c r="QO9" i="30"/>
  <c r="QP9" i="30"/>
  <c r="QQ9" i="30"/>
  <c r="PO10" i="30"/>
  <c r="PP10" i="30"/>
  <c r="PQ10" i="30"/>
  <c r="PR10" i="30"/>
  <c r="PS10" i="30"/>
  <c r="PT10" i="30"/>
  <c r="PU10" i="30"/>
  <c r="PV10" i="30"/>
  <c r="PW10" i="30"/>
  <c r="PX10" i="30"/>
  <c r="PY10" i="30"/>
  <c r="PZ10" i="30"/>
  <c r="QA10" i="30"/>
  <c r="QB10" i="30"/>
  <c r="QC10" i="30"/>
  <c r="QD10" i="30"/>
  <c r="QE10" i="30"/>
  <c r="QF10" i="30"/>
  <c r="QG10" i="30"/>
  <c r="QH10" i="30"/>
  <c r="QI10" i="30"/>
  <c r="QJ10" i="30"/>
  <c r="QK10" i="30"/>
  <c r="QL10" i="30"/>
  <c r="QM10" i="30"/>
  <c r="QN10" i="30"/>
  <c r="QO10" i="30"/>
  <c r="QP10" i="30"/>
  <c r="QQ10" i="30"/>
  <c r="PO11" i="30"/>
  <c r="PP11" i="30"/>
  <c r="PQ11" i="30"/>
  <c r="PR11" i="30"/>
  <c r="PS11" i="30"/>
  <c r="PT11" i="30"/>
  <c r="PU11" i="30"/>
  <c r="PV11" i="30"/>
  <c r="PW11" i="30"/>
  <c r="PX11" i="30"/>
  <c r="PY11" i="30"/>
  <c r="PZ11" i="30"/>
  <c r="QA11" i="30"/>
  <c r="QB11" i="30"/>
  <c r="QC11" i="30"/>
  <c r="QD11" i="30"/>
  <c r="QE11" i="30"/>
  <c r="QF11" i="30"/>
  <c r="QG11" i="30"/>
  <c r="QH11" i="30"/>
  <c r="QI11" i="30"/>
  <c r="QJ11" i="30"/>
  <c r="QK11" i="30"/>
  <c r="QL11" i="30"/>
  <c r="QM11" i="30"/>
  <c r="QN11" i="30"/>
  <c r="QO11" i="30"/>
  <c r="QP11" i="30"/>
  <c r="QQ11" i="30"/>
  <c r="PN6" i="30"/>
  <c r="PN7" i="30"/>
  <c r="PN8" i="30"/>
  <c r="PN9" i="30"/>
  <c r="PN10" i="30"/>
  <c r="PN11" i="30"/>
  <c r="PN5" i="30"/>
  <c r="OJ5" i="30"/>
  <c r="OK5" i="30"/>
  <c r="OL5" i="30"/>
  <c r="OM5" i="30"/>
  <c r="ON5" i="30"/>
  <c r="OO5" i="30"/>
  <c r="OP5" i="30"/>
  <c r="OQ5" i="30"/>
  <c r="OR5" i="30"/>
  <c r="OS5" i="30"/>
  <c r="OT5" i="30"/>
  <c r="OU5" i="30"/>
  <c r="OV5" i="30"/>
  <c r="OW5" i="30"/>
  <c r="OX5" i="30"/>
  <c r="OY5" i="30"/>
  <c r="OZ5" i="30"/>
  <c r="PA5" i="30"/>
  <c r="PB5" i="30"/>
  <c r="PC5" i="30"/>
  <c r="PD5" i="30"/>
  <c r="PE5" i="30"/>
  <c r="PF5" i="30"/>
  <c r="PG5" i="30"/>
  <c r="PH5" i="30"/>
  <c r="PI5" i="30"/>
  <c r="PJ5" i="30"/>
  <c r="PK5" i="30"/>
  <c r="PL5" i="30"/>
  <c r="PM5" i="30"/>
  <c r="OJ6" i="30"/>
  <c r="OK6" i="30"/>
  <c r="OL6" i="30"/>
  <c r="OM6" i="30"/>
  <c r="ON6" i="30"/>
  <c r="OO6" i="30"/>
  <c r="OP6" i="30"/>
  <c r="OQ6" i="30"/>
  <c r="OR6" i="30"/>
  <c r="OS6" i="30"/>
  <c r="OT6" i="30"/>
  <c r="OU6" i="30"/>
  <c r="OV6" i="30"/>
  <c r="OW6" i="30"/>
  <c r="OX6" i="30"/>
  <c r="OY6" i="30"/>
  <c r="OZ6" i="30"/>
  <c r="PA6" i="30"/>
  <c r="PB6" i="30"/>
  <c r="PC6" i="30"/>
  <c r="PD6" i="30"/>
  <c r="PE6" i="30"/>
  <c r="PF6" i="30"/>
  <c r="PG6" i="30"/>
  <c r="PH6" i="30"/>
  <c r="PI6" i="30"/>
  <c r="PJ6" i="30"/>
  <c r="PK6" i="30"/>
  <c r="PL6" i="30"/>
  <c r="PM6" i="30"/>
  <c r="OJ7" i="30"/>
  <c r="OK7" i="30"/>
  <c r="OL7" i="30"/>
  <c r="OM7" i="30"/>
  <c r="ON7" i="30"/>
  <c r="OO7" i="30"/>
  <c r="OP7" i="30"/>
  <c r="OQ7" i="30"/>
  <c r="OR7" i="30"/>
  <c r="OS7" i="30"/>
  <c r="OT7" i="30"/>
  <c r="OU7" i="30"/>
  <c r="OV7" i="30"/>
  <c r="OW7" i="30"/>
  <c r="OX7" i="30"/>
  <c r="OY7" i="30"/>
  <c r="OZ7" i="30"/>
  <c r="PA7" i="30"/>
  <c r="PB7" i="30"/>
  <c r="PC7" i="30"/>
  <c r="PD7" i="30"/>
  <c r="PE7" i="30"/>
  <c r="PF7" i="30"/>
  <c r="PG7" i="30"/>
  <c r="PH7" i="30"/>
  <c r="PI7" i="30"/>
  <c r="PJ7" i="30"/>
  <c r="PK7" i="30"/>
  <c r="PL7" i="30"/>
  <c r="PM7" i="30"/>
  <c r="OJ8" i="30"/>
  <c r="OK8" i="30"/>
  <c r="OL8" i="30"/>
  <c r="OM8" i="30"/>
  <c r="ON8" i="30"/>
  <c r="OO8" i="30"/>
  <c r="OP8" i="30"/>
  <c r="OQ8" i="30"/>
  <c r="OR8" i="30"/>
  <c r="OS8" i="30"/>
  <c r="OT8" i="30"/>
  <c r="OU8" i="30"/>
  <c r="OV8" i="30"/>
  <c r="OW8" i="30"/>
  <c r="OX8" i="30"/>
  <c r="OY8" i="30"/>
  <c r="OZ8" i="30"/>
  <c r="PA8" i="30"/>
  <c r="PB8" i="30"/>
  <c r="PC8" i="30"/>
  <c r="PD8" i="30"/>
  <c r="PE8" i="30"/>
  <c r="PF8" i="30"/>
  <c r="PG8" i="30"/>
  <c r="PH8" i="30"/>
  <c r="PI8" i="30"/>
  <c r="PJ8" i="30"/>
  <c r="PK8" i="30"/>
  <c r="PL8" i="30"/>
  <c r="PM8" i="30"/>
  <c r="OJ9" i="30"/>
  <c r="OK9" i="30"/>
  <c r="OL9" i="30"/>
  <c r="OM9" i="30"/>
  <c r="ON9" i="30"/>
  <c r="OO9" i="30"/>
  <c r="OP9" i="30"/>
  <c r="OQ9" i="30"/>
  <c r="OR9" i="30"/>
  <c r="OS9" i="30"/>
  <c r="OT9" i="30"/>
  <c r="OU9" i="30"/>
  <c r="OV9" i="30"/>
  <c r="OW9" i="30"/>
  <c r="OX9" i="30"/>
  <c r="OY9" i="30"/>
  <c r="OZ9" i="30"/>
  <c r="PA9" i="30"/>
  <c r="PB9" i="30"/>
  <c r="PC9" i="30"/>
  <c r="PD9" i="30"/>
  <c r="PE9" i="30"/>
  <c r="PF9" i="30"/>
  <c r="PG9" i="30"/>
  <c r="PH9" i="30"/>
  <c r="PI9" i="30"/>
  <c r="PJ9" i="30"/>
  <c r="PK9" i="30"/>
  <c r="PL9" i="30"/>
  <c r="PM9" i="30"/>
  <c r="OJ10" i="30"/>
  <c r="OK10" i="30"/>
  <c r="OL10" i="30"/>
  <c r="OM10" i="30"/>
  <c r="ON10" i="30"/>
  <c r="OO10" i="30"/>
  <c r="OP10" i="30"/>
  <c r="OQ10" i="30"/>
  <c r="OR10" i="30"/>
  <c r="OS10" i="30"/>
  <c r="OT10" i="30"/>
  <c r="OU10" i="30"/>
  <c r="OV10" i="30"/>
  <c r="OW10" i="30"/>
  <c r="OX10" i="30"/>
  <c r="OY10" i="30"/>
  <c r="OZ10" i="30"/>
  <c r="PA10" i="30"/>
  <c r="PB10" i="30"/>
  <c r="PC10" i="30"/>
  <c r="PD10" i="30"/>
  <c r="PE10" i="30"/>
  <c r="PF10" i="30"/>
  <c r="PG10" i="30"/>
  <c r="PH10" i="30"/>
  <c r="PI10" i="30"/>
  <c r="PJ10" i="30"/>
  <c r="PK10" i="30"/>
  <c r="PL10" i="30"/>
  <c r="PM10" i="30"/>
  <c r="OJ11" i="30"/>
  <c r="OK11" i="30"/>
  <c r="OL11" i="30"/>
  <c r="OM11" i="30"/>
  <c r="ON11" i="30"/>
  <c r="OO11" i="30"/>
  <c r="OP11" i="30"/>
  <c r="OQ11" i="30"/>
  <c r="OR11" i="30"/>
  <c r="OS11" i="30"/>
  <c r="OT11" i="30"/>
  <c r="OU11" i="30"/>
  <c r="OV11" i="30"/>
  <c r="OW11" i="30"/>
  <c r="OX11" i="30"/>
  <c r="OY11" i="30"/>
  <c r="OZ11" i="30"/>
  <c r="PA11" i="30"/>
  <c r="PB11" i="30"/>
  <c r="PC11" i="30"/>
  <c r="PD11" i="30"/>
  <c r="PE11" i="30"/>
  <c r="PF11" i="30"/>
  <c r="PG11" i="30"/>
  <c r="PH11" i="30"/>
  <c r="PI11" i="30"/>
  <c r="PJ11" i="30"/>
  <c r="PK11" i="30"/>
  <c r="PL11" i="30"/>
  <c r="PM11" i="30"/>
  <c r="OI11" i="30"/>
  <c r="OI10" i="30"/>
  <c r="OI9" i="30"/>
  <c r="OI8" i="30"/>
  <c r="OI7" i="30"/>
  <c r="OI6" i="30"/>
  <c r="OI5" i="30"/>
  <c r="NE5" i="30"/>
  <c r="NF5" i="30"/>
  <c r="NG5" i="30"/>
  <c r="NH5" i="30"/>
  <c r="NI5" i="30"/>
  <c r="NJ5" i="30"/>
  <c r="NK5" i="30"/>
  <c r="NL5" i="30"/>
  <c r="NM5" i="30"/>
  <c r="NN5" i="30"/>
  <c r="NO5" i="30"/>
  <c r="NP5" i="30"/>
  <c r="NQ5" i="30"/>
  <c r="NR5" i="30"/>
  <c r="NS5" i="30"/>
  <c r="NT5" i="30"/>
  <c r="NU5" i="30"/>
  <c r="NV5" i="30"/>
  <c r="NW5" i="30"/>
  <c r="NX5" i="30"/>
  <c r="NY5" i="30"/>
  <c r="NZ5" i="30"/>
  <c r="OA5" i="30"/>
  <c r="OB5" i="30"/>
  <c r="OC5" i="30"/>
  <c r="OD5" i="30"/>
  <c r="OE5" i="30"/>
  <c r="OF5" i="30"/>
  <c r="OG5" i="30"/>
  <c r="OH5" i="30"/>
  <c r="NE6" i="30"/>
  <c r="NF6" i="30"/>
  <c r="NG6" i="30"/>
  <c r="NH6" i="30"/>
  <c r="NI6" i="30"/>
  <c r="NJ6" i="30"/>
  <c r="NK6" i="30"/>
  <c r="NL6" i="30"/>
  <c r="NM6" i="30"/>
  <c r="NN6" i="30"/>
  <c r="NO6" i="30"/>
  <c r="NP6" i="30"/>
  <c r="NQ6" i="30"/>
  <c r="NR6" i="30"/>
  <c r="NS6" i="30"/>
  <c r="NT6" i="30"/>
  <c r="NU6" i="30"/>
  <c r="NV6" i="30"/>
  <c r="NW6" i="30"/>
  <c r="NX6" i="30"/>
  <c r="NY6" i="30"/>
  <c r="NZ6" i="30"/>
  <c r="OA6" i="30"/>
  <c r="OB6" i="30"/>
  <c r="OC6" i="30"/>
  <c r="OD6" i="30"/>
  <c r="OE6" i="30"/>
  <c r="OF6" i="30"/>
  <c r="OG6" i="30"/>
  <c r="OH6" i="30"/>
  <c r="NE7" i="30"/>
  <c r="NF7" i="30"/>
  <c r="NG7" i="30"/>
  <c r="NH7" i="30"/>
  <c r="NI7" i="30"/>
  <c r="NJ7" i="30"/>
  <c r="NK7" i="30"/>
  <c r="NL7" i="30"/>
  <c r="NM7" i="30"/>
  <c r="NN7" i="30"/>
  <c r="NO7" i="30"/>
  <c r="NP7" i="30"/>
  <c r="NQ7" i="30"/>
  <c r="NR7" i="30"/>
  <c r="NS7" i="30"/>
  <c r="NT7" i="30"/>
  <c r="NU7" i="30"/>
  <c r="NV7" i="30"/>
  <c r="NW7" i="30"/>
  <c r="NX7" i="30"/>
  <c r="NY7" i="30"/>
  <c r="NZ7" i="30"/>
  <c r="OA7" i="30"/>
  <c r="OB7" i="30"/>
  <c r="OC7" i="30"/>
  <c r="OD7" i="30"/>
  <c r="OE7" i="30"/>
  <c r="OF7" i="30"/>
  <c r="OG7" i="30"/>
  <c r="OH7" i="30"/>
  <c r="NE8" i="30"/>
  <c r="NF8" i="30"/>
  <c r="NG8" i="30"/>
  <c r="NH8" i="30"/>
  <c r="NI8" i="30"/>
  <c r="NJ8" i="30"/>
  <c r="NK8" i="30"/>
  <c r="NL8" i="30"/>
  <c r="NM8" i="30"/>
  <c r="NN8" i="30"/>
  <c r="NO8" i="30"/>
  <c r="NP8" i="30"/>
  <c r="NQ8" i="30"/>
  <c r="NR8" i="30"/>
  <c r="NS8" i="30"/>
  <c r="NT8" i="30"/>
  <c r="NU8" i="30"/>
  <c r="NV8" i="30"/>
  <c r="NW8" i="30"/>
  <c r="NX8" i="30"/>
  <c r="NY8" i="30"/>
  <c r="NZ8" i="30"/>
  <c r="OA8" i="30"/>
  <c r="OB8" i="30"/>
  <c r="OC8" i="30"/>
  <c r="OD8" i="30"/>
  <c r="OE8" i="30"/>
  <c r="OF8" i="30"/>
  <c r="OG8" i="30"/>
  <c r="OH8" i="30"/>
  <c r="NE9" i="30"/>
  <c r="NF9" i="30"/>
  <c r="NG9" i="30"/>
  <c r="NH9" i="30"/>
  <c r="NI9" i="30"/>
  <c r="NJ9" i="30"/>
  <c r="NK9" i="30"/>
  <c r="NL9" i="30"/>
  <c r="NM9" i="30"/>
  <c r="NN9" i="30"/>
  <c r="NO9" i="30"/>
  <c r="NP9" i="30"/>
  <c r="NQ9" i="30"/>
  <c r="NR9" i="30"/>
  <c r="NS9" i="30"/>
  <c r="NT9" i="30"/>
  <c r="NU9" i="30"/>
  <c r="NV9" i="30"/>
  <c r="NW9" i="30"/>
  <c r="NX9" i="30"/>
  <c r="NY9" i="30"/>
  <c r="NZ9" i="30"/>
  <c r="OA9" i="30"/>
  <c r="OB9" i="30"/>
  <c r="OC9" i="30"/>
  <c r="OD9" i="30"/>
  <c r="OE9" i="30"/>
  <c r="OF9" i="30"/>
  <c r="OG9" i="30"/>
  <c r="OH9" i="30"/>
  <c r="NE10" i="30"/>
  <c r="NF10" i="30"/>
  <c r="NG10" i="30"/>
  <c r="NH10" i="30"/>
  <c r="NI10" i="30"/>
  <c r="NJ10" i="30"/>
  <c r="NK10" i="30"/>
  <c r="NL10" i="30"/>
  <c r="NM10" i="30"/>
  <c r="NN10" i="30"/>
  <c r="NO10" i="30"/>
  <c r="NP10" i="30"/>
  <c r="NQ10" i="30"/>
  <c r="NR10" i="30"/>
  <c r="NS10" i="30"/>
  <c r="NT10" i="30"/>
  <c r="NU10" i="30"/>
  <c r="NV10" i="30"/>
  <c r="NW10" i="30"/>
  <c r="NX10" i="30"/>
  <c r="NY10" i="30"/>
  <c r="NZ10" i="30"/>
  <c r="OA10" i="30"/>
  <c r="OB10" i="30"/>
  <c r="OC10" i="30"/>
  <c r="OD10" i="30"/>
  <c r="OE10" i="30"/>
  <c r="OF10" i="30"/>
  <c r="OG10" i="30"/>
  <c r="OH10" i="30"/>
  <c r="NE11" i="30"/>
  <c r="NF11" i="30"/>
  <c r="NG11" i="30"/>
  <c r="NH11" i="30"/>
  <c r="NI11" i="30"/>
  <c r="NJ11" i="30"/>
  <c r="NK11" i="30"/>
  <c r="NL11" i="30"/>
  <c r="NM11" i="30"/>
  <c r="NN11" i="30"/>
  <c r="NO11" i="30"/>
  <c r="NP11" i="30"/>
  <c r="NQ11" i="30"/>
  <c r="NR11" i="30"/>
  <c r="NS11" i="30"/>
  <c r="NT11" i="30"/>
  <c r="NU11" i="30"/>
  <c r="NV11" i="30"/>
  <c r="NW11" i="30"/>
  <c r="NX11" i="30"/>
  <c r="NY11" i="30"/>
  <c r="NZ11" i="30"/>
  <c r="OA11" i="30"/>
  <c r="OB11" i="30"/>
  <c r="OC11" i="30"/>
  <c r="OD11" i="30"/>
  <c r="OE11" i="30"/>
  <c r="OF11" i="30"/>
  <c r="OG11" i="30"/>
  <c r="OH11" i="30"/>
  <c r="ND11" i="30"/>
  <c r="ND10" i="30"/>
  <c r="ND9" i="30"/>
  <c r="ND8" i="30"/>
  <c r="ND7" i="30"/>
  <c r="ND6" i="30"/>
  <c r="ND5" i="30"/>
  <c r="MA5" i="30"/>
  <c r="MB5" i="30"/>
  <c r="MC5" i="30"/>
  <c r="MD5" i="30"/>
  <c r="ME5" i="30"/>
  <c r="MF5" i="30"/>
  <c r="MG5" i="30"/>
  <c r="MH5" i="30"/>
  <c r="MI5" i="30"/>
  <c r="MJ5" i="30"/>
  <c r="MK5" i="30"/>
  <c r="ML5" i="30"/>
  <c r="MM5" i="30"/>
  <c r="MN5" i="30"/>
  <c r="MO5" i="30"/>
  <c r="MP5" i="30"/>
  <c r="MQ5" i="30"/>
  <c r="MR5" i="30"/>
  <c r="MS5" i="30"/>
  <c r="MT5" i="30"/>
  <c r="MU5" i="30"/>
  <c r="MV5" i="30"/>
  <c r="MW5" i="30"/>
  <c r="MX5" i="30"/>
  <c r="MY5" i="30"/>
  <c r="MZ5" i="30"/>
  <c r="NA5" i="30"/>
  <c r="NB5" i="30"/>
  <c r="NC5" i="30"/>
  <c r="MA6" i="30"/>
  <c r="MB6" i="30"/>
  <c r="MC6" i="30"/>
  <c r="MD6" i="30"/>
  <c r="ME6" i="30"/>
  <c r="MF6" i="30"/>
  <c r="MG6" i="30"/>
  <c r="MH6" i="30"/>
  <c r="MI6" i="30"/>
  <c r="MJ6" i="30"/>
  <c r="MK6" i="30"/>
  <c r="ML6" i="30"/>
  <c r="MM6" i="30"/>
  <c r="MN6" i="30"/>
  <c r="MO6" i="30"/>
  <c r="MP6" i="30"/>
  <c r="MQ6" i="30"/>
  <c r="MR6" i="30"/>
  <c r="MS6" i="30"/>
  <c r="MT6" i="30"/>
  <c r="MU6" i="30"/>
  <c r="MV6" i="30"/>
  <c r="MW6" i="30"/>
  <c r="MX6" i="30"/>
  <c r="MY6" i="30"/>
  <c r="MZ6" i="30"/>
  <c r="NA6" i="30"/>
  <c r="NB6" i="30"/>
  <c r="NC6" i="30"/>
  <c r="MA7" i="30"/>
  <c r="MB7" i="30"/>
  <c r="MC7" i="30"/>
  <c r="MD7" i="30"/>
  <c r="ME7" i="30"/>
  <c r="MF7" i="30"/>
  <c r="MG7" i="30"/>
  <c r="MH7" i="30"/>
  <c r="MI7" i="30"/>
  <c r="MJ7" i="30"/>
  <c r="MK7" i="30"/>
  <c r="ML7" i="30"/>
  <c r="MM7" i="30"/>
  <c r="MN7" i="30"/>
  <c r="MO7" i="30"/>
  <c r="MP7" i="30"/>
  <c r="MQ7" i="30"/>
  <c r="MR7" i="30"/>
  <c r="MS7" i="30"/>
  <c r="MT7" i="30"/>
  <c r="MU7" i="30"/>
  <c r="MV7" i="30"/>
  <c r="MW7" i="30"/>
  <c r="MX7" i="30"/>
  <c r="MY7" i="30"/>
  <c r="MZ7" i="30"/>
  <c r="NA7" i="30"/>
  <c r="NB7" i="30"/>
  <c r="NC7" i="30"/>
  <c r="MA8" i="30"/>
  <c r="MB8" i="30"/>
  <c r="MC8" i="30"/>
  <c r="MD8" i="30"/>
  <c r="ME8" i="30"/>
  <c r="MF8" i="30"/>
  <c r="MG8" i="30"/>
  <c r="MH8" i="30"/>
  <c r="MI8" i="30"/>
  <c r="MJ8" i="30"/>
  <c r="MK8" i="30"/>
  <c r="ML8" i="30"/>
  <c r="MM8" i="30"/>
  <c r="MN8" i="30"/>
  <c r="MO8" i="30"/>
  <c r="MP8" i="30"/>
  <c r="MQ8" i="30"/>
  <c r="MR8" i="30"/>
  <c r="MS8" i="30"/>
  <c r="MT8" i="30"/>
  <c r="MU8" i="30"/>
  <c r="MV8" i="30"/>
  <c r="MW8" i="30"/>
  <c r="MX8" i="30"/>
  <c r="MY8" i="30"/>
  <c r="MZ8" i="30"/>
  <c r="NA8" i="30"/>
  <c r="NB8" i="30"/>
  <c r="NC8" i="30"/>
  <c r="MA9" i="30"/>
  <c r="MB9" i="30"/>
  <c r="MC9" i="30"/>
  <c r="MD9" i="30"/>
  <c r="ME9" i="30"/>
  <c r="MF9" i="30"/>
  <c r="MG9" i="30"/>
  <c r="MH9" i="30"/>
  <c r="MI9" i="30"/>
  <c r="MJ9" i="30"/>
  <c r="MK9" i="30"/>
  <c r="ML9" i="30"/>
  <c r="MM9" i="30"/>
  <c r="MN9" i="30"/>
  <c r="MO9" i="30"/>
  <c r="MP9" i="30"/>
  <c r="MQ9" i="30"/>
  <c r="MR9" i="30"/>
  <c r="MS9" i="30"/>
  <c r="MT9" i="30"/>
  <c r="MU9" i="30"/>
  <c r="MV9" i="30"/>
  <c r="MW9" i="30"/>
  <c r="MX9" i="30"/>
  <c r="MY9" i="30"/>
  <c r="MZ9" i="30"/>
  <c r="NA9" i="30"/>
  <c r="NB9" i="30"/>
  <c r="NC9" i="30"/>
  <c r="MA10" i="30"/>
  <c r="MB10" i="30"/>
  <c r="MC10" i="30"/>
  <c r="MD10" i="30"/>
  <c r="ME10" i="30"/>
  <c r="MF10" i="30"/>
  <c r="MG10" i="30"/>
  <c r="MH10" i="30"/>
  <c r="MI10" i="30"/>
  <c r="MJ10" i="30"/>
  <c r="MK10" i="30"/>
  <c r="ML10" i="30"/>
  <c r="MM10" i="30"/>
  <c r="MN10" i="30"/>
  <c r="MO10" i="30"/>
  <c r="MP10" i="30"/>
  <c r="MQ10" i="30"/>
  <c r="MR10" i="30"/>
  <c r="MS10" i="30"/>
  <c r="MT10" i="30"/>
  <c r="MU10" i="30"/>
  <c r="MV10" i="30"/>
  <c r="MW10" i="30"/>
  <c r="MX10" i="30"/>
  <c r="MY10" i="30"/>
  <c r="MZ10" i="30"/>
  <c r="NA10" i="30"/>
  <c r="NB10" i="30"/>
  <c r="NC10" i="30"/>
  <c r="MA11" i="30"/>
  <c r="MB11" i="30"/>
  <c r="MC11" i="30"/>
  <c r="MD11" i="30"/>
  <c r="ME11" i="30"/>
  <c r="MF11" i="30"/>
  <c r="MG11" i="30"/>
  <c r="MH11" i="30"/>
  <c r="MI11" i="30"/>
  <c r="MJ11" i="30"/>
  <c r="MK11" i="30"/>
  <c r="ML11" i="30"/>
  <c r="MM11" i="30"/>
  <c r="MN11" i="30"/>
  <c r="MO11" i="30"/>
  <c r="MP11" i="30"/>
  <c r="MQ11" i="30"/>
  <c r="MR11" i="30"/>
  <c r="MS11" i="30"/>
  <c r="MT11" i="30"/>
  <c r="MU11" i="30"/>
  <c r="MV11" i="30"/>
  <c r="MW11" i="30"/>
  <c r="MX11" i="30"/>
  <c r="MY11" i="30"/>
  <c r="MZ11" i="30"/>
  <c r="NA11" i="30"/>
  <c r="NB11" i="30"/>
  <c r="NC11" i="30"/>
  <c r="LZ11" i="30"/>
  <c r="LZ10" i="30"/>
  <c r="LZ9" i="30"/>
  <c r="LZ8" i="30"/>
  <c r="LZ7" i="30"/>
  <c r="LZ6" i="30"/>
  <c r="LZ5" i="30"/>
  <c r="XQ17" i="6"/>
  <c r="XP17" i="6"/>
  <c r="XO17" i="6"/>
  <c r="XN17" i="6"/>
  <c r="XM17" i="6"/>
  <c r="XL17" i="6"/>
  <c r="XK17" i="6"/>
  <c r="XJ17" i="6"/>
  <c r="XI17" i="6"/>
  <c r="XH17" i="6"/>
  <c r="XG17" i="6"/>
  <c r="XF17" i="6"/>
  <c r="XE17" i="6"/>
  <c r="XD17" i="6"/>
  <c r="XC17" i="6"/>
  <c r="XB17" i="6"/>
  <c r="XA17" i="6"/>
  <c r="WZ17" i="6"/>
  <c r="WY17" i="6"/>
  <c r="WX17" i="6"/>
  <c r="WW17" i="6"/>
  <c r="WV17" i="6"/>
  <c r="WU17" i="6"/>
  <c r="WT17" i="6"/>
  <c r="WS17" i="6"/>
  <c r="WR17" i="6"/>
  <c r="WQ17" i="6"/>
  <c r="WP17" i="6"/>
  <c r="WO17" i="6"/>
  <c r="WN17" i="6"/>
  <c r="XQ10" i="6"/>
  <c r="XP10" i="6"/>
  <c r="XO10" i="6"/>
  <c r="XN10" i="6"/>
  <c r="XM10" i="6"/>
  <c r="XL10" i="6"/>
  <c r="XK10" i="6"/>
  <c r="XJ10" i="6"/>
  <c r="XI10" i="6"/>
  <c r="XH10" i="6"/>
  <c r="XG10" i="6"/>
  <c r="XF10" i="6"/>
  <c r="XE10" i="6"/>
  <c r="XD10" i="6"/>
  <c r="XC10" i="6"/>
  <c r="XB10" i="6"/>
  <c r="XA10" i="6"/>
  <c r="WZ10" i="6"/>
  <c r="WY10" i="6"/>
  <c r="WX10" i="6"/>
  <c r="WW10" i="6"/>
  <c r="WV10" i="6"/>
  <c r="WU10" i="6"/>
  <c r="WT10" i="6"/>
  <c r="WS10" i="6"/>
  <c r="WR10" i="6"/>
  <c r="WQ10" i="6"/>
  <c r="WP10" i="6"/>
  <c r="WO10" i="6"/>
  <c r="WN10" i="6"/>
  <c r="XQ9" i="6"/>
  <c r="XP9" i="6"/>
  <c r="XO9" i="6"/>
  <c r="XN9" i="6"/>
  <c r="XM9" i="6"/>
  <c r="XL9" i="6"/>
  <c r="XK9" i="6"/>
  <c r="XJ9" i="6"/>
  <c r="XI9" i="6"/>
  <c r="XH9" i="6"/>
  <c r="XG9" i="6"/>
  <c r="XF9" i="6"/>
  <c r="XE9" i="6"/>
  <c r="XD9" i="6"/>
  <c r="XC9" i="6"/>
  <c r="XB9" i="6"/>
  <c r="XA9" i="6"/>
  <c r="WZ9" i="6"/>
  <c r="WY9" i="6"/>
  <c r="WX9" i="6"/>
  <c r="WW9" i="6"/>
  <c r="WV9" i="6"/>
  <c r="WU9" i="6"/>
  <c r="WT9" i="6"/>
  <c r="WS9" i="6"/>
  <c r="WR9" i="6"/>
  <c r="WQ9" i="6"/>
  <c r="WP9" i="6"/>
  <c r="WO9" i="6"/>
  <c r="WN9" i="6"/>
  <c r="XQ8" i="6"/>
  <c r="XP8" i="6"/>
  <c r="XO8" i="6"/>
  <c r="XN8" i="6"/>
  <c r="XM8" i="6"/>
  <c r="XL8" i="6"/>
  <c r="XK8" i="6"/>
  <c r="XJ8" i="6"/>
  <c r="XI8" i="6"/>
  <c r="XH8" i="6"/>
  <c r="XG8" i="6"/>
  <c r="XF8" i="6"/>
  <c r="XE8" i="6"/>
  <c r="XD8" i="6"/>
  <c r="XC8" i="6"/>
  <c r="XB8" i="6"/>
  <c r="XA8" i="6"/>
  <c r="WZ8" i="6"/>
  <c r="WY8" i="6"/>
  <c r="WX8" i="6"/>
  <c r="WW8" i="6"/>
  <c r="WV8" i="6"/>
  <c r="WU8" i="6"/>
  <c r="WT8" i="6"/>
  <c r="WS8" i="6"/>
  <c r="WR8" i="6"/>
  <c r="WQ8" i="6"/>
  <c r="WP8" i="6"/>
  <c r="WO8" i="6"/>
  <c r="WN8" i="6"/>
  <c r="XQ7" i="6"/>
  <c r="XP7" i="6"/>
  <c r="XO7" i="6"/>
  <c r="XN7" i="6"/>
  <c r="XM7" i="6"/>
  <c r="XL7" i="6"/>
  <c r="XK7" i="6"/>
  <c r="XJ7" i="6"/>
  <c r="XI7" i="6"/>
  <c r="XH7" i="6"/>
  <c r="XG7" i="6"/>
  <c r="XF7" i="6"/>
  <c r="XE7" i="6"/>
  <c r="XD7" i="6"/>
  <c r="XC7" i="6"/>
  <c r="XB7" i="6"/>
  <c r="XA7" i="6"/>
  <c r="WZ7" i="6"/>
  <c r="WY7" i="6"/>
  <c r="WX7" i="6"/>
  <c r="WW7" i="6"/>
  <c r="WV7" i="6"/>
  <c r="WU7" i="6"/>
  <c r="WT7" i="6"/>
  <c r="WS7" i="6"/>
  <c r="WR7" i="6"/>
  <c r="WQ7" i="6"/>
  <c r="WP7" i="6"/>
  <c r="WO7" i="6"/>
  <c r="WN7" i="6"/>
  <c r="XQ6" i="6"/>
  <c r="XP6" i="6"/>
  <c r="XO6" i="6"/>
  <c r="XN6" i="6"/>
  <c r="XM6" i="6"/>
  <c r="XL6" i="6"/>
  <c r="XK6" i="6"/>
  <c r="XJ6" i="6"/>
  <c r="XI6" i="6"/>
  <c r="XH6" i="6"/>
  <c r="XG6" i="6"/>
  <c r="XF6" i="6"/>
  <c r="XE6" i="6"/>
  <c r="XD6" i="6"/>
  <c r="XC6" i="6"/>
  <c r="XB6" i="6"/>
  <c r="XA6" i="6"/>
  <c r="WZ6" i="6"/>
  <c r="WY6" i="6"/>
  <c r="WX6" i="6"/>
  <c r="WW6" i="6"/>
  <c r="WV6" i="6"/>
  <c r="WU6" i="6"/>
  <c r="WT6" i="6"/>
  <c r="WS6" i="6"/>
  <c r="WR6" i="6"/>
  <c r="WQ6" i="6"/>
  <c r="WP6" i="6"/>
  <c r="WO6" i="6"/>
  <c r="WN6" i="6"/>
  <c r="WM17" i="6"/>
  <c r="WM10" i="6"/>
  <c r="WM9" i="6"/>
  <c r="WM8" i="6"/>
  <c r="WM7" i="6"/>
  <c r="WM6" i="6"/>
  <c r="WL17" i="6"/>
  <c r="WK17" i="6"/>
  <c r="WJ17" i="6"/>
  <c r="WI17" i="6"/>
  <c r="WH17" i="6"/>
  <c r="WG17" i="6"/>
  <c r="WF17" i="6"/>
  <c r="WE17" i="6"/>
  <c r="WD17" i="6"/>
  <c r="WC17" i="6"/>
  <c r="WB17" i="6"/>
  <c r="WA17" i="6"/>
  <c r="VZ17" i="6"/>
  <c r="VY17" i="6"/>
  <c r="VX17" i="6"/>
  <c r="VW17" i="6"/>
  <c r="VV17" i="6"/>
  <c r="VU17" i="6"/>
  <c r="VT17" i="6"/>
  <c r="VS17" i="6"/>
  <c r="VR17" i="6"/>
  <c r="VQ17" i="6"/>
  <c r="VP17" i="6"/>
  <c r="VO17" i="6"/>
  <c r="VN17" i="6"/>
  <c r="VM17" i="6"/>
  <c r="VL17" i="6"/>
  <c r="VK17" i="6"/>
  <c r="VK10" i="6"/>
  <c r="VK9" i="6"/>
  <c r="VK8" i="6"/>
  <c r="VK7" i="6"/>
  <c r="VK6" i="6"/>
  <c r="VJ17" i="6"/>
  <c r="VI17" i="6"/>
  <c r="VH17" i="6"/>
  <c r="VG17" i="6"/>
  <c r="VF17" i="6"/>
  <c r="VE17" i="6"/>
  <c r="VD17" i="6"/>
  <c r="VC17" i="6"/>
  <c r="VB17" i="6"/>
  <c r="VA17" i="6"/>
  <c r="UZ17" i="6"/>
  <c r="UY17" i="6"/>
  <c r="UX17" i="6"/>
  <c r="UW17" i="6"/>
  <c r="UV17" i="6"/>
  <c r="UU17" i="6"/>
  <c r="UT17" i="6"/>
  <c r="US17" i="6"/>
  <c r="UR17" i="6"/>
  <c r="UQ17" i="6"/>
  <c r="UP17" i="6"/>
  <c r="UO17" i="6"/>
  <c r="UN17" i="6"/>
  <c r="UM17" i="6"/>
  <c r="UL17" i="6"/>
  <c r="UK17" i="6"/>
  <c r="UJ17" i="6"/>
  <c r="UI17" i="6"/>
  <c r="UH17" i="6"/>
  <c r="UG17" i="6"/>
  <c r="VJ10" i="6"/>
  <c r="VI10" i="6"/>
  <c r="VH10" i="6"/>
  <c r="VG10" i="6"/>
  <c r="VF10" i="6"/>
  <c r="VE10" i="6"/>
  <c r="VD10" i="6"/>
  <c r="VC10" i="6"/>
  <c r="VB10" i="6"/>
  <c r="VA10" i="6"/>
  <c r="UZ10" i="6"/>
  <c r="UY10" i="6"/>
  <c r="UX10" i="6"/>
  <c r="UW10" i="6"/>
  <c r="UV10" i="6"/>
  <c r="UU10" i="6"/>
  <c r="UT10" i="6"/>
  <c r="US10" i="6"/>
  <c r="UR10" i="6"/>
  <c r="UQ10" i="6"/>
  <c r="UP10" i="6"/>
  <c r="UO10" i="6"/>
  <c r="UN10" i="6"/>
  <c r="UM10" i="6"/>
  <c r="UL10" i="6"/>
  <c r="UK10" i="6"/>
  <c r="UJ10" i="6"/>
  <c r="UI10" i="6"/>
  <c r="UH10" i="6"/>
  <c r="UG10" i="6"/>
  <c r="VJ9" i="6"/>
  <c r="VI9" i="6"/>
  <c r="VH9" i="6"/>
  <c r="VG9" i="6"/>
  <c r="VF9" i="6"/>
  <c r="VE9" i="6"/>
  <c r="VD9" i="6"/>
  <c r="VC9" i="6"/>
  <c r="VB9" i="6"/>
  <c r="VA9" i="6"/>
  <c r="UZ9" i="6"/>
  <c r="UY9" i="6"/>
  <c r="UX9" i="6"/>
  <c r="UW9" i="6"/>
  <c r="UV9" i="6"/>
  <c r="UU9" i="6"/>
  <c r="UT9" i="6"/>
  <c r="US9" i="6"/>
  <c r="UR9" i="6"/>
  <c r="UQ9" i="6"/>
  <c r="UP9" i="6"/>
  <c r="UO9" i="6"/>
  <c r="UN9" i="6"/>
  <c r="UM9" i="6"/>
  <c r="UL9" i="6"/>
  <c r="UK9" i="6"/>
  <c r="UJ9" i="6"/>
  <c r="UI9" i="6"/>
  <c r="UH9" i="6"/>
  <c r="UG9" i="6"/>
  <c r="VJ8" i="6"/>
  <c r="VI8" i="6"/>
  <c r="VH8" i="6"/>
  <c r="VG8" i="6"/>
  <c r="VF8" i="6"/>
  <c r="VE8" i="6"/>
  <c r="VD8" i="6"/>
  <c r="VC8" i="6"/>
  <c r="VB8" i="6"/>
  <c r="VA8" i="6"/>
  <c r="UZ8" i="6"/>
  <c r="UY8" i="6"/>
  <c r="UX8" i="6"/>
  <c r="UW8" i="6"/>
  <c r="UV8" i="6"/>
  <c r="UU8" i="6"/>
  <c r="UT8" i="6"/>
  <c r="US8" i="6"/>
  <c r="UR8" i="6"/>
  <c r="UQ8" i="6"/>
  <c r="UP8" i="6"/>
  <c r="UO8" i="6"/>
  <c r="UN8" i="6"/>
  <c r="UM8" i="6"/>
  <c r="UL8" i="6"/>
  <c r="UK8" i="6"/>
  <c r="UJ8" i="6"/>
  <c r="UI8" i="6"/>
  <c r="UH8" i="6"/>
  <c r="UG8" i="6"/>
  <c r="VJ7" i="6"/>
  <c r="VI7" i="6"/>
  <c r="VH7" i="6"/>
  <c r="VG7" i="6"/>
  <c r="VF7" i="6"/>
  <c r="VE7" i="6"/>
  <c r="VD7" i="6"/>
  <c r="VC7" i="6"/>
  <c r="VB7" i="6"/>
  <c r="VA7" i="6"/>
  <c r="UZ7" i="6"/>
  <c r="UY7" i="6"/>
  <c r="UX7" i="6"/>
  <c r="UW7" i="6"/>
  <c r="UV7" i="6"/>
  <c r="UU7" i="6"/>
  <c r="UT7" i="6"/>
  <c r="US7" i="6"/>
  <c r="UR7" i="6"/>
  <c r="UQ7" i="6"/>
  <c r="UP7" i="6"/>
  <c r="UO7" i="6"/>
  <c r="UN7" i="6"/>
  <c r="UM7" i="6"/>
  <c r="UL7" i="6"/>
  <c r="UK7" i="6"/>
  <c r="UJ7" i="6"/>
  <c r="UI7" i="6"/>
  <c r="UH7" i="6"/>
  <c r="UG7" i="6"/>
  <c r="VJ6" i="6"/>
  <c r="VI6" i="6"/>
  <c r="VH6" i="6"/>
  <c r="VG6" i="6"/>
  <c r="VF6" i="6"/>
  <c r="VE6" i="6"/>
  <c r="VD6" i="6"/>
  <c r="VC6" i="6"/>
  <c r="VB6" i="6"/>
  <c r="VA6" i="6"/>
  <c r="UZ6" i="6"/>
  <c r="UY6" i="6"/>
  <c r="UX6" i="6"/>
  <c r="UW6" i="6"/>
  <c r="UV6" i="6"/>
  <c r="UU6" i="6"/>
  <c r="UT6" i="6"/>
  <c r="US6" i="6"/>
  <c r="UR6" i="6"/>
  <c r="UQ6" i="6"/>
  <c r="UP6" i="6"/>
  <c r="UO6" i="6"/>
  <c r="UN6" i="6"/>
  <c r="UM6" i="6"/>
  <c r="UL6" i="6"/>
  <c r="UK6" i="6"/>
  <c r="UJ6" i="6"/>
  <c r="UI6" i="6"/>
  <c r="UH6" i="6"/>
  <c r="UG6" i="6"/>
  <c r="UF17" i="6"/>
  <c r="UF10" i="6"/>
  <c r="UF9" i="6"/>
  <c r="UF8" i="6"/>
  <c r="UF7" i="6"/>
  <c r="UF6" i="6"/>
  <c r="UE17" i="6"/>
  <c r="UD17" i="6"/>
  <c r="UC17" i="6"/>
  <c r="UB17" i="6"/>
  <c r="UA17" i="6"/>
  <c r="TZ17" i="6"/>
  <c r="TY17" i="6"/>
  <c r="TX17" i="6"/>
  <c r="TW17" i="6"/>
  <c r="TV17" i="6"/>
  <c r="TU17" i="6"/>
  <c r="TT17" i="6"/>
  <c r="TS17" i="6"/>
  <c r="TR17" i="6"/>
  <c r="TQ17" i="6"/>
  <c r="TP17" i="6"/>
  <c r="TO17" i="6"/>
  <c r="TN17" i="6"/>
  <c r="TM17" i="6"/>
  <c r="TL17" i="6"/>
  <c r="TK17" i="6"/>
  <c r="TJ17" i="6"/>
  <c r="TI17" i="6"/>
  <c r="TH17" i="6"/>
  <c r="TG17" i="6"/>
  <c r="TF17" i="6"/>
  <c r="TE17" i="6"/>
  <c r="TD17" i="6"/>
  <c r="TC17" i="6"/>
  <c r="TB17" i="6"/>
  <c r="UE10" i="6"/>
  <c r="UD10" i="6"/>
  <c r="UC10" i="6"/>
  <c r="UB10" i="6"/>
  <c r="UA10" i="6"/>
  <c r="TZ10" i="6"/>
  <c r="TY10" i="6"/>
  <c r="TX10" i="6"/>
  <c r="TW10" i="6"/>
  <c r="TV10" i="6"/>
  <c r="TU10" i="6"/>
  <c r="TT10" i="6"/>
  <c r="TS10" i="6"/>
  <c r="TR10" i="6"/>
  <c r="TQ10" i="6"/>
  <c r="TP10" i="6"/>
  <c r="TO10" i="6"/>
  <c r="TN10" i="6"/>
  <c r="TM10" i="6"/>
  <c r="TL10" i="6"/>
  <c r="TK10" i="6"/>
  <c r="TJ10" i="6"/>
  <c r="TI10" i="6"/>
  <c r="TH10" i="6"/>
  <c r="TG10" i="6"/>
  <c r="TF10" i="6"/>
  <c r="TE10" i="6"/>
  <c r="TD10" i="6"/>
  <c r="TC10" i="6"/>
  <c r="TB10" i="6"/>
  <c r="UE9" i="6"/>
  <c r="UD9" i="6"/>
  <c r="UC9" i="6"/>
  <c r="UB9" i="6"/>
  <c r="UA9" i="6"/>
  <c r="TZ9" i="6"/>
  <c r="TY9" i="6"/>
  <c r="TX9" i="6"/>
  <c r="TW9" i="6"/>
  <c r="TV9" i="6"/>
  <c r="TU9" i="6"/>
  <c r="TT9" i="6"/>
  <c r="TS9" i="6"/>
  <c r="TR9" i="6"/>
  <c r="TQ9" i="6"/>
  <c r="TP9" i="6"/>
  <c r="TO9" i="6"/>
  <c r="TN9" i="6"/>
  <c r="TM9" i="6"/>
  <c r="TL9" i="6"/>
  <c r="TK9" i="6"/>
  <c r="TJ9" i="6"/>
  <c r="TI9" i="6"/>
  <c r="TH9" i="6"/>
  <c r="TG9" i="6"/>
  <c r="TF9" i="6"/>
  <c r="TE9" i="6"/>
  <c r="TD9" i="6"/>
  <c r="TC9" i="6"/>
  <c r="TB9" i="6"/>
  <c r="UE8" i="6"/>
  <c r="UD8" i="6"/>
  <c r="UC8" i="6"/>
  <c r="UB8" i="6"/>
  <c r="UA8" i="6"/>
  <c r="TZ8" i="6"/>
  <c r="TY8" i="6"/>
  <c r="TX8" i="6"/>
  <c r="TW8" i="6"/>
  <c r="TV8" i="6"/>
  <c r="TU8" i="6"/>
  <c r="TT8" i="6"/>
  <c r="TS8" i="6"/>
  <c r="TR8" i="6"/>
  <c r="TQ8" i="6"/>
  <c r="TP8" i="6"/>
  <c r="TO8" i="6"/>
  <c r="TN8" i="6"/>
  <c r="TM8" i="6"/>
  <c r="TL8" i="6"/>
  <c r="TK8" i="6"/>
  <c r="TJ8" i="6"/>
  <c r="TI8" i="6"/>
  <c r="TH8" i="6"/>
  <c r="TG8" i="6"/>
  <c r="TF8" i="6"/>
  <c r="TE8" i="6"/>
  <c r="TD8" i="6"/>
  <c r="TC8" i="6"/>
  <c r="TB8" i="6"/>
  <c r="UE7" i="6"/>
  <c r="UD7" i="6"/>
  <c r="UC7" i="6"/>
  <c r="UB7" i="6"/>
  <c r="UA7" i="6"/>
  <c r="TZ7" i="6"/>
  <c r="TY7" i="6"/>
  <c r="TX7" i="6"/>
  <c r="TW7" i="6"/>
  <c r="TV7" i="6"/>
  <c r="TU7" i="6"/>
  <c r="TT7" i="6"/>
  <c r="TS7" i="6"/>
  <c r="TR7" i="6"/>
  <c r="TQ7" i="6"/>
  <c r="TP7" i="6"/>
  <c r="TO7" i="6"/>
  <c r="TN7" i="6"/>
  <c r="TM7" i="6"/>
  <c r="TL7" i="6"/>
  <c r="TK7" i="6"/>
  <c r="TJ7" i="6"/>
  <c r="TI7" i="6"/>
  <c r="TH7" i="6"/>
  <c r="TG7" i="6"/>
  <c r="TF7" i="6"/>
  <c r="TE7" i="6"/>
  <c r="TD7" i="6"/>
  <c r="TC7" i="6"/>
  <c r="TB7" i="6"/>
  <c r="UE6" i="6"/>
  <c r="UD6" i="6"/>
  <c r="UC6" i="6"/>
  <c r="UB6" i="6"/>
  <c r="UA6" i="6"/>
  <c r="TZ6" i="6"/>
  <c r="TY6" i="6"/>
  <c r="TX6" i="6"/>
  <c r="TW6" i="6"/>
  <c r="TV6" i="6"/>
  <c r="TU6" i="6"/>
  <c r="TT6" i="6"/>
  <c r="TS6" i="6"/>
  <c r="TR6" i="6"/>
  <c r="TQ6" i="6"/>
  <c r="TP6" i="6"/>
  <c r="TO6" i="6"/>
  <c r="TN6" i="6"/>
  <c r="TM6" i="6"/>
  <c r="TL6" i="6"/>
  <c r="TK6" i="6"/>
  <c r="TJ6" i="6"/>
  <c r="TI6" i="6"/>
  <c r="TH6" i="6"/>
  <c r="TG6" i="6"/>
  <c r="TF6" i="6"/>
  <c r="TE6" i="6"/>
  <c r="TD6" i="6"/>
  <c r="TC6" i="6"/>
  <c r="TB6" i="6"/>
  <c r="SZ17" i="6"/>
  <c r="SY17" i="6"/>
  <c r="SX17" i="6"/>
  <c r="SW17" i="6"/>
  <c r="SV17" i="6"/>
  <c r="SU17" i="6"/>
  <c r="ST17" i="6"/>
  <c r="SS17" i="6"/>
  <c r="SR17" i="6"/>
  <c r="SQ17" i="6"/>
  <c r="SP17" i="6"/>
  <c r="SO17" i="6"/>
  <c r="SN17" i="6"/>
  <c r="SM17" i="6"/>
  <c r="SL17" i="6"/>
  <c r="SK17" i="6"/>
  <c r="SJ17" i="6"/>
  <c r="SI17" i="6"/>
  <c r="SH17" i="6"/>
  <c r="SG17" i="6"/>
  <c r="SF17" i="6"/>
  <c r="SE17" i="6"/>
  <c r="SD17" i="6"/>
  <c r="SC17" i="6"/>
  <c r="SB17" i="6"/>
  <c r="SA17" i="6"/>
  <c r="RZ17" i="6"/>
  <c r="RY17" i="6"/>
  <c r="RX17" i="6"/>
  <c r="RW17" i="6"/>
  <c r="TA17" i="6"/>
  <c r="TA10" i="6"/>
  <c r="TA9" i="6"/>
  <c r="TA8" i="6"/>
  <c r="TA7" i="6"/>
  <c r="TA6" i="6"/>
  <c r="SZ10" i="6"/>
  <c r="SY10" i="6"/>
  <c r="SX10" i="6"/>
  <c r="SW10" i="6"/>
  <c r="SV10" i="6"/>
  <c r="SU10" i="6"/>
  <c r="ST10" i="6"/>
  <c r="SS10" i="6"/>
  <c r="SR10" i="6"/>
  <c r="SQ10" i="6"/>
  <c r="SP10" i="6"/>
  <c r="SO10" i="6"/>
  <c r="SN10" i="6"/>
  <c r="SM10" i="6"/>
  <c r="SL10" i="6"/>
  <c r="SK10" i="6"/>
  <c r="SJ10" i="6"/>
  <c r="SI10" i="6"/>
  <c r="SH10" i="6"/>
  <c r="SG10" i="6"/>
  <c r="SF10" i="6"/>
  <c r="SE10" i="6"/>
  <c r="SD10" i="6"/>
  <c r="SC10" i="6"/>
  <c r="SB10" i="6"/>
  <c r="SA10" i="6"/>
  <c r="RZ10" i="6"/>
  <c r="RY10" i="6"/>
  <c r="RX10" i="6"/>
  <c r="SZ9" i="6"/>
  <c r="SY9" i="6"/>
  <c r="SX9" i="6"/>
  <c r="SW9" i="6"/>
  <c r="SV9" i="6"/>
  <c r="SU9" i="6"/>
  <c r="ST9" i="6"/>
  <c r="SS9" i="6"/>
  <c r="SR9" i="6"/>
  <c r="SQ9" i="6"/>
  <c r="SP9" i="6"/>
  <c r="SO9" i="6"/>
  <c r="SN9" i="6"/>
  <c r="SM9" i="6"/>
  <c r="SL9" i="6"/>
  <c r="SK9" i="6"/>
  <c r="SJ9" i="6"/>
  <c r="SI9" i="6"/>
  <c r="SH9" i="6"/>
  <c r="SG9" i="6"/>
  <c r="SF9" i="6"/>
  <c r="SE9" i="6"/>
  <c r="SD9" i="6"/>
  <c r="SC9" i="6"/>
  <c r="SB9" i="6"/>
  <c r="SA9" i="6"/>
  <c r="RZ9" i="6"/>
  <c r="RY9" i="6"/>
  <c r="RX9" i="6"/>
  <c r="SZ8" i="6"/>
  <c r="SY8" i="6"/>
  <c r="SX8" i="6"/>
  <c r="SW8" i="6"/>
  <c r="SV8" i="6"/>
  <c r="SU8" i="6"/>
  <c r="ST8" i="6"/>
  <c r="SS8" i="6"/>
  <c r="SR8" i="6"/>
  <c r="SQ8" i="6"/>
  <c r="SP8" i="6"/>
  <c r="SO8" i="6"/>
  <c r="SN8" i="6"/>
  <c r="SM8" i="6"/>
  <c r="SL8" i="6"/>
  <c r="SK8" i="6"/>
  <c r="SJ8" i="6"/>
  <c r="SI8" i="6"/>
  <c r="SH8" i="6"/>
  <c r="SG8" i="6"/>
  <c r="SF8" i="6"/>
  <c r="SE8" i="6"/>
  <c r="SD8" i="6"/>
  <c r="SC8" i="6"/>
  <c r="SB8" i="6"/>
  <c r="SA8" i="6"/>
  <c r="RZ8" i="6"/>
  <c r="RY8" i="6"/>
  <c r="RX8" i="6"/>
  <c r="SZ7" i="6"/>
  <c r="SY7" i="6"/>
  <c r="SX7" i="6"/>
  <c r="SW7" i="6"/>
  <c r="SV7" i="6"/>
  <c r="SU7" i="6"/>
  <c r="ST7" i="6"/>
  <c r="SS7" i="6"/>
  <c r="SR7" i="6"/>
  <c r="SQ7" i="6"/>
  <c r="SP7" i="6"/>
  <c r="SO7" i="6"/>
  <c r="SN7" i="6"/>
  <c r="SM7" i="6"/>
  <c r="SL7" i="6"/>
  <c r="SK7" i="6"/>
  <c r="SJ7" i="6"/>
  <c r="SI7" i="6"/>
  <c r="SH7" i="6"/>
  <c r="SG7" i="6"/>
  <c r="SF7" i="6"/>
  <c r="SE7" i="6"/>
  <c r="SD7" i="6"/>
  <c r="SC7" i="6"/>
  <c r="SB7" i="6"/>
  <c r="SA7" i="6"/>
  <c r="RZ7" i="6"/>
  <c r="RY7" i="6"/>
  <c r="RX7" i="6"/>
  <c r="SZ6" i="6"/>
  <c r="SY6" i="6"/>
  <c r="SX6" i="6"/>
  <c r="SW6" i="6"/>
  <c r="SV6" i="6"/>
  <c r="SU6" i="6"/>
  <c r="ST6" i="6"/>
  <c r="SS6" i="6"/>
  <c r="SR6" i="6"/>
  <c r="SQ6" i="6"/>
  <c r="SP6" i="6"/>
  <c r="SO6" i="6"/>
  <c r="SN6" i="6"/>
  <c r="SM6" i="6"/>
  <c r="SL6" i="6"/>
  <c r="SK6" i="6"/>
  <c r="SJ6" i="6"/>
  <c r="SI6" i="6"/>
  <c r="SH6" i="6"/>
  <c r="SG6" i="6"/>
  <c r="SF6" i="6"/>
  <c r="SE6" i="6"/>
  <c r="SD6" i="6"/>
  <c r="SC6" i="6"/>
  <c r="SB6" i="6"/>
  <c r="SA6" i="6"/>
  <c r="RZ6" i="6"/>
  <c r="RY6" i="6"/>
  <c r="RX6" i="6"/>
  <c r="RW10" i="6"/>
  <c r="RW9" i="6"/>
  <c r="RW8" i="6"/>
  <c r="RW7" i="6"/>
  <c r="RW6" i="6"/>
  <c r="RV17" i="6"/>
  <c r="RU17" i="6"/>
  <c r="RT17" i="6"/>
  <c r="RS17" i="6"/>
  <c r="RR17" i="6"/>
  <c r="RQ17" i="6"/>
  <c r="RP17" i="6"/>
  <c r="RO17" i="6"/>
  <c r="RN17" i="6"/>
  <c r="RM17" i="6"/>
  <c r="RL17" i="6"/>
  <c r="RK17" i="6"/>
  <c r="RJ17" i="6"/>
  <c r="RI17" i="6"/>
  <c r="RH17" i="6"/>
  <c r="RG17" i="6"/>
  <c r="RF17" i="6"/>
  <c r="RE17" i="6"/>
  <c r="RD17" i="6"/>
  <c r="RC17" i="6"/>
  <c r="RB17" i="6"/>
  <c r="RA17" i="6"/>
  <c r="QZ17" i="6"/>
  <c r="QY17" i="6"/>
  <c r="QX17" i="6"/>
  <c r="QW17" i="6"/>
  <c r="QV17" i="6"/>
  <c r="QU17" i="6"/>
  <c r="QT17" i="6"/>
  <c r="QS17" i="6"/>
  <c r="RV10" i="6"/>
  <c r="RU10" i="6"/>
  <c r="RT10" i="6"/>
  <c r="RS10" i="6"/>
  <c r="RR10" i="6"/>
  <c r="RQ10" i="6"/>
  <c r="RP10" i="6"/>
  <c r="RO10" i="6"/>
  <c r="RN10" i="6"/>
  <c r="RM10" i="6"/>
  <c r="RL10" i="6"/>
  <c r="RK10" i="6"/>
  <c r="RJ10" i="6"/>
  <c r="RI10" i="6"/>
  <c r="RH10" i="6"/>
  <c r="RG10" i="6"/>
  <c r="RF10" i="6"/>
  <c r="RE10" i="6"/>
  <c r="RD10" i="6"/>
  <c r="RC10" i="6"/>
  <c r="RB10" i="6"/>
  <c r="RA10" i="6"/>
  <c r="QZ10" i="6"/>
  <c r="QY10" i="6"/>
  <c r="QX10" i="6"/>
  <c r="QW10" i="6"/>
  <c r="QV10" i="6"/>
  <c r="QU10" i="6"/>
  <c r="QT10" i="6"/>
  <c r="QS10" i="6"/>
  <c r="RV9" i="6"/>
  <c r="RU9" i="6"/>
  <c r="RT9" i="6"/>
  <c r="RS9" i="6"/>
  <c r="RR9" i="6"/>
  <c r="RQ9" i="6"/>
  <c r="RP9" i="6"/>
  <c r="RO9" i="6"/>
  <c r="RN9" i="6"/>
  <c r="RM9" i="6"/>
  <c r="RL9" i="6"/>
  <c r="RK9" i="6"/>
  <c r="RJ9" i="6"/>
  <c r="RI9" i="6"/>
  <c r="RH9" i="6"/>
  <c r="RG9" i="6"/>
  <c r="RF9" i="6"/>
  <c r="RE9" i="6"/>
  <c r="RD9" i="6"/>
  <c r="RC9" i="6"/>
  <c r="RB9" i="6"/>
  <c r="RA9" i="6"/>
  <c r="QZ9" i="6"/>
  <c r="QY9" i="6"/>
  <c r="QX9" i="6"/>
  <c r="QW9" i="6"/>
  <c r="QV9" i="6"/>
  <c r="QU9" i="6"/>
  <c r="QT9" i="6"/>
  <c r="QS9" i="6"/>
  <c r="RV8" i="6"/>
  <c r="RU8" i="6"/>
  <c r="RT8" i="6"/>
  <c r="RS8" i="6"/>
  <c r="RR8" i="6"/>
  <c r="RQ8" i="6"/>
  <c r="RP8" i="6"/>
  <c r="RO8" i="6"/>
  <c r="RN8" i="6"/>
  <c r="RM8" i="6"/>
  <c r="RL8" i="6"/>
  <c r="RK8" i="6"/>
  <c r="RJ8" i="6"/>
  <c r="RI8" i="6"/>
  <c r="RH8" i="6"/>
  <c r="RG8" i="6"/>
  <c r="RF8" i="6"/>
  <c r="RE8" i="6"/>
  <c r="RD8" i="6"/>
  <c r="RC8" i="6"/>
  <c r="RB8" i="6"/>
  <c r="RA8" i="6"/>
  <c r="QZ8" i="6"/>
  <c r="QY8" i="6"/>
  <c r="QX8" i="6"/>
  <c r="QW8" i="6"/>
  <c r="QV8" i="6"/>
  <c r="QU8" i="6"/>
  <c r="QT8" i="6"/>
  <c r="QS8" i="6"/>
  <c r="RV7" i="6"/>
  <c r="RU7" i="6"/>
  <c r="RT7" i="6"/>
  <c r="RS7" i="6"/>
  <c r="RR7" i="6"/>
  <c r="RQ7" i="6"/>
  <c r="RP7" i="6"/>
  <c r="RO7" i="6"/>
  <c r="RN7" i="6"/>
  <c r="RM7" i="6"/>
  <c r="RL7" i="6"/>
  <c r="RK7" i="6"/>
  <c r="RJ7" i="6"/>
  <c r="RI7" i="6"/>
  <c r="RH7" i="6"/>
  <c r="RG7" i="6"/>
  <c r="RF7" i="6"/>
  <c r="RE7" i="6"/>
  <c r="RD7" i="6"/>
  <c r="RC7" i="6"/>
  <c r="RB7" i="6"/>
  <c r="RA7" i="6"/>
  <c r="QZ7" i="6"/>
  <c r="QY7" i="6"/>
  <c r="QX7" i="6"/>
  <c r="QW7" i="6"/>
  <c r="QV7" i="6"/>
  <c r="QU7" i="6"/>
  <c r="QT7" i="6"/>
  <c r="QS7" i="6"/>
  <c r="RV6" i="6"/>
  <c r="RU6" i="6"/>
  <c r="RT6" i="6"/>
  <c r="RS6" i="6"/>
  <c r="RR6" i="6"/>
  <c r="RQ6" i="6"/>
  <c r="RP6" i="6"/>
  <c r="RO6" i="6"/>
  <c r="RN6" i="6"/>
  <c r="RM6" i="6"/>
  <c r="RL6" i="6"/>
  <c r="RK6" i="6"/>
  <c r="RJ6" i="6"/>
  <c r="RI6" i="6"/>
  <c r="RH6" i="6"/>
  <c r="RG6" i="6"/>
  <c r="RF6" i="6"/>
  <c r="RE6" i="6"/>
  <c r="RD6" i="6"/>
  <c r="RC6" i="6"/>
  <c r="RB6" i="6"/>
  <c r="RA6" i="6"/>
  <c r="QZ6" i="6"/>
  <c r="QY6" i="6"/>
  <c r="QX6" i="6"/>
  <c r="QW6" i="6"/>
  <c r="QV6" i="6"/>
  <c r="QU6" i="6"/>
  <c r="QT6" i="6"/>
  <c r="QS6" i="6"/>
  <c r="QR17" i="6"/>
  <c r="QR10" i="6"/>
  <c r="QR9" i="6"/>
  <c r="QR8" i="6"/>
  <c r="QR7" i="6"/>
  <c r="QR6" i="6"/>
  <c r="QQ17" i="6"/>
  <c r="QP17" i="6"/>
  <c r="QO17" i="6"/>
  <c r="QN17" i="6"/>
  <c r="QM17" i="6"/>
  <c r="QL17" i="6"/>
  <c r="QK17" i="6"/>
  <c r="QJ17" i="6"/>
  <c r="QI17" i="6"/>
  <c r="QH17" i="6"/>
  <c r="QG17" i="6"/>
  <c r="QF17" i="6"/>
  <c r="QE17" i="6"/>
  <c r="QD17" i="6"/>
  <c r="QC17" i="6"/>
  <c r="QB17" i="6"/>
  <c r="QA17" i="6"/>
  <c r="PZ17" i="6"/>
  <c r="PY17" i="6"/>
  <c r="PX17" i="6"/>
  <c r="PW17" i="6"/>
  <c r="PV17" i="6"/>
  <c r="PU17" i="6"/>
  <c r="PT17" i="6"/>
  <c r="PS17" i="6"/>
  <c r="PR17" i="6"/>
  <c r="PQ17" i="6"/>
  <c r="PP17" i="6"/>
  <c r="PO17" i="6"/>
  <c r="QQ10" i="6"/>
  <c r="QP10" i="6"/>
  <c r="QO10" i="6"/>
  <c r="QN10" i="6"/>
  <c r="QM10" i="6"/>
  <c r="QL10" i="6"/>
  <c r="QK10" i="6"/>
  <c r="QJ10" i="6"/>
  <c r="QI10" i="6"/>
  <c r="QH10" i="6"/>
  <c r="QG10" i="6"/>
  <c r="QF10" i="6"/>
  <c r="QE10" i="6"/>
  <c r="QD10" i="6"/>
  <c r="QC10" i="6"/>
  <c r="QB10" i="6"/>
  <c r="QA10" i="6"/>
  <c r="PZ10" i="6"/>
  <c r="PY10" i="6"/>
  <c r="PX10" i="6"/>
  <c r="PW10" i="6"/>
  <c r="PV10" i="6"/>
  <c r="PU10" i="6"/>
  <c r="PT10" i="6"/>
  <c r="PS10" i="6"/>
  <c r="PR10" i="6"/>
  <c r="PQ10" i="6"/>
  <c r="PP10" i="6"/>
  <c r="PO10" i="6"/>
  <c r="QQ9" i="6"/>
  <c r="QP9" i="6"/>
  <c r="QO9" i="6"/>
  <c r="QN9" i="6"/>
  <c r="QM9" i="6"/>
  <c r="QL9" i="6"/>
  <c r="QK9" i="6"/>
  <c r="QJ9" i="6"/>
  <c r="QI9" i="6"/>
  <c r="QH9" i="6"/>
  <c r="QG9" i="6"/>
  <c r="QF9" i="6"/>
  <c r="QE9" i="6"/>
  <c r="QD9" i="6"/>
  <c r="QC9" i="6"/>
  <c r="QB9" i="6"/>
  <c r="QA9" i="6"/>
  <c r="PZ9" i="6"/>
  <c r="PY9" i="6"/>
  <c r="PX9" i="6"/>
  <c r="PW9" i="6"/>
  <c r="PV9" i="6"/>
  <c r="PU9" i="6"/>
  <c r="PT9" i="6"/>
  <c r="PS9" i="6"/>
  <c r="PR9" i="6"/>
  <c r="PQ9" i="6"/>
  <c r="PP9" i="6"/>
  <c r="PO9" i="6"/>
  <c r="QQ8" i="6"/>
  <c r="QP8" i="6"/>
  <c r="QO8" i="6"/>
  <c r="QN8" i="6"/>
  <c r="QM8" i="6"/>
  <c r="QL8" i="6"/>
  <c r="QK8" i="6"/>
  <c r="QJ8" i="6"/>
  <c r="QI8" i="6"/>
  <c r="QH8" i="6"/>
  <c r="QG8" i="6"/>
  <c r="QF8" i="6"/>
  <c r="QE8" i="6"/>
  <c r="QD8" i="6"/>
  <c r="QC8" i="6"/>
  <c r="QB8" i="6"/>
  <c r="QA8" i="6"/>
  <c r="PZ8" i="6"/>
  <c r="PY8" i="6"/>
  <c r="PX8" i="6"/>
  <c r="PW8" i="6"/>
  <c r="PV8" i="6"/>
  <c r="PU8" i="6"/>
  <c r="PT8" i="6"/>
  <c r="PS8" i="6"/>
  <c r="PR8" i="6"/>
  <c r="PQ8" i="6"/>
  <c r="PP8" i="6"/>
  <c r="PO8" i="6"/>
  <c r="QQ7" i="6"/>
  <c r="QP7" i="6"/>
  <c r="QO7" i="6"/>
  <c r="QN7" i="6"/>
  <c r="QM7" i="6"/>
  <c r="QL7" i="6"/>
  <c r="QK7" i="6"/>
  <c r="QJ7" i="6"/>
  <c r="QI7" i="6"/>
  <c r="QH7" i="6"/>
  <c r="QG7" i="6"/>
  <c r="QF7" i="6"/>
  <c r="QE7" i="6"/>
  <c r="QD7" i="6"/>
  <c r="QC7" i="6"/>
  <c r="QB7" i="6"/>
  <c r="QA7" i="6"/>
  <c r="PZ7" i="6"/>
  <c r="PY7" i="6"/>
  <c r="PX7" i="6"/>
  <c r="PW7" i="6"/>
  <c r="PV7" i="6"/>
  <c r="PU7" i="6"/>
  <c r="PT7" i="6"/>
  <c r="PS7" i="6"/>
  <c r="PR7" i="6"/>
  <c r="PQ7" i="6"/>
  <c r="PP7" i="6"/>
  <c r="PO7" i="6"/>
  <c r="QQ6" i="6"/>
  <c r="QP6" i="6"/>
  <c r="QO6" i="6"/>
  <c r="QN6" i="6"/>
  <c r="QM6" i="6"/>
  <c r="QL6" i="6"/>
  <c r="QK6" i="6"/>
  <c r="QJ6" i="6"/>
  <c r="QI6" i="6"/>
  <c r="QH6" i="6"/>
  <c r="QG6" i="6"/>
  <c r="QF6" i="6"/>
  <c r="QE6" i="6"/>
  <c r="QD6" i="6"/>
  <c r="QC6" i="6"/>
  <c r="QB6" i="6"/>
  <c r="QA6" i="6"/>
  <c r="PZ6" i="6"/>
  <c r="PY6" i="6"/>
  <c r="PX6" i="6"/>
  <c r="PW6" i="6"/>
  <c r="PV6" i="6"/>
  <c r="PU6" i="6"/>
  <c r="PT6" i="6"/>
  <c r="PS6" i="6"/>
  <c r="PR6" i="6"/>
  <c r="PQ6" i="6"/>
  <c r="PP6" i="6"/>
  <c r="PO6" i="6"/>
  <c r="PN17" i="6"/>
  <c r="PN10" i="6"/>
  <c r="PN9" i="6"/>
  <c r="PN8" i="6"/>
  <c r="PN7" i="6"/>
  <c r="PN6" i="6"/>
  <c r="PM17" i="6"/>
  <c r="PL17" i="6"/>
  <c r="PK17" i="6"/>
  <c r="PJ17" i="6"/>
  <c r="PI17" i="6"/>
  <c r="PH17" i="6"/>
  <c r="PG17" i="6"/>
  <c r="PF17" i="6"/>
  <c r="PE17" i="6"/>
  <c r="PD17" i="6"/>
  <c r="PC17" i="6"/>
  <c r="PB17" i="6"/>
  <c r="PA17" i="6"/>
  <c r="OZ17" i="6"/>
  <c r="OY17" i="6"/>
  <c r="OX17" i="6"/>
  <c r="OW17" i="6"/>
  <c r="OV17" i="6"/>
  <c r="OU17" i="6"/>
  <c r="OT17" i="6"/>
  <c r="OS17" i="6"/>
  <c r="OR17" i="6"/>
  <c r="OQ17" i="6"/>
  <c r="OP17" i="6"/>
  <c r="OO17" i="6"/>
  <c r="ON17" i="6"/>
  <c r="OM17" i="6"/>
  <c r="OL17" i="6"/>
  <c r="OK17" i="6"/>
  <c r="OJ17" i="6"/>
  <c r="PM10" i="6"/>
  <c r="PL10" i="6"/>
  <c r="PK10" i="6"/>
  <c r="PJ10" i="6"/>
  <c r="PI10" i="6"/>
  <c r="PH10" i="6"/>
  <c r="PG10" i="6"/>
  <c r="PF10" i="6"/>
  <c r="PE10" i="6"/>
  <c r="PD10" i="6"/>
  <c r="PC10" i="6"/>
  <c r="PB10" i="6"/>
  <c r="PA10" i="6"/>
  <c r="OZ10" i="6"/>
  <c r="OY10" i="6"/>
  <c r="OX10" i="6"/>
  <c r="OW10" i="6"/>
  <c r="OV10" i="6"/>
  <c r="OU10" i="6"/>
  <c r="OT10" i="6"/>
  <c r="OS10" i="6"/>
  <c r="OR10" i="6"/>
  <c r="OQ10" i="6"/>
  <c r="OP10" i="6"/>
  <c r="OO10" i="6"/>
  <c r="ON10" i="6"/>
  <c r="OM10" i="6"/>
  <c r="OL10" i="6"/>
  <c r="OK10" i="6"/>
  <c r="OJ10" i="6"/>
  <c r="PM9" i="6"/>
  <c r="PL9" i="6"/>
  <c r="PK9" i="6"/>
  <c r="PJ9" i="6"/>
  <c r="PI9" i="6"/>
  <c r="PH9" i="6"/>
  <c r="PG9" i="6"/>
  <c r="PF9" i="6"/>
  <c r="PE9" i="6"/>
  <c r="PD9" i="6"/>
  <c r="PC9" i="6"/>
  <c r="PB9" i="6"/>
  <c r="PA9" i="6"/>
  <c r="OZ9" i="6"/>
  <c r="OY9" i="6"/>
  <c r="OX9" i="6"/>
  <c r="OW9" i="6"/>
  <c r="OV9" i="6"/>
  <c r="OU9" i="6"/>
  <c r="OT9" i="6"/>
  <c r="OS9" i="6"/>
  <c r="OR9" i="6"/>
  <c r="OQ9" i="6"/>
  <c r="OP9" i="6"/>
  <c r="OO9" i="6"/>
  <c r="ON9" i="6"/>
  <c r="OM9" i="6"/>
  <c r="OL9" i="6"/>
  <c r="OK9" i="6"/>
  <c r="OJ9" i="6"/>
  <c r="PM8" i="6"/>
  <c r="PL8" i="6"/>
  <c r="PK8" i="6"/>
  <c r="PJ8" i="6"/>
  <c r="PI8" i="6"/>
  <c r="PH8" i="6"/>
  <c r="PG8" i="6"/>
  <c r="PF8" i="6"/>
  <c r="PE8" i="6"/>
  <c r="PD8" i="6"/>
  <c r="PC8" i="6"/>
  <c r="PB8" i="6"/>
  <c r="PA8" i="6"/>
  <c r="OZ8" i="6"/>
  <c r="OY8" i="6"/>
  <c r="OX8" i="6"/>
  <c r="OW8" i="6"/>
  <c r="OV8" i="6"/>
  <c r="OU8" i="6"/>
  <c r="OT8" i="6"/>
  <c r="OS8" i="6"/>
  <c r="OR8" i="6"/>
  <c r="OQ8" i="6"/>
  <c r="OP8" i="6"/>
  <c r="OO8" i="6"/>
  <c r="ON8" i="6"/>
  <c r="OM8" i="6"/>
  <c r="OL8" i="6"/>
  <c r="OK8" i="6"/>
  <c r="OJ8" i="6"/>
  <c r="PM7" i="6"/>
  <c r="PL7" i="6"/>
  <c r="PK7" i="6"/>
  <c r="PJ7" i="6"/>
  <c r="PI7" i="6"/>
  <c r="PH7" i="6"/>
  <c r="PG7" i="6"/>
  <c r="PF7" i="6"/>
  <c r="PE7" i="6"/>
  <c r="PD7" i="6"/>
  <c r="PC7" i="6"/>
  <c r="PB7" i="6"/>
  <c r="PA7" i="6"/>
  <c r="OZ7" i="6"/>
  <c r="OY7" i="6"/>
  <c r="OX7" i="6"/>
  <c r="OW7" i="6"/>
  <c r="OV7" i="6"/>
  <c r="OU7" i="6"/>
  <c r="OT7" i="6"/>
  <c r="OS7" i="6"/>
  <c r="OR7" i="6"/>
  <c r="OQ7" i="6"/>
  <c r="OP7" i="6"/>
  <c r="OO7" i="6"/>
  <c r="ON7" i="6"/>
  <c r="OM7" i="6"/>
  <c r="OL7" i="6"/>
  <c r="OK7" i="6"/>
  <c r="OJ7" i="6"/>
  <c r="PM6" i="6"/>
  <c r="PL6" i="6"/>
  <c r="PK6" i="6"/>
  <c r="PJ6" i="6"/>
  <c r="PI6" i="6"/>
  <c r="PH6" i="6"/>
  <c r="PG6" i="6"/>
  <c r="PF6" i="6"/>
  <c r="PE6" i="6"/>
  <c r="PD6" i="6"/>
  <c r="PC6" i="6"/>
  <c r="PB6" i="6"/>
  <c r="PA6" i="6"/>
  <c r="OZ6" i="6"/>
  <c r="OY6" i="6"/>
  <c r="OX6" i="6"/>
  <c r="OW6" i="6"/>
  <c r="OV6" i="6"/>
  <c r="OU6" i="6"/>
  <c r="OT6" i="6"/>
  <c r="OS6" i="6"/>
  <c r="OR6" i="6"/>
  <c r="OQ6" i="6"/>
  <c r="OP6" i="6"/>
  <c r="OO6" i="6"/>
  <c r="ON6" i="6"/>
  <c r="OM6" i="6"/>
  <c r="OL6" i="6"/>
  <c r="OK6" i="6"/>
  <c r="OJ6" i="6"/>
  <c r="OI17" i="6"/>
  <c r="OI10" i="6"/>
  <c r="OI9" i="6"/>
  <c r="OI8" i="6"/>
  <c r="OI7" i="6"/>
  <c r="OI6" i="6"/>
  <c r="OH17" i="6"/>
  <c r="OG17" i="6"/>
  <c r="OF17" i="6"/>
  <c r="OE17" i="6"/>
  <c r="OD17" i="6"/>
  <c r="OC17" i="6"/>
  <c r="OB17" i="6"/>
  <c r="OA17" i="6"/>
  <c r="NZ17" i="6"/>
  <c r="NY17" i="6"/>
  <c r="NX17" i="6"/>
  <c r="NW17" i="6"/>
  <c r="NV17" i="6"/>
  <c r="NU17" i="6"/>
  <c r="NT17" i="6"/>
  <c r="NS17" i="6"/>
  <c r="NR17" i="6"/>
  <c r="NQ17" i="6"/>
  <c r="NP17" i="6"/>
  <c r="NO17" i="6"/>
  <c r="NN17" i="6"/>
  <c r="NM17" i="6"/>
  <c r="NL17" i="6"/>
  <c r="NK17" i="6"/>
  <c r="NJ17" i="6"/>
  <c r="NI17" i="6"/>
  <c r="NH17" i="6"/>
  <c r="NG17" i="6"/>
  <c r="NF17" i="6"/>
  <c r="NE17" i="6"/>
  <c r="OH10" i="6"/>
  <c r="OG10" i="6"/>
  <c r="OF10" i="6"/>
  <c r="OE10" i="6"/>
  <c r="OD10" i="6"/>
  <c r="OC10" i="6"/>
  <c r="OB10" i="6"/>
  <c r="OA10" i="6"/>
  <c r="NZ10" i="6"/>
  <c r="NY10" i="6"/>
  <c r="NX10" i="6"/>
  <c r="NW10" i="6"/>
  <c r="NV10" i="6"/>
  <c r="NU10" i="6"/>
  <c r="NT10" i="6"/>
  <c r="NS10" i="6"/>
  <c r="NR10" i="6"/>
  <c r="NQ10" i="6"/>
  <c r="NP10" i="6"/>
  <c r="NO10" i="6"/>
  <c r="NN10" i="6"/>
  <c r="NM10" i="6"/>
  <c r="NL10" i="6"/>
  <c r="NK10" i="6"/>
  <c r="NJ10" i="6"/>
  <c r="NI10" i="6"/>
  <c r="NH10" i="6"/>
  <c r="NG10" i="6"/>
  <c r="NF10" i="6"/>
  <c r="NE10" i="6"/>
  <c r="OH9" i="6"/>
  <c r="OG9" i="6"/>
  <c r="OF9" i="6"/>
  <c r="OE9" i="6"/>
  <c r="OD9" i="6"/>
  <c r="OC9" i="6"/>
  <c r="OB9" i="6"/>
  <c r="OA9" i="6"/>
  <c r="NZ9" i="6"/>
  <c r="NY9" i="6"/>
  <c r="NX9" i="6"/>
  <c r="NW9" i="6"/>
  <c r="NV9" i="6"/>
  <c r="NU9" i="6"/>
  <c r="NT9" i="6"/>
  <c r="NS9" i="6"/>
  <c r="NR9" i="6"/>
  <c r="NQ9" i="6"/>
  <c r="NP9" i="6"/>
  <c r="NO9" i="6"/>
  <c r="NN9" i="6"/>
  <c r="NM9" i="6"/>
  <c r="NL9" i="6"/>
  <c r="NK9" i="6"/>
  <c r="NJ9" i="6"/>
  <c r="NI9" i="6"/>
  <c r="NH9" i="6"/>
  <c r="NG9" i="6"/>
  <c r="NF9" i="6"/>
  <c r="NE9" i="6"/>
  <c r="OH8" i="6"/>
  <c r="OG8" i="6"/>
  <c r="OF8" i="6"/>
  <c r="OE8" i="6"/>
  <c r="OD8" i="6"/>
  <c r="OC8" i="6"/>
  <c r="OB8" i="6"/>
  <c r="OA8" i="6"/>
  <c r="NZ8" i="6"/>
  <c r="NY8" i="6"/>
  <c r="NX8" i="6"/>
  <c r="NW8" i="6"/>
  <c r="NV8" i="6"/>
  <c r="NU8" i="6"/>
  <c r="NT8" i="6"/>
  <c r="NS8" i="6"/>
  <c r="NR8" i="6"/>
  <c r="NQ8" i="6"/>
  <c r="NP8" i="6"/>
  <c r="NO8" i="6"/>
  <c r="NN8" i="6"/>
  <c r="NM8" i="6"/>
  <c r="NL8" i="6"/>
  <c r="NK8" i="6"/>
  <c r="NJ8" i="6"/>
  <c r="NI8" i="6"/>
  <c r="NH8" i="6"/>
  <c r="NG8" i="6"/>
  <c r="NF8" i="6"/>
  <c r="NE8" i="6"/>
  <c r="OH7" i="6"/>
  <c r="OG7" i="6"/>
  <c r="OF7" i="6"/>
  <c r="OE7" i="6"/>
  <c r="OD7" i="6"/>
  <c r="OC7" i="6"/>
  <c r="OB7" i="6"/>
  <c r="OA7" i="6"/>
  <c r="NZ7" i="6"/>
  <c r="NY7" i="6"/>
  <c r="NX7" i="6"/>
  <c r="NW7" i="6"/>
  <c r="NV7" i="6"/>
  <c r="NU7" i="6"/>
  <c r="NT7" i="6"/>
  <c r="NS7" i="6"/>
  <c r="NR7" i="6"/>
  <c r="NQ7" i="6"/>
  <c r="NP7" i="6"/>
  <c r="NO7" i="6"/>
  <c r="NN7" i="6"/>
  <c r="NM7" i="6"/>
  <c r="NL7" i="6"/>
  <c r="NK7" i="6"/>
  <c r="NJ7" i="6"/>
  <c r="NI7" i="6"/>
  <c r="NH7" i="6"/>
  <c r="NG7" i="6"/>
  <c r="NF7" i="6"/>
  <c r="NE7" i="6"/>
  <c r="OH6" i="6"/>
  <c r="OG6" i="6"/>
  <c r="OF6" i="6"/>
  <c r="OE6" i="6"/>
  <c r="OD6" i="6"/>
  <c r="OC6" i="6"/>
  <c r="OB6" i="6"/>
  <c r="OA6" i="6"/>
  <c r="NZ6" i="6"/>
  <c r="NY6" i="6"/>
  <c r="NX6" i="6"/>
  <c r="NW6" i="6"/>
  <c r="NV6" i="6"/>
  <c r="NU6" i="6"/>
  <c r="NT6" i="6"/>
  <c r="NS6" i="6"/>
  <c r="NR6" i="6"/>
  <c r="NQ6" i="6"/>
  <c r="NP6" i="6"/>
  <c r="NO6" i="6"/>
  <c r="NN6" i="6"/>
  <c r="NM6" i="6"/>
  <c r="NL6" i="6"/>
  <c r="NK6" i="6"/>
  <c r="NJ6" i="6"/>
  <c r="NI6" i="6"/>
  <c r="NH6" i="6"/>
  <c r="NG6" i="6"/>
  <c r="NF6" i="6"/>
  <c r="NE6" i="6"/>
  <c r="ND17" i="6"/>
  <c r="ND10" i="6"/>
  <c r="ND9" i="6"/>
  <c r="ND8" i="6"/>
  <c r="ND7" i="6"/>
  <c r="ND6" i="6"/>
  <c r="NC17" i="6"/>
  <c r="NB17" i="6"/>
  <c r="NA17" i="6"/>
  <c r="MZ17" i="6"/>
  <c r="MY17" i="6"/>
  <c r="MX17" i="6"/>
  <c r="MW17" i="6"/>
  <c r="MV17" i="6"/>
  <c r="MU17" i="6"/>
  <c r="MT17" i="6"/>
  <c r="MS17" i="6"/>
  <c r="MR17" i="6"/>
  <c r="MQ17" i="6"/>
  <c r="MP17" i="6"/>
  <c r="MO17" i="6"/>
  <c r="MN17" i="6"/>
  <c r="MM17" i="6"/>
  <c r="ML17" i="6"/>
  <c r="MK17" i="6"/>
  <c r="MJ17" i="6"/>
  <c r="MI17" i="6"/>
  <c r="MH17" i="6"/>
  <c r="MG17" i="6"/>
  <c r="MF17" i="6"/>
  <c r="ME17" i="6"/>
  <c r="MD17" i="6"/>
  <c r="MC17" i="6"/>
  <c r="MB17" i="6"/>
  <c r="MA17" i="6"/>
  <c r="NC10" i="6"/>
  <c r="NB10" i="6"/>
  <c r="NA10" i="6"/>
  <c r="MZ10" i="6"/>
  <c r="MY10" i="6"/>
  <c r="MX10" i="6"/>
  <c r="MW10" i="6"/>
  <c r="MV10" i="6"/>
  <c r="MU10" i="6"/>
  <c r="MT10" i="6"/>
  <c r="MS10" i="6"/>
  <c r="MR10" i="6"/>
  <c r="MQ10" i="6"/>
  <c r="MP10" i="6"/>
  <c r="MO10" i="6"/>
  <c r="MN10" i="6"/>
  <c r="MM10" i="6"/>
  <c r="ML10" i="6"/>
  <c r="MK10" i="6"/>
  <c r="MJ10" i="6"/>
  <c r="MI10" i="6"/>
  <c r="MH10" i="6"/>
  <c r="MG10" i="6"/>
  <c r="MF10" i="6"/>
  <c r="ME10" i="6"/>
  <c r="MD10" i="6"/>
  <c r="MC10" i="6"/>
  <c r="MB10" i="6"/>
  <c r="MA10" i="6"/>
  <c r="NC9" i="6"/>
  <c r="NB9" i="6"/>
  <c r="NA9" i="6"/>
  <c r="MZ9" i="6"/>
  <c r="MY9" i="6"/>
  <c r="MX9" i="6"/>
  <c r="MW9" i="6"/>
  <c r="MV9" i="6"/>
  <c r="MU9" i="6"/>
  <c r="MT9" i="6"/>
  <c r="MS9" i="6"/>
  <c r="MR9" i="6"/>
  <c r="MQ9" i="6"/>
  <c r="MP9" i="6"/>
  <c r="MO9" i="6"/>
  <c r="MN9" i="6"/>
  <c r="MM9" i="6"/>
  <c r="ML9" i="6"/>
  <c r="MK9" i="6"/>
  <c r="MJ9" i="6"/>
  <c r="MI9" i="6"/>
  <c r="MH9" i="6"/>
  <c r="MG9" i="6"/>
  <c r="MF9" i="6"/>
  <c r="ME9" i="6"/>
  <c r="MD9" i="6"/>
  <c r="MC9" i="6"/>
  <c r="MB9" i="6"/>
  <c r="MA9" i="6"/>
  <c r="NC8" i="6"/>
  <c r="NB8" i="6"/>
  <c r="NA8" i="6"/>
  <c r="MZ8" i="6"/>
  <c r="MY8" i="6"/>
  <c r="MX8" i="6"/>
  <c r="MW8" i="6"/>
  <c r="MV8" i="6"/>
  <c r="MU8" i="6"/>
  <c r="MT8" i="6"/>
  <c r="MS8" i="6"/>
  <c r="MR8" i="6"/>
  <c r="MQ8" i="6"/>
  <c r="MP8" i="6"/>
  <c r="MO8" i="6"/>
  <c r="MN8" i="6"/>
  <c r="MM8" i="6"/>
  <c r="ML8" i="6"/>
  <c r="MK8" i="6"/>
  <c r="MJ8" i="6"/>
  <c r="MI8" i="6"/>
  <c r="MH8" i="6"/>
  <c r="MG8" i="6"/>
  <c r="MF8" i="6"/>
  <c r="ME8" i="6"/>
  <c r="MD8" i="6"/>
  <c r="MC8" i="6"/>
  <c r="MB8" i="6"/>
  <c r="MA8" i="6"/>
  <c r="NC7" i="6"/>
  <c r="NB7" i="6"/>
  <c r="NA7" i="6"/>
  <c r="MZ7" i="6"/>
  <c r="MY7" i="6"/>
  <c r="MX7" i="6"/>
  <c r="MW7" i="6"/>
  <c r="MV7" i="6"/>
  <c r="MU7" i="6"/>
  <c r="MT7" i="6"/>
  <c r="MS7" i="6"/>
  <c r="MR7" i="6"/>
  <c r="MQ7" i="6"/>
  <c r="MP7" i="6"/>
  <c r="MO7" i="6"/>
  <c r="MN7" i="6"/>
  <c r="MM7" i="6"/>
  <c r="ML7" i="6"/>
  <c r="MK7" i="6"/>
  <c r="MJ7" i="6"/>
  <c r="MI7" i="6"/>
  <c r="MH7" i="6"/>
  <c r="MG7" i="6"/>
  <c r="MF7" i="6"/>
  <c r="ME7" i="6"/>
  <c r="MD7" i="6"/>
  <c r="MC7" i="6"/>
  <c r="MB7" i="6"/>
  <c r="MA7" i="6"/>
  <c r="NC6" i="6"/>
  <c r="NB6" i="6"/>
  <c r="NA6" i="6"/>
  <c r="MZ6" i="6"/>
  <c r="MY6" i="6"/>
  <c r="MX6" i="6"/>
  <c r="MW6" i="6"/>
  <c r="MV6" i="6"/>
  <c r="MU6" i="6"/>
  <c r="MT6" i="6"/>
  <c r="MS6" i="6"/>
  <c r="MR6" i="6"/>
  <c r="MQ6" i="6"/>
  <c r="MP6" i="6"/>
  <c r="MO6" i="6"/>
  <c r="MN6" i="6"/>
  <c r="MM6" i="6"/>
  <c r="ML6" i="6"/>
  <c r="MK6" i="6"/>
  <c r="MJ6" i="6"/>
  <c r="MI6" i="6"/>
  <c r="MH6" i="6"/>
  <c r="MG6" i="6"/>
  <c r="MF6" i="6"/>
  <c r="ME6" i="6"/>
  <c r="MD6" i="6"/>
  <c r="MC6" i="6"/>
  <c r="MB6" i="6"/>
  <c r="MA6" i="6"/>
  <c r="LZ17" i="6"/>
  <c r="LZ10" i="6"/>
  <c r="LZ9" i="6"/>
  <c r="LZ8" i="6"/>
  <c r="LZ7" i="6"/>
  <c r="LZ6" i="6"/>
  <c r="WQ15" i="55"/>
  <c r="WP15" i="55"/>
  <c r="WO15" i="55"/>
  <c r="WN15" i="55"/>
  <c r="WM15" i="55"/>
  <c r="WR15" i="55"/>
  <c r="WQ11" i="55"/>
  <c r="WP11" i="55"/>
  <c r="WO11" i="55"/>
  <c r="WN11" i="55"/>
  <c r="WM11" i="55"/>
  <c r="WR11" i="55"/>
  <c r="WR12" i="30"/>
  <c r="WQ12" i="30"/>
  <c r="WP12" i="30"/>
  <c r="WO12" i="30"/>
  <c r="WN12" i="30"/>
  <c r="WM12" i="30"/>
  <c r="XQ15" i="55"/>
  <c r="XP15" i="55"/>
  <c r="XO15" i="55"/>
  <c r="XN15" i="55"/>
  <c r="XM15" i="55"/>
  <c r="XL15" i="55"/>
  <c r="XK15" i="55"/>
  <c r="XJ15" i="55"/>
  <c r="XI15" i="55"/>
  <c r="XH15" i="55"/>
  <c r="XG15" i="55"/>
  <c r="XF15" i="55"/>
  <c r="XE15" i="55"/>
  <c r="XD15" i="55"/>
  <c r="XC15" i="55"/>
  <c r="XB15" i="55"/>
  <c r="XA15" i="55"/>
  <c r="WZ15" i="55"/>
  <c r="WY15" i="55"/>
  <c r="WX15" i="55"/>
  <c r="WW15" i="55"/>
  <c r="WV15" i="55"/>
  <c r="WU15" i="55"/>
  <c r="WT15" i="55"/>
  <c r="WS15" i="55"/>
  <c r="XJ11" i="55"/>
  <c r="XH11" i="55"/>
  <c r="XG11" i="55"/>
  <c r="XF11" i="55"/>
  <c r="XE11" i="55"/>
  <c r="XD11" i="55"/>
  <c r="XC11" i="55"/>
  <c r="XB11" i="55"/>
  <c r="XA11" i="55"/>
  <c r="WZ11" i="55"/>
  <c r="WY11" i="55"/>
  <c r="WX11" i="55"/>
  <c r="WV11" i="55"/>
  <c r="WU11" i="55"/>
  <c r="WT11" i="55"/>
  <c r="XQ12" i="30"/>
  <c r="XP12" i="30"/>
  <c r="XO12" i="30"/>
  <c r="XN12" i="30"/>
  <c r="XM12" i="30"/>
  <c r="XL12" i="30"/>
  <c r="XK12" i="30"/>
  <c r="XJ12" i="30"/>
  <c r="XI12" i="30"/>
  <c r="XH12" i="30"/>
  <c r="XG12" i="30"/>
  <c r="XF12" i="30"/>
  <c r="XE12" i="30"/>
  <c r="XD12" i="30"/>
  <c r="XC12" i="30"/>
  <c r="XB12" i="30"/>
  <c r="XA12" i="30"/>
  <c r="WZ12" i="30"/>
  <c r="WY12" i="30"/>
  <c r="WX12" i="30"/>
  <c r="WW12" i="30"/>
  <c r="WV12" i="30"/>
  <c r="WU12" i="30"/>
  <c r="WT12" i="30"/>
  <c r="WS12" i="30"/>
  <c r="L24" i="42"/>
  <c r="K24" i="42"/>
  <c r="J24" i="42"/>
  <c r="I24" i="42"/>
  <c r="I38" i="42" s="1"/>
  <c r="H24" i="42"/>
  <c r="G24" i="42"/>
  <c r="G38" i="42" s="1"/>
  <c r="L20" i="42"/>
  <c r="K20" i="42"/>
  <c r="J20" i="42"/>
  <c r="J34" i="42" s="1"/>
  <c r="VN11" i="55" s="1"/>
  <c r="I20" i="42"/>
  <c r="H20" i="42"/>
  <c r="G20" i="42"/>
  <c r="G34" i="42" s="1"/>
  <c r="VK11" i="55" s="1"/>
  <c r="L18" i="42"/>
  <c r="VP13" i="30" s="1"/>
  <c r="K18" i="42"/>
  <c r="VO13" i="30" s="1"/>
  <c r="J18" i="42"/>
  <c r="VN13" i="30" s="1"/>
  <c r="I18" i="42"/>
  <c r="H18" i="42"/>
  <c r="G18" i="42"/>
  <c r="VK13" i="30" s="1"/>
  <c r="L16" i="42"/>
  <c r="VP12" i="30" s="1"/>
  <c r="K16" i="42"/>
  <c r="VO12" i="30" s="1"/>
  <c r="J16" i="42"/>
  <c r="I16" i="42"/>
  <c r="VM12" i="30" s="1"/>
  <c r="H16" i="42"/>
  <c r="VL12" i="30" s="1"/>
  <c r="G16" i="42"/>
  <c r="VK12" i="30" s="1"/>
  <c r="WL10" i="6"/>
  <c r="WK10" i="6"/>
  <c r="WJ10" i="6"/>
  <c r="WI10" i="6"/>
  <c r="WH10" i="6"/>
  <c r="WG10" i="6"/>
  <c r="WF10" i="6"/>
  <c r="WE10" i="6"/>
  <c r="WD10" i="6"/>
  <c r="WC10" i="6"/>
  <c r="WB10" i="6"/>
  <c r="WA10" i="6"/>
  <c r="VZ10" i="6"/>
  <c r="VY10" i="6"/>
  <c r="VX10" i="6"/>
  <c r="VW10" i="6"/>
  <c r="VV10" i="6"/>
  <c r="VU10" i="6"/>
  <c r="VT10" i="6"/>
  <c r="VS10" i="6"/>
  <c r="VR10" i="6"/>
  <c r="VQ10" i="6"/>
  <c r="VP10" i="6"/>
  <c r="VO10" i="6"/>
  <c r="VN10" i="6"/>
  <c r="VM10" i="6"/>
  <c r="VL10" i="6"/>
  <c r="AH31" i="42"/>
  <c r="WL9" i="6" s="1"/>
  <c r="AG31" i="42"/>
  <c r="WK9" i="6" s="1"/>
  <c r="AF31" i="42"/>
  <c r="WJ9" i="6" s="1"/>
  <c r="AE31" i="42"/>
  <c r="WI9" i="6" s="1"/>
  <c r="AD31" i="42"/>
  <c r="WH9" i="6" s="1"/>
  <c r="AC31" i="42"/>
  <c r="WG9" i="6" s="1"/>
  <c r="AB31" i="42"/>
  <c r="WF9" i="6" s="1"/>
  <c r="AA31" i="42"/>
  <c r="WE9" i="6" s="1"/>
  <c r="Z31" i="42"/>
  <c r="WD9" i="6" s="1"/>
  <c r="Y31" i="42"/>
  <c r="WC9" i="6" s="1"/>
  <c r="X31" i="42"/>
  <c r="WB9" i="6" s="1"/>
  <c r="W31" i="42"/>
  <c r="WA9" i="6" s="1"/>
  <c r="V31" i="42"/>
  <c r="VZ9" i="6" s="1"/>
  <c r="U31" i="42"/>
  <c r="VY9" i="6" s="1"/>
  <c r="T31" i="42"/>
  <c r="VX9" i="6" s="1"/>
  <c r="S31" i="42"/>
  <c r="VW9" i="6" s="1"/>
  <c r="R31" i="42"/>
  <c r="VV9" i="6" s="1"/>
  <c r="Q31" i="42"/>
  <c r="VU9" i="6" s="1"/>
  <c r="P31" i="42"/>
  <c r="VT9" i="6" s="1"/>
  <c r="O31" i="42"/>
  <c r="VS9" i="6" s="1"/>
  <c r="N31" i="42"/>
  <c r="VR9" i="6" s="1"/>
  <c r="M31" i="42"/>
  <c r="VQ9" i="6" s="1"/>
  <c r="L31" i="42"/>
  <c r="VP9" i="6" s="1"/>
  <c r="K31" i="42"/>
  <c r="VO9" i="6" s="1"/>
  <c r="J31" i="42"/>
  <c r="VN9" i="6" s="1"/>
  <c r="I31" i="42"/>
  <c r="VM9" i="6" s="1"/>
  <c r="H31" i="42"/>
  <c r="VL9" i="6" s="1"/>
  <c r="AH30" i="42"/>
  <c r="AG30" i="42"/>
  <c r="AF30" i="42"/>
  <c r="AE30" i="42"/>
  <c r="AD30" i="42"/>
  <c r="AC30" i="42"/>
  <c r="AB30" i="42"/>
  <c r="WF8" i="6" s="1"/>
  <c r="AA30" i="42"/>
  <c r="WE8" i="6" s="1"/>
  <c r="Z30" i="42"/>
  <c r="WD8" i="6" s="1"/>
  <c r="Y30" i="42"/>
  <c r="WC8" i="6" s="1"/>
  <c r="X30" i="42"/>
  <c r="WB8" i="6" s="1"/>
  <c r="W30" i="42"/>
  <c r="WA8" i="6" s="1"/>
  <c r="V30" i="42"/>
  <c r="VZ8" i="6" s="1"/>
  <c r="U30" i="42"/>
  <c r="VY8" i="6" s="1"/>
  <c r="T30" i="42"/>
  <c r="VX8" i="6" s="1"/>
  <c r="S30" i="42"/>
  <c r="VW8" i="6" s="1"/>
  <c r="R30" i="42"/>
  <c r="VV8" i="6" s="1"/>
  <c r="Q30" i="42"/>
  <c r="VU8" i="6" s="1"/>
  <c r="P30" i="42"/>
  <c r="VT8" i="6" s="1"/>
  <c r="O30" i="42"/>
  <c r="VS8" i="6" s="1"/>
  <c r="N30" i="42"/>
  <c r="VR8" i="6" s="1"/>
  <c r="M30" i="42"/>
  <c r="VQ8" i="6" s="1"/>
  <c r="L30" i="42"/>
  <c r="VP8" i="6" s="1"/>
  <c r="K30" i="42"/>
  <c r="VO8" i="6" s="1"/>
  <c r="J30" i="42"/>
  <c r="VN8" i="6" s="1"/>
  <c r="I30" i="42"/>
  <c r="VM8" i="6" s="1"/>
  <c r="H30" i="42"/>
  <c r="VL8" i="6" s="1"/>
  <c r="AH29" i="42"/>
  <c r="WL7" i="6" s="1"/>
  <c r="AG29" i="42"/>
  <c r="WK7" i="6" s="1"/>
  <c r="AF29" i="42"/>
  <c r="WJ7" i="6" s="1"/>
  <c r="AE29" i="42"/>
  <c r="WI7" i="6" s="1"/>
  <c r="AD29" i="42"/>
  <c r="WH7" i="6" s="1"/>
  <c r="AC29" i="42"/>
  <c r="WG7" i="6" s="1"/>
  <c r="AB29" i="42"/>
  <c r="WF7" i="6" s="1"/>
  <c r="AA29" i="42"/>
  <c r="WE7" i="6" s="1"/>
  <c r="Z29" i="42"/>
  <c r="WD7" i="6" s="1"/>
  <c r="Y29" i="42"/>
  <c r="WC7" i="6" s="1"/>
  <c r="X29" i="42"/>
  <c r="WB7" i="6" s="1"/>
  <c r="W29" i="42"/>
  <c r="WA7" i="6" s="1"/>
  <c r="V29" i="42"/>
  <c r="VZ7" i="6" s="1"/>
  <c r="U29" i="42"/>
  <c r="VY7" i="6" s="1"/>
  <c r="T29" i="42"/>
  <c r="VX7" i="6" s="1"/>
  <c r="S29" i="42"/>
  <c r="VW7" i="6" s="1"/>
  <c r="R29" i="42"/>
  <c r="VV7" i="6" s="1"/>
  <c r="Q29" i="42"/>
  <c r="VU7" i="6" s="1"/>
  <c r="P29" i="42"/>
  <c r="VT7" i="6" s="1"/>
  <c r="O29" i="42"/>
  <c r="VS7" i="6" s="1"/>
  <c r="N29" i="42"/>
  <c r="VR7" i="6" s="1"/>
  <c r="M29" i="42"/>
  <c r="VQ7" i="6" s="1"/>
  <c r="L29" i="42"/>
  <c r="VP7" i="6" s="1"/>
  <c r="K29" i="42"/>
  <c r="VO7" i="6" s="1"/>
  <c r="J29" i="42"/>
  <c r="VN7" i="6" s="1"/>
  <c r="I29" i="42"/>
  <c r="VM7" i="6" s="1"/>
  <c r="H29" i="42"/>
  <c r="VL7" i="6" s="1"/>
  <c r="AH28" i="42"/>
  <c r="AG28" i="42"/>
  <c r="AF28" i="42"/>
  <c r="AE28" i="42"/>
  <c r="AD28" i="42"/>
  <c r="AC28" i="42"/>
  <c r="AB28" i="42"/>
  <c r="WF6" i="6" s="1"/>
  <c r="AA28" i="42"/>
  <c r="WE6" i="6" s="1"/>
  <c r="Z28" i="42"/>
  <c r="WD6" i="6" s="1"/>
  <c r="Y28" i="42"/>
  <c r="WC6" i="6" s="1"/>
  <c r="X28" i="42"/>
  <c r="WB6" i="6" s="1"/>
  <c r="W28" i="42"/>
  <c r="WA6" i="6" s="1"/>
  <c r="V28" i="42"/>
  <c r="VZ6" i="6" s="1"/>
  <c r="U28" i="42"/>
  <c r="VY6" i="6" s="1"/>
  <c r="T28" i="42"/>
  <c r="VX6" i="6" s="1"/>
  <c r="S28" i="42"/>
  <c r="VW6" i="6" s="1"/>
  <c r="R28" i="42"/>
  <c r="VV6" i="6" s="1"/>
  <c r="Q28" i="42"/>
  <c r="VU6" i="6" s="1"/>
  <c r="P28" i="42"/>
  <c r="VT6" i="6" s="1"/>
  <c r="O28" i="42"/>
  <c r="VS6" i="6" s="1"/>
  <c r="N28" i="42"/>
  <c r="VR6" i="6" s="1"/>
  <c r="M28" i="42"/>
  <c r="VQ6" i="6" s="1"/>
  <c r="L28" i="42"/>
  <c r="VP6" i="6" s="1"/>
  <c r="K28" i="42"/>
  <c r="VO6" i="6" s="1"/>
  <c r="J28" i="42"/>
  <c r="VN6" i="6" s="1"/>
  <c r="I28" i="42"/>
  <c r="VM6" i="6" s="1"/>
  <c r="H28" i="42"/>
  <c r="VL6" i="6" s="1"/>
  <c r="AH27" i="42"/>
  <c r="AG27" i="42"/>
  <c r="AF27" i="42"/>
  <c r="AE27" i="42"/>
  <c r="AD27" i="42"/>
  <c r="AC27" i="42"/>
  <c r="AB27" i="42"/>
  <c r="AA27" i="42"/>
  <c r="Z27" i="42"/>
  <c r="Y27" i="42"/>
  <c r="X27" i="42"/>
  <c r="W27" i="42"/>
  <c r="V27" i="42"/>
  <c r="U27" i="42"/>
  <c r="T27" i="42"/>
  <c r="S27" i="42"/>
  <c r="R27" i="42"/>
  <c r="Q27" i="42"/>
  <c r="P27" i="42"/>
  <c r="O27" i="42"/>
  <c r="N27" i="42"/>
  <c r="M27" i="42"/>
  <c r="L27" i="42"/>
  <c r="K27" i="42"/>
  <c r="J27" i="42"/>
  <c r="I27" i="42"/>
  <c r="H27" i="42"/>
  <c r="G27" i="42"/>
  <c r="AH26" i="42"/>
  <c r="AG26" i="42"/>
  <c r="AF26" i="42"/>
  <c r="AE26" i="42"/>
  <c r="AD26" i="42"/>
  <c r="AC26" i="42"/>
  <c r="AB26" i="42"/>
  <c r="AA26" i="42"/>
  <c r="Z26" i="42"/>
  <c r="Y26" i="42"/>
  <c r="X26" i="42"/>
  <c r="W26" i="42"/>
  <c r="V26" i="42"/>
  <c r="U26" i="42"/>
  <c r="T26" i="42"/>
  <c r="S26" i="42"/>
  <c r="R26" i="42"/>
  <c r="Q26" i="42"/>
  <c r="P26" i="42"/>
  <c r="O26" i="42"/>
  <c r="N26" i="42"/>
  <c r="M26" i="42"/>
  <c r="L26" i="42"/>
  <c r="K26" i="42"/>
  <c r="J26" i="42"/>
  <c r="I26" i="42"/>
  <c r="H26" i="42"/>
  <c r="G26" i="42"/>
  <c r="AH24" i="42"/>
  <c r="AG24" i="42"/>
  <c r="AF24" i="42"/>
  <c r="AF38" i="42" s="1"/>
  <c r="WJ15" i="55" s="1"/>
  <c r="AE24" i="42"/>
  <c r="AD24" i="42"/>
  <c r="AC24" i="42"/>
  <c r="AB24" i="42"/>
  <c r="AA24" i="42"/>
  <c r="Z24" i="42"/>
  <c r="Z38" i="42" s="1"/>
  <c r="WD15" i="55" s="1"/>
  <c r="Y24" i="42"/>
  <c r="Y38" i="42" s="1"/>
  <c r="WC15" i="55" s="1"/>
  <c r="X24" i="42"/>
  <c r="W24" i="42"/>
  <c r="V24" i="42"/>
  <c r="V38" i="42" s="1"/>
  <c r="U24" i="42"/>
  <c r="U38" i="42" s="1"/>
  <c r="T24" i="42"/>
  <c r="S24" i="42"/>
  <c r="R24" i="42"/>
  <c r="R38" i="42" s="1"/>
  <c r="Q24" i="42"/>
  <c r="Q38" i="42" s="1"/>
  <c r="P24" i="42"/>
  <c r="O24" i="42"/>
  <c r="N24" i="42"/>
  <c r="N38" i="42" s="1"/>
  <c r="M24" i="42"/>
  <c r="M38" i="42" s="1"/>
  <c r="AH20" i="42"/>
  <c r="AH34" i="42" s="1"/>
  <c r="WL11" i="55" s="1"/>
  <c r="AG20" i="42"/>
  <c r="AG34" i="42" s="1"/>
  <c r="WK11" i="55" s="1"/>
  <c r="AF20" i="42"/>
  <c r="AF34" i="42" s="1"/>
  <c r="WJ11" i="55" s="1"/>
  <c r="AE20" i="42"/>
  <c r="AE34" i="42" s="1"/>
  <c r="WI11" i="55" s="1"/>
  <c r="AD20" i="42"/>
  <c r="AD34" i="42" s="1"/>
  <c r="WH11" i="55" s="1"/>
  <c r="AC20" i="42"/>
  <c r="AC34" i="42" s="1"/>
  <c r="WG11" i="55" s="1"/>
  <c r="AB20" i="42"/>
  <c r="AA20" i="42"/>
  <c r="AA34" i="42" s="1"/>
  <c r="Z20" i="42"/>
  <c r="Z34" i="42" s="1"/>
  <c r="Y20" i="42"/>
  <c r="X20" i="42"/>
  <c r="W20" i="42"/>
  <c r="W34" i="42" s="1"/>
  <c r="V20" i="42"/>
  <c r="V34" i="42" s="1"/>
  <c r="U20" i="42"/>
  <c r="U34" i="42" s="1"/>
  <c r="T20" i="42"/>
  <c r="S20" i="42"/>
  <c r="S34" i="42" s="1"/>
  <c r="R20" i="42"/>
  <c r="R34" i="42" s="1"/>
  <c r="Q20" i="42"/>
  <c r="Q34" i="42" s="1"/>
  <c r="P20" i="42"/>
  <c r="O20" i="42"/>
  <c r="O34" i="42" s="1"/>
  <c r="N20" i="42"/>
  <c r="N34" i="42" s="1"/>
  <c r="M20" i="42"/>
  <c r="AH18" i="42"/>
  <c r="WL13" i="30" s="1"/>
  <c r="AG18" i="42"/>
  <c r="WK13" i="30" s="1"/>
  <c r="AF18" i="42"/>
  <c r="WJ13" i="30" s="1"/>
  <c r="AE18" i="42"/>
  <c r="WI13" i="30" s="1"/>
  <c r="AD18" i="42"/>
  <c r="WH13" i="30" s="1"/>
  <c r="AC18" i="42"/>
  <c r="WG13" i="30" s="1"/>
  <c r="AB18" i="42"/>
  <c r="AA18" i="42"/>
  <c r="Z18" i="42"/>
  <c r="Y18" i="42"/>
  <c r="X18" i="42"/>
  <c r="W18" i="42"/>
  <c r="V18" i="42"/>
  <c r="U18" i="42"/>
  <c r="T18" i="42"/>
  <c r="S18" i="42"/>
  <c r="R18" i="42"/>
  <c r="Q18" i="42"/>
  <c r="P18" i="42"/>
  <c r="O18" i="42"/>
  <c r="N18" i="42"/>
  <c r="M18" i="42"/>
  <c r="AH16" i="42"/>
  <c r="WL12" i="30" s="1"/>
  <c r="AG16" i="42"/>
  <c r="WK12" i="30" s="1"/>
  <c r="AF16" i="42"/>
  <c r="WJ12" i="30" s="1"/>
  <c r="AE16" i="42"/>
  <c r="WI12" i="30" s="1"/>
  <c r="AD16" i="42"/>
  <c r="WH12" i="30" s="1"/>
  <c r="AC16" i="42"/>
  <c r="WG12" i="30" s="1"/>
  <c r="AB16" i="42"/>
  <c r="WF12" i="30" s="1"/>
  <c r="AA16" i="42"/>
  <c r="WE12" i="30" s="1"/>
  <c r="Z16" i="42"/>
  <c r="WD12" i="30" s="1"/>
  <c r="Y16" i="42"/>
  <c r="WC12" i="30" s="1"/>
  <c r="X16" i="42"/>
  <c r="WB12" i="30" s="1"/>
  <c r="W16" i="42"/>
  <c r="WA12" i="30" s="1"/>
  <c r="V16" i="42"/>
  <c r="VZ12" i="30" s="1"/>
  <c r="U16" i="42"/>
  <c r="VY12" i="30" s="1"/>
  <c r="T16" i="42"/>
  <c r="VX12" i="30" s="1"/>
  <c r="S16" i="42"/>
  <c r="VW12" i="30" s="1"/>
  <c r="R16" i="42"/>
  <c r="VV12" i="30" s="1"/>
  <c r="Q16" i="42"/>
  <c r="VU12" i="30" s="1"/>
  <c r="P16" i="42"/>
  <c r="VT12" i="30" s="1"/>
  <c r="O16" i="42"/>
  <c r="VS12" i="30" s="1"/>
  <c r="N16" i="42"/>
  <c r="VR12" i="30" s="1"/>
  <c r="M16" i="42"/>
  <c r="VQ12" i="30" s="1"/>
  <c r="L24" i="40"/>
  <c r="L38" i="40" s="1"/>
  <c r="K24" i="40"/>
  <c r="K38" i="40" s="1"/>
  <c r="J24" i="40"/>
  <c r="J38" i="40" s="1"/>
  <c r="I24" i="40"/>
  <c r="I38" i="40" s="1"/>
  <c r="H24" i="40"/>
  <c r="G24" i="40"/>
  <c r="L20" i="40"/>
  <c r="L34" i="40" s="1"/>
  <c r="K20" i="40"/>
  <c r="K34" i="40" s="1"/>
  <c r="J20" i="40"/>
  <c r="J34" i="40" s="1"/>
  <c r="I20" i="40"/>
  <c r="I21" i="40" s="1"/>
  <c r="H20" i="40"/>
  <c r="H21" i="40" s="1"/>
  <c r="G20" i="40"/>
  <c r="L18" i="40"/>
  <c r="K18" i="40"/>
  <c r="J18" i="40"/>
  <c r="I18" i="40"/>
  <c r="H18" i="40"/>
  <c r="G18" i="40"/>
  <c r="L16" i="40"/>
  <c r="UK12" i="30" s="1"/>
  <c r="K16" i="40"/>
  <c r="UJ12" i="30" s="1"/>
  <c r="J16" i="40"/>
  <c r="UI12" i="30" s="1"/>
  <c r="I16" i="40"/>
  <c r="UH12" i="30" s="1"/>
  <c r="H16" i="40"/>
  <c r="UG12" i="30" s="1"/>
  <c r="G16" i="40"/>
  <c r="UF12" i="30" s="1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AK26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AK24" i="40"/>
  <c r="AK38" i="40" s="1"/>
  <c r="AJ24" i="40"/>
  <c r="AJ38" i="40" s="1"/>
  <c r="AI24" i="40"/>
  <c r="AI38" i="40" s="1"/>
  <c r="AH24" i="40"/>
  <c r="AH38" i="40" s="1"/>
  <c r="AG24" i="40"/>
  <c r="AG38" i="40" s="1"/>
  <c r="AF24" i="40"/>
  <c r="AF38" i="40" s="1"/>
  <c r="AE24" i="40"/>
  <c r="AE38" i="40" s="1"/>
  <c r="AD24" i="40"/>
  <c r="AD38" i="40" s="1"/>
  <c r="AC24" i="40"/>
  <c r="AC38" i="40" s="1"/>
  <c r="AB24" i="40"/>
  <c r="AB38" i="40" s="1"/>
  <c r="AA24" i="40"/>
  <c r="AA38" i="40" s="1"/>
  <c r="Z38" i="40"/>
  <c r="Y24" i="40"/>
  <c r="Y38" i="40" s="1"/>
  <c r="X24" i="40"/>
  <c r="X38" i="40" s="1"/>
  <c r="W24" i="40"/>
  <c r="W38" i="40" s="1"/>
  <c r="V24" i="40"/>
  <c r="V38" i="40" s="1"/>
  <c r="U24" i="40"/>
  <c r="U38" i="40" s="1"/>
  <c r="T24" i="40"/>
  <c r="T38" i="40" s="1"/>
  <c r="S24" i="40"/>
  <c r="S38" i="40" s="1"/>
  <c r="R24" i="40"/>
  <c r="R38" i="40" s="1"/>
  <c r="Q24" i="40"/>
  <c r="Q38" i="40" s="1"/>
  <c r="P24" i="40"/>
  <c r="P38" i="40" s="1"/>
  <c r="O24" i="40"/>
  <c r="O38" i="40" s="1"/>
  <c r="N24" i="40"/>
  <c r="N38" i="40" s="1"/>
  <c r="M24" i="40"/>
  <c r="M38" i="40" s="1"/>
  <c r="AK20" i="40"/>
  <c r="AK34" i="40" s="1"/>
  <c r="VJ11" i="55" s="1"/>
  <c r="AJ20" i="40"/>
  <c r="AI20" i="40"/>
  <c r="AI34" i="40" s="1"/>
  <c r="VH11" i="55" s="1"/>
  <c r="AH20" i="40"/>
  <c r="AH34" i="40" s="1"/>
  <c r="VG11" i="55" s="1"/>
  <c r="AG20" i="40"/>
  <c r="AG34" i="40" s="1"/>
  <c r="VF11" i="55" s="1"/>
  <c r="AF20" i="40"/>
  <c r="AF34" i="40" s="1"/>
  <c r="VE11" i="55" s="1"/>
  <c r="AE20" i="40"/>
  <c r="AE34" i="40" s="1"/>
  <c r="VD11" i="55" s="1"/>
  <c r="AD20" i="40"/>
  <c r="AD34" i="40" s="1"/>
  <c r="VC11" i="55" s="1"/>
  <c r="AC20" i="40"/>
  <c r="AC34" i="40" s="1"/>
  <c r="VB11" i="55" s="1"/>
  <c r="AB20" i="40"/>
  <c r="AB34" i="40" s="1"/>
  <c r="VA11" i="55" s="1"/>
  <c r="AA20" i="40"/>
  <c r="AA34" i="40" s="1"/>
  <c r="Z20" i="40"/>
  <c r="Z34" i="40" s="1"/>
  <c r="Y20" i="40"/>
  <c r="Y34" i="40" s="1"/>
  <c r="X20" i="40"/>
  <c r="X34" i="40" s="1"/>
  <c r="W20" i="40"/>
  <c r="W34" i="40" s="1"/>
  <c r="V20" i="40"/>
  <c r="V34" i="40" s="1"/>
  <c r="U20" i="40"/>
  <c r="U34" i="40" s="1"/>
  <c r="T20" i="40"/>
  <c r="T34" i="40" s="1"/>
  <c r="S20" i="40"/>
  <c r="S34" i="40" s="1"/>
  <c r="R20" i="40"/>
  <c r="R34" i="40" s="1"/>
  <c r="Q20" i="40"/>
  <c r="Q34" i="40" s="1"/>
  <c r="P20" i="40"/>
  <c r="P34" i="40" s="1"/>
  <c r="O20" i="40"/>
  <c r="O34" i="40" s="1"/>
  <c r="N20" i="40"/>
  <c r="N34" i="40" s="1"/>
  <c r="M20" i="40"/>
  <c r="AK18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AK16" i="40"/>
  <c r="VJ12" i="30" s="1"/>
  <c r="AJ16" i="40"/>
  <c r="VI12" i="30" s="1"/>
  <c r="AI16" i="40"/>
  <c r="VH12" i="30" s="1"/>
  <c r="AH16" i="40"/>
  <c r="VG12" i="30" s="1"/>
  <c r="AG16" i="40"/>
  <c r="VF12" i="30" s="1"/>
  <c r="AF16" i="40"/>
  <c r="VE12" i="30" s="1"/>
  <c r="AE16" i="40"/>
  <c r="VD12" i="30" s="1"/>
  <c r="AD16" i="40"/>
  <c r="VC12" i="30" s="1"/>
  <c r="AC16" i="40"/>
  <c r="VB12" i="30" s="1"/>
  <c r="AB16" i="40"/>
  <c r="VA12" i="30" s="1"/>
  <c r="AA16" i="40"/>
  <c r="UZ12" i="30" s="1"/>
  <c r="Z16" i="40"/>
  <c r="UY12" i="30" s="1"/>
  <c r="Y16" i="40"/>
  <c r="UX12" i="30" s="1"/>
  <c r="X16" i="40"/>
  <c r="UW12" i="30" s="1"/>
  <c r="W16" i="40"/>
  <c r="UV12" i="30" s="1"/>
  <c r="V16" i="40"/>
  <c r="UU12" i="30" s="1"/>
  <c r="U16" i="40"/>
  <c r="UT12" i="30" s="1"/>
  <c r="T16" i="40"/>
  <c r="US12" i="30" s="1"/>
  <c r="S16" i="40"/>
  <c r="UR12" i="30" s="1"/>
  <c r="R16" i="40"/>
  <c r="UQ12" i="30" s="1"/>
  <c r="Q16" i="40"/>
  <c r="UP12" i="30" s="1"/>
  <c r="P16" i="40"/>
  <c r="UO12" i="30" s="1"/>
  <c r="O16" i="40"/>
  <c r="UN12" i="30" s="1"/>
  <c r="N16" i="40"/>
  <c r="UM12" i="30" s="1"/>
  <c r="M16" i="40"/>
  <c r="UL12" i="30" s="1"/>
  <c r="L24" i="39"/>
  <c r="MD9" i="44" s="1"/>
  <c r="K24" i="39"/>
  <c r="MC9" i="44" s="1"/>
  <c r="J24" i="39"/>
  <c r="J38" i="39" s="1"/>
  <c r="MB9" i="44" s="1"/>
  <c r="I24" i="39"/>
  <c r="I38" i="39" s="1"/>
  <c r="MA9" i="44" s="1"/>
  <c r="H24" i="39"/>
  <c r="H38" i="39" s="1"/>
  <c r="LZ9" i="44" s="1"/>
  <c r="G24" i="39"/>
  <c r="G38" i="39" s="1"/>
  <c r="LY9" i="44" s="1"/>
  <c r="L20" i="39"/>
  <c r="TF14" i="30" s="1"/>
  <c r="K20" i="39"/>
  <c r="TE14" i="30" s="1"/>
  <c r="J20" i="39"/>
  <c r="I20" i="39"/>
  <c r="H20" i="39"/>
  <c r="G20" i="39"/>
  <c r="G34" i="39" s="1"/>
  <c r="TA12" i="6" s="1"/>
  <c r="L18" i="39"/>
  <c r="TF13" i="30" s="1"/>
  <c r="K18" i="39"/>
  <c r="TE13" i="30" s="1"/>
  <c r="J18" i="39"/>
  <c r="TD13" i="30" s="1"/>
  <c r="I18" i="39"/>
  <c r="TC13" i="30" s="1"/>
  <c r="G18" i="39"/>
  <c r="TA13" i="30" s="1"/>
  <c r="H18" i="39"/>
  <c r="TB13" i="30" s="1"/>
  <c r="L16" i="39"/>
  <c r="K16" i="39"/>
  <c r="J16" i="39"/>
  <c r="I16" i="39"/>
  <c r="H16" i="39"/>
  <c r="G16" i="39"/>
  <c r="AK27" i="39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K27" i="39"/>
  <c r="J27" i="39"/>
  <c r="I27" i="39"/>
  <c r="H27" i="39"/>
  <c r="G27" i="39"/>
  <c r="AK26" i="39"/>
  <c r="AJ26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W26" i="39"/>
  <c r="V26" i="39"/>
  <c r="U26" i="39"/>
  <c r="T26" i="39"/>
  <c r="S26" i="39"/>
  <c r="R26" i="39"/>
  <c r="Q26" i="39"/>
  <c r="P26" i="39"/>
  <c r="O26" i="39"/>
  <c r="N26" i="39"/>
  <c r="M26" i="39"/>
  <c r="L26" i="39"/>
  <c r="K26" i="39"/>
  <c r="J26" i="39"/>
  <c r="I26" i="39"/>
  <c r="H26" i="39"/>
  <c r="G26" i="39"/>
  <c r="AK24" i="39"/>
  <c r="AJ24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W24" i="39"/>
  <c r="V24" i="39"/>
  <c r="U24" i="39"/>
  <c r="T24" i="39"/>
  <c r="S24" i="39"/>
  <c r="R24" i="39"/>
  <c r="Q24" i="39"/>
  <c r="P24" i="39"/>
  <c r="O24" i="39"/>
  <c r="N24" i="39"/>
  <c r="M24" i="39"/>
  <c r="R21" i="39"/>
  <c r="TL15" i="30" s="1"/>
  <c r="AK20" i="39"/>
  <c r="AJ20" i="39"/>
  <c r="L22" i="40" s="1"/>
  <c r="UK16" i="30" s="1"/>
  <c r="AI20" i="39"/>
  <c r="AH20" i="39"/>
  <c r="AH21" i="39" s="1"/>
  <c r="AG20" i="39"/>
  <c r="AF20" i="39"/>
  <c r="H22" i="40" s="1"/>
  <c r="UG16" i="30" s="1"/>
  <c r="AE20" i="39"/>
  <c r="G22" i="40" s="1"/>
  <c r="UF16" i="30" s="1"/>
  <c r="AD20" i="39"/>
  <c r="AC20" i="39"/>
  <c r="AB20" i="39"/>
  <c r="AA20" i="39"/>
  <c r="Z20" i="39"/>
  <c r="Z21" i="39" s="1"/>
  <c r="Y20" i="39"/>
  <c r="X20" i="39"/>
  <c r="W20" i="39"/>
  <c r="V20" i="39"/>
  <c r="V21" i="39" s="1"/>
  <c r="U20" i="39"/>
  <c r="T20" i="39"/>
  <c r="S20" i="39"/>
  <c r="R20" i="39"/>
  <c r="Q20" i="39"/>
  <c r="P20" i="39"/>
  <c r="O20" i="39"/>
  <c r="N20" i="39"/>
  <c r="M20" i="39"/>
  <c r="AK18" i="39"/>
  <c r="AJ18" i="39"/>
  <c r="AI18" i="39"/>
  <c r="AH18" i="39"/>
  <c r="AG18" i="39"/>
  <c r="AF18" i="39"/>
  <c r="AE18" i="39"/>
  <c r="AD18" i="39"/>
  <c r="AC18" i="39"/>
  <c r="AB18" i="39"/>
  <c r="AA18" i="39"/>
  <c r="Z18" i="39"/>
  <c r="Y18" i="39"/>
  <c r="X18" i="39"/>
  <c r="W18" i="39"/>
  <c r="V18" i="39"/>
  <c r="U18" i="39"/>
  <c r="T18" i="39"/>
  <c r="S18" i="39"/>
  <c r="R18" i="39"/>
  <c r="Q18" i="39"/>
  <c r="P18" i="39"/>
  <c r="O18" i="39"/>
  <c r="N18" i="39"/>
  <c r="M18" i="39"/>
  <c r="AK16" i="39"/>
  <c r="UE12" i="30" s="1"/>
  <c r="AJ16" i="39"/>
  <c r="UD12" i="30" s="1"/>
  <c r="AI16" i="39"/>
  <c r="UC12" i="30" s="1"/>
  <c r="AH16" i="39"/>
  <c r="UB12" i="30" s="1"/>
  <c r="AG16" i="39"/>
  <c r="UA12" i="30" s="1"/>
  <c r="AF16" i="39"/>
  <c r="TZ12" i="30" s="1"/>
  <c r="AE16" i="39"/>
  <c r="TY12" i="30" s="1"/>
  <c r="AD16" i="39"/>
  <c r="TX12" i="30" s="1"/>
  <c r="AC16" i="39"/>
  <c r="TW12" i="30" s="1"/>
  <c r="AB16" i="39"/>
  <c r="TV12" i="30" s="1"/>
  <c r="AA16" i="39"/>
  <c r="TU12" i="30" s="1"/>
  <c r="Z16" i="39"/>
  <c r="TT12" i="30" s="1"/>
  <c r="Y16" i="39"/>
  <c r="TS12" i="30" s="1"/>
  <c r="X16" i="39"/>
  <c r="TR12" i="30" s="1"/>
  <c r="W16" i="39"/>
  <c r="TQ12" i="30" s="1"/>
  <c r="V16" i="39"/>
  <c r="TP12" i="30" s="1"/>
  <c r="U16" i="39"/>
  <c r="TO12" i="30" s="1"/>
  <c r="T16" i="39"/>
  <c r="TN12" i="30" s="1"/>
  <c r="S16" i="39"/>
  <c r="TM12" i="30" s="1"/>
  <c r="R16" i="39"/>
  <c r="TL12" i="30" s="1"/>
  <c r="Q16" i="39"/>
  <c r="TK12" i="30" s="1"/>
  <c r="P16" i="39"/>
  <c r="TJ12" i="30" s="1"/>
  <c r="O16" i="39"/>
  <c r="TI12" i="30" s="1"/>
  <c r="N16" i="39"/>
  <c r="TH12" i="30" s="1"/>
  <c r="M16" i="39"/>
  <c r="TG12" i="30" s="1"/>
  <c r="L24" i="38"/>
  <c r="L38" i="38" s="1"/>
  <c r="KZ9" i="44" s="1"/>
  <c r="K24" i="38"/>
  <c r="K38" i="38" s="1"/>
  <c r="KY9" i="44" s="1"/>
  <c r="J24" i="38"/>
  <c r="J38" i="38" s="1"/>
  <c r="KX9" i="44" s="1"/>
  <c r="I24" i="38"/>
  <c r="I38" i="38" s="1"/>
  <c r="KW9" i="44" s="1"/>
  <c r="H24" i="38"/>
  <c r="H38" i="38" s="1"/>
  <c r="KV9" i="44" s="1"/>
  <c r="G24" i="38"/>
  <c r="G38" i="38" s="1"/>
  <c r="KU9" i="44" s="1"/>
  <c r="L20" i="38"/>
  <c r="K20" i="38"/>
  <c r="SA14" i="30" s="1"/>
  <c r="J20" i="38"/>
  <c r="I20" i="38"/>
  <c r="RY14" i="30" s="1"/>
  <c r="H20" i="38"/>
  <c r="RX14" i="30" s="1"/>
  <c r="G20" i="38"/>
  <c r="G34" i="38" s="1"/>
  <c r="RW12" i="6" s="1"/>
  <c r="L18" i="38"/>
  <c r="SB13" i="30" s="1"/>
  <c r="K18" i="38"/>
  <c r="SA13" i="30" s="1"/>
  <c r="J18" i="38"/>
  <c r="RZ13" i="30" s="1"/>
  <c r="I18" i="38"/>
  <c r="RY13" i="30" s="1"/>
  <c r="H18" i="38"/>
  <c r="RX13" i="30" s="1"/>
  <c r="G18" i="38"/>
  <c r="RW13" i="30" s="1"/>
  <c r="L16" i="38"/>
  <c r="K16" i="38"/>
  <c r="J16" i="38"/>
  <c r="I16" i="38"/>
  <c r="H16" i="38"/>
  <c r="G16" i="38"/>
  <c r="RW12" i="30" s="1"/>
  <c r="AJ27" i="38"/>
  <c r="AI27" i="38"/>
  <c r="AH27" i="38"/>
  <c r="AG27" i="38"/>
  <c r="AF27" i="38"/>
  <c r="AE27" i="38"/>
  <c r="AD27" i="38"/>
  <c r="AC27" i="38"/>
  <c r="AB27" i="38"/>
  <c r="AA27" i="38"/>
  <c r="Z27" i="38"/>
  <c r="Y27" i="38"/>
  <c r="X27" i="38"/>
  <c r="W27" i="38"/>
  <c r="V27" i="38"/>
  <c r="U27" i="38"/>
  <c r="T27" i="38"/>
  <c r="S27" i="38"/>
  <c r="R27" i="38"/>
  <c r="Q27" i="38"/>
  <c r="P27" i="38"/>
  <c r="O27" i="38"/>
  <c r="N27" i="38"/>
  <c r="M27" i="38"/>
  <c r="L27" i="38"/>
  <c r="K27" i="38"/>
  <c r="J27" i="38"/>
  <c r="I27" i="38"/>
  <c r="H27" i="38"/>
  <c r="G27" i="38"/>
  <c r="AJ26" i="38"/>
  <c r="AI26" i="38"/>
  <c r="AH26" i="38"/>
  <c r="AG26" i="38"/>
  <c r="AF26" i="38"/>
  <c r="AE26" i="38"/>
  <c r="AD26" i="38"/>
  <c r="AC26" i="38"/>
  <c r="AB26" i="38"/>
  <c r="AA26" i="38"/>
  <c r="Z26" i="38"/>
  <c r="Y26" i="38"/>
  <c r="X26" i="38"/>
  <c r="W26" i="38"/>
  <c r="V26" i="38"/>
  <c r="U26" i="38"/>
  <c r="T26" i="38"/>
  <c r="S26" i="38"/>
  <c r="R26" i="38"/>
  <c r="Q26" i="38"/>
  <c r="P26" i="38"/>
  <c r="O26" i="38"/>
  <c r="N26" i="38"/>
  <c r="M26" i="38"/>
  <c r="L26" i="38"/>
  <c r="K26" i="38"/>
  <c r="J26" i="38"/>
  <c r="I26" i="38"/>
  <c r="H26" i="38"/>
  <c r="G26" i="38"/>
  <c r="AJ24" i="38"/>
  <c r="AJ38" i="38" s="1"/>
  <c r="LX9" i="44" s="1"/>
  <c r="AI24" i="38"/>
  <c r="AI38" i="38" s="1"/>
  <c r="LW9" i="44" s="1"/>
  <c r="AH24" i="38"/>
  <c r="AH38" i="38" s="1"/>
  <c r="LV9" i="44" s="1"/>
  <c r="AG24" i="38"/>
  <c r="AG38" i="38" s="1"/>
  <c r="LU9" i="44" s="1"/>
  <c r="AF24" i="38"/>
  <c r="AF38" i="38" s="1"/>
  <c r="LT9" i="44" s="1"/>
  <c r="AE24" i="38"/>
  <c r="AE38" i="38" s="1"/>
  <c r="LS9" i="44" s="1"/>
  <c r="AD24" i="38"/>
  <c r="AD38" i="38" s="1"/>
  <c r="LR9" i="44" s="1"/>
  <c r="AC24" i="38"/>
  <c r="AC38" i="38" s="1"/>
  <c r="LQ9" i="44" s="1"/>
  <c r="AB24" i="38"/>
  <c r="AB38" i="38" s="1"/>
  <c r="LP9" i="44" s="1"/>
  <c r="AA24" i="38"/>
  <c r="AA38" i="38" s="1"/>
  <c r="LO9" i="44" s="1"/>
  <c r="Z24" i="38"/>
  <c r="Y24" i="38"/>
  <c r="SO17" i="30" s="1"/>
  <c r="X24" i="38"/>
  <c r="X38" i="38" s="1"/>
  <c r="LL9" i="44" s="1"/>
  <c r="W24" i="38"/>
  <c r="W38" i="38" s="1"/>
  <c r="LK9" i="44" s="1"/>
  <c r="V24" i="38"/>
  <c r="V38" i="38" s="1"/>
  <c r="LJ9" i="44" s="1"/>
  <c r="U24" i="38"/>
  <c r="U38" i="38" s="1"/>
  <c r="LI9" i="44" s="1"/>
  <c r="T24" i="38"/>
  <c r="T38" i="38" s="1"/>
  <c r="LH9" i="44" s="1"/>
  <c r="S24" i="38"/>
  <c r="S38" i="38" s="1"/>
  <c r="LG9" i="44" s="1"/>
  <c r="R24" i="38"/>
  <c r="R38" i="38" s="1"/>
  <c r="LF9" i="44" s="1"/>
  <c r="Q24" i="38"/>
  <c r="Q38" i="38" s="1"/>
  <c r="LE9" i="44" s="1"/>
  <c r="P24" i="38"/>
  <c r="P38" i="38" s="1"/>
  <c r="LD9" i="44" s="1"/>
  <c r="O24" i="38"/>
  <c r="O38" i="38" s="1"/>
  <c r="LC9" i="44" s="1"/>
  <c r="N24" i="38"/>
  <c r="N38" i="38" s="1"/>
  <c r="LB9" i="44" s="1"/>
  <c r="M24" i="38"/>
  <c r="M38" i="38" s="1"/>
  <c r="LA9" i="44" s="1"/>
  <c r="AJ20" i="38"/>
  <c r="SZ14" i="30" s="1"/>
  <c r="AI20" i="38"/>
  <c r="L22" i="39" s="1"/>
  <c r="AH20" i="38"/>
  <c r="K22" i="39" s="1"/>
  <c r="AG20" i="38"/>
  <c r="SW14" i="30" s="1"/>
  <c r="AF20" i="38"/>
  <c r="SV14" i="30" s="1"/>
  <c r="AE20" i="38"/>
  <c r="AD20" i="38"/>
  <c r="G22" i="39" s="1"/>
  <c r="AC20" i="38"/>
  <c r="SS14" i="30" s="1"/>
  <c r="AB20" i="38"/>
  <c r="SR14" i="30" s="1"/>
  <c r="AA20" i="38"/>
  <c r="Z20" i="38"/>
  <c r="Z34" i="38" s="1"/>
  <c r="SP12" i="6" s="1"/>
  <c r="Y20" i="38"/>
  <c r="X20" i="38"/>
  <c r="W20" i="38"/>
  <c r="V20" i="38"/>
  <c r="V21" i="38" s="1"/>
  <c r="SL15" i="30" s="1"/>
  <c r="U20" i="38"/>
  <c r="T20" i="38"/>
  <c r="S20" i="38"/>
  <c r="SI14" i="30" s="1"/>
  <c r="R20" i="38"/>
  <c r="R21" i="38" s="1"/>
  <c r="SH15" i="30" s="1"/>
  <c r="Q20" i="38"/>
  <c r="P20" i="38"/>
  <c r="O20" i="38"/>
  <c r="N20" i="38"/>
  <c r="M20" i="38"/>
  <c r="SC14" i="30" s="1"/>
  <c r="I21" i="38"/>
  <c r="RY15" i="30" s="1"/>
  <c r="AJ18" i="38"/>
  <c r="SZ13" i="30" s="1"/>
  <c r="AI18" i="38"/>
  <c r="SY13" i="30" s="1"/>
  <c r="AH18" i="38"/>
  <c r="SX13" i="30" s="1"/>
  <c r="AG18" i="38"/>
  <c r="SW13" i="30" s="1"/>
  <c r="AF18" i="38"/>
  <c r="SV13" i="30" s="1"/>
  <c r="AE18" i="38"/>
  <c r="SU13" i="30" s="1"/>
  <c r="AD18" i="38"/>
  <c r="ST13" i="30" s="1"/>
  <c r="AC18" i="38"/>
  <c r="SS13" i="30" s="1"/>
  <c r="AB18" i="38"/>
  <c r="SR13" i="30" s="1"/>
  <c r="AA18" i="38"/>
  <c r="SQ13" i="30" s="1"/>
  <c r="Z18" i="38"/>
  <c r="SP13" i="30" s="1"/>
  <c r="Y18" i="38"/>
  <c r="SO13" i="30" s="1"/>
  <c r="X18" i="38"/>
  <c r="SN13" i="30" s="1"/>
  <c r="W18" i="38"/>
  <c r="SM13" i="30" s="1"/>
  <c r="V18" i="38"/>
  <c r="SL13" i="30" s="1"/>
  <c r="U18" i="38"/>
  <c r="SK13" i="30" s="1"/>
  <c r="T18" i="38"/>
  <c r="SJ13" i="30" s="1"/>
  <c r="S18" i="38"/>
  <c r="SI13" i="30" s="1"/>
  <c r="R18" i="38"/>
  <c r="SH13" i="30" s="1"/>
  <c r="Q18" i="38"/>
  <c r="SG13" i="30" s="1"/>
  <c r="P18" i="38"/>
  <c r="SF13" i="30" s="1"/>
  <c r="O18" i="38"/>
  <c r="SE13" i="30" s="1"/>
  <c r="N18" i="38"/>
  <c r="SD13" i="30" s="1"/>
  <c r="M18" i="38"/>
  <c r="SC13" i="30" s="1"/>
  <c r="AJ16" i="38"/>
  <c r="AJ33" i="38" s="1"/>
  <c r="SZ11" i="6" s="1"/>
  <c r="AI16" i="38"/>
  <c r="AH16" i="38"/>
  <c r="AG16" i="38"/>
  <c r="AG33" i="38" s="1"/>
  <c r="SW11" i="6" s="1"/>
  <c r="AF16" i="38"/>
  <c r="AE16" i="38"/>
  <c r="AE33" i="38" s="1"/>
  <c r="SU11" i="6" s="1"/>
  <c r="AD16" i="38"/>
  <c r="AD33" i="38" s="1"/>
  <c r="ST11" i="6" s="1"/>
  <c r="AC16" i="38"/>
  <c r="AB16" i="38"/>
  <c r="AA16" i="38"/>
  <c r="AA33" i="38" s="1"/>
  <c r="SQ11" i="6" s="1"/>
  <c r="Z16" i="38"/>
  <c r="Y16" i="38"/>
  <c r="Y33" i="38" s="1"/>
  <c r="SO11" i="6" s="1"/>
  <c r="X16" i="38"/>
  <c r="W16" i="38"/>
  <c r="V16" i="38"/>
  <c r="V33" i="38" s="1"/>
  <c r="SL11" i="6" s="1"/>
  <c r="U16" i="38"/>
  <c r="U33" i="38" s="1"/>
  <c r="SK11" i="6" s="1"/>
  <c r="T16" i="38"/>
  <c r="T33" i="38" s="1"/>
  <c r="SJ11" i="6" s="1"/>
  <c r="S16" i="38"/>
  <c r="S33" i="38" s="1"/>
  <c r="SI11" i="6" s="1"/>
  <c r="R16" i="38"/>
  <c r="R33" i="38" s="1"/>
  <c r="SH11" i="6" s="1"/>
  <c r="Q16" i="38"/>
  <c r="Q33" i="38" s="1"/>
  <c r="SG11" i="6" s="1"/>
  <c r="P16" i="38"/>
  <c r="P33" i="38" s="1"/>
  <c r="SF11" i="6" s="1"/>
  <c r="O16" i="38"/>
  <c r="N16" i="38"/>
  <c r="M16" i="38"/>
  <c r="L24" i="37"/>
  <c r="L38" i="37" s="1"/>
  <c r="JU9" i="44" s="1"/>
  <c r="K24" i="37"/>
  <c r="K38" i="37" s="1"/>
  <c r="JT9" i="44" s="1"/>
  <c r="J24" i="37"/>
  <c r="J38" i="37" s="1"/>
  <c r="JS9" i="44" s="1"/>
  <c r="I24" i="37"/>
  <c r="I38" i="37" s="1"/>
  <c r="JR9" i="44" s="1"/>
  <c r="H24" i="37"/>
  <c r="H38" i="37" s="1"/>
  <c r="JQ9" i="44" s="1"/>
  <c r="G24" i="37"/>
  <c r="G38" i="37" s="1"/>
  <c r="JP9" i="44" s="1"/>
  <c r="L20" i="37"/>
  <c r="K20" i="37"/>
  <c r="K21" i="37" s="1"/>
  <c r="QV15" i="30" s="1"/>
  <c r="J20" i="37"/>
  <c r="I20" i="37"/>
  <c r="QT14" i="30" s="1"/>
  <c r="H20" i="37"/>
  <c r="G20" i="37"/>
  <c r="G34" i="37" s="1"/>
  <c r="QR12" i="6" s="1"/>
  <c r="L18" i="37"/>
  <c r="QW13" i="30" s="1"/>
  <c r="K18" i="37"/>
  <c r="QV13" i="30" s="1"/>
  <c r="J18" i="37"/>
  <c r="QU13" i="30" s="1"/>
  <c r="I18" i="37"/>
  <c r="QT13" i="30" s="1"/>
  <c r="H18" i="37"/>
  <c r="QS13" i="30" s="1"/>
  <c r="G18" i="37"/>
  <c r="QR13" i="30" s="1"/>
  <c r="L16" i="37"/>
  <c r="K16" i="37"/>
  <c r="J16" i="37"/>
  <c r="I16" i="37"/>
  <c r="H16" i="37"/>
  <c r="G16" i="37"/>
  <c r="QR12" i="30" s="1"/>
  <c r="AK27" i="37"/>
  <c r="AJ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AK26" i="37"/>
  <c r="AJ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AK24" i="37"/>
  <c r="AK38" i="37" s="1"/>
  <c r="KT9" i="44" s="1"/>
  <c r="AJ24" i="37"/>
  <c r="AJ38" i="37" s="1"/>
  <c r="KS9" i="44" s="1"/>
  <c r="AI24" i="37"/>
  <c r="AI38" i="37" s="1"/>
  <c r="KR9" i="44" s="1"/>
  <c r="AH24" i="37"/>
  <c r="AH38" i="37" s="1"/>
  <c r="KQ9" i="44" s="1"/>
  <c r="AG24" i="37"/>
  <c r="AG38" i="37" s="1"/>
  <c r="KP9" i="44" s="1"/>
  <c r="AF24" i="37"/>
  <c r="AF38" i="37" s="1"/>
  <c r="KO9" i="44" s="1"/>
  <c r="AE24" i="37"/>
  <c r="AE38" i="37" s="1"/>
  <c r="KN9" i="44" s="1"/>
  <c r="AD24" i="37"/>
  <c r="AD38" i="37" s="1"/>
  <c r="KM9" i="44" s="1"/>
  <c r="AC24" i="37"/>
  <c r="AC38" i="37" s="1"/>
  <c r="KL9" i="44" s="1"/>
  <c r="AB24" i="37"/>
  <c r="AB38" i="37" s="1"/>
  <c r="KK9" i="44" s="1"/>
  <c r="AA24" i="37"/>
  <c r="AA38" i="37" s="1"/>
  <c r="KJ9" i="44" s="1"/>
  <c r="Z24" i="37"/>
  <c r="Z38" i="37" s="1"/>
  <c r="KI9" i="44" s="1"/>
  <c r="Y24" i="37"/>
  <c r="Y38" i="37" s="1"/>
  <c r="KH9" i="44" s="1"/>
  <c r="X24" i="37"/>
  <c r="X38" i="37" s="1"/>
  <c r="KG9" i="44" s="1"/>
  <c r="W24" i="37"/>
  <c r="W38" i="37" s="1"/>
  <c r="KF9" i="44" s="1"/>
  <c r="V24" i="37"/>
  <c r="V38" i="37" s="1"/>
  <c r="KE9" i="44" s="1"/>
  <c r="U24" i="37"/>
  <c r="U38" i="37" s="1"/>
  <c r="KD9" i="44" s="1"/>
  <c r="T24" i="37"/>
  <c r="T38" i="37" s="1"/>
  <c r="KC9" i="44" s="1"/>
  <c r="S24" i="37"/>
  <c r="R24" i="37"/>
  <c r="R38" i="37" s="1"/>
  <c r="KA9" i="44" s="1"/>
  <c r="Q24" i="37"/>
  <c r="Q38" i="37" s="1"/>
  <c r="JZ9" i="44" s="1"/>
  <c r="P24" i="37"/>
  <c r="P38" i="37" s="1"/>
  <c r="JY9" i="44" s="1"/>
  <c r="O24" i="37"/>
  <c r="O38" i="37" s="1"/>
  <c r="JX9" i="44" s="1"/>
  <c r="N24" i="37"/>
  <c r="N38" i="37" s="1"/>
  <c r="JW9" i="44" s="1"/>
  <c r="M24" i="37"/>
  <c r="M38" i="37" s="1"/>
  <c r="JV9" i="44" s="1"/>
  <c r="AK20" i="37"/>
  <c r="AJ20" i="37"/>
  <c r="AI20" i="37"/>
  <c r="AH20" i="37"/>
  <c r="AG20" i="37"/>
  <c r="I22" i="38" s="1"/>
  <c r="AF20" i="37"/>
  <c r="H22" i="38" s="1"/>
  <c r="AE20" i="37"/>
  <c r="AE21" i="37" s="1"/>
  <c r="RP15" i="30" s="1"/>
  <c r="AD20" i="37"/>
  <c r="AC20" i="37"/>
  <c r="AB20" i="37"/>
  <c r="RM14" i="30" s="1"/>
  <c r="AA20" i="37"/>
  <c r="Z20" i="37"/>
  <c r="Y20" i="37"/>
  <c r="X20" i="37"/>
  <c r="RI14" i="30" s="1"/>
  <c r="W20" i="37"/>
  <c r="RH14" i="30" s="1"/>
  <c r="V20" i="37"/>
  <c r="U20" i="37"/>
  <c r="T20" i="37"/>
  <c r="RE14" i="30" s="1"/>
  <c r="S20" i="37"/>
  <c r="S34" i="37" s="1"/>
  <c r="RD12" i="6" s="1"/>
  <c r="R20" i="37"/>
  <c r="Q20" i="37"/>
  <c r="RB14" i="30" s="1"/>
  <c r="P20" i="37"/>
  <c r="O20" i="37"/>
  <c r="N20" i="37"/>
  <c r="QY14" i="30" s="1"/>
  <c r="M20" i="37"/>
  <c r="QX14" i="30" s="1"/>
  <c r="AK18" i="37"/>
  <c r="RV13" i="30" s="1"/>
  <c r="AJ18" i="37"/>
  <c r="RU13" i="30" s="1"/>
  <c r="AI18" i="37"/>
  <c r="RT13" i="30" s="1"/>
  <c r="AH18" i="37"/>
  <c r="RS13" i="30" s="1"/>
  <c r="AG18" i="37"/>
  <c r="RR13" i="30" s="1"/>
  <c r="AF18" i="37"/>
  <c r="RQ13" i="30" s="1"/>
  <c r="AE18" i="37"/>
  <c r="RP13" i="30" s="1"/>
  <c r="AD18" i="37"/>
  <c r="RO13" i="30" s="1"/>
  <c r="AC18" i="37"/>
  <c r="RN13" i="30" s="1"/>
  <c r="AB18" i="37"/>
  <c r="RM13" i="30" s="1"/>
  <c r="AA18" i="37"/>
  <c r="RL13" i="30" s="1"/>
  <c r="Z18" i="37"/>
  <c r="RK13" i="30" s="1"/>
  <c r="Y18" i="37"/>
  <c r="RJ13" i="30" s="1"/>
  <c r="X18" i="37"/>
  <c r="RI13" i="30" s="1"/>
  <c r="W18" i="37"/>
  <c r="RH13" i="30" s="1"/>
  <c r="V18" i="37"/>
  <c r="RG13" i="30" s="1"/>
  <c r="U18" i="37"/>
  <c r="RF13" i="30" s="1"/>
  <c r="T18" i="37"/>
  <c r="RE13" i="30" s="1"/>
  <c r="S18" i="37"/>
  <c r="RD13" i="30" s="1"/>
  <c r="R18" i="37"/>
  <c r="RC13" i="30" s="1"/>
  <c r="Q18" i="37"/>
  <c r="RB13" i="30" s="1"/>
  <c r="P18" i="37"/>
  <c r="RA13" i="30" s="1"/>
  <c r="O18" i="37"/>
  <c r="QZ13" i="30" s="1"/>
  <c r="N18" i="37"/>
  <c r="QY13" i="30" s="1"/>
  <c r="M18" i="37"/>
  <c r="QX13" i="30" s="1"/>
  <c r="AK16" i="37"/>
  <c r="AJ16" i="37"/>
  <c r="AI16" i="37"/>
  <c r="AH16" i="37"/>
  <c r="AG16" i="37"/>
  <c r="AF16" i="37"/>
  <c r="AE16" i="37"/>
  <c r="AD16" i="37"/>
  <c r="AD33" i="37" s="1"/>
  <c r="RO11" i="6" s="1"/>
  <c r="AC16" i="37"/>
  <c r="RN12" i="30" s="1"/>
  <c r="AB16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K24" i="36"/>
  <c r="K38" i="36" s="1"/>
  <c r="IP9" i="44" s="1"/>
  <c r="J24" i="36"/>
  <c r="J38" i="36" s="1"/>
  <c r="IO9" i="44" s="1"/>
  <c r="I24" i="36"/>
  <c r="I38" i="36" s="1"/>
  <c r="IN9" i="44" s="1"/>
  <c r="H24" i="36"/>
  <c r="H38" i="36" s="1"/>
  <c r="IM9" i="44" s="1"/>
  <c r="G24" i="36"/>
  <c r="G38" i="36" s="1"/>
  <c r="IL9" i="44" s="1"/>
  <c r="L24" i="36"/>
  <c r="L38" i="36" s="1"/>
  <c r="IQ9" i="44" s="1"/>
  <c r="K20" i="36"/>
  <c r="PR14" i="30" s="1"/>
  <c r="J20" i="36"/>
  <c r="PQ14" i="30" s="1"/>
  <c r="I20" i="36"/>
  <c r="H20" i="36"/>
  <c r="G20" i="36"/>
  <c r="G34" i="36" s="1"/>
  <c r="PN12" i="6" s="1"/>
  <c r="L20" i="36"/>
  <c r="K18" i="36"/>
  <c r="PR13" i="30" s="1"/>
  <c r="J18" i="36"/>
  <c r="PQ13" i="30" s="1"/>
  <c r="I18" i="36"/>
  <c r="PP13" i="30" s="1"/>
  <c r="H18" i="36"/>
  <c r="PO13" i="30" s="1"/>
  <c r="G18" i="36"/>
  <c r="PN13" i="30" s="1"/>
  <c r="L18" i="36"/>
  <c r="PS13" i="30" s="1"/>
  <c r="K16" i="36"/>
  <c r="PR12" i="30" s="1"/>
  <c r="J16" i="36"/>
  <c r="I16" i="36"/>
  <c r="H16" i="36"/>
  <c r="L16" i="36"/>
  <c r="G16" i="36"/>
  <c r="PN12" i="30" s="1"/>
  <c r="AJ27" i="36"/>
  <c r="AI27" i="36"/>
  <c r="AH27" i="36"/>
  <c r="AG27" i="36"/>
  <c r="AF27" i="36"/>
  <c r="AE27" i="36"/>
  <c r="AD27" i="36"/>
  <c r="AC27" i="36"/>
  <c r="AB27" i="36"/>
  <c r="AA27" i="36"/>
  <c r="Z27" i="36"/>
  <c r="Y27" i="36"/>
  <c r="X27" i="36"/>
  <c r="W27" i="36"/>
  <c r="V27" i="36"/>
  <c r="U27" i="36"/>
  <c r="T27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G27" i="36"/>
  <c r="AJ26" i="36"/>
  <c r="AI26" i="36"/>
  <c r="AH26" i="36"/>
  <c r="AG26" i="36"/>
  <c r="AF26" i="36"/>
  <c r="AE26" i="36"/>
  <c r="AD26" i="36"/>
  <c r="AC26" i="36"/>
  <c r="AB26" i="36"/>
  <c r="AA26" i="36"/>
  <c r="Z26" i="36"/>
  <c r="Y26" i="36"/>
  <c r="X26" i="36"/>
  <c r="W26" i="36"/>
  <c r="V26" i="36"/>
  <c r="U26" i="36"/>
  <c r="T26" i="36"/>
  <c r="S26" i="36"/>
  <c r="R26" i="36"/>
  <c r="Q26" i="36"/>
  <c r="P26" i="36"/>
  <c r="O26" i="36"/>
  <c r="N26" i="36"/>
  <c r="M26" i="36"/>
  <c r="L26" i="36"/>
  <c r="K26" i="36"/>
  <c r="J26" i="36"/>
  <c r="I26" i="36"/>
  <c r="H26" i="36"/>
  <c r="G26" i="36"/>
  <c r="AJ24" i="36"/>
  <c r="AJ38" i="36" s="1"/>
  <c r="JO9" i="44" s="1"/>
  <c r="AI24" i="36"/>
  <c r="AI38" i="36" s="1"/>
  <c r="JN9" i="44" s="1"/>
  <c r="AH24" i="36"/>
  <c r="AH38" i="36" s="1"/>
  <c r="JM9" i="44" s="1"/>
  <c r="AG24" i="36"/>
  <c r="AG38" i="36" s="1"/>
  <c r="JL9" i="44" s="1"/>
  <c r="AF24" i="36"/>
  <c r="AF38" i="36" s="1"/>
  <c r="JK9" i="44" s="1"/>
  <c r="AE24" i="36"/>
  <c r="AE38" i="36" s="1"/>
  <c r="JJ9" i="44" s="1"/>
  <c r="AD24" i="36"/>
  <c r="AD38" i="36" s="1"/>
  <c r="JI9" i="44" s="1"/>
  <c r="AC24" i="36"/>
  <c r="AC38" i="36" s="1"/>
  <c r="JH9" i="44" s="1"/>
  <c r="AB24" i="36"/>
  <c r="AB38" i="36" s="1"/>
  <c r="JG9" i="44" s="1"/>
  <c r="AA24" i="36"/>
  <c r="AA38" i="36" s="1"/>
  <c r="JF9" i="44" s="1"/>
  <c r="Z24" i="36"/>
  <c r="Z38" i="36" s="1"/>
  <c r="JE9" i="44" s="1"/>
  <c r="Y24" i="36"/>
  <c r="Y38" i="36" s="1"/>
  <c r="JD9" i="44" s="1"/>
  <c r="X24" i="36"/>
  <c r="X38" i="36" s="1"/>
  <c r="JC9" i="44" s="1"/>
  <c r="W24" i="36"/>
  <c r="W38" i="36" s="1"/>
  <c r="JB9" i="44" s="1"/>
  <c r="V24" i="36"/>
  <c r="V38" i="36" s="1"/>
  <c r="JA9" i="44" s="1"/>
  <c r="U24" i="36"/>
  <c r="U38" i="36" s="1"/>
  <c r="IZ9" i="44" s="1"/>
  <c r="T24" i="36"/>
  <c r="T38" i="36" s="1"/>
  <c r="IY9" i="44" s="1"/>
  <c r="S24" i="36"/>
  <c r="S38" i="36" s="1"/>
  <c r="IX9" i="44" s="1"/>
  <c r="R24" i="36"/>
  <c r="R38" i="36" s="1"/>
  <c r="IW9" i="44" s="1"/>
  <c r="Q24" i="36"/>
  <c r="Q38" i="36" s="1"/>
  <c r="IV9" i="44" s="1"/>
  <c r="P24" i="36"/>
  <c r="P38" i="36" s="1"/>
  <c r="IU9" i="44" s="1"/>
  <c r="O24" i="36"/>
  <c r="O38" i="36" s="1"/>
  <c r="IT9" i="44" s="1"/>
  <c r="N24" i="36"/>
  <c r="N38" i="36" s="1"/>
  <c r="IS9" i="44" s="1"/>
  <c r="M24" i="36"/>
  <c r="M38" i="36" s="1"/>
  <c r="IR9" i="44" s="1"/>
  <c r="AJ20" i="36"/>
  <c r="QQ14" i="30" s="1"/>
  <c r="AI20" i="36"/>
  <c r="AH20" i="36"/>
  <c r="AG20" i="36"/>
  <c r="QN14" i="30" s="1"/>
  <c r="AF20" i="36"/>
  <c r="AE20" i="36"/>
  <c r="AD20" i="36"/>
  <c r="AC20" i="36"/>
  <c r="AB20" i="36"/>
  <c r="AA20" i="36"/>
  <c r="Z20" i="36"/>
  <c r="QG14" i="30" s="1"/>
  <c r="Y20" i="36"/>
  <c r="X20" i="36"/>
  <c r="QE14" i="30" s="1"/>
  <c r="W20" i="36"/>
  <c r="QD14" i="30" s="1"/>
  <c r="V20" i="36"/>
  <c r="U20" i="36"/>
  <c r="T20" i="36"/>
  <c r="S20" i="36"/>
  <c r="PZ14" i="30" s="1"/>
  <c r="R20" i="36"/>
  <c r="PY14" i="30" s="1"/>
  <c r="Q20" i="36"/>
  <c r="P20" i="36"/>
  <c r="O20" i="36"/>
  <c r="PV14" i="30" s="1"/>
  <c r="N20" i="36"/>
  <c r="N21" i="36" s="1"/>
  <c r="PU15" i="30" s="1"/>
  <c r="M20" i="36"/>
  <c r="AJ18" i="36"/>
  <c r="QQ13" i="30" s="1"/>
  <c r="AI18" i="36"/>
  <c r="QP13" i="30" s="1"/>
  <c r="AH18" i="36"/>
  <c r="AG18" i="36"/>
  <c r="QN13" i="30" s="1"/>
  <c r="AF18" i="36"/>
  <c r="QM13" i="30" s="1"/>
  <c r="AE18" i="36"/>
  <c r="QL13" i="30" s="1"/>
  <c r="AD18" i="36"/>
  <c r="QK13" i="30" s="1"/>
  <c r="AC18" i="36"/>
  <c r="QJ13" i="30" s="1"/>
  <c r="AB18" i="36"/>
  <c r="QI13" i="30" s="1"/>
  <c r="AA18" i="36"/>
  <c r="QH13" i="30" s="1"/>
  <c r="Z18" i="36"/>
  <c r="QG13" i="30" s="1"/>
  <c r="Y18" i="36"/>
  <c r="QF13" i="30" s="1"/>
  <c r="X18" i="36"/>
  <c r="W18" i="36"/>
  <c r="QD13" i="30" s="1"/>
  <c r="V18" i="36"/>
  <c r="QC13" i="30" s="1"/>
  <c r="U18" i="36"/>
  <c r="QB13" i="30" s="1"/>
  <c r="T18" i="36"/>
  <c r="QA13" i="30" s="1"/>
  <c r="S18" i="36"/>
  <c r="PZ13" i="30" s="1"/>
  <c r="R18" i="36"/>
  <c r="PY13" i="30" s="1"/>
  <c r="Q18" i="36"/>
  <c r="PX13" i="30" s="1"/>
  <c r="P18" i="36"/>
  <c r="PW13" i="30" s="1"/>
  <c r="O18" i="36"/>
  <c r="PV13" i="30" s="1"/>
  <c r="N18" i="36"/>
  <c r="PU13" i="30" s="1"/>
  <c r="M18" i="36"/>
  <c r="PT13" i="30" s="1"/>
  <c r="AJ16" i="36"/>
  <c r="AI16" i="36"/>
  <c r="AI33" i="36" s="1"/>
  <c r="QP11" i="6" s="1"/>
  <c r="AH16" i="36"/>
  <c r="QO12" i="30" s="1"/>
  <c r="AG16" i="36"/>
  <c r="AF16" i="36"/>
  <c r="AE16" i="36"/>
  <c r="AE33" i="36" s="1"/>
  <c r="QL11" i="6" s="1"/>
  <c r="AD16" i="36"/>
  <c r="AC16" i="36"/>
  <c r="AC33" i="36" s="1"/>
  <c r="QJ11" i="6" s="1"/>
  <c r="AB16" i="36"/>
  <c r="AA16" i="36"/>
  <c r="Z16" i="36"/>
  <c r="Z33" i="36" s="1"/>
  <c r="QG11" i="6" s="1"/>
  <c r="Y16" i="36"/>
  <c r="X16" i="36"/>
  <c r="QE12" i="30" s="1"/>
  <c r="W16" i="36"/>
  <c r="W33" i="36" s="1"/>
  <c r="QD11" i="6" s="1"/>
  <c r="V16" i="36"/>
  <c r="V33" i="36" s="1"/>
  <c r="QC11" i="6" s="1"/>
  <c r="U16" i="36"/>
  <c r="U33" i="36" s="1"/>
  <c r="QB11" i="6" s="1"/>
  <c r="T16" i="36"/>
  <c r="T33" i="36" s="1"/>
  <c r="QA11" i="6" s="1"/>
  <c r="S16" i="36"/>
  <c r="S33" i="36" s="1"/>
  <c r="PZ11" i="6" s="1"/>
  <c r="R16" i="36"/>
  <c r="Q16" i="36"/>
  <c r="Q33" i="36" s="1"/>
  <c r="PX11" i="6" s="1"/>
  <c r="P16" i="36"/>
  <c r="O16" i="36"/>
  <c r="O33" i="36" s="1"/>
  <c r="PV11" i="6" s="1"/>
  <c r="N16" i="36"/>
  <c r="N33" i="36" s="1"/>
  <c r="PU11" i="6" s="1"/>
  <c r="M16" i="36"/>
  <c r="L24" i="35"/>
  <c r="L38" i="35" s="1"/>
  <c r="HL9" i="44" s="1"/>
  <c r="K24" i="35"/>
  <c r="K38" i="35" s="1"/>
  <c r="HK9" i="44" s="1"/>
  <c r="J24" i="35"/>
  <c r="J38" i="35" s="1"/>
  <c r="HJ9" i="44" s="1"/>
  <c r="I24" i="35"/>
  <c r="I38" i="35" s="1"/>
  <c r="HI9" i="44" s="1"/>
  <c r="H24" i="35"/>
  <c r="H38" i="35" s="1"/>
  <c r="HH9" i="44" s="1"/>
  <c r="G24" i="35"/>
  <c r="G38" i="35" s="1"/>
  <c r="HG9" i="44" s="1"/>
  <c r="L20" i="35"/>
  <c r="K20" i="35"/>
  <c r="OM14" i="30" s="1"/>
  <c r="J20" i="35"/>
  <c r="OL14" i="30" s="1"/>
  <c r="I20" i="35"/>
  <c r="OK14" i="30" s="1"/>
  <c r="H20" i="35"/>
  <c r="H21" i="35" s="1"/>
  <c r="OJ15" i="30" s="1"/>
  <c r="G20" i="35"/>
  <c r="OI14" i="30" s="1"/>
  <c r="L18" i="35"/>
  <c r="ON13" i="30" s="1"/>
  <c r="K18" i="35"/>
  <c r="OM13" i="30" s="1"/>
  <c r="J18" i="35"/>
  <c r="OL13" i="30" s="1"/>
  <c r="I18" i="35"/>
  <c r="OK13" i="30" s="1"/>
  <c r="H18" i="35"/>
  <c r="OJ13" i="30" s="1"/>
  <c r="G18" i="35"/>
  <c r="OI13" i="30" s="1"/>
  <c r="G16" i="35"/>
  <c r="L16" i="35"/>
  <c r="K16" i="35"/>
  <c r="J16" i="35"/>
  <c r="I16" i="35"/>
  <c r="H16" i="35"/>
  <c r="AK26" i="35"/>
  <c r="AK27" i="35"/>
  <c r="AK16" i="35"/>
  <c r="AK18" i="35"/>
  <c r="PM13" i="30" s="1"/>
  <c r="AK20" i="35"/>
  <c r="AK21" i="35" s="1"/>
  <c r="PM15" i="30" s="1"/>
  <c r="AK24" i="35"/>
  <c r="AK38" i="35" s="1"/>
  <c r="IK9" i="44" s="1"/>
  <c r="AJ27" i="35"/>
  <c r="AI27" i="35"/>
  <c r="AH27" i="35"/>
  <c r="AG27" i="35"/>
  <c r="AF27" i="35"/>
  <c r="AE27" i="35"/>
  <c r="AD27" i="35"/>
  <c r="AC27" i="35"/>
  <c r="AB27" i="35"/>
  <c r="AA27" i="35"/>
  <c r="Z27" i="35"/>
  <c r="Y27" i="35"/>
  <c r="X27" i="35"/>
  <c r="W27" i="35"/>
  <c r="V27" i="35"/>
  <c r="U27" i="35"/>
  <c r="T27" i="35"/>
  <c r="S27" i="35"/>
  <c r="R27" i="35"/>
  <c r="Q27" i="35"/>
  <c r="P27" i="35"/>
  <c r="O27" i="35"/>
  <c r="N27" i="35"/>
  <c r="M27" i="35"/>
  <c r="L27" i="35"/>
  <c r="K27" i="35"/>
  <c r="J27" i="35"/>
  <c r="I27" i="35"/>
  <c r="H27" i="35"/>
  <c r="G27" i="35"/>
  <c r="AJ26" i="35"/>
  <c r="AI26" i="35"/>
  <c r="AH26" i="35"/>
  <c r="AG26" i="35"/>
  <c r="AF26" i="35"/>
  <c r="AE26" i="35"/>
  <c r="AD26" i="35"/>
  <c r="AC26" i="35"/>
  <c r="AB26" i="35"/>
  <c r="AA26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AJ24" i="35"/>
  <c r="AJ38" i="35" s="1"/>
  <c r="IJ9" i="44" s="1"/>
  <c r="AI24" i="35"/>
  <c r="AI38" i="35" s="1"/>
  <c r="II9" i="44" s="1"/>
  <c r="AH24" i="35"/>
  <c r="AH38" i="35" s="1"/>
  <c r="IH9" i="44" s="1"/>
  <c r="AG24" i="35"/>
  <c r="AG38" i="35" s="1"/>
  <c r="IG9" i="44" s="1"/>
  <c r="AF24" i="35"/>
  <c r="AF38" i="35" s="1"/>
  <c r="IF9" i="44" s="1"/>
  <c r="AE24" i="35"/>
  <c r="AE38" i="35" s="1"/>
  <c r="IE9" i="44" s="1"/>
  <c r="AD24" i="35"/>
  <c r="AD38" i="35" s="1"/>
  <c r="ID9" i="44" s="1"/>
  <c r="AC24" i="35"/>
  <c r="AC38" i="35" s="1"/>
  <c r="IC9" i="44" s="1"/>
  <c r="AB24" i="35"/>
  <c r="AB38" i="35" s="1"/>
  <c r="IB9" i="44" s="1"/>
  <c r="AA24" i="35"/>
  <c r="AA38" i="35" s="1"/>
  <c r="IA9" i="44" s="1"/>
  <c r="Z24" i="35"/>
  <c r="Z38" i="35" s="1"/>
  <c r="HZ9" i="44" s="1"/>
  <c r="Y24" i="35"/>
  <c r="Y38" i="35" s="1"/>
  <c r="HY9" i="44" s="1"/>
  <c r="X24" i="35"/>
  <c r="X38" i="35" s="1"/>
  <c r="HX9" i="44" s="1"/>
  <c r="W24" i="35"/>
  <c r="W38" i="35" s="1"/>
  <c r="HW9" i="44" s="1"/>
  <c r="V24" i="35"/>
  <c r="V38" i="35" s="1"/>
  <c r="HV9" i="44" s="1"/>
  <c r="U24" i="35"/>
  <c r="U38" i="35" s="1"/>
  <c r="HU9" i="44" s="1"/>
  <c r="T24" i="35"/>
  <c r="T38" i="35" s="1"/>
  <c r="HT9" i="44" s="1"/>
  <c r="S24" i="35"/>
  <c r="S38" i="35" s="1"/>
  <c r="HS9" i="44" s="1"/>
  <c r="R24" i="35"/>
  <c r="R38" i="35" s="1"/>
  <c r="HR9" i="44" s="1"/>
  <c r="Q24" i="35"/>
  <c r="Q38" i="35" s="1"/>
  <c r="HQ9" i="44" s="1"/>
  <c r="P24" i="35"/>
  <c r="P38" i="35" s="1"/>
  <c r="HP9" i="44" s="1"/>
  <c r="O24" i="35"/>
  <c r="O38" i="35" s="1"/>
  <c r="HO9" i="44" s="1"/>
  <c r="N24" i="35"/>
  <c r="N38" i="35" s="1"/>
  <c r="HN9" i="44" s="1"/>
  <c r="M24" i="35"/>
  <c r="M38" i="35" s="1"/>
  <c r="HM9" i="44" s="1"/>
  <c r="AJ20" i="35"/>
  <c r="AI20" i="35"/>
  <c r="PK14" i="30" s="1"/>
  <c r="AH20" i="35"/>
  <c r="AG20" i="35"/>
  <c r="AF20" i="35"/>
  <c r="PH14" i="30" s="1"/>
  <c r="AE20" i="35"/>
  <c r="G22" i="36" s="1"/>
  <c r="AD20" i="35"/>
  <c r="AD21" i="35" s="1"/>
  <c r="AC20" i="35"/>
  <c r="AB20" i="35"/>
  <c r="AA20" i="35"/>
  <c r="PC14" i="30" s="1"/>
  <c r="Z20" i="35"/>
  <c r="PB14" i="30" s="1"/>
  <c r="Y20" i="35"/>
  <c r="X20" i="35"/>
  <c r="OZ14" i="30" s="1"/>
  <c r="W20" i="35"/>
  <c r="V20" i="35"/>
  <c r="V21" i="35" s="1"/>
  <c r="OX15" i="30" s="1"/>
  <c r="U20" i="35"/>
  <c r="OW14" i="30" s="1"/>
  <c r="T20" i="35"/>
  <c r="S20" i="35"/>
  <c r="OU14" i="30" s="1"/>
  <c r="R20" i="35"/>
  <c r="R21" i="35" s="1"/>
  <c r="OT15" i="30" s="1"/>
  <c r="Q20" i="35"/>
  <c r="P20" i="35"/>
  <c r="OR14" i="30" s="1"/>
  <c r="O20" i="35"/>
  <c r="N20" i="35"/>
  <c r="N21" i="35" s="1"/>
  <c r="OP15" i="30" s="1"/>
  <c r="M20" i="35"/>
  <c r="I21" i="35"/>
  <c r="OK15" i="30" s="1"/>
  <c r="AJ18" i="35"/>
  <c r="PL13" i="30" s="1"/>
  <c r="AI18" i="35"/>
  <c r="PK13" i="30" s="1"/>
  <c r="AH18" i="35"/>
  <c r="PJ13" i="30" s="1"/>
  <c r="AG18" i="35"/>
  <c r="PI13" i="30" s="1"/>
  <c r="AF18" i="35"/>
  <c r="PH13" i="30" s="1"/>
  <c r="AE18" i="35"/>
  <c r="PG13" i="30" s="1"/>
  <c r="AD18" i="35"/>
  <c r="PF13" i="30" s="1"/>
  <c r="AC18" i="35"/>
  <c r="PE13" i="30" s="1"/>
  <c r="AB18" i="35"/>
  <c r="PD13" i="30" s="1"/>
  <c r="AA18" i="35"/>
  <c r="PC13" i="30" s="1"/>
  <c r="Z18" i="35"/>
  <c r="PB13" i="30" s="1"/>
  <c r="Y18" i="35"/>
  <c r="PA13" i="30" s="1"/>
  <c r="X18" i="35"/>
  <c r="W18" i="35"/>
  <c r="OY13" i="30" s="1"/>
  <c r="V18" i="35"/>
  <c r="OX13" i="30" s="1"/>
  <c r="U18" i="35"/>
  <c r="OW13" i="30" s="1"/>
  <c r="T18" i="35"/>
  <c r="OV13" i="30" s="1"/>
  <c r="S18" i="35"/>
  <c r="OU13" i="30" s="1"/>
  <c r="R18" i="35"/>
  <c r="OT13" i="30" s="1"/>
  <c r="Q18" i="35"/>
  <c r="OS13" i="30" s="1"/>
  <c r="P18" i="35"/>
  <c r="OR13" i="30" s="1"/>
  <c r="O18" i="35"/>
  <c r="OQ13" i="30" s="1"/>
  <c r="N18" i="35"/>
  <c r="OP13" i="30" s="1"/>
  <c r="M18" i="35"/>
  <c r="OO13" i="30" s="1"/>
  <c r="AJ16" i="35"/>
  <c r="AJ33" i="35" s="1"/>
  <c r="PL11" i="6" s="1"/>
  <c r="AI16" i="35"/>
  <c r="AH16" i="35"/>
  <c r="AG16" i="35"/>
  <c r="AF16" i="35"/>
  <c r="AF33" i="35" s="1"/>
  <c r="PH11" i="6" s="1"/>
  <c r="AE16" i="35"/>
  <c r="AD16" i="35"/>
  <c r="AD33" i="35" s="1"/>
  <c r="PF11" i="6" s="1"/>
  <c r="AC16" i="35"/>
  <c r="AC33" i="35" s="1"/>
  <c r="PE11" i="6" s="1"/>
  <c r="AB16" i="35"/>
  <c r="AB33" i="35" s="1"/>
  <c r="PD11" i="6" s="1"/>
  <c r="AA16" i="35"/>
  <c r="Z16" i="35"/>
  <c r="Z33" i="35" s="1"/>
  <c r="PB11" i="6" s="1"/>
  <c r="Y16" i="35"/>
  <c r="Y33" i="35" s="1"/>
  <c r="PA11" i="6" s="1"/>
  <c r="X16" i="35"/>
  <c r="OZ12" i="30" s="1"/>
  <c r="W16" i="35"/>
  <c r="V16" i="35"/>
  <c r="V33" i="35" s="1"/>
  <c r="OX11" i="6" s="1"/>
  <c r="U16" i="35"/>
  <c r="T16" i="35"/>
  <c r="T33" i="35" s="1"/>
  <c r="OV11" i="6" s="1"/>
  <c r="S16" i="35"/>
  <c r="R16" i="35"/>
  <c r="R33" i="35" s="1"/>
  <c r="OT11" i="6" s="1"/>
  <c r="Q16" i="35"/>
  <c r="Q33" i="35" s="1"/>
  <c r="OS11" i="6" s="1"/>
  <c r="P16" i="35"/>
  <c r="O16" i="35"/>
  <c r="N16" i="35"/>
  <c r="M16" i="35"/>
  <c r="M33" i="35" s="1"/>
  <c r="OO11" i="6" s="1"/>
  <c r="L24" i="33"/>
  <c r="L38" i="33" s="1"/>
  <c r="GG9" i="44" s="1"/>
  <c r="K24" i="33"/>
  <c r="K38" i="33" s="1"/>
  <c r="GF9" i="44" s="1"/>
  <c r="J24" i="33"/>
  <c r="J38" i="33" s="1"/>
  <c r="GE9" i="44" s="1"/>
  <c r="I24" i="33"/>
  <c r="I38" i="33" s="1"/>
  <c r="GD9" i="44" s="1"/>
  <c r="H24" i="33"/>
  <c r="H38" i="33" s="1"/>
  <c r="GC9" i="44" s="1"/>
  <c r="G24" i="33"/>
  <c r="G38" i="33" s="1"/>
  <c r="GB9" i="44" s="1"/>
  <c r="L20" i="33"/>
  <c r="NI14" i="30" s="1"/>
  <c r="K20" i="33"/>
  <c r="NH14" i="30" s="1"/>
  <c r="J20" i="33"/>
  <c r="I20" i="33"/>
  <c r="H20" i="33"/>
  <c r="NE14" i="30" s="1"/>
  <c r="G20" i="33"/>
  <c r="G34" i="33" s="1"/>
  <c r="ND12" i="6" s="1"/>
  <c r="L18" i="33"/>
  <c r="NI13" i="30" s="1"/>
  <c r="K18" i="33"/>
  <c r="NH13" i="30" s="1"/>
  <c r="J18" i="33"/>
  <c r="NG13" i="30" s="1"/>
  <c r="I18" i="33"/>
  <c r="NF13" i="30" s="1"/>
  <c r="H18" i="33"/>
  <c r="NE13" i="30" s="1"/>
  <c r="G18" i="33"/>
  <c r="ND13" i="30" s="1"/>
  <c r="L16" i="33"/>
  <c r="K16" i="33"/>
  <c r="J16" i="33"/>
  <c r="I16" i="33"/>
  <c r="I33" i="33" s="1"/>
  <c r="NF11" i="6" s="1"/>
  <c r="H16" i="33"/>
  <c r="G16" i="33"/>
  <c r="ND12" i="30" s="1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AK24" i="33"/>
  <c r="AK38" i="33" s="1"/>
  <c r="HF9" i="44" s="1"/>
  <c r="AJ24" i="33"/>
  <c r="AI24" i="33"/>
  <c r="AI38" i="33" s="1"/>
  <c r="HD9" i="44" s="1"/>
  <c r="AH24" i="33"/>
  <c r="AH38" i="33" s="1"/>
  <c r="HC9" i="44" s="1"/>
  <c r="AG24" i="33"/>
  <c r="AG38" i="33" s="1"/>
  <c r="HB9" i="44" s="1"/>
  <c r="AF24" i="33"/>
  <c r="AF38" i="33" s="1"/>
  <c r="HA9" i="44" s="1"/>
  <c r="AE24" i="33"/>
  <c r="AE38" i="33" s="1"/>
  <c r="GZ9" i="44" s="1"/>
  <c r="AD24" i="33"/>
  <c r="AD38" i="33" s="1"/>
  <c r="GY9" i="44" s="1"/>
  <c r="AC24" i="33"/>
  <c r="AB24" i="33"/>
  <c r="AB38" i="33" s="1"/>
  <c r="GW9" i="44" s="1"/>
  <c r="AA24" i="33"/>
  <c r="AA38" i="33" s="1"/>
  <c r="GV9" i="44" s="1"/>
  <c r="Z24" i="33"/>
  <c r="Z38" i="33" s="1"/>
  <c r="GU9" i="44" s="1"/>
  <c r="Y24" i="33"/>
  <c r="Y38" i="33" s="1"/>
  <c r="GT9" i="44" s="1"/>
  <c r="X24" i="33"/>
  <c r="X38" i="33" s="1"/>
  <c r="GS9" i="44" s="1"/>
  <c r="W24" i="33"/>
  <c r="W38" i="33" s="1"/>
  <c r="GR9" i="44" s="1"/>
  <c r="V24" i="33"/>
  <c r="V38" i="33" s="1"/>
  <c r="GQ9" i="44" s="1"/>
  <c r="U24" i="33"/>
  <c r="U38" i="33" s="1"/>
  <c r="GP9" i="44" s="1"/>
  <c r="T24" i="33"/>
  <c r="T38" i="33" s="1"/>
  <c r="GO9" i="44" s="1"/>
  <c r="S24" i="33"/>
  <c r="S38" i="33" s="1"/>
  <c r="GN9" i="44" s="1"/>
  <c r="R24" i="33"/>
  <c r="R38" i="33" s="1"/>
  <c r="GM9" i="44" s="1"/>
  <c r="Q24" i="33"/>
  <c r="Q38" i="33" s="1"/>
  <c r="GL9" i="44" s="1"/>
  <c r="P24" i="33"/>
  <c r="P38" i="33" s="1"/>
  <c r="GK9" i="44" s="1"/>
  <c r="O24" i="33"/>
  <c r="O38" i="33" s="1"/>
  <c r="GJ9" i="44" s="1"/>
  <c r="N24" i="33"/>
  <c r="N38" i="33" s="1"/>
  <c r="GI9" i="44" s="1"/>
  <c r="M24" i="33"/>
  <c r="M38" i="33" s="1"/>
  <c r="GH9" i="44" s="1"/>
  <c r="AK20" i="33"/>
  <c r="OH14" i="30" s="1"/>
  <c r="AJ20" i="33"/>
  <c r="AJ34" i="33" s="1"/>
  <c r="OG12" i="6" s="1"/>
  <c r="AI20" i="33"/>
  <c r="OF14" i="30" s="1"/>
  <c r="AH20" i="33"/>
  <c r="AG20" i="33"/>
  <c r="AF20" i="33"/>
  <c r="OC14" i="30" s="1"/>
  <c r="AE20" i="33"/>
  <c r="OB14" i="30" s="1"/>
  <c r="AD20" i="33"/>
  <c r="OA14" i="30" s="1"/>
  <c r="AC20" i="33"/>
  <c r="AC34" i="33" s="1"/>
  <c r="NZ12" i="6" s="1"/>
  <c r="AB20" i="33"/>
  <c r="AA20" i="33"/>
  <c r="NX14" i="30" s="1"/>
  <c r="Z20" i="33"/>
  <c r="NW14" i="30" s="1"/>
  <c r="Y20" i="33"/>
  <c r="NV14" i="30" s="1"/>
  <c r="X20" i="33"/>
  <c r="NU14" i="30" s="1"/>
  <c r="W20" i="33"/>
  <c r="NT14" i="30" s="1"/>
  <c r="V20" i="33"/>
  <c r="NS14" i="30" s="1"/>
  <c r="U20" i="33"/>
  <c r="T20" i="33"/>
  <c r="S20" i="33"/>
  <c r="NP14" i="30" s="1"/>
  <c r="R20" i="33"/>
  <c r="NO14" i="30" s="1"/>
  <c r="Q20" i="33"/>
  <c r="NN14" i="30" s="1"/>
  <c r="P20" i="33"/>
  <c r="NM14" i="30" s="1"/>
  <c r="O20" i="33"/>
  <c r="N20" i="33"/>
  <c r="M20" i="33"/>
  <c r="NJ14" i="30" s="1"/>
  <c r="AK18" i="33"/>
  <c r="OH13" i="30" s="1"/>
  <c r="AJ18" i="33"/>
  <c r="OG13" i="30" s="1"/>
  <c r="AI18" i="33"/>
  <c r="OF13" i="30" s="1"/>
  <c r="AH18" i="33"/>
  <c r="OE13" i="30" s="1"/>
  <c r="AG18" i="33"/>
  <c r="OD13" i="30" s="1"/>
  <c r="AF18" i="33"/>
  <c r="OC13" i="30" s="1"/>
  <c r="AE18" i="33"/>
  <c r="OB13" i="30" s="1"/>
  <c r="AD18" i="33"/>
  <c r="OA13" i="30" s="1"/>
  <c r="AC18" i="33"/>
  <c r="AB18" i="33"/>
  <c r="NY13" i="30" s="1"/>
  <c r="AA18" i="33"/>
  <c r="NX13" i="30" s="1"/>
  <c r="Z18" i="33"/>
  <c r="NW13" i="30" s="1"/>
  <c r="Y18" i="33"/>
  <c r="NV13" i="30" s="1"/>
  <c r="X18" i="33"/>
  <c r="NU13" i="30" s="1"/>
  <c r="W18" i="33"/>
  <c r="NT13" i="30" s="1"/>
  <c r="V18" i="33"/>
  <c r="NS13" i="30" s="1"/>
  <c r="U18" i="33"/>
  <c r="NR13" i="30" s="1"/>
  <c r="T18" i="33"/>
  <c r="NQ13" i="30" s="1"/>
  <c r="S18" i="33"/>
  <c r="NP13" i="30" s="1"/>
  <c r="R18" i="33"/>
  <c r="NO13" i="30" s="1"/>
  <c r="Q18" i="33"/>
  <c r="NN13" i="30" s="1"/>
  <c r="P18" i="33"/>
  <c r="NM13" i="30" s="1"/>
  <c r="O18" i="33"/>
  <c r="NL13" i="30" s="1"/>
  <c r="N18" i="33"/>
  <c r="NK13" i="30" s="1"/>
  <c r="M18" i="33"/>
  <c r="NJ13" i="30" s="1"/>
  <c r="AK16" i="33"/>
  <c r="AJ16" i="33"/>
  <c r="AI16" i="33"/>
  <c r="AH16" i="33"/>
  <c r="AG16" i="33"/>
  <c r="AF16" i="33"/>
  <c r="AE16" i="33"/>
  <c r="AD16" i="33"/>
  <c r="AC16" i="33"/>
  <c r="NZ12" i="30" s="1"/>
  <c r="AB16" i="33"/>
  <c r="AA16" i="33"/>
  <c r="Z16" i="33"/>
  <c r="Y16" i="33"/>
  <c r="X16" i="33"/>
  <c r="W16" i="33"/>
  <c r="V16" i="33"/>
  <c r="U16" i="33"/>
  <c r="T16" i="33"/>
  <c r="S16" i="33"/>
  <c r="R16" i="33"/>
  <c r="Q16" i="33"/>
  <c r="NN12" i="30" s="1"/>
  <c r="P16" i="33"/>
  <c r="O16" i="33"/>
  <c r="N16" i="33"/>
  <c r="M16" i="33"/>
  <c r="L24" i="32"/>
  <c r="L38" i="32" s="1"/>
  <c r="FC9" i="44" s="1"/>
  <c r="K24" i="32"/>
  <c r="K38" i="32" s="1"/>
  <c r="FB9" i="44" s="1"/>
  <c r="J24" i="32"/>
  <c r="J38" i="32" s="1"/>
  <c r="FA9" i="44" s="1"/>
  <c r="I24" i="32"/>
  <c r="I38" i="32" s="1"/>
  <c r="EZ9" i="44" s="1"/>
  <c r="H24" i="32"/>
  <c r="H38" i="32" s="1"/>
  <c r="EY9" i="44" s="1"/>
  <c r="G24" i="32"/>
  <c r="G38" i="32" s="1"/>
  <c r="EX9" i="44" s="1"/>
  <c r="L20" i="32"/>
  <c r="ME14" i="30" s="1"/>
  <c r="K20" i="32"/>
  <c r="MD14" i="30" s="1"/>
  <c r="J20" i="32"/>
  <c r="MC14" i="30" s="1"/>
  <c r="I20" i="32"/>
  <c r="MB14" i="30" s="1"/>
  <c r="H20" i="32"/>
  <c r="G20" i="32"/>
  <c r="G34" i="32" s="1"/>
  <c r="LZ12" i="6" s="1"/>
  <c r="L18" i="32"/>
  <c r="ME13" i="30" s="1"/>
  <c r="K18" i="32"/>
  <c r="MD13" i="30" s="1"/>
  <c r="J18" i="32"/>
  <c r="MC13" i="30" s="1"/>
  <c r="I18" i="32"/>
  <c r="H18" i="32"/>
  <c r="MA13" i="30" s="1"/>
  <c r="G18" i="32"/>
  <c r="LZ13" i="30" s="1"/>
  <c r="L16" i="32"/>
  <c r="K16" i="32"/>
  <c r="J16" i="32"/>
  <c r="I16" i="32"/>
  <c r="MB12" i="30" s="1"/>
  <c r="H16" i="32"/>
  <c r="G16" i="32"/>
  <c r="LZ12" i="30" s="1"/>
  <c r="AJ27" i="32"/>
  <c r="AI27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AJ26" i="32"/>
  <c r="AI26" i="32"/>
  <c r="AH26" i="32"/>
  <c r="AG26" i="32"/>
  <c r="AF26" i="32"/>
  <c r="AE26" i="32"/>
  <c r="AD26" i="32"/>
  <c r="AC26" i="32"/>
  <c r="AB26" i="32"/>
  <c r="AA26" i="32"/>
  <c r="Z26" i="32"/>
  <c r="Y26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K26" i="32"/>
  <c r="J26" i="32"/>
  <c r="I26" i="32"/>
  <c r="H26" i="32"/>
  <c r="G26" i="32"/>
  <c r="AJ24" i="32"/>
  <c r="AJ38" i="32" s="1"/>
  <c r="GA9" i="44" s="1"/>
  <c r="AI24" i="32"/>
  <c r="AI38" i="32" s="1"/>
  <c r="FZ9" i="44" s="1"/>
  <c r="AH24" i="32"/>
  <c r="AH38" i="32" s="1"/>
  <c r="FY9" i="44" s="1"/>
  <c r="AG24" i="32"/>
  <c r="AG38" i="32" s="1"/>
  <c r="FX9" i="44" s="1"/>
  <c r="AF24" i="32"/>
  <c r="AF38" i="32" s="1"/>
  <c r="FW9" i="44" s="1"/>
  <c r="AE24" i="32"/>
  <c r="AE38" i="32" s="1"/>
  <c r="FV9" i="44" s="1"/>
  <c r="AD24" i="32"/>
  <c r="AD38" i="32" s="1"/>
  <c r="FU9" i="44" s="1"/>
  <c r="AC24" i="32"/>
  <c r="AC38" i="32" s="1"/>
  <c r="FT9" i="44" s="1"/>
  <c r="AB24" i="32"/>
  <c r="AB38" i="32" s="1"/>
  <c r="FS9" i="44" s="1"/>
  <c r="AA24" i="32"/>
  <c r="AA38" i="32" s="1"/>
  <c r="FR9" i="44" s="1"/>
  <c r="Z24" i="32"/>
  <c r="Z38" i="32" s="1"/>
  <c r="FQ9" i="44" s="1"/>
  <c r="Y24" i="32"/>
  <c r="Y38" i="32" s="1"/>
  <c r="FP9" i="44" s="1"/>
  <c r="X24" i="32"/>
  <c r="X38" i="32" s="1"/>
  <c r="FO9" i="44" s="1"/>
  <c r="W24" i="32"/>
  <c r="W38" i="32" s="1"/>
  <c r="FN9" i="44" s="1"/>
  <c r="V24" i="32"/>
  <c r="V38" i="32" s="1"/>
  <c r="FM9" i="44" s="1"/>
  <c r="U24" i="32"/>
  <c r="U38" i="32" s="1"/>
  <c r="FL9" i="44" s="1"/>
  <c r="T24" i="32"/>
  <c r="T38" i="32" s="1"/>
  <c r="FK9" i="44" s="1"/>
  <c r="S24" i="32"/>
  <c r="S38" i="32" s="1"/>
  <c r="FJ9" i="44" s="1"/>
  <c r="R24" i="32"/>
  <c r="R38" i="32" s="1"/>
  <c r="FI9" i="44" s="1"/>
  <c r="Q24" i="32"/>
  <c r="Q38" i="32" s="1"/>
  <c r="FH9" i="44" s="1"/>
  <c r="P24" i="32"/>
  <c r="O24" i="32"/>
  <c r="O38" i="32" s="1"/>
  <c r="FF9" i="44" s="1"/>
  <c r="N24" i="32"/>
  <c r="N38" i="32" s="1"/>
  <c r="FE9" i="44" s="1"/>
  <c r="M24" i="32"/>
  <c r="M38" i="32" s="1"/>
  <c r="FD9" i="44" s="1"/>
  <c r="AJ20" i="32"/>
  <c r="AI20" i="32"/>
  <c r="NB14" i="30" s="1"/>
  <c r="AH20" i="32"/>
  <c r="NA14" i="30" s="1"/>
  <c r="AG20" i="32"/>
  <c r="MZ14" i="30" s="1"/>
  <c r="AF20" i="32"/>
  <c r="MY14" i="30" s="1"/>
  <c r="AE20" i="32"/>
  <c r="AD20" i="32"/>
  <c r="AC20" i="32"/>
  <c r="AB20" i="32"/>
  <c r="MU14" i="30" s="1"/>
  <c r="AA20" i="32"/>
  <c r="Z20" i="32"/>
  <c r="Z21" i="32" s="1"/>
  <c r="MS15" i="30" s="1"/>
  <c r="Y20" i="32"/>
  <c r="MR14" i="30" s="1"/>
  <c r="X20" i="32"/>
  <c r="W20" i="32"/>
  <c r="V20" i="32"/>
  <c r="MO14" i="30" s="1"/>
  <c r="U20" i="32"/>
  <c r="MN14" i="30" s="1"/>
  <c r="T20" i="32"/>
  <c r="S20" i="32"/>
  <c r="ML14" i="30" s="1"/>
  <c r="R20" i="32"/>
  <c r="MK14" i="30" s="1"/>
  <c r="Q20" i="32"/>
  <c r="P20" i="32"/>
  <c r="MI14" i="30" s="1"/>
  <c r="O20" i="32"/>
  <c r="N20" i="32"/>
  <c r="N21" i="32" s="1"/>
  <c r="MG15" i="30" s="1"/>
  <c r="M20" i="32"/>
  <c r="I21" i="32"/>
  <c r="MB15" i="30" s="1"/>
  <c r="NC13" i="30"/>
  <c r="AI18" i="32"/>
  <c r="NB13" i="30" s="1"/>
  <c r="AH18" i="32"/>
  <c r="NA13" i="30" s="1"/>
  <c r="AG18" i="32"/>
  <c r="MZ13" i="30" s="1"/>
  <c r="AF18" i="32"/>
  <c r="MY13" i="30" s="1"/>
  <c r="AE18" i="32"/>
  <c r="MX13" i="30" s="1"/>
  <c r="AD18" i="32"/>
  <c r="MW13" i="30" s="1"/>
  <c r="AC18" i="32"/>
  <c r="MV13" i="30" s="1"/>
  <c r="AB18" i="32"/>
  <c r="MU13" i="30" s="1"/>
  <c r="AA18" i="32"/>
  <c r="MT13" i="30" s="1"/>
  <c r="Z18" i="32"/>
  <c r="MS13" i="30" s="1"/>
  <c r="Y18" i="32"/>
  <c r="MR13" i="30" s="1"/>
  <c r="X18" i="32"/>
  <c r="MQ13" i="30" s="1"/>
  <c r="W18" i="32"/>
  <c r="MP13" i="30" s="1"/>
  <c r="V18" i="32"/>
  <c r="MO13" i="30" s="1"/>
  <c r="U18" i="32"/>
  <c r="MN13" i="30" s="1"/>
  <c r="T18" i="32"/>
  <c r="MM13" i="30" s="1"/>
  <c r="S18" i="32"/>
  <c r="ML13" i="30" s="1"/>
  <c r="R18" i="32"/>
  <c r="MK13" i="30" s="1"/>
  <c r="Q18" i="32"/>
  <c r="MJ13" i="30" s="1"/>
  <c r="P18" i="32"/>
  <c r="MI13" i="30" s="1"/>
  <c r="O18" i="32"/>
  <c r="MH13" i="30" s="1"/>
  <c r="N18" i="32"/>
  <c r="MG13" i="30" s="1"/>
  <c r="M18" i="32"/>
  <c r="MF13" i="30" s="1"/>
  <c r="AJ16" i="32"/>
  <c r="AJ33" i="32" s="1"/>
  <c r="NC11" i="6" s="1"/>
  <c r="AI16" i="32"/>
  <c r="AH16" i="32"/>
  <c r="AG16" i="32"/>
  <c r="AF16" i="32"/>
  <c r="AE16" i="32"/>
  <c r="AD16" i="32"/>
  <c r="AD33" i="32" s="1"/>
  <c r="MW11" i="6" s="1"/>
  <c r="AC16" i="32"/>
  <c r="AC33" i="32" s="1"/>
  <c r="MV11" i="6" s="1"/>
  <c r="AB16" i="32"/>
  <c r="AA16" i="32"/>
  <c r="Z16" i="32"/>
  <c r="Z33" i="32" s="1"/>
  <c r="MS11" i="6" s="1"/>
  <c r="Y16" i="32"/>
  <c r="Y33" i="32" s="1"/>
  <c r="MR11" i="6" s="1"/>
  <c r="X16" i="32"/>
  <c r="X33" i="32" s="1"/>
  <c r="MQ11" i="6" s="1"/>
  <c r="W16" i="32"/>
  <c r="V16" i="32"/>
  <c r="V33" i="32" s="1"/>
  <c r="MO11" i="6" s="1"/>
  <c r="U16" i="32"/>
  <c r="T16" i="32"/>
  <c r="T33" i="32" s="1"/>
  <c r="MM11" i="6" s="1"/>
  <c r="S16" i="32"/>
  <c r="S33" i="32" s="1"/>
  <c r="ML11" i="6" s="1"/>
  <c r="R16" i="32"/>
  <c r="Q16" i="32"/>
  <c r="Q33" i="32" s="1"/>
  <c r="MJ11" i="6" s="1"/>
  <c r="P16" i="32"/>
  <c r="O16" i="32"/>
  <c r="N16" i="32"/>
  <c r="N33" i="32" s="1"/>
  <c r="MG11" i="6" s="1"/>
  <c r="M16" i="32"/>
  <c r="M33" i="32" s="1"/>
  <c r="MF11" i="6" s="1"/>
  <c r="G22" i="58" l="1"/>
  <c r="XK11" i="55"/>
  <c r="XI11" i="55"/>
  <c r="J22" i="58"/>
  <c r="XN11" i="55"/>
  <c r="H22" i="58"/>
  <c r="XL11" i="55"/>
  <c r="I22" i="58"/>
  <c r="XM11" i="55"/>
  <c r="K22" i="58"/>
  <c r="XO11" i="55"/>
  <c r="L22" i="58"/>
  <c r="XP11" i="55"/>
  <c r="M22" i="58"/>
  <c r="XQ11" i="55"/>
  <c r="WW11" i="55"/>
  <c r="WL8" i="6"/>
  <c r="WL7" i="55"/>
  <c r="WS11" i="55"/>
  <c r="WL6" i="6"/>
  <c r="WL6" i="55"/>
  <c r="WK8" i="6"/>
  <c r="WK7" i="55"/>
  <c r="WK6" i="6"/>
  <c r="WK6" i="55"/>
  <c r="WJ8" i="6"/>
  <c r="WJ7" i="55"/>
  <c r="WJ6" i="6"/>
  <c r="WJ6" i="55"/>
  <c r="WI8" i="6"/>
  <c r="WI7" i="55"/>
  <c r="WI6" i="6"/>
  <c r="WI6" i="55"/>
  <c r="WH8" i="6"/>
  <c r="WH7" i="55"/>
  <c r="WH6" i="6"/>
  <c r="WH6" i="55"/>
  <c r="WG8" i="6"/>
  <c r="WG7" i="55"/>
  <c r="WG6" i="6"/>
  <c r="WG6" i="55"/>
  <c r="WL17" i="30"/>
  <c r="AH38" i="42"/>
  <c r="WL15" i="55" s="1"/>
  <c r="WK17" i="30"/>
  <c r="AG38" i="42"/>
  <c r="WK15" i="55" s="1"/>
  <c r="WI17" i="30"/>
  <c r="AE38" i="42"/>
  <c r="WI15" i="55" s="1"/>
  <c r="WH17" i="30"/>
  <c r="AD38" i="42"/>
  <c r="WH15" i="55" s="1"/>
  <c r="WG17" i="30"/>
  <c r="AC38" i="42"/>
  <c r="WG15" i="55" s="1"/>
  <c r="WF17" i="30"/>
  <c r="AB38" i="42"/>
  <c r="WF15" i="55" s="1"/>
  <c r="WF14" i="30"/>
  <c r="AB34" i="42"/>
  <c r="WF12" i="6" s="1"/>
  <c r="WE17" i="30"/>
  <c r="AA38" i="42"/>
  <c r="WE15" i="55" s="1"/>
  <c r="Y21" i="42"/>
  <c r="WC15" i="30" s="1"/>
  <c r="Y34" i="42"/>
  <c r="WC12" i="6" s="1"/>
  <c r="WB17" i="30"/>
  <c r="X38" i="42"/>
  <c r="WB14" i="30"/>
  <c r="X34" i="42"/>
  <c r="WA17" i="30"/>
  <c r="W38" i="42"/>
  <c r="VX17" i="30"/>
  <c r="T38" i="42"/>
  <c r="VX14" i="30"/>
  <c r="T34" i="42"/>
  <c r="VW17" i="30"/>
  <c r="S38" i="42"/>
  <c r="Q21" i="42"/>
  <c r="VU15" i="30" s="1"/>
  <c r="VT17" i="30"/>
  <c r="P38" i="42"/>
  <c r="VT14" i="30"/>
  <c r="P34" i="42"/>
  <c r="VS17" i="30"/>
  <c r="O38" i="42"/>
  <c r="M21" i="42"/>
  <c r="VQ15" i="30" s="1"/>
  <c r="M34" i="42"/>
  <c r="VQ12" i="6" s="1"/>
  <c r="L33" i="42"/>
  <c r="VP11" i="6" s="1"/>
  <c r="VP17" i="30"/>
  <c r="L38" i="42"/>
  <c r="VP14" i="30"/>
  <c r="L34" i="42"/>
  <c r="VO17" i="30"/>
  <c r="K38" i="42"/>
  <c r="VO14" i="30"/>
  <c r="K34" i="42"/>
  <c r="K33" i="42"/>
  <c r="VO11" i="6" s="1"/>
  <c r="VN17" i="30"/>
  <c r="J38" i="42"/>
  <c r="J37" i="42"/>
  <c r="VM14" i="30"/>
  <c r="I34" i="42"/>
  <c r="I21" i="42"/>
  <c r="VM15" i="30" s="1"/>
  <c r="VL17" i="30"/>
  <c r="H38" i="42"/>
  <c r="VL16" i="6" s="1"/>
  <c r="VL14" i="30"/>
  <c r="H34" i="42"/>
  <c r="VL11" i="55" s="1"/>
  <c r="G33" i="42"/>
  <c r="VK11" i="6" s="1"/>
  <c r="L22" i="42"/>
  <c r="VP16" i="30" s="1"/>
  <c r="AJ34" i="40"/>
  <c r="VI11" i="55" s="1"/>
  <c r="AC21" i="40"/>
  <c r="Y21" i="40"/>
  <c r="UX15" i="30" s="1"/>
  <c r="Q21" i="40"/>
  <c r="M21" i="40"/>
  <c r="T22" i="40" s="1"/>
  <c r="US16" i="30" s="1"/>
  <c r="M34" i="40"/>
  <c r="UL12" i="6" s="1"/>
  <c r="L33" i="39"/>
  <c r="TF11" i="6" s="1"/>
  <c r="K33" i="39"/>
  <c r="TE11" i="6" s="1"/>
  <c r="WW15" i="30"/>
  <c r="WS15" i="30"/>
  <c r="XI15" i="30"/>
  <c r="O33" i="39"/>
  <c r="TI11" i="6" s="1"/>
  <c r="TI13" i="30"/>
  <c r="W33" i="39"/>
  <c r="TQ11" i="6" s="1"/>
  <c r="TQ13" i="30"/>
  <c r="AE33" i="39"/>
  <c r="TY11" i="6" s="1"/>
  <c r="TY13" i="30"/>
  <c r="TH12" i="6"/>
  <c r="TH14" i="30"/>
  <c r="TP12" i="6"/>
  <c r="TP14" i="30"/>
  <c r="TX12" i="6"/>
  <c r="TX14" i="30"/>
  <c r="N21" i="39"/>
  <c r="TH15" i="30" s="1"/>
  <c r="O37" i="39"/>
  <c r="TI17" i="30"/>
  <c r="W37" i="39"/>
  <c r="TQ17" i="30"/>
  <c r="AE37" i="39"/>
  <c r="TY17" i="30"/>
  <c r="O33" i="40"/>
  <c r="UN11" i="6" s="1"/>
  <c r="UN13" i="30"/>
  <c r="W33" i="40"/>
  <c r="UV11" i="6" s="1"/>
  <c r="UV13" i="30"/>
  <c r="AE33" i="40"/>
  <c r="VD11" i="6" s="1"/>
  <c r="VD13" i="30"/>
  <c r="UL14" i="30"/>
  <c r="UT12" i="6"/>
  <c r="UT14" i="30"/>
  <c r="VB12" i="6"/>
  <c r="VB14" i="30"/>
  <c r="VJ12" i="6"/>
  <c r="VJ14" i="30"/>
  <c r="N37" i="40"/>
  <c r="UM17" i="30"/>
  <c r="V37" i="40"/>
  <c r="UU17" i="30"/>
  <c r="AD37" i="40"/>
  <c r="VC14" i="55" s="1"/>
  <c r="VC17" i="30"/>
  <c r="K33" i="40"/>
  <c r="UJ11" i="6" s="1"/>
  <c r="UJ13" i="30"/>
  <c r="L37" i="40"/>
  <c r="UK17" i="30"/>
  <c r="S33" i="42"/>
  <c r="VW11" i="6" s="1"/>
  <c r="VW13" i="30"/>
  <c r="AA33" i="42"/>
  <c r="WE11" i="6" s="1"/>
  <c r="WE13" i="30"/>
  <c r="VW12" i="6"/>
  <c r="VW14" i="30"/>
  <c r="WE12" i="6"/>
  <c r="WE14" i="30"/>
  <c r="H33" i="42"/>
  <c r="VL11" i="6" s="1"/>
  <c r="VL13" i="30"/>
  <c r="VN12" i="6"/>
  <c r="VN14" i="30"/>
  <c r="I37" i="42"/>
  <c r="VM14" i="55" s="1"/>
  <c r="VM17" i="30"/>
  <c r="WV11" i="6"/>
  <c r="WV13" i="30"/>
  <c r="XD11" i="6"/>
  <c r="XD13" i="30"/>
  <c r="XL11" i="6"/>
  <c r="XL13" i="30"/>
  <c r="WU12" i="6"/>
  <c r="WU14" i="30"/>
  <c r="XC12" i="6"/>
  <c r="XC14" i="30"/>
  <c r="XK12" i="6"/>
  <c r="XK14" i="30"/>
  <c r="WT14" i="55"/>
  <c r="WT17" i="30"/>
  <c r="XB14" i="55"/>
  <c r="XB17" i="30"/>
  <c r="XJ14" i="55"/>
  <c r="XJ17" i="30"/>
  <c r="WP11" i="6"/>
  <c r="WP13" i="30"/>
  <c r="WM16" i="30"/>
  <c r="P33" i="39"/>
  <c r="TJ11" i="6" s="1"/>
  <c r="TJ13" i="30"/>
  <c r="X33" i="39"/>
  <c r="TR11" i="6" s="1"/>
  <c r="TR13" i="30"/>
  <c r="AF33" i="39"/>
  <c r="TZ11" i="6" s="1"/>
  <c r="TZ13" i="30"/>
  <c r="TI12" i="6"/>
  <c r="TI14" i="30"/>
  <c r="TQ12" i="6"/>
  <c r="TQ14" i="30"/>
  <c r="TY12" i="6"/>
  <c r="TY14" i="30"/>
  <c r="P37" i="39"/>
  <c r="TJ17" i="30"/>
  <c r="X37" i="39"/>
  <c r="TR17" i="30"/>
  <c r="AF37" i="39"/>
  <c r="TZ17" i="30"/>
  <c r="P33" i="40"/>
  <c r="UO11" i="6" s="1"/>
  <c r="UO13" i="30"/>
  <c r="X33" i="40"/>
  <c r="UW11" i="6" s="1"/>
  <c r="UW13" i="30"/>
  <c r="AF33" i="40"/>
  <c r="VE11" i="6" s="1"/>
  <c r="VE13" i="30"/>
  <c r="UM12" i="6"/>
  <c r="UM14" i="30"/>
  <c r="UU12" i="6"/>
  <c r="UU14" i="30"/>
  <c r="VC12" i="6"/>
  <c r="VC14" i="30"/>
  <c r="UH15" i="30"/>
  <c r="O37" i="40"/>
  <c r="UN17" i="30"/>
  <c r="W37" i="40"/>
  <c r="UV17" i="30"/>
  <c r="AE37" i="40"/>
  <c r="VD14" i="55" s="1"/>
  <c r="VD17" i="30"/>
  <c r="L33" i="40"/>
  <c r="UK11" i="6" s="1"/>
  <c r="UK13" i="30"/>
  <c r="T33" i="42"/>
  <c r="VX11" i="6" s="1"/>
  <c r="VX13" i="30"/>
  <c r="AB33" i="42"/>
  <c r="WF11" i="6" s="1"/>
  <c r="WF13" i="30"/>
  <c r="WJ17" i="30"/>
  <c r="I33" i="42"/>
  <c r="VM11" i="6" s="1"/>
  <c r="VM13" i="30"/>
  <c r="WW11" i="6"/>
  <c r="WW13" i="30"/>
  <c r="XE11" i="6"/>
  <c r="XE13" i="30"/>
  <c r="XM11" i="6"/>
  <c r="XM13" i="30"/>
  <c r="WV12" i="6"/>
  <c r="WV14" i="30"/>
  <c r="XD12" i="6"/>
  <c r="XD14" i="30"/>
  <c r="XL12" i="6"/>
  <c r="XL14" i="30"/>
  <c r="WU14" i="55"/>
  <c r="WU17" i="30"/>
  <c r="XC14" i="55"/>
  <c r="XC17" i="30"/>
  <c r="XK14" i="55"/>
  <c r="XK17" i="30"/>
  <c r="WQ11" i="6"/>
  <c r="WQ13" i="30"/>
  <c r="WR14" i="55"/>
  <c r="WR17" i="30"/>
  <c r="Q33" i="39"/>
  <c r="TK11" i="6" s="1"/>
  <c r="TK13" i="30"/>
  <c r="Y33" i="39"/>
  <c r="TS11" i="6" s="1"/>
  <c r="TS13" i="30"/>
  <c r="AG33" i="39"/>
  <c r="UA11" i="6" s="1"/>
  <c r="UA13" i="30"/>
  <c r="TJ12" i="6"/>
  <c r="TJ14" i="30"/>
  <c r="TR12" i="6"/>
  <c r="TR14" i="30"/>
  <c r="TZ12" i="6"/>
  <c r="TZ14" i="30"/>
  <c r="TP15" i="30"/>
  <c r="Q37" i="39"/>
  <c r="TK17" i="30"/>
  <c r="Y37" i="39"/>
  <c r="TS17" i="30"/>
  <c r="AG37" i="39"/>
  <c r="UA17" i="30"/>
  <c r="Q33" i="40"/>
  <c r="UP11" i="6" s="1"/>
  <c r="UP13" i="30"/>
  <c r="Y33" i="40"/>
  <c r="UX11" i="6" s="1"/>
  <c r="UX13" i="30"/>
  <c r="AG33" i="40"/>
  <c r="VF11" i="6" s="1"/>
  <c r="VF13" i="30"/>
  <c r="UN12" i="6"/>
  <c r="UN14" i="30"/>
  <c r="UV12" i="6"/>
  <c r="UV14" i="30"/>
  <c r="VD12" i="6"/>
  <c r="VD14" i="30"/>
  <c r="UL15" i="30"/>
  <c r="P37" i="40"/>
  <c r="UO17" i="30"/>
  <c r="X37" i="40"/>
  <c r="UW17" i="30"/>
  <c r="AF37" i="40"/>
  <c r="VE14" i="55" s="1"/>
  <c r="VE17" i="30"/>
  <c r="UF12" i="6"/>
  <c r="UF14" i="30"/>
  <c r="M33" i="42"/>
  <c r="VQ11" i="6" s="1"/>
  <c r="VQ13" i="30"/>
  <c r="U33" i="42"/>
  <c r="VY11" i="6" s="1"/>
  <c r="VY13" i="30"/>
  <c r="VQ14" i="30"/>
  <c r="VY12" i="6"/>
  <c r="VY14" i="30"/>
  <c r="WG12" i="6"/>
  <c r="WG14" i="30"/>
  <c r="Q37" i="42"/>
  <c r="VU17" i="30"/>
  <c r="Y37" i="42"/>
  <c r="WC14" i="55" s="1"/>
  <c r="WC17" i="30"/>
  <c r="WX11" i="6"/>
  <c r="WX13" i="30"/>
  <c r="XF11" i="6"/>
  <c r="XF13" i="30"/>
  <c r="XN11" i="6"/>
  <c r="XN13" i="30"/>
  <c r="WW14" i="30"/>
  <c r="XE12" i="6"/>
  <c r="XE14" i="30"/>
  <c r="XM12" i="6"/>
  <c r="XM14" i="30"/>
  <c r="XA15" i="30"/>
  <c r="WV14" i="55"/>
  <c r="WV17" i="30"/>
  <c r="XD14" i="55"/>
  <c r="XD17" i="30"/>
  <c r="XL14" i="55"/>
  <c r="XL17" i="30"/>
  <c r="WR12" i="6"/>
  <c r="WR14" i="30"/>
  <c r="WM17" i="30"/>
  <c r="R33" i="39"/>
  <c r="TL11" i="6" s="1"/>
  <c r="TL13" i="30"/>
  <c r="Z33" i="39"/>
  <c r="TT11" i="6" s="1"/>
  <c r="TT13" i="30"/>
  <c r="AH33" i="39"/>
  <c r="UB11" i="6" s="1"/>
  <c r="UB13" i="30"/>
  <c r="TK12" i="6"/>
  <c r="TK14" i="30"/>
  <c r="TS12" i="6"/>
  <c r="TS14" i="30"/>
  <c r="I22" i="40"/>
  <c r="UH16" i="30" s="1"/>
  <c r="UA12" i="6"/>
  <c r="UA14" i="30"/>
  <c r="TT15" i="30"/>
  <c r="R37" i="39"/>
  <c r="TL17" i="30"/>
  <c r="Z37" i="39"/>
  <c r="TT17" i="30"/>
  <c r="AH37" i="39"/>
  <c r="UB17" i="30"/>
  <c r="R33" i="40"/>
  <c r="UQ11" i="6" s="1"/>
  <c r="UQ13" i="30"/>
  <c r="Z33" i="40"/>
  <c r="UY11" i="6" s="1"/>
  <c r="UY13" i="30"/>
  <c r="AH33" i="40"/>
  <c r="VG11" i="6" s="1"/>
  <c r="VG13" i="30"/>
  <c r="P21" i="40"/>
  <c r="W22" i="40" s="1"/>
  <c r="UV16" i="30" s="1"/>
  <c r="UO12" i="6"/>
  <c r="UO14" i="30"/>
  <c r="X21" i="40"/>
  <c r="AE22" i="40" s="1"/>
  <c r="VD16" i="30" s="1"/>
  <c r="UW12" i="6"/>
  <c r="UW14" i="30"/>
  <c r="VE12" i="6"/>
  <c r="VE14" i="30"/>
  <c r="UP15" i="30"/>
  <c r="Q37" i="40"/>
  <c r="UP17" i="30"/>
  <c r="Y37" i="40"/>
  <c r="UX17" i="30"/>
  <c r="AG37" i="40"/>
  <c r="VF14" i="55" s="1"/>
  <c r="VF17" i="30"/>
  <c r="UG12" i="6"/>
  <c r="UG14" i="30"/>
  <c r="UF17" i="30"/>
  <c r="N33" i="42"/>
  <c r="VR11" i="6" s="1"/>
  <c r="VR13" i="30"/>
  <c r="V33" i="42"/>
  <c r="VZ11" i="6" s="1"/>
  <c r="VZ13" i="30"/>
  <c r="VR12" i="6"/>
  <c r="VR14" i="30"/>
  <c r="VZ12" i="6"/>
  <c r="VZ14" i="30"/>
  <c r="WH12" i="6"/>
  <c r="WH14" i="30"/>
  <c r="U21" i="42"/>
  <c r="VY15" i="30" s="1"/>
  <c r="R37" i="42"/>
  <c r="VV17" i="30"/>
  <c r="Z37" i="42"/>
  <c r="WD14" i="55" s="1"/>
  <c r="WD17" i="30"/>
  <c r="OJ9" i="44"/>
  <c r="G22" i="42"/>
  <c r="VK16" i="30" s="1"/>
  <c r="WY11" i="6"/>
  <c r="WY13" i="30"/>
  <c r="XG11" i="6"/>
  <c r="XG13" i="30"/>
  <c r="XO11" i="6"/>
  <c r="XO13" i="30"/>
  <c r="WX12" i="6"/>
  <c r="WX14" i="30"/>
  <c r="XF12" i="6"/>
  <c r="XF14" i="30"/>
  <c r="XN12" i="6"/>
  <c r="XN14" i="30"/>
  <c r="WW14" i="55"/>
  <c r="WW17" i="30"/>
  <c r="XE14" i="55"/>
  <c r="XE17" i="30"/>
  <c r="XM14" i="55"/>
  <c r="XM17" i="30"/>
  <c r="WM12" i="6"/>
  <c r="WM14" i="30"/>
  <c r="WN14" i="55"/>
  <c r="WN17" i="30"/>
  <c r="S33" i="39"/>
  <c r="TM11" i="6" s="1"/>
  <c r="TM13" i="30"/>
  <c r="AA33" i="39"/>
  <c r="TU11" i="6" s="1"/>
  <c r="TU13" i="30"/>
  <c r="AI33" i="39"/>
  <c r="UC11" i="6" s="1"/>
  <c r="UC13" i="30"/>
  <c r="TL12" i="6"/>
  <c r="TL14" i="30"/>
  <c r="TT12" i="6"/>
  <c r="TT14" i="30"/>
  <c r="UB12" i="6"/>
  <c r="UB14" i="30"/>
  <c r="AD21" i="39"/>
  <c r="AK22" i="39" s="1"/>
  <c r="UE16" i="30" s="1"/>
  <c r="S37" i="39"/>
  <c r="TM17" i="30"/>
  <c r="AA37" i="39"/>
  <c r="TU17" i="30"/>
  <c r="AI37" i="39"/>
  <c r="UC17" i="30"/>
  <c r="S33" i="40"/>
  <c r="UR11" i="6" s="1"/>
  <c r="UR13" i="30"/>
  <c r="AA33" i="40"/>
  <c r="UZ11" i="6" s="1"/>
  <c r="UZ13" i="30"/>
  <c r="AI33" i="40"/>
  <c r="VH11" i="6" s="1"/>
  <c r="VH13" i="30"/>
  <c r="UP12" i="6"/>
  <c r="UP14" i="30"/>
  <c r="UX12" i="6"/>
  <c r="UX14" i="30"/>
  <c r="VF12" i="6"/>
  <c r="VF14" i="30"/>
  <c r="U21" i="40"/>
  <c r="AB22" i="40" s="1"/>
  <c r="VA16" i="30" s="1"/>
  <c r="R37" i="40"/>
  <c r="UQ17" i="30"/>
  <c r="Z37" i="40"/>
  <c r="UY17" i="30"/>
  <c r="AH37" i="40"/>
  <c r="VG14" i="55" s="1"/>
  <c r="VG17" i="30"/>
  <c r="G33" i="40"/>
  <c r="UF11" i="6" s="1"/>
  <c r="UF13" i="30"/>
  <c r="UH12" i="6"/>
  <c r="UH14" i="30"/>
  <c r="H37" i="40"/>
  <c r="UG17" i="30"/>
  <c r="O33" i="42"/>
  <c r="VS11" i="6" s="1"/>
  <c r="VS13" i="30"/>
  <c r="W33" i="42"/>
  <c r="WA11" i="6" s="1"/>
  <c r="WA13" i="30"/>
  <c r="VS12" i="6"/>
  <c r="VS14" i="30"/>
  <c r="WA12" i="6"/>
  <c r="WA14" i="30"/>
  <c r="WI12" i="6"/>
  <c r="WI14" i="30"/>
  <c r="J33" i="42"/>
  <c r="VN11" i="6" s="1"/>
  <c r="VN12" i="30"/>
  <c r="H22" i="42"/>
  <c r="VL16" i="30" s="1"/>
  <c r="WZ11" i="6"/>
  <c r="WZ13" i="30"/>
  <c r="XH11" i="6"/>
  <c r="XH13" i="30"/>
  <c r="XP11" i="6"/>
  <c r="XP13" i="30"/>
  <c r="WY12" i="6"/>
  <c r="WY14" i="30"/>
  <c r="XG12" i="6"/>
  <c r="XG14" i="30"/>
  <c r="XO12" i="6"/>
  <c r="XO14" i="30"/>
  <c r="WX14" i="55"/>
  <c r="WX17" i="30"/>
  <c r="XF14" i="55"/>
  <c r="XF17" i="30"/>
  <c r="XN14" i="55"/>
  <c r="XN17" i="30"/>
  <c r="WR11" i="6"/>
  <c r="WR13" i="30"/>
  <c r="WN12" i="6"/>
  <c r="WN14" i="30"/>
  <c r="WO14" i="55"/>
  <c r="WO17" i="30"/>
  <c r="T33" i="39"/>
  <c r="TN11" i="6" s="1"/>
  <c r="TN13" i="30"/>
  <c r="AB33" i="39"/>
  <c r="TV11" i="6" s="1"/>
  <c r="TV13" i="30"/>
  <c r="AJ33" i="39"/>
  <c r="UD11" i="6" s="1"/>
  <c r="UD13" i="30"/>
  <c r="TM12" i="6"/>
  <c r="TM14" i="30"/>
  <c r="TU12" i="6"/>
  <c r="TU14" i="30"/>
  <c r="UC12" i="6"/>
  <c r="UC14" i="30"/>
  <c r="UB15" i="30"/>
  <c r="T37" i="39"/>
  <c r="TN17" i="30"/>
  <c r="AB37" i="39"/>
  <c r="TV17" i="30"/>
  <c r="AJ37" i="39"/>
  <c r="UD17" i="30"/>
  <c r="T33" i="40"/>
  <c r="US11" i="6" s="1"/>
  <c r="US13" i="30"/>
  <c r="AB33" i="40"/>
  <c r="VA11" i="6" s="1"/>
  <c r="VA13" i="30"/>
  <c r="AJ33" i="40"/>
  <c r="VI11" i="6" s="1"/>
  <c r="VI13" i="30"/>
  <c r="UQ12" i="6"/>
  <c r="UQ14" i="30"/>
  <c r="UY12" i="6"/>
  <c r="UY14" i="30"/>
  <c r="VG12" i="6"/>
  <c r="VG14" i="30"/>
  <c r="S37" i="40"/>
  <c r="UR17" i="30"/>
  <c r="AA37" i="40"/>
  <c r="UZ17" i="30"/>
  <c r="AI37" i="40"/>
  <c r="VH14" i="55" s="1"/>
  <c r="VH17" i="30"/>
  <c r="H33" i="40"/>
  <c r="UG11" i="6" s="1"/>
  <c r="UG13" i="30"/>
  <c r="UI12" i="6"/>
  <c r="UI14" i="30"/>
  <c r="I37" i="40"/>
  <c r="UH17" i="30"/>
  <c r="P33" i="42"/>
  <c r="VT11" i="6" s="1"/>
  <c r="VT13" i="30"/>
  <c r="X33" i="42"/>
  <c r="WB11" i="6" s="1"/>
  <c r="WB13" i="30"/>
  <c r="WQ16" i="30"/>
  <c r="WJ14" i="30"/>
  <c r="VK12" i="6"/>
  <c r="VK14" i="30"/>
  <c r="WS11" i="6"/>
  <c r="WS13" i="30"/>
  <c r="XA11" i="6"/>
  <c r="XA13" i="30"/>
  <c r="XI11" i="6"/>
  <c r="XI13" i="30"/>
  <c r="XQ11" i="6"/>
  <c r="XQ13" i="30"/>
  <c r="WZ12" i="6"/>
  <c r="WZ14" i="30"/>
  <c r="XH12" i="6"/>
  <c r="XH14" i="30"/>
  <c r="XP14" i="30"/>
  <c r="WY14" i="55"/>
  <c r="WY17" i="30"/>
  <c r="XG14" i="55"/>
  <c r="XG17" i="30"/>
  <c r="XO14" i="55"/>
  <c r="XO17" i="30"/>
  <c r="WM11" i="6"/>
  <c r="WM13" i="30"/>
  <c r="WO12" i="6"/>
  <c r="WO14" i="30"/>
  <c r="WP14" i="55"/>
  <c r="WP17" i="30"/>
  <c r="M33" i="39"/>
  <c r="TG11" i="6" s="1"/>
  <c r="TG13" i="30"/>
  <c r="U33" i="39"/>
  <c r="TO11" i="6" s="1"/>
  <c r="TO13" i="30"/>
  <c r="AC33" i="39"/>
  <c r="TW11" i="6" s="1"/>
  <c r="TW13" i="30"/>
  <c r="AK33" i="39"/>
  <c r="UE11" i="6" s="1"/>
  <c r="UE13" i="30"/>
  <c r="TN12" i="6"/>
  <c r="TN14" i="30"/>
  <c r="TV12" i="6"/>
  <c r="TV14" i="30"/>
  <c r="UD12" i="6"/>
  <c r="UD14" i="30"/>
  <c r="TG17" i="30"/>
  <c r="U37" i="39"/>
  <c r="TO17" i="30"/>
  <c r="AC37" i="39"/>
  <c r="TW17" i="30"/>
  <c r="AK37" i="39"/>
  <c r="UE17" i="30"/>
  <c r="M33" i="40"/>
  <c r="UL11" i="6" s="1"/>
  <c r="UL13" i="30"/>
  <c r="U33" i="40"/>
  <c r="UT11" i="6" s="1"/>
  <c r="UT13" i="30"/>
  <c r="AC33" i="40"/>
  <c r="VB11" i="6" s="1"/>
  <c r="VB13" i="30"/>
  <c r="AK33" i="40"/>
  <c r="VJ11" i="6" s="1"/>
  <c r="VJ13" i="30"/>
  <c r="UR12" i="6"/>
  <c r="UR14" i="30"/>
  <c r="UZ12" i="6"/>
  <c r="UZ14" i="30"/>
  <c r="K22" i="42"/>
  <c r="VO16" i="30" s="1"/>
  <c r="VH12" i="6"/>
  <c r="VH14" i="30"/>
  <c r="VB15" i="30"/>
  <c r="T37" i="40"/>
  <c r="US17" i="30"/>
  <c r="AB37" i="40"/>
  <c r="VA14" i="55" s="1"/>
  <c r="VA17" i="30"/>
  <c r="AJ37" i="40"/>
  <c r="VI14" i="55" s="1"/>
  <c r="VI17" i="30"/>
  <c r="I33" i="40"/>
  <c r="UH11" i="6" s="1"/>
  <c r="UH13" i="30"/>
  <c r="UJ12" i="6"/>
  <c r="UJ14" i="30"/>
  <c r="J37" i="40"/>
  <c r="UI17" i="30"/>
  <c r="Q33" i="42"/>
  <c r="VU11" i="6" s="1"/>
  <c r="VU13" i="30"/>
  <c r="Y33" i="42"/>
  <c r="WC11" i="6" s="1"/>
  <c r="WC13" i="30"/>
  <c r="VU12" i="6"/>
  <c r="VU14" i="30"/>
  <c r="WC14" i="30"/>
  <c r="WK12" i="6"/>
  <c r="WK14" i="30"/>
  <c r="M37" i="42"/>
  <c r="VQ17" i="30"/>
  <c r="U37" i="42"/>
  <c r="VY17" i="30"/>
  <c r="VK17" i="30"/>
  <c r="WT11" i="6"/>
  <c r="WT13" i="30"/>
  <c r="XB11" i="6"/>
  <c r="XB13" i="30"/>
  <c r="XJ11" i="6"/>
  <c r="XJ13" i="30"/>
  <c r="WS12" i="6"/>
  <c r="WS14" i="30"/>
  <c r="XA12" i="6"/>
  <c r="XA14" i="30"/>
  <c r="XI12" i="6"/>
  <c r="XI14" i="30"/>
  <c r="XQ12" i="6"/>
  <c r="XQ14" i="30"/>
  <c r="WZ14" i="55"/>
  <c r="WZ17" i="30"/>
  <c r="XH14" i="55"/>
  <c r="XH17" i="30"/>
  <c r="XP14" i="55"/>
  <c r="XP17" i="30"/>
  <c r="WN11" i="6"/>
  <c r="WN13" i="30"/>
  <c r="WP12" i="6"/>
  <c r="WP14" i="30"/>
  <c r="WQ14" i="55"/>
  <c r="WQ17" i="30"/>
  <c r="N33" i="39"/>
  <c r="TH11" i="6" s="1"/>
  <c r="TH13" i="30"/>
  <c r="V33" i="39"/>
  <c r="TP11" i="6" s="1"/>
  <c r="TP13" i="30"/>
  <c r="AD33" i="39"/>
  <c r="TX11" i="6" s="1"/>
  <c r="TX13" i="30"/>
  <c r="TO12" i="6"/>
  <c r="TO14" i="30"/>
  <c r="TW12" i="6"/>
  <c r="TW14" i="30"/>
  <c r="M22" i="40"/>
  <c r="UL16" i="30" s="1"/>
  <c r="UE12" i="6"/>
  <c r="UE14" i="30"/>
  <c r="N37" i="39"/>
  <c r="TH17" i="30"/>
  <c r="V37" i="39"/>
  <c r="TP17" i="30"/>
  <c r="AD37" i="39"/>
  <c r="TX17" i="30"/>
  <c r="N33" i="40"/>
  <c r="UM11" i="6" s="1"/>
  <c r="UM13" i="30"/>
  <c r="V33" i="40"/>
  <c r="UU11" i="6" s="1"/>
  <c r="UU13" i="30"/>
  <c r="AD33" i="40"/>
  <c r="VC11" i="6" s="1"/>
  <c r="VC13" i="30"/>
  <c r="H35" i="40"/>
  <c r="H36" i="40"/>
  <c r="UG15" i="30"/>
  <c r="US12" i="6"/>
  <c r="US14" i="30"/>
  <c r="VA12" i="6"/>
  <c r="VA14" i="30"/>
  <c r="VI12" i="6"/>
  <c r="VI14" i="30"/>
  <c r="M37" i="40"/>
  <c r="UL17" i="30"/>
  <c r="U37" i="40"/>
  <c r="UT17" i="30"/>
  <c r="AC37" i="40"/>
  <c r="VB14" i="55" s="1"/>
  <c r="VB17" i="30"/>
  <c r="AK37" i="40"/>
  <c r="VJ14" i="55" s="1"/>
  <c r="VJ17" i="30"/>
  <c r="J33" i="40"/>
  <c r="UI11" i="6" s="1"/>
  <c r="UI13" i="30"/>
  <c r="UK12" i="6"/>
  <c r="UK14" i="30"/>
  <c r="K37" i="40"/>
  <c r="UJ17" i="30"/>
  <c r="R33" i="42"/>
  <c r="VV11" i="6" s="1"/>
  <c r="VV13" i="30"/>
  <c r="WD11" i="6"/>
  <c r="WD13" i="30"/>
  <c r="VV12" i="6"/>
  <c r="VV14" i="30"/>
  <c r="WD12" i="6"/>
  <c r="WD14" i="30"/>
  <c r="WL12" i="6"/>
  <c r="WL14" i="30"/>
  <c r="N37" i="42"/>
  <c r="VR17" i="30"/>
  <c r="V37" i="42"/>
  <c r="VZ17" i="30"/>
  <c r="WU11" i="6"/>
  <c r="WU13" i="30"/>
  <c r="XC11" i="6"/>
  <c r="XC13" i="30"/>
  <c r="XK11" i="6"/>
  <c r="XK13" i="30"/>
  <c r="WT12" i="6"/>
  <c r="WT14" i="30"/>
  <c r="XB12" i="6"/>
  <c r="XB14" i="30"/>
  <c r="XJ12" i="6"/>
  <c r="XJ14" i="30"/>
  <c r="WO15" i="30"/>
  <c r="WS14" i="55"/>
  <c r="WS17" i="30"/>
  <c r="XA14" i="55"/>
  <c r="XA17" i="30"/>
  <c r="XI14" i="55"/>
  <c r="XI17" i="30"/>
  <c r="XQ14" i="55"/>
  <c r="XQ17" i="30"/>
  <c r="WO11" i="6"/>
  <c r="WO13" i="30"/>
  <c r="WQ12" i="6"/>
  <c r="WQ14" i="30"/>
  <c r="M37" i="39"/>
  <c r="TG12" i="6"/>
  <c r="TG14" i="30"/>
  <c r="TF16" i="6"/>
  <c r="TF17" i="30"/>
  <c r="I33" i="39"/>
  <c r="TC11" i="6" s="1"/>
  <c r="J33" i="39"/>
  <c r="TD11" i="6" s="1"/>
  <c r="TF12" i="30"/>
  <c r="TE17" i="30"/>
  <c r="TD17" i="30"/>
  <c r="TE16" i="6"/>
  <c r="L37" i="39"/>
  <c r="TF12" i="6"/>
  <c r="TE12" i="30"/>
  <c r="G37" i="39"/>
  <c r="LY8" i="44" s="1"/>
  <c r="TD16" i="6"/>
  <c r="TE12" i="6"/>
  <c r="K37" i="39"/>
  <c r="TD12" i="30"/>
  <c r="TB17" i="30"/>
  <c r="TC17" i="30"/>
  <c r="TC16" i="6"/>
  <c r="TA16" i="6"/>
  <c r="TB16" i="6"/>
  <c r="J37" i="39"/>
  <c r="J34" i="39"/>
  <c r="TD12" i="6" s="1"/>
  <c r="TD14" i="30"/>
  <c r="I37" i="39"/>
  <c r="I34" i="39"/>
  <c r="TC12" i="6" s="1"/>
  <c r="TC14" i="30"/>
  <c r="AI33" i="38"/>
  <c r="SY11" i="6" s="1"/>
  <c r="H33" i="39"/>
  <c r="TB11" i="6" s="1"/>
  <c r="TC12" i="30"/>
  <c r="TB12" i="30"/>
  <c r="TA17" i="30"/>
  <c r="H37" i="39"/>
  <c r="H34" i="39"/>
  <c r="TB12" i="6" s="1"/>
  <c r="TB14" i="30"/>
  <c r="AH33" i="38"/>
  <c r="SX11" i="6" s="1"/>
  <c r="G33" i="39"/>
  <c r="TA11" i="6" s="1"/>
  <c r="TA12" i="30"/>
  <c r="TA14" i="30"/>
  <c r="SZ16" i="6"/>
  <c r="SZ17" i="30"/>
  <c r="SZ12" i="30"/>
  <c r="SY12" i="30"/>
  <c r="SY16" i="6"/>
  <c r="SY17" i="30"/>
  <c r="M22" i="39"/>
  <c r="AJ34" i="38"/>
  <c r="SZ12" i="6" s="1"/>
  <c r="AJ37" i="38"/>
  <c r="AI37" i="38"/>
  <c r="AI34" i="38"/>
  <c r="SY12" i="6" s="1"/>
  <c r="SY14" i="30"/>
  <c r="TF16" i="30"/>
  <c r="AF33" i="38"/>
  <c r="SV11" i="6" s="1"/>
  <c r="SX17" i="30"/>
  <c r="SX16" i="6"/>
  <c r="AH34" i="38"/>
  <c r="SX12" i="6" s="1"/>
  <c r="AH37" i="38"/>
  <c r="SX14" i="30"/>
  <c r="TE16" i="30"/>
  <c r="SX12" i="30"/>
  <c r="SW16" i="6"/>
  <c r="SW17" i="30"/>
  <c r="SW12" i="30"/>
  <c r="SV17" i="30"/>
  <c r="SU17" i="30"/>
  <c r="SU16" i="6"/>
  <c r="SV16" i="6"/>
  <c r="AG21" i="38"/>
  <c r="SW15" i="30" s="1"/>
  <c r="AG37" i="38"/>
  <c r="AG34" i="38"/>
  <c r="SW12" i="6" s="1"/>
  <c r="I22" i="39"/>
  <c r="AF34" i="38"/>
  <c r="SV12" i="6" s="1"/>
  <c r="AF37" i="38"/>
  <c r="AC33" i="38"/>
  <c r="SS11" i="6" s="1"/>
  <c r="ST12" i="30"/>
  <c r="SU12" i="30"/>
  <c r="SV12" i="30"/>
  <c r="ST17" i="30"/>
  <c r="ST16" i="6"/>
  <c r="AE37" i="38"/>
  <c r="AE34" i="38"/>
  <c r="SU12" i="6" s="1"/>
  <c r="H22" i="39"/>
  <c r="SU14" i="30"/>
  <c r="ST14" i="30"/>
  <c r="X33" i="38"/>
  <c r="SN11" i="6" s="1"/>
  <c r="AB33" i="38"/>
  <c r="SR11" i="6" s="1"/>
  <c r="Z33" i="38"/>
  <c r="SP11" i="6" s="1"/>
  <c r="SS16" i="6"/>
  <c r="SS17" i="30"/>
  <c r="TA16" i="30"/>
  <c r="AD21" i="38"/>
  <c r="ST15" i="30" s="1"/>
  <c r="AD34" i="38"/>
  <c r="ST12" i="6" s="1"/>
  <c r="AD37" i="38"/>
  <c r="AC21" i="38"/>
  <c r="SS15" i="30" s="1"/>
  <c r="AC37" i="38"/>
  <c r="AC34" i="38"/>
  <c r="SS12" i="6" s="1"/>
  <c r="SS12" i="30"/>
  <c r="SR16" i="6"/>
  <c r="SR17" i="30"/>
  <c r="SR12" i="30"/>
  <c r="SQ16" i="6"/>
  <c r="SQ17" i="30"/>
  <c r="AB34" i="38"/>
  <c r="SR12" i="6" s="1"/>
  <c r="AB37" i="38"/>
  <c r="SQ12" i="30"/>
  <c r="AA37" i="38"/>
  <c r="AA34" i="38"/>
  <c r="SQ12" i="6" s="1"/>
  <c r="SQ14" i="30"/>
  <c r="SP14" i="30"/>
  <c r="Y21" i="38"/>
  <c r="SO15" i="30" s="1"/>
  <c r="Y34" i="38"/>
  <c r="SO12" i="6" s="1"/>
  <c r="Z21" i="38"/>
  <c r="SP15" i="30" s="1"/>
  <c r="SO14" i="30"/>
  <c r="Z38" i="38"/>
  <c r="Z37" i="38"/>
  <c r="SP17" i="30"/>
  <c r="Y38" i="38"/>
  <c r="Y37" i="38"/>
  <c r="SN16" i="6"/>
  <c r="SN17" i="30"/>
  <c r="SL17" i="30"/>
  <c r="SP12" i="30"/>
  <c r="SO12" i="30"/>
  <c r="SN12" i="30"/>
  <c r="SL16" i="6"/>
  <c r="SM16" i="6"/>
  <c r="SM17" i="30"/>
  <c r="X34" i="38"/>
  <c r="SN12" i="6" s="1"/>
  <c r="X37" i="38"/>
  <c r="SN14" i="30"/>
  <c r="W33" i="38"/>
  <c r="SM11" i="6" s="1"/>
  <c r="SM12" i="30"/>
  <c r="W37" i="38"/>
  <c r="W34" i="38"/>
  <c r="SM12" i="6" s="1"/>
  <c r="SM14" i="30"/>
  <c r="V34" i="38"/>
  <c r="SL12" i="6" s="1"/>
  <c r="V37" i="38"/>
  <c r="SL14" i="30"/>
  <c r="SL12" i="30"/>
  <c r="SK16" i="6"/>
  <c r="SK17" i="30"/>
  <c r="U21" i="38"/>
  <c r="SK15" i="30" s="1"/>
  <c r="U37" i="38"/>
  <c r="U34" i="38"/>
  <c r="SK12" i="6" s="1"/>
  <c r="SK14" i="30"/>
  <c r="SK12" i="30"/>
  <c r="SJ17" i="30"/>
  <c r="SI17" i="30"/>
  <c r="SJ16" i="6"/>
  <c r="T37" i="38"/>
  <c r="T34" i="38"/>
  <c r="SJ12" i="6" s="1"/>
  <c r="SJ14" i="30"/>
  <c r="SJ12" i="30"/>
  <c r="SI16" i="6"/>
  <c r="SH17" i="30"/>
  <c r="SH16" i="6"/>
  <c r="SG16" i="6"/>
  <c r="SG17" i="30"/>
  <c r="S37" i="38"/>
  <c r="S34" i="38"/>
  <c r="SI12" i="6" s="1"/>
  <c r="SH14" i="30"/>
  <c r="R34" i="38"/>
  <c r="SH12" i="6" s="1"/>
  <c r="R37" i="38"/>
  <c r="O33" i="38"/>
  <c r="SE11" i="6" s="1"/>
  <c r="SI12" i="30"/>
  <c r="SH12" i="30"/>
  <c r="SG12" i="30"/>
  <c r="Q21" i="38"/>
  <c r="SG15" i="30" s="1"/>
  <c r="Q37" i="38"/>
  <c r="Q34" i="38"/>
  <c r="SG12" i="6" s="1"/>
  <c r="SG14" i="30"/>
  <c r="SF16" i="6"/>
  <c r="SF17" i="30"/>
  <c r="SF12" i="30"/>
  <c r="SE16" i="6"/>
  <c r="SE17" i="30"/>
  <c r="P34" i="38"/>
  <c r="SF12" i="6" s="1"/>
  <c r="P37" i="38"/>
  <c r="SF14" i="30"/>
  <c r="SE12" i="30"/>
  <c r="SD16" i="6"/>
  <c r="SD17" i="30"/>
  <c r="O37" i="38"/>
  <c r="O34" i="38"/>
  <c r="SE12" i="6" s="1"/>
  <c r="SE14" i="30"/>
  <c r="N33" i="38"/>
  <c r="SD11" i="6" s="1"/>
  <c r="SD12" i="30"/>
  <c r="SC16" i="6"/>
  <c r="SC17" i="30"/>
  <c r="N34" i="38"/>
  <c r="SD12" i="6" s="1"/>
  <c r="N37" i="38"/>
  <c r="SD14" i="30"/>
  <c r="N21" i="38"/>
  <c r="SD15" i="30" s="1"/>
  <c r="M21" i="38"/>
  <c r="SC15" i="30" s="1"/>
  <c r="M37" i="38"/>
  <c r="M34" i="38"/>
  <c r="SC12" i="6" s="1"/>
  <c r="M33" i="38"/>
  <c r="SC11" i="6" s="1"/>
  <c r="K33" i="38"/>
  <c r="SA11" i="6" s="1"/>
  <c r="SC12" i="30"/>
  <c r="SB16" i="6"/>
  <c r="SB17" i="30"/>
  <c r="L33" i="38"/>
  <c r="SB11" i="6" s="1"/>
  <c r="SB12" i="30"/>
  <c r="SA16" i="6"/>
  <c r="SA17" i="30"/>
  <c r="RZ16" i="6"/>
  <c r="RZ17" i="30"/>
  <c r="L37" i="38"/>
  <c r="L34" i="38"/>
  <c r="SB12" i="6" s="1"/>
  <c r="SB14" i="30"/>
  <c r="K37" i="38"/>
  <c r="K34" i="38"/>
  <c r="SA12" i="6" s="1"/>
  <c r="I33" i="38"/>
  <c r="RY11" i="6" s="1"/>
  <c r="J33" i="38"/>
  <c r="RZ11" i="6" s="1"/>
  <c r="SA12" i="30"/>
  <c r="RZ12" i="30"/>
  <c r="RY17" i="30"/>
  <c r="RY16" i="6"/>
  <c r="J34" i="38"/>
  <c r="RZ12" i="6" s="1"/>
  <c r="J37" i="38"/>
  <c r="RZ14" i="30"/>
  <c r="RY12" i="30"/>
  <c r="RX16" i="6"/>
  <c r="RX17" i="30"/>
  <c r="I37" i="38"/>
  <c r="I34" i="38"/>
  <c r="RY12" i="6" s="1"/>
  <c r="H33" i="38"/>
  <c r="RX11" i="6" s="1"/>
  <c r="G33" i="38"/>
  <c r="RW11" i="6" s="1"/>
  <c r="RX12" i="30"/>
  <c r="RW16" i="6"/>
  <c r="RT17" i="30"/>
  <c r="RW17" i="30"/>
  <c r="H34" i="38"/>
  <c r="RX12" i="6" s="1"/>
  <c r="H37" i="38"/>
  <c r="AJ33" i="37"/>
  <c r="RU11" i="6" s="1"/>
  <c r="AH33" i="37"/>
  <c r="RS11" i="6" s="1"/>
  <c r="RV16" i="6"/>
  <c r="RV17" i="30"/>
  <c r="RW14" i="30"/>
  <c r="AK33" i="37"/>
  <c r="RV11" i="6" s="1"/>
  <c r="AI33" i="37"/>
  <c r="RT11" i="6" s="1"/>
  <c r="RV12" i="30"/>
  <c r="RU16" i="6"/>
  <c r="RU17" i="30"/>
  <c r="AK21" i="37"/>
  <c r="RV15" i="30" s="1"/>
  <c r="AK34" i="37"/>
  <c r="RV12" i="6" s="1"/>
  <c r="AK37" i="37"/>
  <c r="RV14" i="30"/>
  <c r="M22" i="38"/>
  <c r="RU12" i="30"/>
  <c r="RT16" i="6"/>
  <c r="AJ34" i="37"/>
  <c r="RU12" i="6" s="1"/>
  <c r="AJ37" i="37"/>
  <c r="L22" i="38"/>
  <c r="RU14" i="30"/>
  <c r="RT12" i="30"/>
  <c r="RS16" i="6"/>
  <c r="RS17" i="30"/>
  <c r="AI34" i="37"/>
  <c r="RT12" i="6" s="1"/>
  <c r="AI37" i="37"/>
  <c r="RT14" i="30"/>
  <c r="RS12" i="30"/>
  <c r="RR17" i="30"/>
  <c r="RR16" i="6"/>
  <c r="AH34" i="37"/>
  <c r="RS12" i="6" s="1"/>
  <c r="AH37" i="37"/>
  <c r="RS14" i="30"/>
  <c r="AE33" i="37"/>
  <c r="RP11" i="6" s="1"/>
  <c r="AG33" i="37"/>
  <c r="RR11" i="6" s="1"/>
  <c r="RR12" i="30"/>
  <c r="RQ16" i="6"/>
  <c r="RO16" i="6"/>
  <c r="RQ17" i="30"/>
  <c r="RP16" i="6"/>
  <c r="I36" i="38"/>
  <c r="I35" i="38"/>
  <c r="AG21" i="37"/>
  <c r="RR15" i="30" s="1"/>
  <c r="AG34" i="37"/>
  <c r="RR12" i="6" s="1"/>
  <c r="AG37" i="37"/>
  <c r="RR14" i="30"/>
  <c r="RY16" i="30"/>
  <c r="AF33" i="37"/>
  <c r="RQ11" i="6" s="1"/>
  <c r="RP12" i="30"/>
  <c r="RQ12" i="30"/>
  <c r="RP17" i="30"/>
  <c r="AF34" i="37"/>
  <c r="RQ12" i="6" s="1"/>
  <c r="AF37" i="37"/>
  <c r="RQ14" i="30"/>
  <c r="RX16" i="30"/>
  <c r="RN17" i="30"/>
  <c r="RO17" i="30"/>
  <c r="AE37" i="37"/>
  <c r="AE34" i="37"/>
  <c r="RP12" i="6" s="1"/>
  <c r="RP14" i="30"/>
  <c r="G22" i="38"/>
  <c r="RO12" i="30"/>
  <c r="RN16" i="6"/>
  <c r="AD21" i="37"/>
  <c r="RO15" i="30" s="1"/>
  <c r="AD37" i="37"/>
  <c r="AD34" i="37"/>
  <c r="RO12" i="6" s="1"/>
  <c r="RO14" i="30"/>
  <c r="AB33" i="37"/>
  <c r="RM11" i="6" s="1"/>
  <c r="AC33" i="37"/>
  <c r="RN11" i="6" s="1"/>
  <c r="RM16" i="6"/>
  <c r="RM17" i="30"/>
  <c r="AC21" i="37"/>
  <c r="AC34" i="37"/>
  <c r="RN12" i="6" s="1"/>
  <c r="AC37" i="37"/>
  <c r="RN14" i="30"/>
  <c r="RM12" i="30"/>
  <c r="AB37" i="37"/>
  <c r="AB34" i="37"/>
  <c r="RM12" i="6" s="1"/>
  <c r="Y33" i="37"/>
  <c r="RJ11" i="6" s="1"/>
  <c r="W33" i="37"/>
  <c r="RH11" i="6" s="1"/>
  <c r="AA33" i="37"/>
  <c r="RL11" i="6" s="1"/>
  <c r="RL12" i="30"/>
  <c r="RL16" i="6"/>
  <c r="RL17" i="30"/>
  <c r="RJ17" i="30"/>
  <c r="RK16" i="6"/>
  <c r="RK17" i="30"/>
  <c r="AA34" i="37"/>
  <c r="RL12" i="6" s="1"/>
  <c r="AA37" i="37"/>
  <c r="RL14" i="30"/>
  <c r="AA21" i="37"/>
  <c r="RL15" i="30" s="1"/>
  <c r="Z33" i="37"/>
  <c r="RK11" i="6" s="1"/>
  <c r="RK12" i="30"/>
  <c r="Z37" i="37"/>
  <c r="Z34" i="37"/>
  <c r="RK12" i="6" s="1"/>
  <c r="Z21" i="37"/>
  <c r="RK15" i="30" s="1"/>
  <c r="RK14" i="30"/>
  <c r="RJ16" i="6"/>
  <c r="RJ12" i="30"/>
  <c r="RI16" i="6"/>
  <c r="RI17" i="30"/>
  <c r="Y21" i="37"/>
  <c r="RJ15" i="30" s="1"/>
  <c r="Y37" i="37"/>
  <c r="Y34" i="37"/>
  <c r="RJ12" i="6" s="1"/>
  <c r="RJ14" i="30"/>
  <c r="X33" i="37"/>
  <c r="RI11" i="6" s="1"/>
  <c r="RI12" i="30"/>
  <c r="RH16" i="6"/>
  <c r="RF17" i="30"/>
  <c r="RH17" i="30"/>
  <c r="X37" i="37"/>
  <c r="X34" i="37"/>
  <c r="RI12" i="6" s="1"/>
  <c r="RH12" i="30"/>
  <c r="RG16" i="6"/>
  <c r="RG17" i="30"/>
  <c r="W21" i="37"/>
  <c r="RH15" i="30" s="1"/>
  <c r="W34" i="37"/>
  <c r="RH12" i="6" s="1"/>
  <c r="W37" i="37"/>
  <c r="V33" i="37"/>
  <c r="RG11" i="6" s="1"/>
  <c r="RG12" i="30"/>
  <c r="RF16" i="6"/>
  <c r="V21" i="37"/>
  <c r="RG15" i="30" s="1"/>
  <c r="V37" i="37"/>
  <c r="V34" i="37"/>
  <c r="RG12" i="6" s="1"/>
  <c r="RG14" i="30"/>
  <c r="U33" i="37"/>
  <c r="RF11" i="6" s="1"/>
  <c r="S33" i="37"/>
  <c r="RD11" i="6" s="1"/>
  <c r="RF12" i="30"/>
  <c r="RE16" i="6"/>
  <c r="RE17" i="30"/>
  <c r="U21" i="37"/>
  <c r="U37" i="37"/>
  <c r="U34" i="37"/>
  <c r="RF12" i="6" s="1"/>
  <c r="RF14" i="30"/>
  <c r="T33" i="37"/>
  <c r="RE11" i="6" s="1"/>
  <c r="RE12" i="30"/>
  <c r="T37" i="37"/>
  <c r="T34" i="37"/>
  <c r="RE12" i="6" s="1"/>
  <c r="Q33" i="37"/>
  <c r="RB11" i="6" s="1"/>
  <c r="RD12" i="30"/>
  <c r="S21" i="37"/>
  <c r="RD15" i="30" s="1"/>
  <c r="RD14" i="30"/>
  <c r="S37" i="37"/>
  <c r="S38" i="37"/>
  <c r="RB17" i="30"/>
  <c r="RB16" i="6"/>
  <c r="RD17" i="30"/>
  <c r="RC16" i="6"/>
  <c r="RC17" i="30"/>
  <c r="N33" i="37"/>
  <c r="QY11" i="6" s="1"/>
  <c r="R33" i="37"/>
  <c r="RC11" i="6" s="1"/>
  <c r="RC12" i="30"/>
  <c r="R34" i="37"/>
  <c r="RC12" i="6" s="1"/>
  <c r="R37" i="37"/>
  <c r="R21" i="37"/>
  <c r="RC15" i="30" s="1"/>
  <c r="RC14" i="30"/>
  <c r="RA16" i="6"/>
  <c r="RB12" i="30"/>
  <c r="Q21" i="37"/>
  <c r="RB15" i="30" s="1"/>
  <c r="Q37" i="37"/>
  <c r="Q34" i="37"/>
  <c r="RB12" i="6" s="1"/>
  <c r="RA17" i="30"/>
  <c r="P33" i="37"/>
  <c r="RA11" i="6" s="1"/>
  <c r="RA12" i="30"/>
  <c r="QZ16" i="6"/>
  <c r="QZ17" i="30"/>
  <c r="P37" i="37"/>
  <c r="P34" i="37"/>
  <c r="RA12" i="6" s="1"/>
  <c r="RA14" i="30"/>
  <c r="O33" i="37"/>
  <c r="QZ11" i="6" s="1"/>
  <c r="QZ12" i="30"/>
  <c r="QY17" i="30"/>
  <c r="QY16" i="6"/>
  <c r="O34" i="37"/>
  <c r="QZ12" i="6" s="1"/>
  <c r="O37" i="37"/>
  <c r="O21" i="37"/>
  <c r="QZ15" i="30" s="1"/>
  <c r="QZ14" i="30"/>
  <c r="QY12" i="30"/>
  <c r="N21" i="37"/>
  <c r="QY15" i="30" s="1"/>
  <c r="N34" i="37"/>
  <c r="QY12" i="6" s="1"/>
  <c r="N37" i="37"/>
  <c r="QX17" i="30"/>
  <c r="QX16" i="6"/>
  <c r="L33" i="37"/>
  <c r="QW11" i="6" s="1"/>
  <c r="M33" i="37"/>
  <c r="QX11" i="6" s="1"/>
  <c r="QX12" i="30"/>
  <c r="M21" i="37"/>
  <c r="M37" i="37"/>
  <c r="M34" i="37"/>
  <c r="QX12" i="6" s="1"/>
  <c r="QW16" i="6"/>
  <c r="QW17" i="30"/>
  <c r="J33" i="37"/>
  <c r="QU11" i="6" s="1"/>
  <c r="AJ33" i="36"/>
  <c r="QQ11" i="6" s="1"/>
  <c r="K33" i="37"/>
  <c r="QV11" i="6" s="1"/>
  <c r="QV12" i="30"/>
  <c r="QW12" i="30"/>
  <c r="L37" i="37"/>
  <c r="L34" i="37"/>
  <c r="QW12" i="6" s="1"/>
  <c r="QW14" i="30"/>
  <c r="QV17" i="30"/>
  <c r="QU17" i="30"/>
  <c r="QV16" i="6"/>
  <c r="I33" i="37"/>
  <c r="QT11" i="6" s="1"/>
  <c r="K34" i="37"/>
  <c r="QV12" i="6" s="1"/>
  <c r="K37" i="37"/>
  <c r="QV14" i="30"/>
  <c r="QU16" i="6"/>
  <c r="AG33" i="36"/>
  <c r="QN11" i="6" s="1"/>
  <c r="QT12" i="30"/>
  <c r="QU12" i="30"/>
  <c r="I21" i="37"/>
  <c r="QT15" i="30" s="1"/>
  <c r="J37" i="37"/>
  <c r="J34" i="37"/>
  <c r="QU12" i="6" s="1"/>
  <c r="QU14" i="30"/>
  <c r="QT17" i="30"/>
  <c r="QR17" i="30"/>
  <c r="QT16" i="6"/>
  <c r="I37" i="37"/>
  <c r="I34" i="37"/>
  <c r="QT12" i="6" s="1"/>
  <c r="QS16" i="6"/>
  <c r="QS17" i="30"/>
  <c r="H33" i="37"/>
  <c r="QS11" i="6" s="1"/>
  <c r="QS12" i="30"/>
  <c r="QR16" i="6"/>
  <c r="H37" i="37"/>
  <c r="H34" i="37"/>
  <c r="QS12" i="6" s="1"/>
  <c r="QS14" i="30"/>
  <c r="G21" i="37"/>
  <c r="QR15" i="30" s="1"/>
  <c r="G37" i="37"/>
  <c r="JP8" i="44" s="1"/>
  <c r="QR14" i="30"/>
  <c r="QQ16" i="6"/>
  <c r="QQ17" i="30"/>
  <c r="QQ12" i="30"/>
  <c r="QP17" i="30"/>
  <c r="QP16" i="6"/>
  <c r="AJ37" i="36"/>
  <c r="AJ34" i="36"/>
  <c r="QQ12" i="6" s="1"/>
  <c r="AF33" i="36"/>
  <c r="QM11" i="6" s="1"/>
  <c r="QP12" i="30"/>
  <c r="AI37" i="36"/>
  <c r="AI34" i="36"/>
  <c r="QP12" i="6" s="1"/>
  <c r="L22" i="37"/>
  <c r="QP14" i="30"/>
  <c r="QO16" i="6"/>
  <c r="QO17" i="30"/>
  <c r="AH33" i="36"/>
  <c r="QO11" i="6" s="1"/>
  <c r="QN12" i="30"/>
  <c r="QN17" i="30"/>
  <c r="QN16" i="6"/>
  <c r="AH34" i="36"/>
  <c r="QO12" i="6" s="1"/>
  <c r="AH37" i="36"/>
  <c r="QO14" i="30"/>
  <c r="QO13" i="30"/>
  <c r="AD33" i="36"/>
  <c r="QK11" i="6" s="1"/>
  <c r="J22" i="37"/>
  <c r="AG37" i="36"/>
  <c r="AG34" i="36"/>
  <c r="QN12" i="6" s="1"/>
  <c r="QM16" i="6"/>
  <c r="QM17" i="30"/>
  <c r="QM12" i="30"/>
  <c r="QL12" i="30"/>
  <c r="AF37" i="36"/>
  <c r="AF34" i="36"/>
  <c r="QM12" i="6" s="1"/>
  <c r="QM14" i="30"/>
  <c r="QL16" i="6"/>
  <c r="QL17" i="30"/>
  <c r="AB33" i="36"/>
  <c r="QI11" i="6" s="1"/>
  <c r="QK16" i="6"/>
  <c r="QK17" i="30"/>
  <c r="AE34" i="36"/>
  <c r="QL12" i="6" s="1"/>
  <c r="AE37" i="36"/>
  <c r="H22" i="37"/>
  <c r="QL14" i="30"/>
  <c r="AA33" i="36"/>
  <c r="QH11" i="6" s="1"/>
  <c r="QK12" i="30"/>
  <c r="QJ16" i="6"/>
  <c r="QJ17" i="30"/>
  <c r="AD37" i="36"/>
  <c r="AD34" i="36"/>
  <c r="QK12" i="6" s="1"/>
  <c r="QK14" i="30"/>
  <c r="G22" i="37"/>
  <c r="AD21" i="36"/>
  <c r="QK15" i="30" s="1"/>
  <c r="QJ12" i="30"/>
  <c r="AC37" i="36"/>
  <c r="AC34" i="36"/>
  <c r="QJ12" i="6" s="1"/>
  <c r="QJ14" i="30"/>
  <c r="QH16" i="6"/>
  <c r="QI17" i="30"/>
  <c r="QI16" i="6"/>
  <c r="QI12" i="30"/>
  <c r="QH12" i="30"/>
  <c r="AB34" i="36"/>
  <c r="QI12" i="6" s="1"/>
  <c r="AB37" i="36"/>
  <c r="QI14" i="30"/>
  <c r="QH17" i="30"/>
  <c r="AA37" i="36"/>
  <c r="AA34" i="36"/>
  <c r="QH12" i="6" s="1"/>
  <c r="QH14" i="30"/>
  <c r="QG16" i="6"/>
  <c r="QG17" i="30"/>
  <c r="QG12" i="30"/>
  <c r="Z21" i="36"/>
  <c r="QG15" i="30" s="1"/>
  <c r="Z37" i="36"/>
  <c r="Z34" i="36"/>
  <c r="QG12" i="6" s="1"/>
  <c r="QF16" i="6"/>
  <c r="QF17" i="30"/>
  <c r="Y33" i="36"/>
  <c r="QF11" i="6" s="1"/>
  <c r="QF12" i="30"/>
  <c r="QD17" i="30"/>
  <c r="QE16" i="6"/>
  <c r="QE17" i="30"/>
  <c r="Y34" i="36"/>
  <c r="QF12" i="6" s="1"/>
  <c r="Y37" i="36"/>
  <c r="QF14" i="30"/>
  <c r="X33" i="36"/>
  <c r="QE11" i="6" s="1"/>
  <c r="QD12" i="30"/>
  <c r="QD16" i="6"/>
  <c r="X37" i="36"/>
  <c r="X34" i="36"/>
  <c r="QE12" i="6" s="1"/>
  <c r="R33" i="36"/>
  <c r="PY11" i="6" s="1"/>
  <c r="QE13" i="30"/>
  <c r="W37" i="36"/>
  <c r="W34" i="36"/>
  <c r="QD12" i="6" s="1"/>
  <c r="QC16" i="6"/>
  <c r="QC17" i="30"/>
  <c r="QC12" i="30"/>
  <c r="V34" i="36"/>
  <c r="QC12" i="6" s="1"/>
  <c r="V37" i="36"/>
  <c r="QC14" i="30"/>
  <c r="V21" i="36"/>
  <c r="QC15" i="30" s="1"/>
  <c r="QB16" i="6"/>
  <c r="QB17" i="30"/>
  <c r="QB12" i="30"/>
  <c r="U37" i="36"/>
  <c r="U34" i="36"/>
  <c r="QB12" i="6" s="1"/>
  <c r="QB14" i="30"/>
  <c r="QA17" i="30"/>
  <c r="PZ16" i="6"/>
  <c r="QA16" i="6"/>
  <c r="QA12" i="30"/>
  <c r="PY16" i="6"/>
  <c r="PZ17" i="30"/>
  <c r="PY17" i="30"/>
  <c r="PZ12" i="30"/>
  <c r="T37" i="36"/>
  <c r="T34" i="36"/>
  <c r="QA12" i="6" s="1"/>
  <c r="QA14" i="30"/>
  <c r="P33" i="36"/>
  <c r="PW11" i="6" s="1"/>
  <c r="PY12" i="30"/>
  <c r="S37" i="36"/>
  <c r="S34" i="36"/>
  <c r="PZ12" i="6" s="1"/>
  <c r="R21" i="36"/>
  <c r="PY15" i="30" s="1"/>
  <c r="R34" i="36"/>
  <c r="PY12" i="6" s="1"/>
  <c r="R37" i="36"/>
  <c r="PX16" i="6"/>
  <c r="PX17" i="30"/>
  <c r="PX12" i="30"/>
  <c r="Q37" i="36"/>
  <c r="Q34" i="36"/>
  <c r="PX12" i="6" s="1"/>
  <c r="PX14" i="30"/>
  <c r="PW17" i="30"/>
  <c r="PW16" i="6"/>
  <c r="PW12" i="30"/>
  <c r="PV16" i="6"/>
  <c r="PV17" i="30"/>
  <c r="P37" i="36"/>
  <c r="P34" i="36"/>
  <c r="PW12" i="6" s="1"/>
  <c r="PW14" i="30"/>
  <c r="PV12" i="30"/>
  <c r="PU16" i="6"/>
  <c r="PU17" i="30"/>
  <c r="O37" i="36"/>
  <c r="O34" i="36"/>
  <c r="PV12" i="6" s="1"/>
  <c r="PU12" i="30"/>
  <c r="J33" i="36"/>
  <c r="PQ11" i="6" s="1"/>
  <c r="PU14" i="30"/>
  <c r="N34" i="36"/>
  <c r="PU12" i="6" s="1"/>
  <c r="N37" i="36"/>
  <c r="PS16" i="6"/>
  <c r="PT16" i="6"/>
  <c r="PT17" i="30"/>
  <c r="M33" i="36"/>
  <c r="PT11" i="6" s="1"/>
  <c r="PT12" i="30"/>
  <c r="M34" i="36"/>
  <c r="PT12" i="6" s="1"/>
  <c r="M37" i="36"/>
  <c r="PT14" i="30"/>
  <c r="PS17" i="30"/>
  <c r="L33" i="36"/>
  <c r="PS11" i="6" s="1"/>
  <c r="PS12" i="30"/>
  <c r="L34" i="36"/>
  <c r="PS12" i="6" s="1"/>
  <c r="L37" i="36"/>
  <c r="PS14" i="30"/>
  <c r="PR17" i="30"/>
  <c r="PQ16" i="6"/>
  <c r="PR16" i="6"/>
  <c r="K33" i="36"/>
  <c r="PR11" i="6" s="1"/>
  <c r="K37" i="36"/>
  <c r="K34" i="36"/>
  <c r="PR12" i="6" s="1"/>
  <c r="PQ17" i="30"/>
  <c r="AH33" i="35"/>
  <c r="PJ11" i="6" s="1"/>
  <c r="PQ12" i="30"/>
  <c r="J34" i="36"/>
  <c r="PQ12" i="6" s="1"/>
  <c r="J37" i="36"/>
  <c r="G37" i="36"/>
  <c r="IL8" i="44" s="1"/>
  <c r="PP16" i="6"/>
  <c r="PP17" i="30"/>
  <c r="I33" i="36"/>
  <c r="PP11" i="6" s="1"/>
  <c r="PP12" i="30"/>
  <c r="PN14" i="30"/>
  <c r="I37" i="36"/>
  <c r="I34" i="36"/>
  <c r="PP12" i="6" s="1"/>
  <c r="PP14" i="30"/>
  <c r="AI33" i="35"/>
  <c r="PK11" i="6" s="1"/>
  <c r="H33" i="36"/>
  <c r="PO11" i="6" s="1"/>
  <c r="PO12" i="30"/>
  <c r="PN16" i="6"/>
  <c r="PO16" i="6"/>
  <c r="PO17" i="30"/>
  <c r="H34" i="36"/>
  <c r="PO12" i="6" s="1"/>
  <c r="H37" i="36"/>
  <c r="PO14" i="30"/>
  <c r="PN17" i="30"/>
  <c r="AK33" i="35"/>
  <c r="PM11" i="6" s="1"/>
  <c r="PL12" i="30"/>
  <c r="PM14" i="30"/>
  <c r="PM17" i="30"/>
  <c r="PM16" i="6"/>
  <c r="PM12" i="30"/>
  <c r="M22" i="36"/>
  <c r="AK37" i="35"/>
  <c r="AK34" i="35"/>
  <c r="PM12" i="6" s="1"/>
  <c r="PL16" i="6"/>
  <c r="PL17" i="30"/>
  <c r="PK12" i="30"/>
  <c r="PJ12" i="30"/>
  <c r="AJ21" i="35"/>
  <c r="PL15" i="30" s="1"/>
  <c r="AJ34" i="35"/>
  <c r="PL12" i="6" s="1"/>
  <c r="AJ37" i="35"/>
  <c r="PL14" i="30"/>
  <c r="PK16" i="6"/>
  <c r="PI16" i="6"/>
  <c r="PK17" i="30"/>
  <c r="AI37" i="35"/>
  <c r="AI34" i="35"/>
  <c r="PK12" i="6" s="1"/>
  <c r="PI17" i="30"/>
  <c r="PJ16" i="6"/>
  <c r="PJ17" i="30"/>
  <c r="AG33" i="35"/>
  <c r="PI11" i="6" s="1"/>
  <c r="AE33" i="35"/>
  <c r="PG11" i="6" s="1"/>
  <c r="PI12" i="30"/>
  <c r="AH34" i="35"/>
  <c r="PJ12" i="6" s="1"/>
  <c r="AH37" i="35"/>
  <c r="J22" i="36"/>
  <c r="PJ14" i="30"/>
  <c r="PH12" i="30"/>
  <c r="AG21" i="35"/>
  <c r="PI15" i="30" s="1"/>
  <c r="AG37" i="35"/>
  <c r="AG34" i="35"/>
  <c r="PI12" i="6" s="1"/>
  <c r="PI14" i="30"/>
  <c r="PG16" i="6"/>
  <c r="PH16" i="6"/>
  <c r="PH17" i="30"/>
  <c r="AF21" i="35"/>
  <c r="PH15" i="30" s="1"/>
  <c r="AF34" i="35"/>
  <c r="PH12" i="6" s="1"/>
  <c r="AF37" i="35"/>
  <c r="PG17" i="30"/>
  <c r="PG12" i="30"/>
  <c r="PF12" i="30"/>
  <c r="AE37" i="35"/>
  <c r="AE34" i="35"/>
  <c r="PG12" i="6" s="1"/>
  <c r="PG14" i="30"/>
  <c r="PF14" i="30"/>
  <c r="PN16" i="30"/>
  <c r="PF17" i="30"/>
  <c r="PF16" i="6"/>
  <c r="AA33" i="35"/>
  <c r="PC11" i="6" s="1"/>
  <c r="PF15" i="30"/>
  <c r="AK22" i="35"/>
  <c r="AD37" i="35"/>
  <c r="AD34" i="35"/>
  <c r="PF12" i="6" s="1"/>
  <c r="PE12" i="30"/>
  <c r="PE16" i="6"/>
  <c r="PE17" i="30"/>
  <c r="AC21" i="35"/>
  <c r="PE15" i="30" s="1"/>
  <c r="AC37" i="35"/>
  <c r="AC34" i="35"/>
  <c r="PE12" i="6" s="1"/>
  <c r="PE14" i="30"/>
  <c r="PD12" i="30"/>
  <c r="PC12" i="30"/>
  <c r="PC17" i="30"/>
  <c r="PC16" i="6"/>
  <c r="PD16" i="6"/>
  <c r="PD17" i="30"/>
  <c r="AB34" i="35"/>
  <c r="PD12" i="6" s="1"/>
  <c r="AB37" i="35"/>
  <c r="PD14" i="30"/>
  <c r="PB17" i="30"/>
  <c r="PB12" i="30"/>
  <c r="AA37" i="35"/>
  <c r="AA34" i="35"/>
  <c r="PC12" i="6" s="1"/>
  <c r="PB16" i="6"/>
  <c r="W33" i="35"/>
  <c r="OY11" i="6" s="1"/>
  <c r="Z21" i="35"/>
  <c r="PB15" i="30" s="1"/>
  <c r="Z37" i="35"/>
  <c r="Z34" i="35"/>
  <c r="PB12" i="6" s="1"/>
  <c r="OZ16" i="6"/>
  <c r="PA16" i="6"/>
  <c r="PA17" i="30"/>
  <c r="OZ17" i="30"/>
  <c r="U33" i="35"/>
  <c r="OW11" i="6" s="1"/>
  <c r="PA12" i="30"/>
  <c r="Y21" i="35"/>
  <c r="PA15" i="30" s="1"/>
  <c r="Y37" i="35"/>
  <c r="Y34" i="35"/>
  <c r="PA12" i="6" s="1"/>
  <c r="PA14" i="30"/>
  <c r="X33" i="35"/>
  <c r="OZ11" i="6" s="1"/>
  <c r="OZ13" i="30"/>
  <c r="X21" i="35"/>
  <c r="OZ15" i="30" s="1"/>
  <c r="X34" i="35"/>
  <c r="OZ12" i="6" s="1"/>
  <c r="X37" i="35"/>
  <c r="OY17" i="30"/>
  <c r="OY16" i="6"/>
  <c r="OY12" i="30"/>
  <c r="W37" i="35"/>
  <c r="W34" i="35"/>
  <c r="OY12" i="6" s="1"/>
  <c r="OY14" i="30"/>
  <c r="OX17" i="30"/>
  <c r="OX16" i="6"/>
  <c r="OX12" i="30"/>
  <c r="V37" i="35"/>
  <c r="V34" i="35"/>
  <c r="OX12" i="6" s="1"/>
  <c r="OX14" i="30"/>
  <c r="OW17" i="30"/>
  <c r="OW16" i="6"/>
  <c r="U21" i="35"/>
  <c r="OW15" i="30" s="1"/>
  <c r="U34" i="35"/>
  <c r="OW12" i="6" s="1"/>
  <c r="U37" i="35"/>
  <c r="P33" i="35"/>
  <c r="OR11" i="6" s="1"/>
  <c r="OW12" i="30"/>
  <c r="OV16" i="6"/>
  <c r="OV17" i="30"/>
  <c r="T21" i="35"/>
  <c r="OV15" i="30" s="1"/>
  <c r="T37" i="35"/>
  <c r="T34" i="35"/>
  <c r="OV12" i="6" s="1"/>
  <c r="OV14" i="30"/>
  <c r="OV12" i="30"/>
  <c r="OU17" i="30"/>
  <c r="OU16" i="6"/>
  <c r="S34" i="35"/>
  <c r="OU12" i="6" s="1"/>
  <c r="S37" i="35"/>
  <c r="S33" i="35"/>
  <c r="OU11" i="6" s="1"/>
  <c r="OU12" i="30"/>
  <c r="OT17" i="30"/>
  <c r="OS17" i="30"/>
  <c r="OT16" i="6"/>
  <c r="R34" i="35"/>
  <c r="OT12" i="6" s="1"/>
  <c r="R37" i="35"/>
  <c r="OT14" i="30"/>
  <c r="OT12" i="30"/>
  <c r="OS16" i="6"/>
  <c r="O33" i="35"/>
  <c r="OQ11" i="6" s="1"/>
  <c r="OS12" i="30"/>
  <c r="Q21" i="35"/>
  <c r="OS15" i="30" s="1"/>
  <c r="Q34" i="35"/>
  <c r="OS12" i="6" s="1"/>
  <c r="Q37" i="35"/>
  <c r="OS14" i="30"/>
  <c r="OR16" i="6"/>
  <c r="OR17" i="30"/>
  <c r="N33" i="35"/>
  <c r="OP11" i="6" s="1"/>
  <c r="OR12" i="30"/>
  <c r="P34" i="35"/>
  <c r="OR12" i="6" s="1"/>
  <c r="P37" i="35"/>
  <c r="OQ17" i="30"/>
  <c r="OQ16" i="6"/>
  <c r="OP17" i="30"/>
  <c r="OQ12" i="30"/>
  <c r="O37" i="35"/>
  <c r="O34" i="35"/>
  <c r="OQ12" i="6" s="1"/>
  <c r="OQ14" i="30"/>
  <c r="OP14" i="30"/>
  <c r="OP16" i="6"/>
  <c r="OP12" i="30"/>
  <c r="N34" i="35"/>
  <c r="OP12" i="6" s="1"/>
  <c r="N37" i="35"/>
  <c r="OO16" i="6"/>
  <c r="OO17" i="30"/>
  <c r="OO12" i="30"/>
  <c r="M21" i="35"/>
  <c r="OO15" i="30" s="1"/>
  <c r="M34" i="35"/>
  <c r="OO12" i="6" s="1"/>
  <c r="M37" i="35"/>
  <c r="OO14" i="30"/>
  <c r="ON17" i="30"/>
  <c r="ON16" i="6"/>
  <c r="OL17" i="30"/>
  <c r="K33" i="35"/>
  <c r="OM11" i="6" s="1"/>
  <c r="L33" i="35"/>
  <c r="ON11" i="6" s="1"/>
  <c r="ON12" i="30"/>
  <c r="L21" i="35"/>
  <c r="ON15" i="30" s="1"/>
  <c r="L34" i="35"/>
  <c r="ON12" i="6" s="1"/>
  <c r="L37" i="35"/>
  <c r="ON14" i="30"/>
  <c r="OM17" i="30"/>
  <c r="OM16" i="6"/>
  <c r="J33" i="35"/>
  <c r="OL11" i="6" s="1"/>
  <c r="OM12" i="30"/>
  <c r="K34" i="35"/>
  <c r="OM12" i="6" s="1"/>
  <c r="K37" i="35"/>
  <c r="OL16" i="6"/>
  <c r="OL12" i="30"/>
  <c r="J21" i="35"/>
  <c r="OL15" i="30" s="1"/>
  <c r="J37" i="35"/>
  <c r="J34" i="35"/>
  <c r="OL12" i="6" s="1"/>
  <c r="G33" i="35"/>
  <c r="OI11" i="6" s="1"/>
  <c r="OK16" i="6"/>
  <c r="OK17" i="30"/>
  <c r="I33" i="35"/>
  <c r="OK11" i="6" s="1"/>
  <c r="OK12" i="30"/>
  <c r="I34" i="35"/>
  <c r="OK12" i="6" s="1"/>
  <c r="I37" i="35"/>
  <c r="OJ16" i="6"/>
  <c r="OJ17" i="30"/>
  <c r="H34" i="35"/>
  <c r="OJ12" i="6" s="1"/>
  <c r="H37" i="35"/>
  <c r="OJ14" i="30"/>
  <c r="H33" i="35"/>
  <c r="OJ11" i="6" s="1"/>
  <c r="OJ12" i="30"/>
  <c r="OI17" i="30"/>
  <c r="OH17" i="30"/>
  <c r="OH16" i="6"/>
  <c r="OI16" i="6"/>
  <c r="G37" i="35"/>
  <c r="G34" i="35"/>
  <c r="OI12" i="6" s="1"/>
  <c r="OI12" i="30"/>
  <c r="AH33" i="33"/>
  <c r="OE11" i="6" s="1"/>
  <c r="AJ33" i="33"/>
  <c r="OG11" i="6" s="1"/>
  <c r="AK33" i="33"/>
  <c r="OH11" i="6" s="1"/>
  <c r="OG12" i="30"/>
  <c r="OH12" i="30"/>
  <c r="M22" i="35"/>
  <c r="AK34" i="33"/>
  <c r="OH12" i="6" s="1"/>
  <c r="AK37" i="33"/>
  <c r="OG14" i="30"/>
  <c r="AJ37" i="33"/>
  <c r="AJ38" i="33"/>
  <c r="OF16" i="6"/>
  <c r="OG17" i="30"/>
  <c r="OF17" i="30"/>
  <c r="AI33" i="33"/>
  <c r="OF11" i="6" s="1"/>
  <c r="OF12" i="30"/>
  <c r="AI34" i="33"/>
  <c r="OF12" i="6" s="1"/>
  <c r="AI37" i="33"/>
  <c r="OE16" i="6"/>
  <c r="OE17" i="30"/>
  <c r="AG33" i="33"/>
  <c r="OD11" i="6" s="1"/>
  <c r="OE12" i="30"/>
  <c r="AH37" i="33"/>
  <c r="AH34" i="33"/>
  <c r="OE12" i="6" s="1"/>
  <c r="OE14" i="30"/>
  <c r="OD16" i="6"/>
  <c r="OC17" i="30"/>
  <c r="OD17" i="30"/>
  <c r="I22" i="35"/>
  <c r="AG37" i="33"/>
  <c r="AG34" i="33"/>
  <c r="OD12" i="6" s="1"/>
  <c r="OD14" i="30"/>
  <c r="OD12" i="30"/>
  <c r="OC16" i="6"/>
  <c r="AF37" i="33"/>
  <c r="AF34" i="33"/>
  <c r="OC12" i="6" s="1"/>
  <c r="AD33" i="33"/>
  <c r="OA11" i="6" s="1"/>
  <c r="AF33" i="33"/>
  <c r="OC11" i="6" s="1"/>
  <c r="OC12" i="30"/>
  <c r="OB17" i="30"/>
  <c r="OB16" i="6"/>
  <c r="AE37" i="33"/>
  <c r="AE34" i="33"/>
  <c r="OB12" i="6" s="1"/>
  <c r="G22" i="35"/>
  <c r="AE33" i="33"/>
  <c r="OB11" i="6" s="1"/>
  <c r="OB12" i="30"/>
  <c r="OA16" i="6"/>
  <c r="OA17" i="30"/>
  <c r="NY16" i="6"/>
  <c r="AD37" i="33"/>
  <c r="AD34" i="33"/>
  <c r="OA12" i="6" s="1"/>
  <c r="AD21" i="33"/>
  <c r="OA15" i="30" s="1"/>
  <c r="OA12" i="30"/>
  <c r="AC33" i="33"/>
  <c r="NZ11" i="6" s="1"/>
  <c r="NZ13" i="30"/>
  <c r="AA33" i="33"/>
  <c r="NX11" i="6" s="1"/>
  <c r="NZ14" i="30"/>
  <c r="AC38" i="33"/>
  <c r="AC37" i="33"/>
  <c r="NZ17" i="30"/>
  <c r="NX17" i="30"/>
  <c r="NY17" i="30"/>
  <c r="AB37" i="33"/>
  <c r="AB34" i="33"/>
  <c r="NY12" i="6" s="1"/>
  <c r="NY14" i="30"/>
  <c r="AB33" i="33"/>
  <c r="NY11" i="6" s="1"/>
  <c r="Z33" i="33"/>
  <c r="NW11" i="6" s="1"/>
  <c r="NY12" i="30"/>
  <c r="NX16" i="6"/>
  <c r="AA34" i="33"/>
  <c r="NX12" i="6" s="1"/>
  <c r="AA37" i="33"/>
  <c r="NX12" i="30"/>
  <c r="NW16" i="6"/>
  <c r="NW17" i="30"/>
  <c r="NV17" i="30"/>
  <c r="Z37" i="33"/>
  <c r="Z34" i="33"/>
  <c r="NW12" i="6" s="1"/>
  <c r="Z21" i="33"/>
  <c r="NW15" i="30" s="1"/>
  <c r="U33" i="33"/>
  <c r="NR11" i="6" s="1"/>
  <c r="Y33" i="33"/>
  <c r="NV11" i="6" s="1"/>
  <c r="NW12" i="30"/>
  <c r="NV16" i="6"/>
  <c r="Y37" i="33"/>
  <c r="Y34" i="33"/>
  <c r="NV12" i="6" s="1"/>
  <c r="NV12" i="30"/>
  <c r="NU17" i="30"/>
  <c r="NU16" i="6"/>
  <c r="X37" i="33"/>
  <c r="X34" i="33"/>
  <c r="NU12" i="6" s="1"/>
  <c r="X33" i="33"/>
  <c r="NU11" i="6" s="1"/>
  <c r="NU12" i="30"/>
  <c r="NT16" i="6"/>
  <c r="NT17" i="30"/>
  <c r="W34" i="33"/>
  <c r="NT12" i="6" s="1"/>
  <c r="W37" i="33"/>
  <c r="W33" i="33"/>
  <c r="NT11" i="6" s="1"/>
  <c r="NT12" i="30"/>
  <c r="NS16" i="6"/>
  <c r="NS17" i="30"/>
  <c r="V21" i="33"/>
  <c r="NS15" i="30" s="1"/>
  <c r="V37" i="33"/>
  <c r="V34" i="33"/>
  <c r="NS12" i="6" s="1"/>
  <c r="V33" i="33"/>
  <c r="NS11" i="6" s="1"/>
  <c r="NS12" i="30"/>
  <c r="NR17" i="30"/>
  <c r="NR16" i="6"/>
  <c r="U37" i="33"/>
  <c r="U34" i="33"/>
  <c r="NR12" i="6" s="1"/>
  <c r="NR14" i="30"/>
  <c r="T33" i="33"/>
  <c r="NQ11" i="6" s="1"/>
  <c r="NR12" i="30"/>
  <c r="NQ17" i="30"/>
  <c r="NQ16" i="6"/>
  <c r="T37" i="33"/>
  <c r="T34" i="33"/>
  <c r="NQ12" i="6" s="1"/>
  <c r="NQ14" i="30"/>
  <c r="NQ12" i="30"/>
  <c r="NO16" i="6"/>
  <c r="NP16" i="6"/>
  <c r="NP17" i="30"/>
  <c r="NO17" i="30"/>
  <c r="S34" i="33"/>
  <c r="NP12" i="6" s="1"/>
  <c r="S37" i="33"/>
  <c r="S33" i="33"/>
  <c r="NP11" i="6" s="1"/>
  <c r="NP12" i="30"/>
  <c r="NN17" i="30"/>
  <c r="R37" i="33"/>
  <c r="R34" i="33"/>
  <c r="NO12" i="6" s="1"/>
  <c r="R21" i="33"/>
  <c r="NO15" i="30" s="1"/>
  <c r="R33" i="33"/>
  <c r="NO11" i="6" s="1"/>
  <c r="NO12" i="30"/>
  <c r="NN16" i="6"/>
  <c r="Q37" i="33"/>
  <c r="Q34" i="33"/>
  <c r="NN12" i="6" s="1"/>
  <c r="Q33" i="33"/>
  <c r="NN11" i="6" s="1"/>
  <c r="NM16" i="6"/>
  <c r="NM17" i="30"/>
  <c r="P37" i="33"/>
  <c r="P34" i="33"/>
  <c r="NM12" i="6" s="1"/>
  <c r="P33" i="33"/>
  <c r="NM11" i="6" s="1"/>
  <c r="NM12" i="30"/>
  <c r="NL16" i="6"/>
  <c r="NL17" i="30"/>
  <c r="O34" i="33"/>
  <c r="NL12" i="6" s="1"/>
  <c r="O37" i="33"/>
  <c r="NL14" i="30"/>
  <c r="O33" i="33"/>
  <c r="NL11" i="6" s="1"/>
  <c r="NL12" i="30"/>
  <c r="NK16" i="6"/>
  <c r="NK17" i="30"/>
  <c r="N37" i="33"/>
  <c r="N34" i="33"/>
  <c r="NK12" i="6" s="1"/>
  <c r="N21" i="33"/>
  <c r="NK15" i="30" s="1"/>
  <c r="NK14" i="30"/>
  <c r="N33" i="33"/>
  <c r="NK11" i="6" s="1"/>
  <c r="L33" i="33"/>
  <c r="NI11" i="6" s="1"/>
  <c r="NK12" i="30"/>
  <c r="NI17" i="30"/>
  <c r="NJ16" i="6"/>
  <c r="NJ17" i="30"/>
  <c r="M37" i="33"/>
  <c r="M34" i="33"/>
  <c r="NJ12" i="6" s="1"/>
  <c r="J33" i="33"/>
  <c r="NG11" i="6" s="1"/>
  <c r="M33" i="33"/>
  <c r="NJ11" i="6" s="1"/>
  <c r="NJ12" i="30"/>
  <c r="NI16" i="6"/>
  <c r="L37" i="33"/>
  <c r="L34" i="33"/>
  <c r="NI12" i="6" s="1"/>
  <c r="NI12" i="30"/>
  <c r="H33" i="33"/>
  <c r="NE11" i="6" s="1"/>
  <c r="NH16" i="6"/>
  <c r="NH17" i="30"/>
  <c r="K34" i="33"/>
  <c r="NH12" i="6" s="1"/>
  <c r="K37" i="33"/>
  <c r="K33" i="33"/>
  <c r="NH11" i="6" s="1"/>
  <c r="NH12" i="30"/>
  <c r="NF16" i="6"/>
  <c r="NG16" i="6"/>
  <c r="NG17" i="30"/>
  <c r="J21" i="33"/>
  <c r="NG15" i="30" s="1"/>
  <c r="J37" i="33"/>
  <c r="J34" i="33"/>
  <c r="NG12" i="6" s="1"/>
  <c r="NG14" i="30"/>
  <c r="NG12" i="30"/>
  <c r="NE17" i="30"/>
  <c r="NF17" i="30"/>
  <c r="I37" i="33"/>
  <c r="I34" i="33"/>
  <c r="NF12" i="6" s="1"/>
  <c r="NF14" i="30"/>
  <c r="NF12" i="30"/>
  <c r="NE16" i="6"/>
  <c r="H37" i="33"/>
  <c r="H34" i="33"/>
  <c r="NE12" i="6" s="1"/>
  <c r="AH33" i="32"/>
  <c r="NA11" i="6" s="1"/>
  <c r="NE12" i="30"/>
  <c r="NC12" i="30"/>
  <c r="ND16" i="6"/>
  <c r="ND17" i="30"/>
  <c r="G37" i="33"/>
  <c r="GB8" i="44" s="1"/>
  <c r="ND14" i="30"/>
  <c r="NC17" i="30"/>
  <c r="NC16" i="6"/>
  <c r="AJ37" i="32"/>
  <c r="AJ34" i="32"/>
  <c r="NC12" i="6" s="1"/>
  <c r="NC14" i="30"/>
  <c r="AE33" i="32"/>
  <c r="MX11" i="6" s="1"/>
  <c r="AI33" i="32"/>
  <c r="NB11" i="6" s="1"/>
  <c r="AG33" i="32"/>
  <c r="MZ11" i="6" s="1"/>
  <c r="NB17" i="30"/>
  <c r="NB16" i="6"/>
  <c r="AI37" i="32"/>
  <c r="AI34" i="32"/>
  <c r="NB12" i="6" s="1"/>
  <c r="L22" i="33"/>
  <c r="AF33" i="32"/>
  <c r="MY11" i="6" s="1"/>
  <c r="NB12" i="30"/>
  <c r="NA16" i="6"/>
  <c r="NA17" i="30"/>
  <c r="AH34" i="32"/>
  <c r="NA12" i="6" s="1"/>
  <c r="AH37" i="32"/>
  <c r="NA12" i="30"/>
  <c r="MZ17" i="30"/>
  <c r="MY17" i="30"/>
  <c r="MZ16" i="6"/>
  <c r="MZ12" i="30"/>
  <c r="MY12" i="30"/>
  <c r="AG21" i="32"/>
  <c r="MZ15" i="30" s="1"/>
  <c r="AG37" i="32"/>
  <c r="AG34" i="32"/>
  <c r="MZ12" i="6" s="1"/>
  <c r="MY16" i="6"/>
  <c r="MX12" i="30"/>
  <c r="AF21" i="32"/>
  <c r="MY15" i="30" s="1"/>
  <c r="AF37" i="32"/>
  <c r="AF34" i="32"/>
  <c r="MY12" i="6" s="1"/>
  <c r="MX16" i="6"/>
  <c r="MX17" i="30"/>
  <c r="AB33" i="32"/>
  <c r="MU11" i="6" s="1"/>
  <c r="AE34" i="32"/>
  <c r="MX12" i="6" s="1"/>
  <c r="AE37" i="32"/>
  <c r="MX14" i="30"/>
  <c r="AA33" i="32"/>
  <c r="MT11" i="6" s="1"/>
  <c r="MW12" i="30"/>
  <c r="MW17" i="30"/>
  <c r="MW16" i="6"/>
  <c r="AD37" i="32"/>
  <c r="AD34" i="32"/>
  <c r="MW12" i="6" s="1"/>
  <c r="G22" i="33"/>
  <c r="MW14" i="30"/>
  <c r="AD21" i="32"/>
  <c r="MW15" i="30" s="1"/>
  <c r="MV16" i="6"/>
  <c r="MV17" i="30"/>
  <c r="MV12" i="30"/>
  <c r="AC21" i="32"/>
  <c r="MV15" i="30" s="1"/>
  <c r="AC34" i="32"/>
  <c r="MV12" i="6" s="1"/>
  <c r="AC37" i="32"/>
  <c r="MV14" i="30"/>
  <c r="MU17" i="30"/>
  <c r="MU16" i="6"/>
  <c r="MU12" i="30"/>
  <c r="AB21" i="32"/>
  <c r="MU15" i="30" s="1"/>
  <c r="AB37" i="32"/>
  <c r="AB34" i="32"/>
  <c r="MU12" i="6" s="1"/>
  <c r="MT17" i="30"/>
  <c r="MT16" i="6"/>
  <c r="MT12" i="30"/>
  <c r="AA37" i="32"/>
  <c r="AA34" i="32"/>
  <c r="MT12" i="6" s="1"/>
  <c r="MT14" i="30"/>
  <c r="MS16" i="6"/>
  <c r="MR16" i="6"/>
  <c r="MS17" i="30"/>
  <c r="MR17" i="30"/>
  <c r="W33" i="32"/>
  <c r="MP11" i="6" s="1"/>
  <c r="MS12" i="30"/>
  <c r="Z37" i="32"/>
  <c r="Z34" i="32"/>
  <c r="MS12" i="6" s="1"/>
  <c r="MS14" i="30"/>
  <c r="MP17" i="30"/>
  <c r="MR12" i="30"/>
  <c r="Y21" i="32"/>
  <c r="MR15" i="30" s="1"/>
  <c r="Y34" i="32"/>
  <c r="MR12" i="6" s="1"/>
  <c r="Y37" i="32"/>
  <c r="MQ16" i="6"/>
  <c r="MP16" i="6"/>
  <c r="MQ17" i="30"/>
  <c r="U33" i="32"/>
  <c r="MN11" i="6" s="1"/>
  <c r="MQ12" i="30"/>
  <c r="X21" i="32"/>
  <c r="MQ15" i="30" s="1"/>
  <c r="X37" i="32"/>
  <c r="X34" i="32"/>
  <c r="MQ12" i="6" s="1"/>
  <c r="MQ14" i="30"/>
  <c r="MO17" i="30"/>
  <c r="MP12" i="30"/>
  <c r="W34" i="32"/>
  <c r="MP12" i="6" s="1"/>
  <c r="W37" i="32"/>
  <c r="MP14" i="30"/>
  <c r="MO16" i="6"/>
  <c r="MO12" i="30"/>
  <c r="V21" i="32"/>
  <c r="MO15" i="30" s="1"/>
  <c r="V37" i="32"/>
  <c r="V34" i="32"/>
  <c r="MO12" i="6" s="1"/>
  <c r="MN16" i="6"/>
  <c r="MN17" i="30"/>
  <c r="MM17" i="30"/>
  <c r="R33" i="32"/>
  <c r="MK11" i="6" s="1"/>
  <c r="MN12" i="30"/>
  <c r="MM12" i="30"/>
  <c r="U21" i="32"/>
  <c r="MN15" i="30" s="1"/>
  <c r="U34" i="32"/>
  <c r="MN12" i="6" s="1"/>
  <c r="U37" i="32"/>
  <c r="MM16" i="6"/>
  <c r="ML16" i="6"/>
  <c r="T37" i="32"/>
  <c r="T34" i="32"/>
  <c r="MM12" i="6" s="1"/>
  <c r="MM14" i="30"/>
  <c r="ML17" i="30"/>
  <c r="P33" i="32"/>
  <c r="MI11" i="6" s="1"/>
  <c r="ML12" i="30"/>
  <c r="S37" i="32"/>
  <c r="S34" i="32"/>
  <c r="ML12" i="6" s="1"/>
  <c r="MK16" i="6"/>
  <c r="MK17" i="30"/>
  <c r="MK12" i="30"/>
  <c r="R37" i="32"/>
  <c r="R34" i="32"/>
  <c r="MK12" i="6" s="1"/>
  <c r="R21" i="32"/>
  <c r="MK15" i="30" s="1"/>
  <c r="MJ16" i="6"/>
  <c r="MJ17" i="30"/>
  <c r="MJ12" i="30"/>
  <c r="Q21" i="32"/>
  <c r="MJ15" i="30" s="1"/>
  <c r="Q37" i="32"/>
  <c r="Q34" i="32"/>
  <c r="MJ12" i="6" s="1"/>
  <c r="MJ14" i="30"/>
  <c r="MI12" i="30"/>
  <c r="P21" i="32"/>
  <c r="MI15" i="30" s="1"/>
  <c r="P34" i="32"/>
  <c r="MI12" i="6" s="1"/>
  <c r="MH17" i="30"/>
  <c r="P38" i="32"/>
  <c r="P37" i="32"/>
  <c r="MI17" i="30"/>
  <c r="MH16" i="6"/>
  <c r="O33" i="32"/>
  <c r="MH11" i="6" s="1"/>
  <c r="MH12" i="30"/>
  <c r="O37" i="32"/>
  <c r="O34" i="32"/>
  <c r="MH12" i="6" s="1"/>
  <c r="MH14" i="30"/>
  <c r="MG14" i="30"/>
  <c r="MG16" i="6"/>
  <c r="MG17" i="30"/>
  <c r="MG12" i="30"/>
  <c r="N37" i="32"/>
  <c r="N34" i="32"/>
  <c r="MG12" i="6" s="1"/>
  <c r="MF16" i="6"/>
  <c r="MF17" i="30"/>
  <c r="MF12" i="30"/>
  <c r="M21" i="32"/>
  <c r="MF15" i="30" s="1"/>
  <c r="M34" i="32"/>
  <c r="MF12" i="6" s="1"/>
  <c r="M37" i="32"/>
  <c r="MF14" i="30"/>
  <c r="ME17" i="30"/>
  <c r="ME16" i="6"/>
  <c r="L33" i="32"/>
  <c r="ME11" i="6" s="1"/>
  <c r="ME12" i="30"/>
  <c r="L34" i="32"/>
  <c r="ME12" i="6" s="1"/>
  <c r="L37" i="32"/>
  <c r="MD17" i="30"/>
  <c r="MD16" i="6"/>
  <c r="J33" i="32"/>
  <c r="MC11" i="6" s="1"/>
  <c r="K33" i="32"/>
  <c r="MD11" i="6" s="1"/>
  <c r="MD12" i="30"/>
  <c r="K37" i="32"/>
  <c r="K34" i="32"/>
  <c r="MD12" i="6" s="1"/>
  <c r="MC16" i="6"/>
  <c r="MC17" i="30"/>
  <c r="MC12" i="30"/>
  <c r="I33" i="32"/>
  <c r="MB11" i="6" s="1"/>
  <c r="J34" i="32"/>
  <c r="MC12" i="6" s="1"/>
  <c r="J37" i="32"/>
  <c r="MB13" i="30"/>
  <c r="MA16" i="6"/>
  <c r="MB17" i="30"/>
  <c r="MB16" i="6"/>
  <c r="I37" i="32"/>
  <c r="I34" i="32"/>
  <c r="MB12" i="6" s="1"/>
  <c r="MA17" i="30"/>
  <c r="LZ16" i="6"/>
  <c r="H33" i="32"/>
  <c r="MA11" i="6" s="1"/>
  <c r="MA12" i="30"/>
  <c r="H34" i="32"/>
  <c r="MA12" i="6" s="1"/>
  <c r="H37" i="32"/>
  <c r="MA14" i="30"/>
  <c r="LZ14" i="30"/>
  <c r="LZ17" i="30"/>
  <c r="WS16" i="30"/>
  <c r="WP16" i="30"/>
  <c r="WO16" i="30"/>
  <c r="WN16" i="30"/>
  <c r="WR16" i="30"/>
  <c r="AD33" i="42"/>
  <c r="WH11" i="6" s="1"/>
  <c r="AC37" i="42"/>
  <c r="WG14" i="55" s="1"/>
  <c r="AD37" i="42"/>
  <c r="WH14" i="55" s="1"/>
  <c r="AH37" i="42"/>
  <c r="WL14" i="55" s="1"/>
  <c r="AC21" i="42"/>
  <c r="WG15" i="30" s="1"/>
  <c r="AC33" i="42"/>
  <c r="WG11" i="6" s="1"/>
  <c r="AE33" i="42"/>
  <c r="WI11" i="6" s="1"/>
  <c r="WV16" i="30"/>
  <c r="XL16" i="30"/>
  <c r="XH16" i="30"/>
  <c r="WZ16" i="30"/>
  <c r="XP16" i="30"/>
  <c r="XD16" i="30"/>
  <c r="WM14" i="55"/>
  <c r="I22" i="42"/>
  <c r="VM16" i="30" s="1"/>
  <c r="M22" i="42"/>
  <c r="J22" i="42"/>
  <c r="VN16" i="30" s="1"/>
  <c r="AG21" i="42"/>
  <c r="WK15" i="30" s="1"/>
  <c r="AG37" i="42"/>
  <c r="WK14" i="55" s="1"/>
  <c r="AG33" i="42"/>
  <c r="WK11" i="6" s="1"/>
  <c r="AH33" i="42"/>
  <c r="WL11" i="6" s="1"/>
  <c r="AF33" i="42"/>
  <c r="WJ11" i="6" s="1"/>
  <c r="K37" i="42"/>
  <c r="VO14" i="55" s="1"/>
  <c r="W37" i="42"/>
  <c r="AE37" i="42"/>
  <c r="WI14" i="55" s="1"/>
  <c r="H21" i="42"/>
  <c r="VL15" i="30" s="1"/>
  <c r="VL12" i="6"/>
  <c r="L21" i="42"/>
  <c r="VP15" i="30" s="1"/>
  <c r="VP12" i="6"/>
  <c r="P21" i="42"/>
  <c r="VT15" i="30" s="1"/>
  <c r="VT12" i="6"/>
  <c r="T21" i="42"/>
  <c r="VX15" i="30" s="1"/>
  <c r="VX12" i="6"/>
  <c r="X21" i="42"/>
  <c r="WB15" i="30" s="1"/>
  <c r="WB12" i="6"/>
  <c r="AB21" i="42"/>
  <c r="WF15" i="30" s="1"/>
  <c r="AF21" i="42"/>
  <c r="WJ15" i="30" s="1"/>
  <c r="WJ12" i="6"/>
  <c r="H37" i="42"/>
  <c r="VL14" i="55" s="1"/>
  <c r="L37" i="42"/>
  <c r="P37" i="42"/>
  <c r="T37" i="42"/>
  <c r="X37" i="42"/>
  <c r="AB37" i="42"/>
  <c r="WF14" i="55" s="1"/>
  <c r="AF37" i="42"/>
  <c r="WJ14" i="55" s="1"/>
  <c r="G37" i="42"/>
  <c r="VK14" i="55" s="1"/>
  <c r="S37" i="42"/>
  <c r="AA37" i="42"/>
  <c r="WE14" i="55" s="1"/>
  <c r="O37" i="42"/>
  <c r="J21" i="42"/>
  <c r="VN15" i="30" s="1"/>
  <c r="N21" i="42"/>
  <c r="VR15" i="30" s="1"/>
  <c r="R21" i="42"/>
  <c r="VV15" i="30" s="1"/>
  <c r="V21" i="42"/>
  <c r="VZ15" i="30" s="1"/>
  <c r="Z21" i="42"/>
  <c r="WD15" i="30" s="1"/>
  <c r="AD21" i="42"/>
  <c r="WH15" i="30" s="1"/>
  <c r="AH21" i="42"/>
  <c r="WL15" i="30" s="1"/>
  <c r="G21" i="42"/>
  <c r="K21" i="42"/>
  <c r="VO15" i="30" s="1"/>
  <c r="O21" i="42"/>
  <c r="VS15" i="30" s="1"/>
  <c r="S21" i="42"/>
  <c r="VW15" i="30" s="1"/>
  <c r="W21" i="42"/>
  <c r="WA15" i="30" s="1"/>
  <c r="AA21" i="42"/>
  <c r="WE15" i="30" s="1"/>
  <c r="AE21" i="42"/>
  <c r="WI15" i="30" s="1"/>
  <c r="AG21" i="40"/>
  <c r="AK21" i="40"/>
  <c r="J22" i="40"/>
  <c r="UI16" i="30" s="1"/>
  <c r="K22" i="40"/>
  <c r="UJ16" i="30" s="1"/>
  <c r="J21" i="39"/>
  <c r="TD15" i="30" s="1"/>
  <c r="J22" i="39"/>
  <c r="O22" i="40"/>
  <c r="UN16" i="30" s="1"/>
  <c r="G21" i="40"/>
  <c r="O21" i="40"/>
  <c r="W21" i="40"/>
  <c r="AA21" i="40"/>
  <c r="AE21" i="40"/>
  <c r="AI21" i="40"/>
  <c r="P22" i="40"/>
  <c r="UO16" i="30" s="1"/>
  <c r="X22" i="40"/>
  <c r="UW16" i="30" s="1"/>
  <c r="L21" i="40"/>
  <c r="T21" i="40"/>
  <c r="AB21" i="40"/>
  <c r="AJ21" i="40"/>
  <c r="K21" i="40"/>
  <c r="AJ22" i="40"/>
  <c r="VI16" i="30" s="1"/>
  <c r="G37" i="40"/>
  <c r="S21" i="40"/>
  <c r="AF21" i="40"/>
  <c r="J21" i="40"/>
  <c r="N21" i="40"/>
  <c r="R21" i="40"/>
  <c r="V21" i="40"/>
  <c r="Z21" i="40"/>
  <c r="AD21" i="40"/>
  <c r="AH21" i="40"/>
  <c r="AH21" i="38"/>
  <c r="SX15" i="30" s="1"/>
  <c r="Y22" i="39"/>
  <c r="TS16" i="30" s="1"/>
  <c r="I21" i="39"/>
  <c r="TC15" i="30" s="1"/>
  <c r="M21" i="39"/>
  <c r="TG15" i="30" s="1"/>
  <c r="Q21" i="39"/>
  <c r="TK15" i="30" s="1"/>
  <c r="U21" i="39"/>
  <c r="Y21" i="39"/>
  <c r="AC21" i="39"/>
  <c r="AG21" i="39"/>
  <c r="AK21" i="39"/>
  <c r="AC22" i="39"/>
  <c r="TW16" i="30" s="1"/>
  <c r="U22" i="39"/>
  <c r="TO16" i="30" s="1"/>
  <c r="AG22" i="39"/>
  <c r="UA16" i="30" s="1"/>
  <c r="G21" i="39"/>
  <c r="TA15" i="30" s="1"/>
  <c r="K21" i="39"/>
  <c r="TE15" i="30" s="1"/>
  <c r="O21" i="39"/>
  <c r="TI15" i="30" s="1"/>
  <c r="S21" i="39"/>
  <c r="TM15" i="30" s="1"/>
  <c r="W21" i="39"/>
  <c r="AA21" i="39"/>
  <c r="AE21" i="39"/>
  <c r="AI21" i="39"/>
  <c r="H21" i="39"/>
  <c r="TB15" i="30" s="1"/>
  <c r="L21" i="39"/>
  <c r="TF15" i="30" s="1"/>
  <c r="P21" i="39"/>
  <c r="TJ15" i="30" s="1"/>
  <c r="T21" i="39"/>
  <c r="TN15" i="30" s="1"/>
  <c r="X21" i="39"/>
  <c r="AB21" i="39"/>
  <c r="AF21" i="39"/>
  <c r="AJ21" i="39"/>
  <c r="J21" i="38"/>
  <c r="RZ15" i="30" s="1"/>
  <c r="J22" i="38"/>
  <c r="K22" i="38"/>
  <c r="AH21" i="37"/>
  <c r="RS15" i="30" s="1"/>
  <c r="AI21" i="37"/>
  <c r="RT15" i="30" s="1"/>
  <c r="X22" i="38"/>
  <c r="AG22" i="38"/>
  <c r="AJ22" i="38"/>
  <c r="Q22" i="38"/>
  <c r="Y22" i="38"/>
  <c r="T22" i="38"/>
  <c r="P22" i="38"/>
  <c r="AB22" i="38"/>
  <c r="H21" i="38"/>
  <c r="RX15" i="30" s="1"/>
  <c r="L21" i="38"/>
  <c r="SB15" i="30" s="1"/>
  <c r="P21" i="38"/>
  <c r="SF15" i="30" s="1"/>
  <c r="T21" i="38"/>
  <c r="SJ15" i="30" s="1"/>
  <c r="X21" i="38"/>
  <c r="SN15" i="30" s="1"/>
  <c r="AB21" i="38"/>
  <c r="SR15" i="30" s="1"/>
  <c r="AF21" i="38"/>
  <c r="SV15" i="30" s="1"/>
  <c r="AJ21" i="38"/>
  <c r="SZ15" i="30" s="1"/>
  <c r="AC22" i="38"/>
  <c r="G21" i="38"/>
  <c r="RW15" i="30" s="1"/>
  <c r="K21" i="38"/>
  <c r="SA15" i="30" s="1"/>
  <c r="O21" i="38"/>
  <c r="SE15" i="30" s="1"/>
  <c r="S21" i="38"/>
  <c r="SI15" i="30" s="1"/>
  <c r="W21" i="38"/>
  <c r="SM15" i="30" s="1"/>
  <c r="AA21" i="38"/>
  <c r="SQ15" i="30" s="1"/>
  <c r="AE21" i="38"/>
  <c r="SU15" i="30" s="1"/>
  <c r="AI21" i="38"/>
  <c r="SY15" i="30" s="1"/>
  <c r="G37" i="38"/>
  <c r="I22" i="37"/>
  <c r="M22" i="37"/>
  <c r="J21" i="37"/>
  <c r="QU15" i="30" s="1"/>
  <c r="K22" i="37"/>
  <c r="AH21" i="36"/>
  <c r="QO15" i="30" s="1"/>
  <c r="G33" i="37"/>
  <c r="QR11" i="6" s="1"/>
  <c r="U22" i="37"/>
  <c r="AC22" i="37"/>
  <c r="Y22" i="37"/>
  <c r="AG22" i="37"/>
  <c r="R22" i="37"/>
  <c r="P22" i="37"/>
  <c r="AD22" i="37"/>
  <c r="H21" i="37"/>
  <c r="QS15" i="30" s="1"/>
  <c r="L21" i="37"/>
  <c r="QW15" i="30" s="1"/>
  <c r="P21" i="37"/>
  <c r="RA15" i="30" s="1"/>
  <c r="T21" i="37"/>
  <c r="RE15" i="30" s="1"/>
  <c r="X21" i="37"/>
  <c r="RI15" i="30" s="1"/>
  <c r="AB21" i="37"/>
  <c r="RM15" i="30" s="1"/>
  <c r="AF21" i="37"/>
  <c r="RQ15" i="30" s="1"/>
  <c r="AJ21" i="37"/>
  <c r="RU15" i="30" s="1"/>
  <c r="AH21" i="33"/>
  <c r="OE15" i="30" s="1"/>
  <c r="I22" i="36"/>
  <c r="AH21" i="35"/>
  <c r="PJ15" i="30" s="1"/>
  <c r="L22" i="36"/>
  <c r="H22" i="36"/>
  <c r="K22" i="36"/>
  <c r="H22" i="35"/>
  <c r="L22" i="35"/>
  <c r="J21" i="36"/>
  <c r="PQ15" i="30" s="1"/>
  <c r="M21" i="36"/>
  <c r="PT15" i="30" s="1"/>
  <c r="AC21" i="36"/>
  <c r="QJ15" i="30" s="1"/>
  <c r="AG22" i="36"/>
  <c r="Q21" i="36"/>
  <c r="PX15" i="30" s="1"/>
  <c r="AG21" i="36"/>
  <c r="QN15" i="30" s="1"/>
  <c r="U22" i="36"/>
  <c r="I21" i="36"/>
  <c r="PP15" i="30" s="1"/>
  <c r="U21" i="36"/>
  <c r="QB15" i="30" s="1"/>
  <c r="Y21" i="36"/>
  <c r="QF15" i="30" s="1"/>
  <c r="AC22" i="36"/>
  <c r="G33" i="36"/>
  <c r="PN11" i="6" s="1"/>
  <c r="Y22" i="36"/>
  <c r="G21" i="36"/>
  <c r="PN15" i="30" s="1"/>
  <c r="K21" i="36"/>
  <c r="PR15" i="30" s="1"/>
  <c r="O21" i="36"/>
  <c r="PV15" i="30" s="1"/>
  <c r="S21" i="36"/>
  <c r="PZ15" i="30" s="1"/>
  <c r="W21" i="36"/>
  <c r="QD15" i="30" s="1"/>
  <c r="AA21" i="36"/>
  <c r="QH15" i="30" s="1"/>
  <c r="AE21" i="36"/>
  <c r="QL15" i="30" s="1"/>
  <c r="AI21" i="36"/>
  <c r="QP15" i="30" s="1"/>
  <c r="H21" i="36"/>
  <c r="PO15" i="30" s="1"/>
  <c r="L21" i="36"/>
  <c r="PS15" i="30" s="1"/>
  <c r="P21" i="36"/>
  <c r="PW15" i="30" s="1"/>
  <c r="T21" i="36"/>
  <c r="QA15" i="30" s="1"/>
  <c r="X21" i="36"/>
  <c r="QE15" i="30" s="1"/>
  <c r="AB21" i="36"/>
  <c r="QI15" i="30" s="1"/>
  <c r="AF21" i="36"/>
  <c r="QM15" i="30" s="1"/>
  <c r="AJ21" i="36"/>
  <c r="QQ15" i="30" s="1"/>
  <c r="J22" i="35"/>
  <c r="K22" i="35"/>
  <c r="O22" i="35"/>
  <c r="P22" i="35"/>
  <c r="AF22" i="35"/>
  <c r="AJ22" i="35"/>
  <c r="AE22" i="35"/>
  <c r="G21" i="35"/>
  <c r="OI15" i="30" s="1"/>
  <c r="K21" i="35"/>
  <c r="OM15" i="30" s="1"/>
  <c r="O21" i="35"/>
  <c r="OQ15" i="30" s="1"/>
  <c r="S21" i="35"/>
  <c r="OU15" i="30" s="1"/>
  <c r="W21" i="35"/>
  <c r="OY15" i="30" s="1"/>
  <c r="AA21" i="35"/>
  <c r="PC15" i="30" s="1"/>
  <c r="AE21" i="35"/>
  <c r="PG15" i="30" s="1"/>
  <c r="AI21" i="35"/>
  <c r="PK15" i="30" s="1"/>
  <c r="U22" i="35"/>
  <c r="Y22" i="35"/>
  <c r="AC22" i="35"/>
  <c r="AG22" i="35"/>
  <c r="P21" i="35"/>
  <c r="OR15" i="30" s="1"/>
  <c r="AB21" i="35"/>
  <c r="PD15" i="30" s="1"/>
  <c r="M22" i="33"/>
  <c r="H22" i="33"/>
  <c r="I22" i="33"/>
  <c r="J22" i="33"/>
  <c r="AH21" i="32"/>
  <c r="NA15" i="30" s="1"/>
  <c r="K22" i="33"/>
  <c r="G33" i="33"/>
  <c r="ND11" i="6" s="1"/>
  <c r="I21" i="33"/>
  <c r="NF15" i="30" s="1"/>
  <c r="M21" i="33"/>
  <c r="NJ15" i="30" s="1"/>
  <c r="Q21" i="33"/>
  <c r="NN15" i="30" s="1"/>
  <c r="U21" i="33"/>
  <c r="NR15" i="30" s="1"/>
  <c r="Y21" i="33"/>
  <c r="NV15" i="30" s="1"/>
  <c r="AC21" i="33"/>
  <c r="NZ15" i="30" s="1"/>
  <c r="AG21" i="33"/>
  <c r="OD15" i="30" s="1"/>
  <c r="AK21" i="33"/>
  <c r="OH15" i="30" s="1"/>
  <c r="AC22" i="33"/>
  <c r="G21" i="33"/>
  <c r="ND15" i="30" s="1"/>
  <c r="K21" i="33"/>
  <c r="NH15" i="30" s="1"/>
  <c r="O21" i="33"/>
  <c r="NL15" i="30" s="1"/>
  <c r="S21" i="33"/>
  <c r="NP15" i="30" s="1"/>
  <c r="W21" i="33"/>
  <c r="NT15" i="30" s="1"/>
  <c r="AA21" i="33"/>
  <c r="NX15" i="30" s="1"/>
  <c r="AE21" i="33"/>
  <c r="OB15" i="30" s="1"/>
  <c r="AI21" i="33"/>
  <c r="OF15" i="30" s="1"/>
  <c r="H21" i="33"/>
  <c r="NE15" i="30" s="1"/>
  <c r="L21" i="33"/>
  <c r="NI15" i="30" s="1"/>
  <c r="P21" i="33"/>
  <c r="NM15" i="30" s="1"/>
  <c r="T21" i="33"/>
  <c r="NQ15" i="30" s="1"/>
  <c r="X21" i="33"/>
  <c r="NU15" i="30" s="1"/>
  <c r="AB21" i="33"/>
  <c r="NY15" i="30" s="1"/>
  <c r="AF21" i="33"/>
  <c r="OC15" i="30" s="1"/>
  <c r="AJ21" i="33"/>
  <c r="OG15" i="30" s="1"/>
  <c r="L21" i="32"/>
  <c r="ME15" i="30" s="1"/>
  <c r="G33" i="32"/>
  <c r="LZ11" i="6" s="1"/>
  <c r="J21" i="32"/>
  <c r="MC15" i="30" s="1"/>
  <c r="AE22" i="32"/>
  <c r="T22" i="32"/>
  <c r="AB22" i="32"/>
  <c r="AI22" i="32"/>
  <c r="P22" i="32"/>
  <c r="X22" i="32"/>
  <c r="AF22" i="32"/>
  <c r="G21" i="32"/>
  <c r="LZ15" i="30" s="1"/>
  <c r="K21" i="32"/>
  <c r="MD15" i="30" s="1"/>
  <c r="O21" i="32"/>
  <c r="MH15" i="30" s="1"/>
  <c r="S21" i="32"/>
  <c r="ML15" i="30" s="1"/>
  <c r="W21" i="32"/>
  <c r="MP15" i="30" s="1"/>
  <c r="AA21" i="32"/>
  <c r="MT15" i="30" s="1"/>
  <c r="AE21" i="32"/>
  <c r="MX15" i="30" s="1"/>
  <c r="AI21" i="32"/>
  <c r="NB15" i="30" s="1"/>
  <c r="U22" i="32"/>
  <c r="Y22" i="32"/>
  <c r="AC22" i="32"/>
  <c r="AG22" i="32"/>
  <c r="G37" i="32"/>
  <c r="H21" i="32"/>
  <c r="MA15" i="30" s="1"/>
  <c r="T21" i="32"/>
  <c r="MM15" i="30" s="1"/>
  <c r="AJ21" i="32"/>
  <c r="NC15" i="30" s="1"/>
  <c r="JP17" i="6"/>
  <c r="JO17" i="6"/>
  <c r="JN17" i="6"/>
  <c r="JM17" i="6"/>
  <c r="JL17" i="6"/>
  <c r="JK17" i="6"/>
  <c r="JJ17" i="6"/>
  <c r="JI17" i="6"/>
  <c r="JH17" i="6"/>
  <c r="JG17" i="6"/>
  <c r="JF17" i="6"/>
  <c r="JE17" i="6"/>
  <c r="JD17" i="6"/>
  <c r="JC17" i="6"/>
  <c r="JB17" i="6"/>
  <c r="JA17" i="6"/>
  <c r="IZ17" i="6"/>
  <c r="IY17" i="6"/>
  <c r="IX17" i="6"/>
  <c r="IW17" i="6"/>
  <c r="IV17" i="6"/>
  <c r="IU17" i="6"/>
  <c r="IT17" i="6"/>
  <c r="IS17" i="6"/>
  <c r="IR17" i="6"/>
  <c r="IQ17" i="6"/>
  <c r="IP17" i="6"/>
  <c r="IO17" i="6"/>
  <c r="IN17" i="6"/>
  <c r="IM17" i="6"/>
  <c r="IL17" i="6"/>
  <c r="G35" i="58" l="1"/>
  <c r="G36" i="58"/>
  <c r="XR14" i="6" s="1"/>
  <c r="XP12" i="6"/>
  <c r="K35" i="58"/>
  <c r="K36" i="58"/>
  <c r="XV14" i="6" s="1"/>
  <c r="I35" i="58"/>
  <c r="I36" i="58"/>
  <c r="XT14" i="6" s="1"/>
  <c r="M35" i="58"/>
  <c r="M36" i="58"/>
  <c r="XX14" i="6" s="1"/>
  <c r="H36" i="58"/>
  <c r="XS14" i="6" s="1"/>
  <c r="H35" i="58"/>
  <c r="L35" i="58"/>
  <c r="L36" i="58"/>
  <c r="XW14" i="6" s="1"/>
  <c r="J36" i="58"/>
  <c r="XU14" i="6" s="1"/>
  <c r="J35" i="58"/>
  <c r="VO12" i="6"/>
  <c r="VO11" i="55"/>
  <c r="OL8" i="44"/>
  <c r="VN14" i="55"/>
  <c r="VM12" i="6"/>
  <c r="VM11" i="55"/>
  <c r="WW12" i="6"/>
  <c r="AF22" i="42"/>
  <c r="WJ16" i="30" s="1"/>
  <c r="X22" i="42"/>
  <c r="WB16" i="30" s="1"/>
  <c r="AB22" i="42"/>
  <c r="WF16" i="30" s="1"/>
  <c r="M35" i="42"/>
  <c r="VQ12" i="55" s="1"/>
  <c r="T22" i="42"/>
  <c r="VX16" i="30" s="1"/>
  <c r="P22" i="42"/>
  <c r="VT16" i="30" s="1"/>
  <c r="VN15" i="6"/>
  <c r="I35" i="42"/>
  <c r="AF22" i="40"/>
  <c r="VE16" i="30" s="1"/>
  <c r="TR15" i="30"/>
  <c r="TQ15" i="30"/>
  <c r="UQ15" i="30"/>
  <c r="PJ9" i="44"/>
  <c r="WL16" i="6"/>
  <c r="PA9" i="44"/>
  <c r="WC16" i="6"/>
  <c r="OQ8" i="44"/>
  <c r="VS15" i="6"/>
  <c r="PH8" i="44"/>
  <c r="WJ15" i="6"/>
  <c r="OY8" i="44"/>
  <c r="WA15" i="6"/>
  <c r="XG15" i="30"/>
  <c r="XJ15" i="30"/>
  <c r="XL12" i="55"/>
  <c r="XL13" i="55"/>
  <c r="XL15" i="30"/>
  <c r="PF8" i="44"/>
  <c r="WH15" i="6"/>
  <c r="WO13" i="55"/>
  <c r="NZ8" i="44"/>
  <c r="VB15" i="6"/>
  <c r="MV8" i="44"/>
  <c r="TX15" i="6"/>
  <c r="QF8" i="44"/>
  <c r="XH15" i="6"/>
  <c r="NY8" i="44"/>
  <c r="VA15" i="6"/>
  <c r="NC9" i="44"/>
  <c r="UE16" i="6"/>
  <c r="ME9" i="44"/>
  <c r="TG16" i="6"/>
  <c r="PN9" i="44"/>
  <c r="WP16" i="6"/>
  <c r="QM8" i="44"/>
  <c r="XO15" i="6"/>
  <c r="OR9" i="44"/>
  <c r="VT16" i="6"/>
  <c r="NP8" i="44"/>
  <c r="UR15" i="6"/>
  <c r="ML9" i="44"/>
  <c r="TN16" i="6"/>
  <c r="QL9" i="44"/>
  <c r="XN16" i="6"/>
  <c r="NO8" i="44"/>
  <c r="UQ15" i="6"/>
  <c r="NA8" i="44"/>
  <c r="UC15" i="6"/>
  <c r="TX15" i="30"/>
  <c r="OD9" i="44"/>
  <c r="VF16" i="6"/>
  <c r="MJ9" i="44"/>
  <c r="TL16" i="6"/>
  <c r="OS8" i="44"/>
  <c r="VU15" i="6"/>
  <c r="M36" i="40"/>
  <c r="NL9" i="44"/>
  <c r="UN16" i="6"/>
  <c r="MH8" i="44"/>
  <c r="TJ15" i="6"/>
  <c r="PR8" i="44"/>
  <c r="WT15" i="6"/>
  <c r="MG8" i="44"/>
  <c r="TI15" i="6"/>
  <c r="AK36" i="39"/>
  <c r="AK35" i="39"/>
  <c r="UE15" i="30"/>
  <c r="UM15" i="30"/>
  <c r="K35" i="40"/>
  <c r="K36" i="40"/>
  <c r="UJ15" i="30"/>
  <c r="VH15" i="30"/>
  <c r="PF9" i="44"/>
  <c r="WH16" i="6"/>
  <c r="OW9" i="44"/>
  <c r="VY16" i="6"/>
  <c r="OQ9" i="44"/>
  <c r="VS16" i="6"/>
  <c r="PD8" i="44"/>
  <c r="WF15" i="6"/>
  <c r="OY9" i="44"/>
  <c r="WA16" i="6"/>
  <c r="PI8" i="44"/>
  <c r="WK15" i="6"/>
  <c r="XC15" i="30"/>
  <c r="XF15" i="30"/>
  <c r="XH12" i="55"/>
  <c r="XH13" i="55"/>
  <c r="XH15" i="30"/>
  <c r="PE8" i="44"/>
  <c r="WG15" i="6"/>
  <c r="PY8" i="44"/>
  <c r="XA15" i="6"/>
  <c r="OP8" i="44"/>
  <c r="VR15" i="6"/>
  <c r="OO8" i="44"/>
  <c r="VQ15" i="6"/>
  <c r="PN8" i="44"/>
  <c r="WP15" i="6"/>
  <c r="OF9" i="44"/>
  <c r="VH16" i="6"/>
  <c r="NB8" i="44"/>
  <c r="UD15" i="6"/>
  <c r="PM9" i="44"/>
  <c r="WO16" i="6"/>
  <c r="QL8" i="44"/>
  <c r="XN15" i="6"/>
  <c r="NO9" i="44"/>
  <c r="UQ16" i="6"/>
  <c r="NA9" i="44"/>
  <c r="UC16" i="6"/>
  <c r="PU9" i="44"/>
  <c r="WW16" i="6"/>
  <c r="P35" i="40"/>
  <c r="P36" i="40"/>
  <c r="UO15" i="30"/>
  <c r="MZ8" i="44"/>
  <c r="UB15" i="6"/>
  <c r="QB9" i="44"/>
  <c r="XD16" i="6"/>
  <c r="NU9" i="44"/>
  <c r="UW16" i="6"/>
  <c r="MQ8" i="44"/>
  <c r="TS15" i="6"/>
  <c r="PS9" i="44"/>
  <c r="WU16" i="6"/>
  <c r="NL8" i="44"/>
  <c r="UN15" i="6"/>
  <c r="MH9" i="44"/>
  <c r="TJ16" i="6"/>
  <c r="PR9" i="44"/>
  <c r="WT16" i="6"/>
  <c r="NK9" i="44"/>
  <c r="UM16" i="6"/>
  <c r="MG9" i="44"/>
  <c r="TI16" i="6"/>
  <c r="AG36" i="39"/>
  <c r="AG35" i="39"/>
  <c r="UA15" i="30"/>
  <c r="J35" i="40"/>
  <c r="J36" i="40"/>
  <c r="UI15" i="30"/>
  <c r="AJ35" i="40"/>
  <c r="VI12" i="55" s="1"/>
  <c r="AJ36" i="40"/>
  <c r="VI13" i="55" s="1"/>
  <c r="VI15" i="30"/>
  <c r="AE35" i="40"/>
  <c r="VD12" i="55" s="1"/>
  <c r="AE36" i="40"/>
  <c r="VD13" i="55" s="1"/>
  <c r="VD15" i="30"/>
  <c r="PB9" i="44"/>
  <c r="WD16" i="6"/>
  <c r="OS9" i="44"/>
  <c r="VU16" i="6"/>
  <c r="OZ8" i="44"/>
  <c r="WB15" i="6"/>
  <c r="OM8" i="44"/>
  <c r="VO15" i="6"/>
  <c r="WY15" i="30"/>
  <c r="XB15" i="30"/>
  <c r="XD12" i="55"/>
  <c r="XD13" i="55"/>
  <c r="XD15" i="30"/>
  <c r="PY9" i="44"/>
  <c r="XA16" i="6"/>
  <c r="NR9" i="44"/>
  <c r="UT16" i="6"/>
  <c r="MN9" i="44"/>
  <c r="TP16" i="6"/>
  <c r="PX9" i="44"/>
  <c r="WZ16" i="6"/>
  <c r="NQ9" i="44"/>
  <c r="US16" i="6"/>
  <c r="MU8" i="44"/>
  <c r="TW15" i="6"/>
  <c r="QE9" i="44"/>
  <c r="XG16" i="6"/>
  <c r="NF8" i="44"/>
  <c r="UH15" i="6"/>
  <c r="OF8" i="44"/>
  <c r="VH15" i="6"/>
  <c r="NB9" i="44"/>
  <c r="UD16" i="6"/>
  <c r="PM8" i="44"/>
  <c r="WO15" i="6"/>
  <c r="OE8" i="44"/>
  <c r="VG15" i="6"/>
  <c r="UT15" i="30"/>
  <c r="PU8" i="44"/>
  <c r="WW15" i="6"/>
  <c r="NV8" i="44"/>
  <c r="UX15" i="6"/>
  <c r="MZ9" i="44"/>
  <c r="UB16" i="6"/>
  <c r="PK9" i="44"/>
  <c r="WM16" i="6"/>
  <c r="QB8" i="44"/>
  <c r="XD15" i="6"/>
  <c r="NU8" i="44"/>
  <c r="UW15" i="6"/>
  <c r="MQ9" i="44"/>
  <c r="TS16" i="6"/>
  <c r="PS8" i="44"/>
  <c r="WU15" i="6"/>
  <c r="PH9" i="44"/>
  <c r="WJ16" i="6"/>
  <c r="OB9" i="44"/>
  <c r="VD16" i="6"/>
  <c r="MX8" i="44"/>
  <c r="TZ15" i="6"/>
  <c r="QH8" i="44"/>
  <c r="XJ15" i="6"/>
  <c r="NK8" i="44"/>
  <c r="UM15" i="6"/>
  <c r="MW8" i="44"/>
  <c r="TY15" i="6"/>
  <c r="AC36" i="39"/>
  <c r="AC35" i="39"/>
  <c r="TW15" i="30"/>
  <c r="AF35" i="40"/>
  <c r="VE12" i="55" s="1"/>
  <c r="AF36" i="40"/>
  <c r="VE13" i="55" s="1"/>
  <c r="VE15" i="30"/>
  <c r="AB35" i="40"/>
  <c r="VA12" i="55" s="1"/>
  <c r="AB36" i="40"/>
  <c r="VA13" i="55" s="1"/>
  <c r="VA15" i="30"/>
  <c r="UZ15" i="30"/>
  <c r="OX9" i="44"/>
  <c r="VZ16" i="6"/>
  <c r="OO9" i="44"/>
  <c r="VQ16" i="6"/>
  <c r="PC8" i="44"/>
  <c r="WE15" i="6"/>
  <c r="OV8" i="44"/>
  <c r="VX15" i="6"/>
  <c r="OM9" i="44"/>
  <c r="VO16" i="6"/>
  <c r="WU15" i="30"/>
  <c r="WX15" i="30"/>
  <c r="WZ12" i="55"/>
  <c r="WZ13" i="55"/>
  <c r="WZ15" i="30"/>
  <c r="QO8" i="44"/>
  <c r="XQ15" i="6"/>
  <c r="NR8" i="44"/>
  <c r="UT15" i="6"/>
  <c r="MN8" i="44"/>
  <c r="TP15" i="6"/>
  <c r="PX8" i="44"/>
  <c r="WZ15" i="6"/>
  <c r="NQ8" i="44"/>
  <c r="US15" i="6"/>
  <c r="MU9" i="44"/>
  <c r="TW16" i="6"/>
  <c r="QE8" i="44"/>
  <c r="XG15" i="6"/>
  <c r="NF9" i="44"/>
  <c r="UH16" i="6"/>
  <c r="QD9" i="44"/>
  <c r="XF16" i="6"/>
  <c r="NE9" i="44"/>
  <c r="UG16" i="6"/>
  <c r="OE9" i="44"/>
  <c r="VG16" i="6"/>
  <c r="MS8" i="44"/>
  <c r="TU15" i="6"/>
  <c r="QK9" i="44"/>
  <c r="XM16" i="6"/>
  <c r="XE15" i="30"/>
  <c r="ND9" i="44"/>
  <c r="UF16" i="6"/>
  <c r="NV9" i="44"/>
  <c r="UX16" i="6"/>
  <c r="QI9" i="44"/>
  <c r="XK16" i="6"/>
  <c r="OB8" i="44"/>
  <c r="VD15" i="6"/>
  <c r="I36" i="40"/>
  <c r="MX9" i="44"/>
  <c r="TZ16" i="6"/>
  <c r="QH9" i="44"/>
  <c r="XJ16" i="6"/>
  <c r="OA9" i="44"/>
  <c r="VC16" i="6"/>
  <c r="MW9" i="44"/>
  <c r="TY16" i="6"/>
  <c r="WS13" i="55"/>
  <c r="Y36" i="39"/>
  <c r="Y35" i="39"/>
  <c r="TS15" i="30"/>
  <c r="VG15" i="30"/>
  <c r="UR15" i="30"/>
  <c r="T35" i="40"/>
  <c r="T36" i="40"/>
  <c r="US15" i="30"/>
  <c r="W35" i="40"/>
  <c r="W36" i="40"/>
  <c r="UV15" i="30"/>
  <c r="OT9" i="44"/>
  <c r="VV16" i="6"/>
  <c r="OK9" i="44"/>
  <c r="VM16" i="6"/>
  <c r="PC9" i="44"/>
  <c r="WE16" i="6"/>
  <c r="OR8" i="44"/>
  <c r="VT15" i="6"/>
  <c r="M36" i="42"/>
  <c r="VQ13" i="55" s="1"/>
  <c r="VQ16" i="30"/>
  <c r="WQ12" i="55"/>
  <c r="WQ13" i="55"/>
  <c r="WQ15" i="30"/>
  <c r="WT15" i="30"/>
  <c r="WV12" i="55"/>
  <c r="WV13" i="55"/>
  <c r="WV15" i="30"/>
  <c r="QO9" i="44"/>
  <c r="XQ16" i="6"/>
  <c r="PQ8" i="44"/>
  <c r="WS15" i="6"/>
  <c r="OH9" i="44"/>
  <c r="VJ16" i="6"/>
  <c r="QN9" i="44"/>
  <c r="XP16" i="6"/>
  <c r="XQ15" i="30"/>
  <c r="OI9" i="44"/>
  <c r="VK16" i="6"/>
  <c r="OG9" i="44"/>
  <c r="VI16" i="6"/>
  <c r="NX9" i="44"/>
  <c r="UZ16" i="6"/>
  <c r="MT8" i="44"/>
  <c r="TV15" i="6"/>
  <c r="QD8" i="44"/>
  <c r="XF15" i="6"/>
  <c r="NE8" i="44"/>
  <c r="UG15" i="6"/>
  <c r="MS9" i="44"/>
  <c r="TU16" i="6"/>
  <c r="QK8" i="44"/>
  <c r="XM15" i="6"/>
  <c r="PB8" i="44"/>
  <c r="WD15" i="6"/>
  <c r="MR8" i="44"/>
  <c r="TT15" i="6"/>
  <c r="PT9" i="44"/>
  <c r="WV16" i="6"/>
  <c r="NM9" i="44"/>
  <c r="UO16" i="6"/>
  <c r="MI8" i="44"/>
  <c r="TK15" i="6"/>
  <c r="QI8" i="44"/>
  <c r="XK15" i="6"/>
  <c r="I35" i="40"/>
  <c r="PD9" i="44"/>
  <c r="WF16" i="6"/>
  <c r="OA8" i="44"/>
  <c r="VC15" i="6"/>
  <c r="WS12" i="55"/>
  <c r="UD15" i="30"/>
  <c r="UC15" i="30"/>
  <c r="U36" i="39"/>
  <c r="U35" i="39"/>
  <c r="TO15" i="30"/>
  <c r="VC15" i="30"/>
  <c r="ND8" i="44"/>
  <c r="UF15" i="6"/>
  <c r="L35" i="40"/>
  <c r="L36" i="40"/>
  <c r="UK15" i="30"/>
  <c r="O35" i="40"/>
  <c r="O36" i="40"/>
  <c r="UN15" i="30"/>
  <c r="OP9" i="44"/>
  <c r="VR16" i="6"/>
  <c r="G36" i="42"/>
  <c r="VK13" i="55" s="1"/>
  <c r="VK15" i="30"/>
  <c r="I40" i="42"/>
  <c r="VM18" i="55" s="1"/>
  <c r="OU8" i="44"/>
  <c r="VW15" i="6"/>
  <c r="ON8" i="44"/>
  <c r="VP15" i="6"/>
  <c r="M40" i="42"/>
  <c r="VQ18" i="55" s="1"/>
  <c r="VQ13" i="6"/>
  <c r="WM13" i="55"/>
  <c r="WM12" i="55"/>
  <c r="WM15" i="30"/>
  <c r="WP13" i="55"/>
  <c r="WP12" i="55"/>
  <c r="WP15" i="30"/>
  <c r="WR12" i="55"/>
  <c r="WR13" i="55"/>
  <c r="WR15" i="30"/>
  <c r="PQ9" i="44"/>
  <c r="WS16" i="6"/>
  <c r="OZ9" i="44"/>
  <c r="WB16" i="6"/>
  <c r="NH9" i="44"/>
  <c r="UJ16" i="6"/>
  <c r="OH8" i="44"/>
  <c r="VJ15" i="6"/>
  <c r="NJ9" i="44"/>
  <c r="UL16" i="6"/>
  <c r="MF9" i="44"/>
  <c r="TH16" i="6"/>
  <c r="PO9" i="44"/>
  <c r="WQ16" i="6"/>
  <c r="QN8" i="44"/>
  <c r="XP15" i="6"/>
  <c r="OV9" i="44"/>
  <c r="VX16" i="6"/>
  <c r="NG8" i="44"/>
  <c r="UI15" i="6"/>
  <c r="OG8" i="44"/>
  <c r="VI15" i="6"/>
  <c r="MM8" i="44"/>
  <c r="TO15" i="6"/>
  <c r="PW9" i="44"/>
  <c r="WY16" i="6"/>
  <c r="NX8" i="44"/>
  <c r="UZ15" i="6"/>
  <c r="MT9" i="44"/>
  <c r="TV16" i="6"/>
  <c r="NW8" i="44"/>
  <c r="UY15" i="6"/>
  <c r="NN8" i="44"/>
  <c r="UP15" i="6"/>
  <c r="MR9" i="44"/>
  <c r="TT16" i="6"/>
  <c r="PT8" i="44"/>
  <c r="WV15" i="6"/>
  <c r="NM8" i="44"/>
  <c r="UO15" i="6"/>
  <c r="MI9" i="44"/>
  <c r="TK16" i="6"/>
  <c r="NT9" i="44"/>
  <c r="UV16" i="6"/>
  <c r="MP8" i="44"/>
  <c r="TR15" i="6"/>
  <c r="PZ8" i="44"/>
  <c r="XB15" i="6"/>
  <c r="MO8" i="44"/>
  <c r="TQ15" i="6"/>
  <c r="TZ15" i="30"/>
  <c r="TY15" i="30"/>
  <c r="Q22" i="39"/>
  <c r="UY15" i="30"/>
  <c r="G36" i="40"/>
  <c r="UF15" i="30"/>
  <c r="VJ15" i="30"/>
  <c r="OL9" i="44"/>
  <c r="VN16" i="6"/>
  <c r="PI9" i="44"/>
  <c r="WK16" i="6"/>
  <c r="OU9" i="44"/>
  <c r="VW16" i="6"/>
  <c r="OJ8" i="44"/>
  <c r="VL15" i="6"/>
  <c r="PG8" i="44"/>
  <c r="WI15" i="6"/>
  <c r="XO15" i="30"/>
  <c r="PK8" i="44"/>
  <c r="WM15" i="6"/>
  <c r="WN12" i="55"/>
  <c r="WN13" i="55"/>
  <c r="WN15" i="30"/>
  <c r="QG8" i="44"/>
  <c r="XI15" i="6"/>
  <c r="NH8" i="44"/>
  <c r="UJ15" i="6"/>
  <c r="NJ8" i="44"/>
  <c r="UL15" i="6"/>
  <c r="NE7" i="44"/>
  <c r="UG14" i="6"/>
  <c r="MF8" i="44"/>
  <c r="TH15" i="6"/>
  <c r="PO8" i="44"/>
  <c r="WQ15" i="6"/>
  <c r="NG9" i="44"/>
  <c r="UI16" i="6"/>
  <c r="MM9" i="44"/>
  <c r="TO16" i="6"/>
  <c r="PW8" i="44"/>
  <c r="WY15" i="6"/>
  <c r="PV9" i="44"/>
  <c r="WX16" i="6"/>
  <c r="NW9" i="44"/>
  <c r="UY16" i="6"/>
  <c r="MK8" i="44"/>
  <c r="TM15" i="6"/>
  <c r="PL9" i="44"/>
  <c r="WN16" i="6"/>
  <c r="QC9" i="44"/>
  <c r="XE16" i="6"/>
  <c r="OT8" i="44"/>
  <c r="VV15" i="6"/>
  <c r="NN9" i="44"/>
  <c r="UP16" i="6"/>
  <c r="X35" i="40"/>
  <c r="X36" i="40"/>
  <c r="UW15" i="30"/>
  <c r="QJ9" i="44"/>
  <c r="XL16" i="6"/>
  <c r="PA8" i="44"/>
  <c r="WC15" i="6"/>
  <c r="OC9" i="44"/>
  <c r="VE16" i="6"/>
  <c r="MY8" i="44"/>
  <c r="UA15" i="6"/>
  <c r="PP9" i="44"/>
  <c r="WR16" i="6"/>
  <c r="QA9" i="44"/>
  <c r="XC16" i="6"/>
  <c r="NT8" i="44"/>
  <c r="UV15" i="6"/>
  <c r="MP9" i="44"/>
  <c r="TR16" i="6"/>
  <c r="PZ9" i="44"/>
  <c r="XB16" i="6"/>
  <c r="NI9" i="44"/>
  <c r="UK16" i="6"/>
  <c r="NS9" i="44"/>
  <c r="UU16" i="6"/>
  <c r="MO9" i="44"/>
  <c r="TQ16" i="6"/>
  <c r="TV15" i="30"/>
  <c r="TU15" i="30"/>
  <c r="UU15" i="30"/>
  <c r="VF15" i="30"/>
  <c r="PE9" i="44"/>
  <c r="WG16" i="6"/>
  <c r="I36" i="42"/>
  <c r="VM13" i="55" s="1"/>
  <c r="OI8" i="44"/>
  <c r="VK15" i="6"/>
  <c r="PG9" i="44"/>
  <c r="WI16" i="6"/>
  <c r="XK15" i="30"/>
  <c r="XN15" i="30"/>
  <c r="XP12" i="55"/>
  <c r="XP13" i="55"/>
  <c r="XP15" i="30"/>
  <c r="PJ8" i="44"/>
  <c r="WL15" i="6"/>
  <c r="QG9" i="44"/>
  <c r="XI16" i="6"/>
  <c r="WO12" i="55"/>
  <c r="OX8" i="44"/>
  <c r="VZ15" i="6"/>
  <c r="NZ9" i="44"/>
  <c r="VB16" i="6"/>
  <c r="H40" i="40"/>
  <c r="UG13" i="6"/>
  <c r="MV9" i="44"/>
  <c r="TX16" i="6"/>
  <c r="QF9" i="44"/>
  <c r="XH16" i="6"/>
  <c r="OW8" i="44"/>
  <c r="VY15" i="6"/>
  <c r="NY9" i="44"/>
  <c r="VA16" i="6"/>
  <c r="NC8" i="44"/>
  <c r="UE15" i="6"/>
  <c r="QM9" i="44"/>
  <c r="XO16" i="6"/>
  <c r="XM15" i="30"/>
  <c r="NP9" i="44"/>
  <c r="UR16" i="6"/>
  <c r="ML8" i="44"/>
  <c r="TN15" i="6"/>
  <c r="PV8" i="44"/>
  <c r="WX15" i="6"/>
  <c r="ON9" i="44"/>
  <c r="VP16" i="6"/>
  <c r="MK9" i="44"/>
  <c r="TM16" i="6"/>
  <c r="PL8" i="44"/>
  <c r="WN15" i="6"/>
  <c r="QC8" i="44"/>
  <c r="XE15" i="6"/>
  <c r="OD8" i="44"/>
  <c r="VF15" i="6"/>
  <c r="MJ8" i="44"/>
  <c r="TL15" i="6"/>
  <c r="QJ8" i="44"/>
  <c r="XL15" i="6"/>
  <c r="OC8" i="44"/>
  <c r="VE15" i="6"/>
  <c r="M35" i="40"/>
  <c r="MY9" i="44"/>
  <c r="UA16" i="6"/>
  <c r="PP8" i="44"/>
  <c r="WR15" i="6"/>
  <c r="QA8" i="44"/>
  <c r="XC15" i="6"/>
  <c r="OK8" i="44"/>
  <c r="VM15" i="6"/>
  <c r="NI8" i="44"/>
  <c r="UK15" i="6"/>
  <c r="NS8" i="44"/>
  <c r="UU15" i="6"/>
  <c r="ME8" i="44"/>
  <c r="TG15" i="6"/>
  <c r="TA15" i="6"/>
  <c r="L35" i="39"/>
  <c r="L40" i="39" s="1"/>
  <c r="L36" i="39"/>
  <c r="TF14" i="6" s="1"/>
  <c r="MD8" i="44"/>
  <c r="TF15" i="6"/>
  <c r="K35" i="39"/>
  <c r="TE13" i="6" s="1"/>
  <c r="K36" i="39"/>
  <c r="TE14" i="6" s="1"/>
  <c r="MC8" i="44"/>
  <c r="TE15" i="6"/>
  <c r="Q36" i="39"/>
  <c r="Q35" i="39"/>
  <c r="TK16" i="30"/>
  <c r="MB8" i="44"/>
  <c r="TD15" i="6"/>
  <c r="MA8" i="44"/>
  <c r="TC15" i="6"/>
  <c r="LZ8" i="44"/>
  <c r="TB15" i="6"/>
  <c r="G36" i="39"/>
  <c r="LY7" i="44" s="1"/>
  <c r="LY6" i="44" s="1"/>
  <c r="LX8" i="44"/>
  <c r="SZ15" i="6"/>
  <c r="M35" i="39"/>
  <c r="M36" i="39"/>
  <c r="TG16" i="30"/>
  <c r="LW8" i="44"/>
  <c r="SY15" i="6"/>
  <c r="LV8" i="44"/>
  <c r="SX15" i="6"/>
  <c r="J36" i="39"/>
  <c r="J35" i="39"/>
  <c r="TD16" i="30"/>
  <c r="LU8" i="44"/>
  <c r="SW15" i="6"/>
  <c r="LT8" i="44"/>
  <c r="SV15" i="6"/>
  <c r="I35" i="39"/>
  <c r="I36" i="39"/>
  <c r="TC16" i="30"/>
  <c r="H36" i="39"/>
  <c r="H35" i="39"/>
  <c r="TB16" i="30"/>
  <c r="LS8" i="44"/>
  <c r="SU15" i="6"/>
  <c r="LR8" i="44"/>
  <c r="ST15" i="6"/>
  <c r="LQ8" i="44"/>
  <c r="SS15" i="6"/>
  <c r="AJ36" i="38"/>
  <c r="AJ35" i="38"/>
  <c r="SZ16" i="30"/>
  <c r="AF22" i="38"/>
  <c r="AF36" i="38" s="1"/>
  <c r="LP8" i="44"/>
  <c r="SR15" i="6"/>
  <c r="AG36" i="38"/>
  <c r="AG35" i="38"/>
  <c r="SW16" i="30"/>
  <c r="LO8" i="44"/>
  <c r="SQ15" i="6"/>
  <c r="LM9" i="44"/>
  <c r="SO16" i="6"/>
  <c r="LN8" i="44"/>
  <c r="SP15" i="6"/>
  <c r="LM8" i="44"/>
  <c r="SO15" i="6"/>
  <c r="LN9" i="44"/>
  <c r="SP16" i="6"/>
  <c r="LL8" i="44"/>
  <c r="SN15" i="6"/>
  <c r="LK8" i="44"/>
  <c r="SM15" i="6"/>
  <c r="AC36" i="38"/>
  <c r="AC35" i="38"/>
  <c r="SS16" i="30"/>
  <c r="LJ8" i="44"/>
  <c r="SL15" i="6"/>
  <c r="AB36" i="38"/>
  <c r="AB35" i="38"/>
  <c r="SR16" i="30"/>
  <c r="LI8" i="44"/>
  <c r="SK15" i="6"/>
  <c r="LH8" i="44"/>
  <c r="SJ15" i="6"/>
  <c r="LG8" i="44"/>
  <c r="SI15" i="6"/>
  <c r="LF8" i="44"/>
  <c r="SH15" i="6"/>
  <c r="Y36" i="38"/>
  <c r="Y35" i="38"/>
  <c r="SO16" i="30"/>
  <c r="LE8" i="44"/>
  <c r="SG15" i="6"/>
  <c r="X36" i="38"/>
  <c r="X35" i="38"/>
  <c r="SN16" i="30"/>
  <c r="LD8" i="44"/>
  <c r="SF15" i="6"/>
  <c r="LC8" i="44"/>
  <c r="SE15" i="6"/>
  <c r="U22" i="38"/>
  <c r="LB8" i="44"/>
  <c r="SD15" i="6"/>
  <c r="T36" i="38"/>
  <c r="T35" i="38"/>
  <c r="SJ16" i="30"/>
  <c r="LA8" i="44"/>
  <c r="SC15" i="6"/>
  <c r="KZ8" i="44"/>
  <c r="SB15" i="6"/>
  <c r="KY8" i="44"/>
  <c r="SA15" i="6"/>
  <c r="Q36" i="38"/>
  <c r="Q35" i="38"/>
  <c r="SG16" i="30"/>
  <c r="KX8" i="44"/>
  <c r="RZ15" i="6"/>
  <c r="P36" i="38"/>
  <c r="P35" i="38"/>
  <c r="SF16" i="30"/>
  <c r="KW8" i="44"/>
  <c r="RY15" i="6"/>
  <c r="H36" i="38"/>
  <c r="H35" i="38"/>
  <c r="RX13" i="6" s="1"/>
  <c r="KV8" i="44"/>
  <c r="RX15" i="6"/>
  <c r="KU8" i="44"/>
  <c r="RW15" i="6"/>
  <c r="KT8" i="44"/>
  <c r="RV15" i="6"/>
  <c r="M36" i="38"/>
  <c r="M35" i="38"/>
  <c r="SC16" i="30"/>
  <c r="L35" i="38"/>
  <c r="L36" i="38"/>
  <c r="SB16" i="30"/>
  <c r="KS8" i="44"/>
  <c r="RU15" i="6"/>
  <c r="KR8" i="44"/>
  <c r="RT15" i="6"/>
  <c r="K36" i="38"/>
  <c r="K35" i="38"/>
  <c r="SA16" i="30"/>
  <c r="J35" i="38"/>
  <c r="J36" i="38"/>
  <c r="RZ16" i="30"/>
  <c r="KQ8" i="44"/>
  <c r="RS15" i="6"/>
  <c r="AK22" i="37"/>
  <c r="I40" i="38"/>
  <c r="RY13" i="6"/>
  <c r="KP8" i="44"/>
  <c r="RR15" i="6"/>
  <c r="KW7" i="44"/>
  <c r="KW6" i="44" s="1"/>
  <c r="RY14" i="6"/>
  <c r="KO8" i="44"/>
  <c r="RQ15" i="6"/>
  <c r="KV7" i="44"/>
  <c r="KV6" i="44" s="1"/>
  <c r="RX14" i="6"/>
  <c r="H40" i="38"/>
  <c r="G36" i="38"/>
  <c r="RW16" i="30"/>
  <c r="KN8" i="44"/>
  <c r="RP15" i="6"/>
  <c r="KM8" i="44"/>
  <c r="RO15" i="6"/>
  <c r="AK36" i="37"/>
  <c r="AK35" i="37"/>
  <c r="RV16" i="30"/>
  <c r="KL8" i="44"/>
  <c r="RN15" i="6"/>
  <c r="RN15" i="30"/>
  <c r="AJ22" i="37"/>
  <c r="KK8" i="44"/>
  <c r="RM15" i="6"/>
  <c r="AF22" i="37"/>
  <c r="AF35" i="37" s="1"/>
  <c r="AH22" i="37"/>
  <c r="RS16" i="30" s="1"/>
  <c r="KJ8" i="44"/>
  <c r="RL15" i="6"/>
  <c r="AG36" i="37"/>
  <c r="AG35" i="37"/>
  <c r="RR16" i="30"/>
  <c r="KI8" i="44"/>
  <c r="RK15" i="6"/>
  <c r="KH8" i="44"/>
  <c r="RJ15" i="6"/>
  <c r="RQ16" i="30"/>
  <c r="Z22" i="37"/>
  <c r="KG8" i="44"/>
  <c r="RI15" i="6"/>
  <c r="KF8" i="44"/>
  <c r="RH15" i="6"/>
  <c r="AD36" i="37"/>
  <c r="AD35" i="37"/>
  <c r="RO16" i="30"/>
  <c r="X22" i="37"/>
  <c r="KE8" i="44"/>
  <c r="RG15" i="6"/>
  <c r="AC36" i="37"/>
  <c r="AC35" i="37"/>
  <c r="RN16" i="30"/>
  <c r="KD8" i="44"/>
  <c r="RF15" i="6"/>
  <c r="AB22" i="37"/>
  <c r="RF15" i="30"/>
  <c r="V22" i="37"/>
  <c r="V35" i="37" s="1"/>
  <c r="KC8" i="44"/>
  <c r="RE15" i="6"/>
  <c r="Z35" i="37"/>
  <c r="Z36" i="37"/>
  <c r="RK16" i="30"/>
  <c r="KB9" i="44"/>
  <c r="RD16" i="6"/>
  <c r="KB8" i="44"/>
  <c r="RD15" i="6"/>
  <c r="Y36" i="37"/>
  <c r="Y35" i="37"/>
  <c r="RJ16" i="30"/>
  <c r="KA8" i="44"/>
  <c r="RC15" i="6"/>
  <c r="X35" i="37"/>
  <c r="X36" i="37"/>
  <c r="RI16" i="30"/>
  <c r="JZ8" i="44"/>
  <c r="RB15" i="6"/>
  <c r="JY8" i="44"/>
  <c r="RA15" i="6"/>
  <c r="JX8" i="44"/>
  <c r="QZ15" i="6"/>
  <c r="JW8" i="44"/>
  <c r="QY15" i="6"/>
  <c r="U36" i="37"/>
  <c r="U35" i="37"/>
  <c r="RF16" i="30"/>
  <c r="JV8" i="44"/>
  <c r="QX15" i="6"/>
  <c r="QX15" i="30"/>
  <c r="T22" i="37"/>
  <c r="JU8" i="44"/>
  <c r="QW15" i="6"/>
  <c r="R36" i="37"/>
  <c r="R35" i="37"/>
  <c r="RC16" i="30"/>
  <c r="JT8" i="44"/>
  <c r="QV15" i="6"/>
  <c r="JS8" i="44"/>
  <c r="QU15" i="6"/>
  <c r="Q22" i="37"/>
  <c r="P36" i="37"/>
  <c r="P35" i="37"/>
  <c r="RA16" i="30"/>
  <c r="JR8" i="44"/>
  <c r="QT15" i="6"/>
  <c r="G35" i="37"/>
  <c r="QR15" i="6"/>
  <c r="N22" i="37"/>
  <c r="N36" i="37" s="1"/>
  <c r="JQ8" i="44"/>
  <c r="QS15" i="6"/>
  <c r="M36" i="37"/>
  <c r="M35" i="37"/>
  <c r="QX16" i="30"/>
  <c r="JO8" i="44"/>
  <c r="QQ15" i="6"/>
  <c r="L35" i="37"/>
  <c r="L36" i="37"/>
  <c r="QW16" i="30"/>
  <c r="JN8" i="44"/>
  <c r="QP15" i="6"/>
  <c r="K35" i="37"/>
  <c r="K36" i="37"/>
  <c r="QV16" i="30"/>
  <c r="JM8" i="44"/>
  <c r="QO15" i="6"/>
  <c r="JL8" i="44"/>
  <c r="QN15" i="6"/>
  <c r="J36" i="37"/>
  <c r="J35" i="37"/>
  <c r="QU16" i="30"/>
  <c r="I36" i="37"/>
  <c r="I35" i="37"/>
  <c r="QT16" i="30"/>
  <c r="JK8" i="44"/>
  <c r="QM15" i="6"/>
  <c r="H36" i="37"/>
  <c r="H35" i="37"/>
  <c r="QS16" i="30"/>
  <c r="JJ8" i="44"/>
  <c r="QL15" i="6"/>
  <c r="G40" i="37"/>
  <c r="QR13" i="6"/>
  <c r="G36" i="37"/>
  <c r="QR16" i="30"/>
  <c r="JI8" i="44"/>
  <c r="QK15" i="6"/>
  <c r="JH8" i="44"/>
  <c r="QJ15" i="6"/>
  <c r="JG8" i="44"/>
  <c r="QI15" i="6"/>
  <c r="JF8" i="44"/>
  <c r="QH15" i="6"/>
  <c r="AG36" i="36"/>
  <c r="AG35" i="36"/>
  <c r="QN16" i="30"/>
  <c r="JE8" i="44"/>
  <c r="QG15" i="6"/>
  <c r="JD8" i="44"/>
  <c r="QF15" i="6"/>
  <c r="JC8" i="44"/>
  <c r="QE15" i="6"/>
  <c r="JB8" i="44"/>
  <c r="QD15" i="6"/>
  <c r="AC36" i="36"/>
  <c r="AC35" i="36"/>
  <c r="QJ16" i="30"/>
  <c r="JA8" i="44"/>
  <c r="QC15" i="6"/>
  <c r="IZ8" i="44"/>
  <c r="QB15" i="6"/>
  <c r="IY8" i="44"/>
  <c r="QA15" i="6"/>
  <c r="IX8" i="44"/>
  <c r="PZ15" i="6"/>
  <c r="Y36" i="36"/>
  <c r="Y35" i="36"/>
  <c r="QF16" i="30"/>
  <c r="IW8" i="44"/>
  <c r="PY15" i="6"/>
  <c r="IV8" i="44"/>
  <c r="PX15" i="6"/>
  <c r="IU8" i="44"/>
  <c r="PW15" i="6"/>
  <c r="IT8" i="44"/>
  <c r="PV15" i="6"/>
  <c r="U36" i="36"/>
  <c r="U35" i="36"/>
  <c r="QB16" i="30"/>
  <c r="IS8" i="44"/>
  <c r="PU15" i="6"/>
  <c r="IR8" i="44"/>
  <c r="PT15" i="6"/>
  <c r="IQ8" i="44"/>
  <c r="PS15" i="6"/>
  <c r="IP8" i="44"/>
  <c r="PR15" i="6"/>
  <c r="PN15" i="6"/>
  <c r="IO8" i="44"/>
  <c r="PQ15" i="6"/>
  <c r="IN8" i="44"/>
  <c r="PP15" i="6"/>
  <c r="IM8" i="44"/>
  <c r="PO15" i="6"/>
  <c r="G36" i="36"/>
  <c r="IK8" i="44"/>
  <c r="PM15" i="6"/>
  <c r="M36" i="36"/>
  <c r="M35" i="36"/>
  <c r="PT16" i="30"/>
  <c r="IJ8" i="44"/>
  <c r="PL15" i="6"/>
  <c r="L36" i="36"/>
  <c r="L35" i="36"/>
  <c r="PS16" i="30"/>
  <c r="K36" i="36"/>
  <c r="K35" i="36"/>
  <c r="PR16" i="30"/>
  <c r="II8" i="44"/>
  <c r="PK15" i="6"/>
  <c r="J35" i="36"/>
  <c r="J36" i="36"/>
  <c r="PQ16" i="30"/>
  <c r="IH8" i="44"/>
  <c r="PJ15" i="6"/>
  <c r="I36" i="36"/>
  <c r="I35" i="36"/>
  <c r="PP16" i="30"/>
  <c r="IG8" i="44"/>
  <c r="PI15" i="6"/>
  <c r="H36" i="36"/>
  <c r="H35" i="36"/>
  <c r="PO16" i="30"/>
  <c r="IF8" i="44"/>
  <c r="PH15" i="6"/>
  <c r="IE8" i="44"/>
  <c r="PG15" i="6"/>
  <c r="ID8" i="44"/>
  <c r="PF15" i="6"/>
  <c r="AK35" i="35"/>
  <c r="AK36" i="35"/>
  <c r="PM16" i="30"/>
  <c r="AJ35" i="35"/>
  <c r="AJ36" i="35"/>
  <c r="PL16" i="30"/>
  <c r="IC8" i="44"/>
  <c r="PE15" i="6"/>
  <c r="IB8" i="44"/>
  <c r="PD15" i="6"/>
  <c r="IA8" i="44"/>
  <c r="PC15" i="6"/>
  <c r="HZ8" i="44"/>
  <c r="PB15" i="6"/>
  <c r="AG35" i="35"/>
  <c r="AG36" i="35"/>
  <c r="PI16" i="30"/>
  <c r="AF35" i="35"/>
  <c r="AF36" i="35"/>
  <c r="PH16" i="30"/>
  <c r="AB22" i="35"/>
  <c r="AB35" i="35" s="1"/>
  <c r="HY8" i="44"/>
  <c r="PA15" i="6"/>
  <c r="AE36" i="35"/>
  <c r="AE35" i="35"/>
  <c r="PG16" i="30"/>
  <c r="HX8" i="44"/>
  <c r="OZ15" i="6"/>
  <c r="HW8" i="44"/>
  <c r="OY15" i="6"/>
  <c r="AC36" i="35"/>
  <c r="AC35" i="35"/>
  <c r="PE16" i="30"/>
  <c r="HV8" i="44"/>
  <c r="OX15" i="6"/>
  <c r="HU8" i="44"/>
  <c r="OW15" i="6"/>
  <c r="AA22" i="35"/>
  <c r="PC16" i="30" s="1"/>
  <c r="HT8" i="44"/>
  <c r="OV15" i="6"/>
  <c r="HS8" i="44"/>
  <c r="OU15" i="6"/>
  <c r="T22" i="35"/>
  <c r="T35" i="35" s="1"/>
  <c r="X22" i="35"/>
  <c r="X35" i="35" s="1"/>
  <c r="Y35" i="35"/>
  <c r="Y36" i="35"/>
  <c r="PA16" i="30"/>
  <c r="HR8" i="44"/>
  <c r="OT15" i="6"/>
  <c r="HQ8" i="44"/>
  <c r="OS15" i="6"/>
  <c r="X36" i="35"/>
  <c r="HP8" i="44"/>
  <c r="OR15" i="6"/>
  <c r="HO8" i="44"/>
  <c r="OQ15" i="6"/>
  <c r="Q22" i="35"/>
  <c r="Q35" i="35" s="1"/>
  <c r="HN8" i="44"/>
  <c r="OP15" i="6"/>
  <c r="U35" i="35"/>
  <c r="U36" i="35"/>
  <c r="OW16" i="30"/>
  <c r="S22" i="35"/>
  <c r="OU16" i="30" s="1"/>
  <c r="HM8" i="44"/>
  <c r="OO15" i="6"/>
  <c r="HL8" i="44"/>
  <c r="ON15" i="6"/>
  <c r="HK8" i="44"/>
  <c r="OM15" i="6"/>
  <c r="Q36" i="35"/>
  <c r="OS16" i="30"/>
  <c r="HJ8" i="44"/>
  <c r="OL15" i="6"/>
  <c r="P35" i="35"/>
  <c r="P36" i="35"/>
  <c r="OR16" i="30"/>
  <c r="HI8" i="44"/>
  <c r="OK15" i="6"/>
  <c r="O36" i="35"/>
  <c r="O35" i="35"/>
  <c r="OQ16" i="30"/>
  <c r="HH8" i="44"/>
  <c r="OJ15" i="6"/>
  <c r="HG8" i="44"/>
  <c r="OI15" i="6"/>
  <c r="HF8" i="44"/>
  <c r="OH15" i="6"/>
  <c r="M36" i="35"/>
  <c r="M35" i="35"/>
  <c r="OO16" i="30"/>
  <c r="L35" i="35"/>
  <c r="L36" i="35"/>
  <c r="ON16" i="30"/>
  <c r="HE9" i="44"/>
  <c r="OG16" i="6"/>
  <c r="HE8" i="44"/>
  <c r="OG15" i="6"/>
  <c r="HD8" i="44"/>
  <c r="OF15" i="6"/>
  <c r="K36" i="35"/>
  <c r="K35" i="35"/>
  <c r="OM16" i="30"/>
  <c r="J35" i="35"/>
  <c r="J36" i="35"/>
  <c r="OL16" i="30"/>
  <c r="HC8" i="44"/>
  <c r="OE15" i="6"/>
  <c r="HB8" i="44"/>
  <c r="OD15" i="6"/>
  <c r="AK22" i="33"/>
  <c r="AK36" i="33" s="1"/>
  <c r="I35" i="35"/>
  <c r="I36" i="35"/>
  <c r="OK16" i="30"/>
  <c r="H35" i="35"/>
  <c r="H36" i="35"/>
  <c r="OJ16" i="30"/>
  <c r="HA8" i="44"/>
  <c r="OC15" i="6"/>
  <c r="G36" i="35"/>
  <c r="G35" i="35"/>
  <c r="OI16" i="30"/>
  <c r="GZ8" i="44"/>
  <c r="OB15" i="6"/>
  <c r="AK35" i="33"/>
  <c r="OH16" i="30"/>
  <c r="GY8" i="44"/>
  <c r="OA15" i="6"/>
  <c r="GX8" i="44"/>
  <c r="NZ15" i="6"/>
  <c r="GX9" i="44"/>
  <c r="NZ16" i="6"/>
  <c r="GW8" i="44"/>
  <c r="NY15" i="6"/>
  <c r="GV8" i="44"/>
  <c r="NX15" i="6"/>
  <c r="AG22" i="33"/>
  <c r="GU8" i="44"/>
  <c r="NW15" i="6"/>
  <c r="GT8" i="44"/>
  <c r="NV15" i="6"/>
  <c r="GS8" i="44"/>
  <c r="NU15" i="6"/>
  <c r="GR8" i="44"/>
  <c r="NT15" i="6"/>
  <c r="GQ8" i="44"/>
  <c r="NS15" i="6"/>
  <c r="AC35" i="33"/>
  <c r="AC36" i="33"/>
  <c r="NZ16" i="30"/>
  <c r="GP8" i="44"/>
  <c r="NR15" i="6"/>
  <c r="GO8" i="44"/>
  <c r="NQ15" i="6"/>
  <c r="GN8" i="44"/>
  <c r="NP15" i="6"/>
  <c r="Y22" i="33"/>
  <c r="Y36" i="33" s="1"/>
  <c r="GM8" i="44"/>
  <c r="NO15" i="6"/>
  <c r="GL8" i="44"/>
  <c r="NN15" i="6"/>
  <c r="U22" i="33"/>
  <c r="U35" i="33" s="1"/>
  <c r="GK8" i="44"/>
  <c r="NM15" i="6"/>
  <c r="GJ8" i="44"/>
  <c r="NL15" i="6"/>
  <c r="GI8" i="44"/>
  <c r="NK15" i="6"/>
  <c r="GH8" i="44"/>
  <c r="NJ15" i="6"/>
  <c r="GG8" i="44"/>
  <c r="NI15" i="6"/>
  <c r="Q22" i="33"/>
  <c r="Q36" i="33" s="1"/>
  <c r="GF8" i="44"/>
  <c r="NH15" i="6"/>
  <c r="GE8" i="44"/>
  <c r="NG15" i="6"/>
  <c r="GD8" i="44"/>
  <c r="NF15" i="6"/>
  <c r="ND15" i="6"/>
  <c r="GC8" i="44"/>
  <c r="NE15" i="6"/>
  <c r="M35" i="33"/>
  <c r="M36" i="33"/>
  <c r="NJ16" i="30"/>
  <c r="GA8" i="44"/>
  <c r="NC15" i="6"/>
  <c r="L35" i="33"/>
  <c r="L36" i="33"/>
  <c r="NI16" i="30"/>
  <c r="FZ8" i="44"/>
  <c r="NB15" i="6"/>
  <c r="K36" i="33"/>
  <c r="K35" i="33"/>
  <c r="NH16" i="30"/>
  <c r="FY8" i="44"/>
  <c r="NA15" i="6"/>
  <c r="FX8" i="44"/>
  <c r="MZ15" i="6"/>
  <c r="J36" i="33"/>
  <c r="J35" i="33"/>
  <c r="NG16" i="30"/>
  <c r="I36" i="33"/>
  <c r="I35" i="33"/>
  <c r="NF16" i="30"/>
  <c r="FW8" i="44"/>
  <c r="MY15" i="6"/>
  <c r="H35" i="33"/>
  <c r="H36" i="33"/>
  <c r="NE16" i="30"/>
  <c r="AJ22" i="32"/>
  <c r="NC16" i="30" s="1"/>
  <c r="FV8" i="44"/>
  <c r="MX15" i="6"/>
  <c r="G36" i="33"/>
  <c r="ND16" i="30"/>
  <c r="FU8" i="44"/>
  <c r="MW15" i="6"/>
  <c r="FT8" i="44"/>
  <c r="MV15" i="6"/>
  <c r="AI35" i="32"/>
  <c r="AI36" i="32"/>
  <c r="NB16" i="30"/>
  <c r="FS8" i="44"/>
  <c r="MU15" i="6"/>
  <c r="FR8" i="44"/>
  <c r="MT15" i="6"/>
  <c r="AG36" i="32"/>
  <c r="AG35" i="32"/>
  <c r="MZ16" i="30"/>
  <c r="FQ8" i="44"/>
  <c r="MS15" i="6"/>
  <c r="AF35" i="32"/>
  <c r="AF36" i="32"/>
  <c r="MY16" i="30"/>
  <c r="FP8" i="44"/>
  <c r="MR15" i="6"/>
  <c r="FO8" i="44"/>
  <c r="MQ15" i="6"/>
  <c r="AE35" i="32"/>
  <c r="AE36" i="32"/>
  <c r="MX16" i="30"/>
  <c r="FN8" i="44"/>
  <c r="MP15" i="6"/>
  <c r="AC36" i="32"/>
  <c r="AC35" i="32"/>
  <c r="MV16" i="30"/>
  <c r="FM8" i="44"/>
  <c r="MO15" i="6"/>
  <c r="AB35" i="32"/>
  <c r="AB36" i="32"/>
  <c r="MU16" i="30"/>
  <c r="FL8" i="44"/>
  <c r="MN15" i="6"/>
  <c r="W22" i="32"/>
  <c r="W35" i="32" s="1"/>
  <c r="FK8" i="44"/>
  <c r="MM15" i="6"/>
  <c r="FJ8" i="44"/>
  <c r="ML15" i="6"/>
  <c r="Y36" i="32"/>
  <c r="Y35" i="32"/>
  <c r="MR16" i="30"/>
  <c r="FI8" i="44"/>
  <c r="MK15" i="6"/>
  <c r="X35" i="32"/>
  <c r="X36" i="32"/>
  <c r="MQ16" i="30"/>
  <c r="FH8" i="44"/>
  <c r="MJ15" i="6"/>
  <c r="FG8" i="44"/>
  <c r="MI15" i="6"/>
  <c r="FG9" i="44"/>
  <c r="MI16" i="6"/>
  <c r="FF8" i="44"/>
  <c r="MH15" i="6"/>
  <c r="S22" i="32"/>
  <c r="ML16" i="30" s="1"/>
  <c r="U36" i="32"/>
  <c r="U35" i="32"/>
  <c r="MN16" i="30"/>
  <c r="FE8" i="44"/>
  <c r="MG15" i="6"/>
  <c r="FD8" i="44"/>
  <c r="MF15" i="6"/>
  <c r="T35" i="32"/>
  <c r="T36" i="32"/>
  <c r="MM16" i="30"/>
  <c r="S35" i="32"/>
  <c r="FC8" i="44"/>
  <c r="ME15" i="6"/>
  <c r="FB8" i="44"/>
  <c r="MD15" i="6"/>
  <c r="Q22" i="32"/>
  <c r="FA8" i="44"/>
  <c r="MC15" i="6"/>
  <c r="P35" i="32"/>
  <c r="P36" i="32"/>
  <c r="MI16" i="30"/>
  <c r="EZ8" i="44"/>
  <c r="MB15" i="6"/>
  <c r="EY8" i="44"/>
  <c r="MA15" i="6"/>
  <c r="EX8" i="44"/>
  <c r="LZ15" i="6"/>
  <c r="XJ16" i="30"/>
  <c r="WT16" i="30"/>
  <c r="XE16" i="30"/>
  <c r="XO16" i="30"/>
  <c r="XG16" i="30"/>
  <c r="WY16" i="30"/>
  <c r="XN16" i="30"/>
  <c r="WX16" i="30"/>
  <c r="XF16" i="30"/>
  <c r="XQ16" i="30"/>
  <c r="XB16" i="30"/>
  <c r="XM16" i="30"/>
  <c r="XK16" i="30"/>
  <c r="XC16" i="30"/>
  <c r="WU16" i="30"/>
  <c r="V22" i="42"/>
  <c r="VZ16" i="30" s="1"/>
  <c r="T35" i="42"/>
  <c r="T36" i="42"/>
  <c r="AA22" i="42"/>
  <c r="AA35" i="42" s="1"/>
  <c r="AH22" i="42"/>
  <c r="WL16" i="30" s="1"/>
  <c r="K35" i="42"/>
  <c r="VO12" i="55" s="1"/>
  <c r="K36" i="42"/>
  <c r="VO13" i="55" s="1"/>
  <c r="R22" i="42"/>
  <c r="VV16" i="30" s="1"/>
  <c r="AG22" i="42"/>
  <c r="WK16" i="30" s="1"/>
  <c r="Q22" i="42"/>
  <c r="VU16" i="30" s="1"/>
  <c r="J36" i="42"/>
  <c r="VN13" i="55" s="1"/>
  <c r="J35" i="42"/>
  <c r="VN12" i="55" s="1"/>
  <c r="U22" i="42"/>
  <c r="VY16" i="30" s="1"/>
  <c r="AB35" i="42"/>
  <c r="AB36" i="42"/>
  <c r="AD22" i="42"/>
  <c r="G35" i="42"/>
  <c r="VK12" i="55" s="1"/>
  <c r="N22" i="42"/>
  <c r="AC22" i="42"/>
  <c r="WG16" i="30" s="1"/>
  <c r="AF35" i="42"/>
  <c r="WJ12" i="55" s="1"/>
  <c r="AF36" i="42"/>
  <c r="WJ13" i="55" s="1"/>
  <c r="X35" i="42"/>
  <c r="X36" i="42"/>
  <c r="AE22" i="42"/>
  <c r="AE35" i="42" s="1"/>
  <c r="WI12" i="55" s="1"/>
  <c r="W22" i="42"/>
  <c r="H35" i="42"/>
  <c r="VL12" i="55" s="1"/>
  <c r="H36" i="42"/>
  <c r="VL13" i="55" s="1"/>
  <c r="O22" i="42"/>
  <c r="L35" i="42"/>
  <c r="VP12" i="55" s="1"/>
  <c r="L36" i="42"/>
  <c r="VP13" i="55" s="1"/>
  <c r="S22" i="42"/>
  <c r="Z22" i="42"/>
  <c r="AH35" i="42"/>
  <c r="WL12" i="55" s="1"/>
  <c r="Y22" i="42"/>
  <c r="WC16" i="30" s="1"/>
  <c r="Y22" i="40"/>
  <c r="Z22" i="40"/>
  <c r="UY16" i="30" s="1"/>
  <c r="AI22" i="40"/>
  <c r="VH16" i="30" s="1"/>
  <c r="AD22" i="40"/>
  <c r="VC16" i="30" s="1"/>
  <c r="G35" i="40"/>
  <c r="N22" i="40"/>
  <c r="UM16" i="30" s="1"/>
  <c r="AC22" i="40"/>
  <c r="R22" i="40"/>
  <c r="UQ16" i="30" s="1"/>
  <c r="AK22" i="40"/>
  <c r="VJ16" i="30" s="1"/>
  <c r="U22" i="40"/>
  <c r="UT16" i="30" s="1"/>
  <c r="AA22" i="40"/>
  <c r="UZ16" i="30" s="1"/>
  <c r="AG22" i="40"/>
  <c r="VF16" i="30" s="1"/>
  <c r="Q22" i="40"/>
  <c r="S22" i="40"/>
  <c r="UR16" i="30" s="1"/>
  <c r="AH22" i="40"/>
  <c r="VG16" i="30" s="1"/>
  <c r="V22" i="40"/>
  <c r="UU16" i="30" s="1"/>
  <c r="AE22" i="39"/>
  <c r="TY16" i="30" s="1"/>
  <c r="AA22" i="39"/>
  <c r="TU16" i="30" s="1"/>
  <c r="V22" i="39"/>
  <c r="AF22" i="39"/>
  <c r="TZ16" i="30" s="1"/>
  <c r="X22" i="39"/>
  <c r="TR16" i="30" s="1"/>
  <c r="P22" i="39"/>
  <c r="O22" i="39"/>
  <c r="Z22" i="39"/>
  <c r="W22" i="39"/>
  <c r="TQ16" i="30" s="1"/>
  <c r="AH22" i="39"/>
  <c r="R22" i="39"/>
  <c r="AI22" i="39"/>
  <c r="UC16" i="30" s="1"/>
  <c r="S22" i="39"/>
  <c r="AD22" i="39"/>
  <c r="TX16" i="30" s="1"/>
  <c r="N22" i="39"/>
  <c r="G35" i="39"/>
  <c r="AJ22" i="39"/>
  <c r="UD16" i="30" s="1"/>
  <c r="AB22" i="39"/>
  <c r="TV16" i="30" s="1"/>
  <c r="T22" i="39"/>
  <c r="R22" i="38"/>
  <c r="AD22" i="38"/>
  <c r="N22" i="38"/>
  <c r="G35" i="38"/>
  <c r="AA22" i="38"/>
  <c r="S22" i="38"/>
  <c r="W22" i="38"/>
  <c r="Z22" i="38"/>
  <c r="AI22" i="38"/>
  <c r="AH22" i="38"/>
  <c r="AE22" i="38"/>
  <c r="O22" i="38"/>
  <c r="V22" i="38"/>
  <c r="AE22" i="37"/>
  <c r="AA22" i="37"/>
  <c r="AI22" i="37"/>
  <c r="S22" i="37"/>
  <c r="O22" i="37"/>
  <c r="W22" i="37"/>
  <c r="Q22" i="36"/>
  <c r="W22" i="36"/>
  <c r="N22" i="36"/>
  <c r="G35" i="36"/>
  <c r="AI22" i="36"/>
  <c r="S22" i="36"/>
  <c r="Z22" i="36"/>
  <c r="AB22" i="36"/>
  <c r="X22" i="36"/>
  <c r="AJ22" i="36"/>
  <c r="AD22" i="36"/>
  <c r="AE22" i="36"/>
  <c r="O22" i="36"/>
  <c r="V22" i="36"/>
  <c r="AA22" i="36"/>
  <c r="AH22" i="36"/>
  <c r="R22" i="36"/>
  <c r="AF22" i="36"/>
  <c r="P22" i="36"/>
  <c r="T22" i="36"/>
  <c r="AH22" i="35"/>
  <c r="R22" i="35"/>
  <c r="W22" i="35"/>
  <c r="AD22" i="35"/>
  <c r="N22" i="35"/>
  <c r="V22" i="35"/>
  <c r="AI22" i="35"/>
  <c r="Z22" i="35"/>
  <c r="AE22" i="33"/>
  <c r="O22" i="33"/>
  <c r="AB22" i="33"/>
  <c r="AA22" i="33"/>
  <c r="V22" i="33"/>
  <c r="Z22" i="33"/>
  <c r="AJ22" i="33"/>
  <c r="T22" i="33"/>
  <c r="W22" i="33"/>
  <c r="AH22" i="33"/>
  <c r="R22" i="33"/>
  <c r="AF22" i="33"/>
  <c r="X22" i="33"/>
  <c r="P22" i="33"/>
  <c r="AI22" i="33"/>
  <c r="S22" i="33"/>
  <c r="AD22" i="33"/>
  <c r="N22" i="33"/>
  <c r="G35" i="33"/>
  <c r="AA22" i="32"/>
  <c r="N22" i="32"/>
  <c r="O22" i="32"/>
  <c r="Z22" i="32"/>
  <c r="V22" i="32"/>
  <c r="AD22" i="32"/>
  <c r="AH22" i="32"/>
  <c r="R22" i="32"/>
  <c r="KV5" i="30"/>
  <c r="KW5" i="30"/>
  <c r="KX5" i="30"/>
  <c r="KY5" i="30"/>
  <c r="KZ5" i="30"/>
  <c r="LA5" i="30"/>
  <c r="LB5" i="30"/>
  <c r="LC5" i="30"/>
  <c r="LD5" i="30"/>
  <c r="LE5" i="30"/>
  <c r="LF5" i="30"/>
  <c r="LG5" i="30"/>
  <c r="LH5" i="30"/>
  <c r="LI5" i="30"/>
  <c r="LJ5" i="30"/>
  <c r="LK5" i="30"/>
  <c r="LL5" i="30"/>
  <c r="LM5" i="30"/>
  <c r="LN5" i="30"/>
  <c r="LO5" i="30"/>
  <c r="LP5" i="30"/>
  <c r="LQ5" i="30"/>
  <c r="LR5" i="30"/>
  <c r="LS5" i="30"/>
  <c r="LT5" i="30"/>
  <c r="LU5" i="30"/>
  <c r="LV5" i="30"/>
  <c r="LW5" i="30"/>
  <c r="LX5" i="30"/>
  <c r="LY5" i="30"/>
  <c r="KV6" i="30"/>
  <c r="KW6" i="30"/>
  <c r="KX6" i="30"/>
  <c r="KY6" i="30"/>
  <c r="KZ6" i="30"/>
  <c r="LA6" i="30"/>
  <c r="LB6" i="30"/>
  <c r="LC6" i="30"/>
  <c r="LD6" i="30"/>
  <c r="LE6" i="30"/>
  <c r="LF6" i="30"/>
  <c r="LG6" i="30"/>
  <c r="LH6" i="30"/>
  <c r="LI6" i="30"/>
  <c r="LJ6" i="30"/>
  <c r="LK6" i="30"/>
  <c r="LL6" i="30"/>
  <c r="LM6" i="30"/>
  <c r="LN6" i="30"/>
  <c r="LO6" i="30"/>
  <c r="LP6" i="30"/>
  <c r="LQ6" i="30"/>
  <c r="LR6" i="30"/>
  <c r="LS6" i="30"/>
  <c r="LT6" i="30"/>
  <c r="LU6" i="30"/>
  <c r="LV6" i="30"/>
  <c r="LW6" i="30"/>
  <c r="LX6" i="30"/>
  <c r="LY6" i="30"/>
  <c r="KV7" i="30"/>
  <c r="KW7" i="30"/>
  <c r="KX7" i="30"/>
  <c r="KY7" i="30"/>
  <c r="KZ7" i="30"/>
  <c r="LA7" i="30"/>
  <c r="LB7" i="30"/>
  <c r="LC7" i="30"/>
  <c r="LD7" i="30"/>
  <c r="LE7" i="30"/>
  <c r="LF7" i="30"/>
  <c r="LG7" i="30"/>
  <c r="LH7" i="30"/>
  <c r="LI7" i="30"/>
  <c r="LJ7" i="30"/>
  <c r="LK7" i="30"/>
  <c r="LL7" i="30"/>
  <c r="LM7" i="30"/>
  <c r="LN7" i="30"/>
  <c r="LO7" i="30"/>
  <c r="LP7" i="30"/>
  <c r="LQ7" i="30"/>
  <c r="LR7" i="30"/>
  <c r="LS7" i="30"/>
  <c r="LT7" i="30"/>
  <c r="LU7" i="30"/>
  <c r="LV7" i="30"/>
  <c r="LW7" i="30"/>
  <c r="LX7" i="30"/>
  <c r="LY7" i="30"/>
  <c r="KV8" i="30"/>
  <c r="KW8" i="30"/>
  <c r="KX8" i="30"/>
  <c r="KY8" i="30"/>
  <c r="KZ8" i="30"/>
  <c r="LA8" i="30"/>
  <c r="LB8" i="30"/>
  <c r="LC8" i="30"/>
  <c r="LD8" i="30"/>
  <c r="LE8" i="30"/>
  <c r="LF8" i="30"/>
  <c r="LG8" i="30"/>
  <c r="LH8" i="30"/>
  <c r="LI8" i="30"/>
  <c r="LJ8" i="30"/>
  <c r="LK8" i="30"/>
  <c r="LL8" i="30"/>
  <c r="LM8" i="30"/>
  <c r="LN8" i="30"/>
  <c r="LO8" i="30"/>
  <c r="LP8" i="30"/>
  <c r="LQ8" i="30"/>
  <c r="LR8" i="30"/>
  <c r="LS8" i="30"/>
  <c r="LT8" i="30"/>
  <c r="LU8" i="30"/>
  <c r="LV8" i="30"/>
  <c r="LW8" i="30"/>
  <c r="LX8" i="30"/>
  <c r="LY8" i="30"/>
  <c r="KV9" i="30"/>
  <c r="KW9" i="30"/>
  <c r="KX9" i="30"/>
  <c r="KY9" i="30"/>
  <c r="KZ9" i="30"/>
  <c r="LA9" i="30"/>
  <c r="LB9" i="30"/>
  <c r="LC9" i="30"/>
  <c r="LD9" i="30"/>
  <c r="LE9" i="30"/>
  <c r="LF9" i="30"/>
  <c r="LG9" i="30"/>
  <c r="LH9" i="30"/>
  <c r="LI9" i="30"/>
  <c r="LJ9" i="30"/>
  <c r="LK9" i="30"/>
  <c r="LL9" i="30"/>
  <c r="LM9" i="30"/>
  <c r="LN9" i="30"/>
  <c r="LO9" i="30"/>
  <c r="LP9" i="30"/>
  <c r="LQ9" i="30"/>
  <c r="LR9" i="30"/>
  <c r="LS9" i="30"/>
  <c r="LT9" i="30"/>
  <c r="LU9" i="30"/>
  <c r="LV9" i="30"/>
  <c r="LW9" i="30"/>
  <c r="LX9" i="30"/>
  <c r="LY9" i="30"/>
  <c r="KV10" i="30"/>
  <c r="KW10" i="30"/>
  <c r="KX10" i="30"/>
  <c r="KY10" i="30"/>
  <c r="KZ10" i="30"/>
  <c r="LA10" i="30"/>
  <c r="LB10" i="30"/>
  <c r="LC10" i="30"/>
  <c r="LD10" i="30"/>
  <c r="LE10" i="30"/>
  <c r="LF10" i="30"/>
  <c r="LG10" i="30"/>
  <c r="LH10" i="30"/>
  <c r="LI10" i="30"/>
  <c r="LJ10" i="30"/>
  <c r="LK10" i="30"/>
  <c r="LL10" i="30"/>
  <c r="LM10" i="30"/>
  <c r="LN10" i="30"/>
  <c r="LO10" i="30"/>
  <c r="LP10" i="30"/>
  <c r="LQ10" i="30"/>
  <c r="LR10" i="30"/>
  <c r="LS10" i="30"/>
  <c r="LT10" i="30"/>
  <c r="LU10" i="30"/>
  <c r="LV10" i="30"/>
  <c r="LW10" i="30"/>
  <c r="LX10" i="30"/>
  <c r="LY10" i="30"/>
  <c r="KV11" i="30"/>
  <c r="KW11" i="30"/>
  <c r="KX11" i="30"/>
  <c r="KY11" i="30"/>
  <c r="KZ11" i="30"/>
  <c r="LA11" i="30"/>
  <c r="LB11" i="30"/>
  <c r="LC11" i="30"/>
  <c r="LD11" i="30"/>
  <c r="LE11" i="30"/>
  <c r="LF11" i="30"/>
  <c r="LG11" i="30"/>
  <c r="LH11" i="30"/>
  <c r="LI11" i="30"/>
  <c r="LJ11" i="30"/>
  <c r="LK11" i="30"/>
  <c r="LL11" i="30"/>
  <c r="LM11" i="30"/>
  <c r="LN11" i="30"/>
  <c r="LO11" i="30"/>
  <c r="LP11" i="30"/>
  <c r="LQ11" i="30"/>
  <c r="LR11" i="30"/>
  <c r="LS11" i="30"/>
  <c r="LT11" i="30"/>
  <c r="LU11" i="30"/>
  <c r="LV11" i="30"/>
  <c r="LW11" i="30"/>
  <c r="LX11" i="30"/>
  <c r="LY11" i="30"/>
  <c r="KU6" i="30"/>
  <c r="KU7" i="30"/>
  <c r="KU8" i="30"/>
  <c r="KU9" i="30"/>
  <c r="KU10" i="30"/>
  <c r="KU11" i="30"/>
  <c r="KU5" i="30"/>
  <c r="M40" i="58" l="1"/>
  <c r="XX19" i="6" s="1"/>
  <c r="XX13" i="6"/>
  <c r="L40" i="58"/>
  <c r="XW19" i="6" s="1"/>
  <c r="XW13" i="6"/>
  <c r="K40" i="58"/>
  <c r="XV19" i="6" s="1"/>
  <c r="XV13" i="6"/>
  <c r="J40" i="58"/>
  <c r="XU19" i="6" s="1"/>
  <c r="XU13" i="6"/>
  <c r="I40" i="58"/>
  <c r="XT19" i="6" s="1"/>
  <c r="XT13" i="6"/>
  <c r="H40" i="58"/>
  <c r="XS19" i="6" s="1"/>
  <c r="XS13" i="6"/>
  <c r="G40" i="58"/>
  <c r="XR19" i="6" s="1"/>
  <c r="XR13" i="6"/>
  <c r="VM13" i="6"/>
  <c r="VM12" i="55"/>
  <c r="AH36" i="42"/>
  <c r="R35" i="42"/>
  <c r="P36" i="42"/>
  <c r="P35" i="42"/>
  <c r="TF13" i="6"/>
  <c r="AE40" i="42"/>
  <c r="WI18" i="55" s="1"/>
  <c r="WI13" i="6"/>
  <c r="TP16" i="30"/>
  <c r="V35" i="39"/>
  <c r="V36" i="39"/>
  <c r="Z35" i="42"/>
  <c r="WD16" i="30"/>
  <c r="V36" i="42"/>
  <c r="K40" i="42"/>
  <c r="VO18" i="55" s="1"/>
  <c r="VO13" i="6"/>
  <c r="XI16" i="30"/>
  <c r="XI12" i="55"/>
  <c r="XI13" i="55"/>
  <c r="V36" i="37"/>
  <c r="K40" i="39"/>
  <c r="QN7" i="44"/>
  <c r="QN6" i="44" s="1"/>
  <c r="XP14" i="6"/>
  <c r="AG36" i="40"/>
  <c r="VF13" i="55" s="1"/>
  <c r="WN18" i="55"/>
  <c r="WN13" i="6"/>
  <c r="WM18" i="55"/>
  <c r="WM13" i="6"/>
  <c r="O40" i="40"/>
  <c r="UN13" i="6"/>
  <c r="AD36" i="40"/>
  <c r="VC13" i="55" s="1"/>
  <c r="AJ35" i="39"/>
  <c r="PT7" i="44"/>
  <c r="PT6" i="44" s="1"/>
  <c r="WV14" i="6"/>
  <c r="MQ7" i="44"/>
  <c r="MQ6" i="44" s="1"/>
  <c r="TS14" i="6"/>
  <c r="WU12" i="55"/>
  <c r="AB40" i="40"/>
  <c r="VA18" i="55" s="1"/>
  <c r="VA13" i="6"/>
  <c r="XD18" i="55"/>
  <c r="XD13" i="6"/>
  <c r="OB7" i="44"/>
  <c r="VD14" i="6"/>
  <c r="NM7" i="44"/>
  <c r="UO14" i="6"/>
  <c r="AI36" i="40"/>
  <c r="VH13" i="55" s="1"/>
  <c r="XJ13" i="55"/>
  <c r="R36" i="40"/>
  <c r="UB16" i="30"/>
  <c r="AH36" i="39"/>
  <c r="AH35" i="39"/>
  <c r="S36" i="42"/>
  <c r="VW16" i="30"/>
  <c r="J40" i="42"/>
  <c r="VN18" i="55" s="1"/>
  <c r="VN13" i="6"/>
  <c r="XP18" i="55"/>
  <c r="XP13" i="6"/>
  <c r="AG35" i="40"/>
  <c r="VF12" i="55" s="1"/>
  <c r="AB35" i="39"/>
  <c r="AK35" i="40"/>
  <c r="VJ12" i="55" s="1"/>
  <c r="PK7" i="44"/>
  <c r="PK6" i="44" s="1"/>
  <c r="WM14" i="6"/>
  <c r="OK12" i="44"/>
  <c r="VM19" i="6"/>
  <c r="AJ36" i="39"/>
  <c r="WV18" i="55"/>
  <c r="WV13" i="6"/>
  <c r="OO7" i="44"/>
  <c r="VQ14" i="6"/>
  <c r="S36" i="40"/>
  <c r="PQ7" i="44"/>
  <c r="PQ6" i="44" s="1"/>
  <c r="WS14" i="6"/>
  <c r="PX7" i="44"/>
  <c r="PX6" i="44" s="1"/>
  <c r="WZ14" i="6"/>
  <c r="AE40" i="40"/>
  <c r="VD18" i="55" s="1"/>
  <c r="VD13" i="6"/>
  <c r="AG40" i="39"/>
  <c r="UA13" i="6"/>
  <c r="P40" i="40"/>
  <c r="UO13" i="6"/>
  <c r="XC13" i="55"/>
  <c r="AI35" i="40"/>
  <c r="VH12" i="55" s="1"/>
  <c r="AK40" i="39"/>
  <c r="UE13" i="6"/>
  <c r="PM7" i="44"/>
  <c r="PM6" i="44" s="1"/>
  <c r="WO14" i="6"/>
  <c r="XJ12" i="55"/>
  <c r="R35" i="40"/>
  <c r="UX16" i="30"/>
  <c r="Y35" i="40"/>
  <c r="Y36" i="40"/>
  <c r="ON7" i="44"/>
  <c r="VP14" i="6"/>
  <c r="AE36" i="42"/>
  <c r="WI13" i="55" s="1"/>
  <c r="WI16" i="30"/>
  <c r="N35" i="42"/>
  <c r="VR12" i="55" s="1"/>
  <c r="VR16" i="30"/>
  <c r="OL7" i="44"/>
  <c r="VN14" i="6"/>
  <c r="AA40" i="42"/>
  <c r="WE13" i="6"/>
  <c r="WW16" i="30"/>
  <c r="WW13" i="55"/>
  <c r="WW12" i="55"/>
  <c r="WO18" i="55"/>
  <c r="WO13" i="6"/>
  <c r="AB36" i="39"/>
  <c r="AK36" i="40"/>
  <c r="VJ13" i="55" s="1"/>
  <c r="AE36" i="39"/>
  <c r="PP7" i="44"/>
  <c r="PP6" i="44" s="1"/>
  <c r="WR14" i="6"/>
  <c r="NI7" i="44"/>
  <c r="UK14" i="6"/>
  <c r="U40" i="39"/>
  <c r="TO13" i="6"/>
  <c r="WS18" i="55"/>
  <c r="WS13" i="6"/>
  <c r="S35" i="40"/>
  <c r="NF7" i="44"/>
  <c r="UH14" i="6"/>
  <c r="WZ18" i="55"/>
  <c r="WZ13" i="6"/>
  <c r="OC7" i="44"/>
  <c r="VE14" i="6"/>
  <c r="XB13" i="55"/>
  <c r="MY7" i="44"/>
  <c r="MY6" i="44" s="1"/>
  <c r="UA14" i="6"/>
  <c r="XC12" i="55"/>
  <c r="NC7" i="44"/>
  <c r="NC6" i="44" s="1"/>
  <c r="UE14" i="6"/>
  <c r="TT16" i="30"/>
  <c r="Z36" i="39"/>
  <c r="Z35" i="39"/>
  <c r="L40" i="42"/>
  <c r="VP18" i="55" s="1"/>
  <c r="VP13" i="6"/>
  <c r="OZ7" i="44"/>
  <c r="WB14" i="6"/>
  <c r="G40" i="42"/>
  <c r="VK18" i="55" s="1"/>
  <c r="VK13" i="6"/>
  <c r="AA36" i="42"/>
  <c r="WE16" i="30"/>
  <c r="W36" i="32"/>
  <c r="XN12" i="55"/>
  <c r="V35" i="40"/>
  <c r="AE35" i="39"/>
  <c r="WR18" i="55"/>
  <c r="WR13" i="6"/>
  <c r="OO12" i="44"/>
  <c r="VQ19" i="6"/>
  <c r="OI7" i="44"/>
  <c r="VK14" i="6"/>
  <c r="L40" i="40"/>
  <c r="UK13" i="6"/>
  <c r="MM7" i="44"/>
  <c r="MM6" i="44" s="1"/>
  <c r="TO14" i="6"/>
  <c r="WT13" i="55"/>
  <c r="NT7" i="44"/>
  <c r="UV14" i="6"/>
  <c r="AF40" i="40"/>
  <c r="VE18" i="55" s="1"/>
  <c r="VE13" i="6"/>
  <c r="XB12" i="55"/>
  <c r="OG7" i="44"/>
  <c r="VI14" i="6"/>
  <c r="QF7" i="44"/>
  <c r="QF6" i="44" s="1"/>
  <c r="XH14" i="6"/>
  <c r="NH7" i="44"/>
  <c r="UJ14" i="6"/>
  <c r="NJ7" i="44"/>
  <c r="UL14" i="6"/>
  <c r="AD35" i="39"/>
  <c r="XG13" i="55"/>
  <c r="W36" i="39"/>
  <c r="VB16" i="30"/>
  <c r="AC36" i="40"/>
  <c r="VB13" i="55" s="1"/>
  <c r="AC35" i="40"/>
  <c r="VB12" i="55" s="1"/>
  <c r="R36" i="42"/>
  <c r="VV13" i="55" s="1"/>
  <c r="O35" i="42"/>
  <c r="VS12" i="55" s="1"/>
  <c r="VS16" i="30"/>
  <c r="X40" i="42"/>
  <c r="WB13" i="6"/>
  <c r="AD36" i="42"/>
  <c r="WH13" i="55" s="1"/>
  <c r="WH16" i="30"/>
  <c r="Z36" i="42"/>
  <c r="OV7" i="44"/>
  <c r="VX14" i="6"/>
  <c r="S36" i="35"/>
  <c r="XN13" i="55"/>
  <c r="OK7" i="44"/>
  <c r="VM14" i="6"/>
  <c r="V36" i="40"/>
  <c r="NU7" i="44"/>
  <c r="UW14" i="6"/>
  <c r="XO13" i="55"/>
  <c r="ND7" i="44"/>
  <c r="UF14" i="6"/>
  <c r="WT12" i="55"/>
  <c r="W40" i="40"/>
  <c r="UV13" i="6"/>
  <c r="AH36" i="40"/>
  <c r="VG13" i="55" s="1"/>
  <c r="XE12" i="55"/>
  <c r="WX12" i="55"/>
  <c r="AA36" i="40"/>
  <c r="U35" i="40"/>
  <c r="AJ40" i="40"/>
  <c r="VI18" i="55" s="1"/>
  <c r="VI13" i="6"/>
  <c r="XH18" i="55"/>
  <c r="XH13" i="6"/>
  <c r="K40" i="40"/>
  <c r="UJ13" i="6"/>
  <c r="AD36" i="39"/>
  <c r="XG12" i="55"/>
  <c r="W35" i="39"/>
  <c r="OJ7" i="44"/>
  <c r="VL14" i="6"/>
  <c r="PH7" i="44"/>
  <c r="WJ14" i="6"/>
  <c r="PD7" i="44"/>
  <c r="WF14" i="6"/>
  <c r="T40" i="42"/>
  <c r="VX13" i="6"/>
  <c r="XA16" i="30"/>
  <c r="XA13" i="55"/>
  <c r="XA12" i="55"/>
  <c r="NE12" i="44"/>
  <c r="UG19" i="6"/>
  <c r="X40" i="40"/>
  <c r="UW13" i="6"/>
  <c r="XO12" i="55"/>
  <c r="AF35" i="39"/>
  <c r="WP18" i="55"/>
  <c r="WP13" i="6"/>
  <c r="AI35" i="39"/>
  <c r="XQ13" i="55"/>
  <c r="AH35" i="40"/>
  <c r="VG12" i="55" s="1"/>
  <c r="XE13" i="55"/>
  <c r="WX13" i="55"/>
  <c r="AA35" i="40"/>
  <c r="AC40" i="39"/>
  <c r="TW13" i="6"/>
  <c r="U36" i="40"/>
  <c r="WY13" i="55"/>
  <c r="QJ7" i="44"/>
  <c r="QJ6" i="44" s="1"/>
  <c r="XL14" i="6"/>
  <c r="UP16" i="30"/>
  <c r="Q35" i="40"/>
  <c r="Q36" i="40"/>
  <c r="G40" i="40"/>
  <c r="UF13" i="6"/>
  <c r="WL14" i="6"/>
  <c r="H40" i="42"/>
  <c r="VL18" i="55" s="1"/>
  <c r="VL13" i="6"/>
  <c r="AF40" i="42"/>
  <c r="WJ18" i="55" s="1"/>
  <c r="WJ13" i="6"/>
  <c r="AB40" i="42"/>
  <c r="WF13" i="6"/>
  <c r="MC7" i="44"/>
  <c r="MC6" i="44" s="1"/>
  <c r="M40" i="40"/>
  <c r="UL13" i="6"/>
  <c r="XM12" i="55"/>
  <c r="XK13" i="55"/>
  <c r="AA35" i="39"/>
  <c r="Z36" i="40"/>
  <c r="AF36" i="39"/>
  <c r="PN7" i="44"/>
  <c r="PN6" i="44" s="1"/>
  <c r="WP14" i="6"/>
  <c r="AI36" i="39"/>
  <c r="XQ12" i="55"/>
  <c r="PO7" i="44"/>
  <c r="PO6" i="44" s="1"/>
  <c r="WQ14" i="6"/>
  <c r="NQ7" i="44"/>
  <c r="US14" i="6"/>
  <c r="MU7" i="44"/>
  <c r="MU6" i="44" s="1"/>
  <c r="TW14" i="6"/>
  <c r="WY12" i="55"/>
  <c r="NG7" i="44"/>
  <c r="UI14" i="6"/>
  <c r="XF12" i="55"/>
  <c r="N35" i="40"/>
  <c r="XL18" i="55"/>
  <c r="XL13" i="6"/>
  <c r="X35" i="39"/>
  <c r="AH40" i="42"/>
  <c r="WL18" i="55" s="1"/>
  <c r="WL13" i="6"/>
  <c r="W36" i="42"/>
  <c r="WA16" i="30"/>
  <c r="V35" i="42"/>
  <c r="OM7" i="44"/>
  <c r="VO14" i="6"/>
  <c r="T36" i="35"/>
  <c r="MD7" i="44"/>
  <c r="MD6" i="44" s="1"/>
  <c r="XM13" i="55"/>
  <c r="XK12" i="55"/>
  <c r="AA36" i="39"/>
  <c r="PL7" i="44"/>
  <c r="PL6" i="44" s="1"/>
  <c r="WN14" i="6"/>
  <c r="Z35" i="40"/>
  <c r="NL7" i="44"/>
  <c r="UN14" i="6"/>
  <c r="AD35" i="40"/>
  <c r="VC12" i="55" s="1"/>
  <c r="I40" i="40"/>
  <c r="UH13" i="6"/>
  <c r="WQ18" i="55"/>
  <c r="WQ13" i="6"/>
  <c r="T40" i="40"/>
  <c r="US13" i="6"/>
  <c r="Y40" i="39"/>
  <c r="TS13" i="6"/>
  <c r="WU13" i="55"/>
  <c r="NY7" i="44"/>
  <c r="VA14" i="6"/>
  <c r="QB7" i="44"/>
  <c r="QB6" i="44" s="1"/>
  <c r="XD14" i="6"/>
  <c r="J40" i="40"/>
  <c r="UI13" i="6"/>
  <c r="XF13" i="55"/>
  <c r="N36" i="40"/>
  <c r="X36" i="39"/>
  <c r="TA14" i="6"/>
  <c r="T35" i="39"/>
  <c r="T36" i="39"/>
  <c r="TN16" i="30"/>
  <c r="S35" i="39"/>
  <c r="S36" i="39"/>
  <c r="TM16" i="30"/>
  <c r="R36" i="39"/>
  <c r="R35" i="39"/>
  <c r="TL16" i="30"/>
  <c r="Q40" i="39"/>
  <c r="TK13" i="6"/>
  <c r="MI7" i="44"/>
  <c r="MI6" i="44" s="1"/>
  <c r="TK14" i="6"/>
  <c r="P35" i="39"/>
  <c r="P36" i="39"/>
  <c r="TJ16" i="30"/>
  <c r="O35" i="39"/>
  <c r="O36" i="39"/>
  <c r="TI16" i="30"/>
  <c r="N36" i="39"/>
  <c r="N35" i="39"/>
  <c r="TH16" i="30"/>
  <c r="M40" i="39"/>
  <c r="TG13" i="6"/>
  <c r="ME7" i="44"/>
  <c r="ME6" i="44" s="1"/>
  <c r="TG14" i="6"/>
  <c r="MD12" i="44"/>
  <c r="TF19" i="6"/>
  <c r="MC12" i="44"/>
  <c r="TE19" i="6"/>
  <c r="J40" i="39"/>
  <c r="TD13" i="6"/>
  <c r="MB7" i="44"/>
  <c r="MB6" i="44" s="1"/>
  <c r="TD14" i="6"/>
  <c r="MA7" i="44"/>
  <c r="MA6" i="44" s="1"/>
  <c r="TC14" i="6"/>
  <c r="I40" i="39"/>
  <c r="TC13" i="6"/>
  <c r="SV16" i="30"/>
  <c r="H40" i="39"/>
  <c r="TB13" i="6"/>
  <c r="LZ7" i="44"/>
  <c r="LZ6" i="44" s="1"/>
  <c r="TB14" i="6"/>
  <c r="G40" i="39"/>
  <c r="TA13" i="6"/>
  <c r="AF35" i="38"/>
  <c r="AF40" i="38" s="1"/>
  <c r="AJ40" i="38"/>
  <c r="SZ13" i="6"/>
  <c r="LX7" i="44"/>
  <c r="LX6" i="44" s="1"/>
  <c r="SZ14" i="6"/>
  <c r="AI36" i="38"/>
  <c r="AI35" i="38"/>
  <c r="SY16" i="30"/>
  <c r="LU7" i="44"/>
  <c r="LU6" i="44" s="1"/>
  <c r="SW14" i="6"/>
  <c r="AH35" i="38"/>
  <c r="AH36" i="38"/>
  <c r="SX16" i="30"/>
  <c r="AG40" i="38"/>
  <c r="SW13" i="6"/>
  <c r="LT7" i="44"/>
  <c r="LT6" i="44" s="1"/>
  <c r="SV14" i="6"/>
  <c r="AE36" i="38"/>
  <c r="AE35" i="38"/>
  <c r="SU16" i="30"/>
  <c r="AD36" i="38"/>
  <c r="AD35" i="38"/>
  <c r="ST16" i="30"/>
  <c r="AC40" i="38"/>
  <c r="SS13" i="6"/>
  <c r="LQ7" i="44"/>
  <c r="LQ6" i="44" s="1"/>
  <c r="SS14" i="6"/>
  <c r="AB40" i="38"/>
  <c r="SR13" i="6"/>
  <c r="LP7" i="44"/>
  <c r="LP6" i="44" s="1"/>
  <c r="SR14" i="6"/>
  <c r="AA36" i="38"/>
  <c r="AA35" i="38"/>
  <c r="SQ16" i="30"/>
  <c r="Z35" i="38"/>
  <c r="Z36" i="38"/>
  <c r="SP16" i="30"/>
  <c r="LM7" i="44"/>
  <c r="LM6" i="44" s="1"/>
  <c r="SO14" i="6"/>
  <c r="Y40" i="38"/>
  <c r="SO13" i="6"/>
  <c r="X40" i="38"/>
  <c r="SN13" i="6"/>
  <c r="LL7" i="44"/>
  <c r="LL6" i="44" s="1"/>
  <c r="SN14" i="6"/>
  <c r="W36" i="38"/>
  <c r="W35" i="38"/>
  <c r="SM16" i="30"/>
  <c r="V36" i="38"/>
  <c r="V35" i="38"/>
  <c r="SL16" i="30"/>
  <c r="U36" i="38"/>
  <c r="U35" i="38"/>
  <c r="SK16" i="30"/>
  <c r="T40" i="38"/>
  <c r="SJ13" i="6"/>
  <c r="LH7" i="44"/>
  <c r="LH6" i="44" s="1"/>
  <c r="SJ14" i="6"/>
  <c r="S35" i="38"/>
  <c r="S36" i="38"/>
  <c r="SI16" i="30"/>
  <c r="R36" i="38"/>
  <c r="R35" i="38"/>
  <c r="SH16" i="30"/>
  <c r="Q40" i="38"/>
  <c r="SG13" i="6"/>
  <c r="LE7" i="44"/>
  <c r="LE6" i="44" s="1"/>
  <c r="SG14" i="6"/>
  <c r="P40" i="38"/>
  <c r="SF13" i="6"/>
  <c r="LD7" i="44"/>
  <c r="LD6" i="44" s="1"/>
  <c r="SF14" i="6"/>
  <c r="O36" i="38"/>
  <c r="O35" i="38"/>
  <c r="SE16" i="30"/>
  <c r="N36" i="38"/>
  <c r="N35" i="38"/>
  <c r="SD16" i="30"/>
  <c r="M40" i="38"/>
  <c r="SC13" i="6"/>
  <c r="LA7" i="44"/>
  <c r="LA6" i="44" s="1"/>
  <c r="SC14" i="6"/>
  <c r="KZ7" i="44"/>
  <c r="KZ6" i="44" s="1"/>
  <c r="SB14" i="6"/>
  <c r="L40" i="38"/>
  <c r="SB13" i="6"/>
  <c r="K40" i="38"/>
  <c r="SA13" i="6"/>
  <c r="KY7" i="44"/>
  <c r="KY6" i="44" s="1"/>
  <c r="SA14" i="6"/>
  <c r="KX7" i="44"/>
  <c r="KX6" i="44" s="1"/>
  <c r="RZ14" i="6"/>
  <c r="J40" i="38"/>
  <c r="RZ13" i="6"/>
  <c r="KW12" i="44"/>
  <c r="RY19" i="6"/>
  <c r="KV12" i="44"/>
  <c r="RX19" i="6"/>
  <c r="G40" i="38"/>
  <c r="RW13" i="6"/>
  <c r="KU7" i="44"/>
  <c r="KU6" i="44" s="1"/>
  <c r="RW14" i="6"/>
  <c r="AK40" i="37"/>
  <c r="RV13" i="6"/>
  <c r="AF36" i="37"/>
  <c r="KO7" i="44" s="1"/>
  <c r="KO6" i="44" s="1"/>
  <c r="KT7" i="44"/>
  <c r="KT6" i="44" s="1"/>
  <c r="RV14" i="6"/>
  <c r="AJ36" i="37"/>
  <c r="AJ35" i="37"/>
  <c r="RU16" i="30"/>
  <c r="AI35" i="37"/>
  <c r="AI36" i="37"/>
  <c r="RT16" i="30"/>
  <c r="AH35" i="37"/>
  <c r="AH40" i="37" s="1"/>
  <c r="AH36" i="37"/>
  <c r="KQ7" i="44" s="1"/>
  <c r="KQ6" i="44" s="1"/>
  <c r="AG40" i="37"/>
  <c r="RR13" i="6"/>
  <c r="KP7" i="44"/>
  <c r="KP6" i="44" s="1"/>
  <c r="RR14" i="6"/>
  <c r="AF40" i="37"/>
  <c r="RQ13" i="6"/>
  <c r="AE36" i="37"/>
  <c r="AE35" i="37"/>
  <c r="RP16" i="30"/>
  <c r="AD40" i="37"/>
  <c r="RO13" i="6"/>
  <c r="KM7" i="44"/>
  <c r="KM6" i="44" s="1"/>
  <c r="RO14" i="6"/>
  <c r="AC40" i="37"/>
  <c r="RN13" i="6"/>
  <c r="KL7" i="44"/>
  <c r="KL6" i="44" s="1"/>
  <c r="RN14" i="6"/>
  <c r="RG16" i="30"/>
  <c r="AB36" i="37"/>
  <c r="AB35" i="37"/>
  <c r="RM16" i="30"/>
  <c r="AA35" i="37"/>
  <c r="AA36" i="37"/>
  <c r="RL16" i="30"/>
  <c r="KI7" i="44"/>
  <c r="KI6" i="44" s="1"/>
  <c r="RK14" i="6"/>
  <c r="Z40" i="37"/>
  <c r="RK13" i="6"/>
  <c r="Y40" i="37"/>
  <c r="RJ13" i="6"/>
  <c r="KH7" i="44"/>
  <c r="KH6" i="44" s="1"/>
  <c r="RJ14" i="6"/>
  <c r="KG7" i="44"/>
  <c r="KG6" i="44" s="1"/>
  <c r="RI14" i="6"/>
  <c r="X40" i="37"/>
  <c r="RI13" i="6"/>
  <c r="W36" i="37"/>
  <c r="W35" i="37"/>
  <c r="RH16" i="30"/>
  <c r="V40" i="37"/>
  <c r="RG13" i="6"/>
  <c r="KE7" i="44"/>
  <c r="KE6" i="44" s="1"/>
  <c r="RG14" i="6"/>
  <c r="U40" i="37"/>
  <c r="RF13" i="6"/>
  <c r="KD7" i="44"/>
  <c r="KD6" i="44" s="1"/>
  <c r="RF14" i="6"/>
  <c r="T35" i="37"/>
  <c r="T36" i="37"/>
  <c r="RE16" i="30"/>
  <c r="S35" i="37"/>
  <c r="S36" i="37"/>
  <c r="RD16" i="30"/>
  <c r="R40" i="37"/>
  <c r="RC13" i="6"/>
  <c r="KA7" i="44"/>
  <c r="KA6" i="44" s="1"/>
  <c r="RC14" i="6"/>
  <c r="Q36" i="37"/>
  <c r="Q35" i="37"/>
  <c r="RB16" i="30"/>
  <c r="QY16" i="30"/>
  <c r="P40" i="37"/>
  <c r="RA13" i="6"/>
  <c r="JY7" i="44"/>
  <c r="JY6" i="44" s="1"/>
  <c r="RA14" i="6"/>
  <c r="N35" i="37"/>
  <c r="QY13" i="6" s="1"/>
  <c r="O35" i="37"/>
  <c r="O36" i="37"/>
  <c r="QZ16" i="30"/>
  <c r="N40" i="37"/>
  <c r="JW7" i="44"/>
  <c r="JW6" i="44" s="1"/>
  <c r="QY14" i="6"/>
  <c r="M40" i="37"/>
  <c r="QX13" i="6"/>
  <c r="JV7" i="44"/>
  <c r="JV6" i="44" s="1"/>
  <c r="QX14" i="6"/>
  <c r="JU7" i="44"/>
  <c r="JU6" i="44" s="1"/>
  <c r="QW14" i="6"/>
  <c r="L40" i="37"/>
  <c r="QW13" i="6"/>
  <c r="JT7" i="44"/>
  <c r="JT6" i="44" s="1"/>
  <c r="QV14" i="6"/>
  <c r="K40" i="37"/>
  <c r="QV13" i="6"/>
  <c r="J40" i="37"/>
  <c r="QU13" i="6"/>
  <c r="JS7" i="44"/>
  <c r="JS6" i="44" s="1"/>
  <c r="QU14" i="6"/>
  <c r="I40" i="37"/>
  <c r="QT13" i="6"/>
  <c r="JR7" i="44"/>
  <c r="JR6" i="44" s="1"/>
  <c r="QT14" i="6"/>
  <c r="H40" i="37"/>
  <c r="QS13" i="6"/>
  <c r="JQ7" i="44"/>
  <c r="JQ6" i="44" s="1"/>
  <c r="QS14" i="6"/>
  <c r="JP7" i="44"/>
  <c r="JP6" i="44" s="1"/>
  <c r="QR14" i="6"/>
  <c r="JP12" i="44"/>
  <c r="QR19" i="6"/>
  <c r="AJ35" i="36"/>
  <c r="AJ36" i="36"/>
  <c r="QQ16" i="30"/>
  <c r="AI36" i="36"/>
  <c r="AI35" i="36"/>
  <c r="QP16" i="30"/>
  <c r="AH36" i="36"/>
  <c r="AH35" i="36"/>
  <c r="QO16" i="30"/>
  <c r="AG40" i="36"/>
  <c r="QN13" i="6"/>
  <c r="JL7" i="44"/>
  <c r="JL6" i="44" s="1"/>
  <c r="QN14" i="6"/>
  <c r="AF35" i="36"/>
  <c r="AF36" i="36"/>
  <c r="QM16" i="30"/>
  <c r="AE35" i="36"/>
  <c r="AE36" i="36"/>
  <c r="QL16" i="30"/>
  <c r="AD36" i="36"/>
  <c r="AD35" i="36"/>
  <c r="QK16" i="30"/>
  <c r="AC40" i="36"/>
  <c r="QJ13" i="6"/>
  <c r="JH7" i="44"/>
  <c r="JH6" i="44" s="1"/>
  <c r="QJ14" i="6"/>
  <c r="AB36" i="36"/>
  <c r="AB35" i="36"/>
  <c r="QI16" i="30"/>
  <c r="AA35" i="36"/>
  <c r="AA36" i="36"/>
  <c r="QH16" i="30"/>
  <c r="Z35" i="36"/>
  <c r="Z36" i="36"/>
  <c r="QG16" i="30"/>
  <c r="Y40" i="36"/>
  <c r="QF13" i="6"/>
  <c r="JD7" i="44"/>
  <c r="JD6" i="44" s="1"/>
  <c r="QF14" i="6"/>
  <c r="X36" i="36"/>
  <c r="X35" i="36"/>
  <c r="QE16" i="30"/>
  <c r="W35" i="36"/>
  <c r="W36" i="36"/>
  <c r="QD16" i="30"/>
  <c r="V35" i="36"/>
  <c r="V36" i="36"/>
  <c r="QC16" i="30"/>
  <c r="U40" i="36"/>
  <c r="QB13" i="6"/>
  <c r="IZ7" i="44"/>
  <c r="IZ6" i="44" s="1"/>
  <c r="QB14" i="6"/>
  <c r="T36" i="36"/>
  <c r="T35" i="36"/>
  <c r="QA16" i="30"/>
  <c r="S36" i="36"/>
  <c r="S35" i="36"/>
  <c r="PZ16" i="30"/>
  <c r="R36" i="36"/>
  <c r="R35" i="36"/>
  <c r="PY16" i="30"/>
  <c r="Q36" i="36"/>
  <c r="Q35" i="36"/>
  <c r="PX16" i="30"/>
  <c r="P36" i="36"/>
  <c r="P35" i="36"/>
  <c r="PW16" i="30"/>
  <c r="O35" i="36"/>
  <c r="O36" i="36"/>
  <c r="PV16" i="30"/>
  <c r="N35" i="36"/>
  <c r="N36" i="36"/>
  <c r="PU16" i="30"/>
  <c r="IL7" i="44"/>
  <c r="IL6" i="44" s="1"/>
  <c r="PN14" i="6"/>
  <c r="M40" i="36"/>
  <c r="PT13" i="6"/>
  <c r="IR7" i="44"/>
  <c r="IR6" i="44" s="1"/>
  <c r="PT14" i="6"/>
  <c r="L40" i="36"/>
  <c r="PS13" i="6"/>
  <c r="IQ7" i="44"/>
  <c r="IQ6" i="44" s="1"/>
  <c r="PS14" i="6"/>
  <c r="K40" i="36"/>
  <c r="PR13" i="6"/>
  <c r="IP7" i="44"/>
  <c r="IP6" i="44" s="1"/>
  <c r="PR14" i="6"/>
  <c r="IO7" i="44"/>
  <c r="IO6" i="44" s="1"/>
  <c r="PQ14" i="6"/>
  <c r="J40" i="36"/>
  <c r="PQ13" i="6"/>
  <c r="I40" i="36"/>
  <c r="PP13" i="6"/>
  <c r="IN7" i="44"/>
  <c r="IN6" i="44" s="1"/>
  <c r="PP14" i="6"/>
  <c r="H40" i="36"/>
  <c r="PO13" i="6"/>
  <c r="IM7" i="44"/>
  <c r="IM6" i="44" s="1"/>
  <c r="PO14" i="6"/>
  <c r="G40" i="36"/>
  <c r="PN13" i="6"/>
  <c r="IK7" i="44"/>
  <c r="IK6" i="44" s="1"/>
  <c r="PM14" i="6"/>
  <c r="AK40" i="35"/>
  <c r="PM13" i="6"/>
  <c r="IJ7" i="44"/>
  <c r="IJ6" i="44" s="1"/>
  <c r="PL14" i="6"/>
  <c r="AJ40" i="35"/>
  <c r="PL13" i="6"/>
  <c r="AI36" i="35"/>
  <c r="AI35" i="35"/>
  <c r="PK16" i="30"/>
  <c r="AH35" i="35"/>
  <c r="AH36" i="35"/>
  <c r="PJ16" i="30"/>
  <c r="IG7" i="44"/>
  <c r="IG6" i="44" s="1"/>
  <c r="PI14" i="6"/>
  <c r="AG40" i="35"/>
  <c r="PI13" i="6"/>
  <c r="PD16" i="30"/>
  <c r="AB36" i="35"/>
  <c r="PD14" i="6" s="1"/>
  <c r="IF7" i="44"/>
  <c r="IF6" i="44" s="1"/>
  <c r="PH14" i="6"/>
  <c r="AA36" i="35"/>
  <c r="IA7" i="44" s="1"/>
  <c r="IA6" i="44" s="1"/>
  <c r="AF40" i="35"/>
  <c r="PH13" i="6"/>
  <c r="AE40" i="35"/>
  <c r="PG13" i="6"/>
  <c r="IE7" i="44"/>
  <c r="IE6" i="44" s="1"/>
  <c r="PG14" i="6"/>
  <c r="AD35" i="35"/>
  <c r="AD36" i="35"/>
  <c r="PF16" i="30"/>
  <c r="AC40" i="35"/>
  <c r="PE13" i="6"/>
  <c r="AA35" i="35"/>
  <c r="PC13" i="6" s="1"/>
  <c r="IC7" i="44"/>
  <c r="IC6" i="44" s="1"/>
  <c r="PE14" i="6"/>
  <c r="AB40" i="35"/>
  <c r="PD13" i="6"/>
  <c r="Z35" i="35"/>
  <c r="Z36" i="35"/>
  <c r="PB16" i="30"/>
  <c r="OV16" i="30"/>
  <c r="OZ16" i="30"/>
  <c r="HY7" i="44"/>
  <c r="HY6" i="44" s="1"/>
  <c r="PA14" i="6"/>
  <c r="Y40" i="35"/>
  <c r="PA13" i="6"/>
  <c r="X40" i="35"/>
  <c r="OZ13" i="6"/>
  <c r="HX7" i="44"/>
  <c r="HX6" i="44" s="1"/>
  <c r="OZ14" i="6"/>
  <c r="W36" i="35"/>
  <c r="W35" i="35"/>
  <c r="OY16" i="30"/>
  <c r="V35" i="35"/>
  <c r="V36" i="35"/>
  <c r="OX16" i="30"/>
  <c r="S35" i="35"/>
  <c r="S40" i="35" s="1"/>
  <c r="U40" i="35"/>
  <c r="OW13" i="6"/>
  <c r="HU7" i="44"/>
  <c r="HU6" i="44" s="1"/>
  <c r="OW14" i="6"/>
  <c r="HT7" i="44"/>
  <c r="HT6" i="44" s="1"/>
  <c r="OV14" i="6"/>
  <c r="T40" i="35"/>
  <c r="OV13" i="6"/>
  <c r="HS7" i="44"/>
  <c r="HS6" i="44" s="1"/>
  <c r="OU14" i="6"/>
  <c r="OU13" i="6"/>
  <c r="R36" i="35"/>
  <c r="R35" i="35"/>
  <c r="OT16" i="30"/>
  <c r="Q40" i="35"/>
  <c r="OS13" i="6"/>
  <c r="HQ7" i="44"/>
  <c r="HQ6" i="44" s="1"/>
  <c r="OS14" i="6"/>
  <c r="HP7" i="44"/>
  <c r="HP6" i="44" s="1"/>
  <c r="OR14" i="6"/>
  <c r="P40" i="35"/>
  <c r="OR13" i="6"/>
  <c r="O40" i="35"/>
  <c r="OQ13" i="6"/>
  <c r="HO7" i="44"/>
  <c r="HO6" i="44" s="1"/>
  <c r="OQ14" i="6"/>
  <c r="N35" i="35"/>
  <c r="N36" i="35"/>
  <c r="OP16" i="30"/>
  <c r="M40" i="35"/>
  <c r="OO13" i="6"/>
  <c r="HM7" i="44"/>
  <c r="HM6" i="44" s="1"/>
  <c r="OO14" i="6"/>
  <c r="HL7" i="44"/>
  <c r="HL6" i="44" s="1"/>
  <c r="ON14" i="6"/>
  <c r="L40" i="35"/>
  <c r="ON13" i="6"/>
  <c r="K40" i="35"/>
  <c r="OM13" i="6"/>
  <c r="HK7" i="44"/>
  <c r="HK6" i="44" s="1"/>
  <c r="OM14" i="6"/>
  <c r="HJ7" i="44"/>
  <c r="HJ6" i="44" s="1"/>
  <c r="OL14" i="6"/>
  <c r="J40" i="35"/>
  <c r="OL13" i="6"/>
  <c r="I40" i="35"/>
  <c r="OK13" i="6"/>
  <c r="HI7" i="44"/>
  <c r="HI6" i="44" s="1"/>
  <c r="OK14" i="6"/>
  <c r="HH7" i="44"/>
  <c r="HH6" i="44" s="1"/>
  <c r="OJ14" i="6"/>
  <c r="H40" i="35"/>
  <c r="OJ13" i="6"/>
  <c r="G40" i="35"/>
  <c r="OI13" i="6"/>
  <c r="HG7" i="44"/>
  <c r="HG6" i="44" s="1"/>
  <c r="OI14" i="6"/>
  <c r="AK40" i="33"/>
  <c r="OH13" i="6"/>
  <c r="HF7" i="44"/>
  <c r="HF6" i="44" s="1"/>
  <c r="OH14" i="6"/>
  <c r="AJ35" i="33"/>
  <c r="AJ36" i="33"/>
  <c r="OG16" i="30"/>
  <c r="AI36" i="33"/>
  <c r="AI35" i="33"/>
  <c r="OF16" i="30"/>
  <c r="AH36" i="33"/>
  <c r="AH35" i="33"/>
  <c r="OE16" i="30"/>
  <c r="AG36" i="33"/>
  <c r="AG35" i="33"/>
  <c r="OD16" i="30"/>
  <c r="AF36" i="33"/>
  <c r="AF35" i="33"/>
  <c r="OC16" i="30"/>
  <c r="AE36" i="33"/>
  <c r="AE35" i="33"/>
  <c r="OB16" i="30"/>
  <c r="AD36" i="33"/>
  <c r="AD35" i="33"/>
  <c r="OA16" i="30"/>
  <c r="GX7" i="44"/>
  <c r="GX6" i="44" s="1"/>
  <c r="NZ14" i="6"/>
  <c r="AC40" i="33"/>
  <c r="NZ13" i="6"/>
  <c r="AB36" i="33"/>
  <c r="AB35" i="33"/>
  <c r="NY16" i="30"/>
  <c r="AA35" i="33"/>
  <c r="AA36" i="33"/>
  <c r="NX16" i="30"/>
  <c r="Y35" i="33"/>
  <c r="NV13" i="6" s="1"/>
  <c r="Z36" i="33"/>
  <c r="Z35" i="33"/>
  <c r="NW16" i="30"/>
  <c r="NV16" i="30"/>
  <c r="GT7" i="44"/>
  <c r="GT6" i="44" s="1"/>
  <c r="NV14" i="6"/>
  <c r="U36" i="33"/>
  <c r="NR14" i="6" s="1"/>
  <c r="Y40" i="33"/>
  <c r="X36" i="33"/>
  <c r="X35" i="33"/>
  <c r="NU16" i="30"/>
  <c r="NR16" i="30"/>
  <c r="W35" i="33"/>
  <c r="W36" i="33"/>
  <c r="NT16" i="30"/>
  <c r="V36" i="33"/>
  <c r="V35" i="33"/>
  <c r="NS16" i="30"/>
  <c r="NN16" i="30"/>
  <c r="U40" i="33"/>
  <c r="NR13" i="6"/>
  <c r="GP7" i="44"/>
  <c r="GP6" i="44" s="1"/>
  <c r="T36" i="33"/>
  <c r="T35" i="33"/>
  <c r="NQ16" i="30"/>
  <c r="S35" i="33"/>
  <c r="S36" i="33"/>
  <c r="NP16" i="30"/>
  <c r="Q35" i="33"/>
  <c r="Q40" i="33" s="1"/>
  <c r="R36" i="33"/>
  <c r="R35" i="33"/>
  <c r="NO16" i="30"/>
  <c r="GL7" i="44"/>
  <c r="GL6" i="44" s="1"/>
  <c r="NN14" i="6"/>
  <c r="P36" i="33"/>
  <c r="P35" i="33"/>
  <c r="NM16" i="30"/>
  <c r="O35" i="33"/>
  <c r="O36" i="33"/>
  <c r="NL16" i="30"/>
  <c r="N36" i="33"/>
  <c r="N35" i="33"/>
  <c r="NK16" i="30"/>
  <c r="GH7" i="44"/>
  <c r="GH6" i="44" s="1"/>
  <c r="NJ14" i="6"/>
  <c r="M40" i="33"/>
  <c r="NJ13" i="6"/>
  <c r="AJ36" i="32"/>
  <c r="NC14" i="6" s="1"/>
  <c r="GG7" i="44"/>
  <c r="GG6" i="44" s="1"/>
  <c r="NI14" i="6"/>
  <c r="L40" i="33"/>
  <c r="NI13" i="6"/>
  <c r="K40" i="33"/>
  <c r="NH13" i="6"/>
  <c r="GF7" i="44"/>
  <c r="GF6" i="44" s="1"/>
  <c r="NH14" i="6"/>
  <c r="J40" i="33"/>
  <c r="NG13" i="6"/>
  <c r="GE7" i="44"/>
  <c r="GE6" i="44" s="1"/>
  <c r="NG14" i="6"/>
  <c r="I40" i="33"/>
  <c r="NF13" i="6"/>
  <c r="GD7" i="44"/>
  <c r="GD6" i="44" s="1"/>
  <c r="NF14" i="6"/>
  <c r="AJ35" i="32"/>
  <c r="AJ40" i="32" s="1"/>
  <c r="GC7" i="44"/>
  <c r="GC6" i="44" s="1"/>
  <c r="NE14" i="6"/>
  <c r="H40" i="33"/>
  <c r="NE13" i="6"/>
  <c r="G40" i="33"/>
  <c r="ND13" i="6"/>
  <c r="GB7" i="44"/>
  <c r="GB6" i="44" s="1"/>
  <c r="ND14" i="6"/>
  <c r="FZ7" i="44"/>
  <c r="FZ6" i="44" s="1"/>
  <c r="NB14" i="6"/>
  <c r="AI40" i="32"/>
  <c r="NB13" i="6"/>
  <c r="AH35" i="32"/>
  <c r="AH36" i="32"/>
  <c r="NA16" i="30"/>
  <c r="AG40" i="32"/>
  <c r="MZ13" i="6"/>
  <c r="FX7" i="44"/>
  <c r="FX6" i="44" s="1"/>
  <c r="MZ14" i="6"/>
  <c r="FW7" i="44"/>
  <c r="FW6" i="44" s="1"/>
  <c r="MY14" i="6"/>
  <c r="AF40" i="32"/>
  <c r="MY13" i="6"/>
  <c r="FV7" i="44"/>
  <c r="FV6" i="44" s="1"/>
  <c r="MX14" i="6"/>
  <c r="AE40" i="32"/>
  <c r="MX13" i="6"/>
  <c r="AD35" i="32"/>
  <c r="AD36" i="32"/>
  <c r="MW16" i="30"/>
  <c r="MP16" i="30"/>
  <c r="AC40" i="32"/>
  <c r="MV13" i="6"/>
  <c r="FT7" i="44"/>
  <c r="FT6" i="44" s="1"/>
  <c r="MV14" i="6"/>
  <c r="FS7" i="44"/>
  <c r="FS6" i="44" s="1"/>
  <c r="MU14" i="6"/>
  <c r="AB40" i="32"/>
  <c r="MU13" i="6"/>
  <c r="AA35" i="32"/>
  <c r="AA36" i="32"/>
  <c r="MT16" i="30"/>
  <c r="Z35" i="32"/>
  <c r="Z36" i="32"/>
  <c r="MS16" i="30"/>
  <c r="S36" i="32"/>
  <c r="Y40" i="32"/>
  <c r="MR13" i="6"/>
  <c r="FP7" i="44"/>
  <c r="FP6" i="44" s="1"/>
  <c r="MR14" i="6"/>
  <c r="FO7" i="44"/>
  <c r="FO6" i="44" s="1"/>
  <c r="MQ14" i="6"/>
  <c r="X40" i="32"/>
  <c r="MQ13" i="6"/>
  <c r="FN7" i="44"/>
  <c r="FN6" i="44" s="1"/>
  <c r="MP14" i="6"/>
  <c r="W40" i="32"/>
  <c r="MP13" i="6"/>
  <c r="V36" i="32"/>
  <c r="V35" i="32"/>
  <c r="MO16" i="30"/>
  <c r="U40" i="32"/>
  <c r="MN13" i="6"/>
  <c r="FL7" i="44"/>
  <c r="FL6" i="44" s="1"/>
  <c r="MN14" i="6"/>
  <c r="FK7" i="44"/>
  <c r="FK6" i="44" s="1"/>
  <c r="MM14" i="6"/>
  <c r="T40" i="32"/>
  <c r="MM13" i="6"/>
  <c r="S40" i="32"/>
  <c r="ML13" i="6"/>
  <c r="FJ7" i="44"/>
  <c r="FJ6" i="44" s="1"/>
  <c r="ML14" i="6"/>
  <c r="R36" i="32"/>
  <c r="R35" i="32"/>
  <c r="MK16" i="30"/>
  <c r="Q36" i="32"/>
  <c r="Q35" i="32"/>
  <c r="MJ16" i="30"/>
  <c r="FG7" i="44"/>
  <c r="FG6" i="44" s="1"/>
  <c r="MI14" i="6"/>
  <c r="P40" i="32"/>
  <c r="MI13" i="6"/>
  <c r="O35" i="32"/>
  <c r="O36" i="32"/>
  <c r="MH16" i="30"/>
  <c r="N35" i="32"/>
  <c r="N36" i="32"/>
  <c r="MG16" i="30"/>
  <c r="S35" i="42"/>
  <c r="N36" i="42"/>
  <c r="VR13" i="55" s="1"/>
  <c r="W35" i="42"/>
  <c r="Y35" i="42"/>
  <c r="Y36" i="42"/>
  <c r="AC36" i="42"/>
  <c r="WG13" i="55" s="1"/>
  <c r="AC35" i="42"/>
  <c r="WG12" i="55" s="1"/>
  <c r="U36" i="42"/>
  <c r="U35" i="42"/>
  <c r="AG36" i="42"/>
  <c r="WK13" i="55" s="1"/>
  <c r="AG35" i="42"/>
  <c r="WK12" i="55" s="1"/>
  <c r="AD35" i="42"/>
  <c r="WH12" i="55" s="1"/>
  <c r="O36" i="42"/>
  <c r="VS13" i="55" s="1"/>
  <c r="Q36" i="42"/>
  <c r="VU13" i="55" s="1"/>
  <c r="Q35" i="42"/>
  <c r="VU12" i="55" s="1"/>
  <c r="KY6" i="6"/>
  <c r="LC6" i="6"/>
  <c r="LG6" i="6"/>
  <c r="LK6" i="6"/>
  <c r="LO6" i="6"/>
  <c r="LS6" i="6"/>
  <c r="LW6" i="6"/>
  <c r="KV7" i="6"/>
  <c r="KW7" i="6"/>
  <c r="KX7" i="6"/>
  <c r="KY7" i="6"/>
  <c r="KZ7" i="6"/>
  <c r="LA7" i="6"/>
  <c r="LB7" i="6"/>
  <c r="LC7" i="6"/>
  <c r="LD7" i="6"/>
  <c r="LE7" i="6"/>
  <c r="LF7" i="6"/>
  <c r="LG7" i="6"/>
  <c r="LH7" i="6"/>
  <c r="LI7" i="6"/>
  <c r="LJ7" i="6"/>
  <c r="LK7" i="6"/>
  <c r="LL7" i="6"/>
  <c r="LM7" i="6"/>
  <c r="LN7" i="6"/>
  <c r="LO7" i="6"/>
  <c r="LP7" i="6"/>
  <c r="LQ7" i="6"/>
  <c r="LR7" i="6"/>
  <c r="LS7" i="6"/>
  <c r="LT7" i="6"/>
  <c r="LU7" i="6"/>
  <c r="LV7" i="6"/>
  <c r="LW7" i="6"/>
  <c r="LX7" i="6"/>
  <c r="LY7" i="6"/>
  <c r="KV9" i="6"/>
  <c r="KW9" i="6"/>
  <c r="KX9" i="6"/>
  <c r="KY9" i="6"/>
  <c r="KZ9" i="6"/>
  <c r="LA9" i="6"/>
  <c r="LB9" i="6"/>
  <c r="LC9" i="6"/>
  <c r="LD9" i="6"/>
  <c r="LE9" i="6"/>
  <c r="LF9" i="6"/>
  <c r="LG9" i="6"/>
  <c r="LH9" i="6"/>
  <c r="LI9" i="6"/>
  <c r="LJ9" i="6"/>
  <c r="LK9" i="6"/>
  <c r="LL9" i="6"/>
  <c r="LM9" i="6"/>
  <c r="LN9" i="6"/>
  <c r="LO9" i="6"/>
  <c r="LP9" i="6"/>
  <c r="LQ9" i="6"/>
  <c r="LR9" i="6"/>
  <c r="LS9" i="6"/>
  <c r="LT9" i="6"/>
  <c r="LU9" i="6"/>
  <c r="LV9" i="6"/>
  <c r="LW9" i="6"/>
  <c r="LX9" i="6"/>
  <c r="LY9" i="6"/>
  <c r="KV10" i="6"/>
  <c r="KW10" i="6"/>
  <c r="KX10" i="6"/>
  <c r="KY10" i="6"/>
  <c r="KZ10" i="6"/>
  <c r="LA10" i="6"/>
  <c r="LB10" i="6"/>
  <c r="LC10" i="6"/>
  <c r="LD10" i="6"/>
  <c r="LE10" i="6"/>
  <c r="LF10" i="6"/>
  <c r="LG10" i="6"/>
  <c r="LH10" i="6"/>
  <c r="LI10" i="6"/>
  <c r="LJ10" i="6"/>
  <c r="LK10" i="6"/>
  <c r="LL10" i="6"/>
  <c r="LM10" i="6"/>
  <c r="LN10" i="6"/>
  <c r="LO10" i="6"/>
  <c r="LP10" i="6"/>
  <c r="LQ10" i="6"/>
  <c r="LR10" i="6"/>
  <c r="LS10" i="6"/>
  <c r="LT10" i="6"/>
  <c r="LU10" i="6"/>
  <c r="LV10" i="6"/>
  <c r="LW10" i="6"/>
  <c r="LX10" i="6"/>
  <c r="LY10" i="6"/>
  <c r="KV17" i="6"/>
  <c r="KW17" i="6"/>
  <c r="KX17" i="6"/>
  <c r="KY17" i="6"/>
  <c r="KZ17" i="6"/>
  <c r="LA17" i="6"/>
  <c r="LB17" i="6"/>
  <c r="LC17" i="6"/>
  <c r="LD17" i="6"/>
  <c r="LE17" i="6"/>
  <c r="LF17" i="6"/>
  <c r="LG17" i="6"/>
  <c r="LH17" i="6"/>
  <c r="LI17" i="6"/>
  <c r="LJ17" i="6"/>
  <c r="LK17" i="6"/>
  <c r="LL17" i="6"/>
  <c r="LM17" i="6"/>
  <c r="LN17" i="6"/>
  <c r="LO17" i="6"/>
  <c r="LP17" i="6"/>
  <c r="LQ17" i="6"/>
  <c r="LR17" i="6"/>
  <c r="LS17" i="6"/>
  <c r="LT17" i="6"/>
  <c r="LU17" i="6"/>
  <c r="LV17" i="6"/>
  <c r="LW17" i="6"/>
  <c r="LX17" i="6"/>
  <c r="LY17" i="6"/>
  <c r="KU17" i="6"/>
  <c r="KU10" i="6"/>
  <c r="KU9" i="6"/>
  <c r="KU7" i="6"/>
  <c r="L24" i="31"/>
  <c r="K24" i="31"/>
  <c r="J24" i="31"/>
  <c r="I24" i="31"/>
  <c r="H24" i="31"/>
  <c r="L20" i="31"/>
  <c r="K20" i="31"/>
  <c r="J20" i="31"/>
  <c r="I20" i="31"/>
  <c r="H20" i="31"/>
  <c r="L18" i="31"/>
  <c r="KZ13" i="30" s="1"/>
  <c r="K18" i="31"/>
  <c r="KY13" i="30" s="1"/>
  <c r="J18" i="31"/>
  <c r="KX13" i="30" s="1"/>
  <c r="I18" i="31"/>
  <c r="KW13" i="30" s="1"/>
  <c r="H18" i="31"/>
  <c r="KV13" i="30" s="1"/>
  <c r="L16" i="31"/>
  <c r="K16" i="31"/>
  <c r="J16" i="31"/>
  <c r="I16" i="31"/>
  <c r="H16" i="31"/>
  <c r="G24" i="31"/>
  <c r="G20" i="31"/>
  <c r="G18" i="31"/>
  <c r="KU13" i="30" s="1"/>
  <c r="G16" i="31"/>
  <c r="LY6" i="6"/>
  <c r="LY8" i="6"/>
  <c r="AK26" i="31"/>
  <c r="AK27" i="31"/>
  <c r="AK16" i="31"/>
  <c r="AK18" i="31"/>
  <c r="LY13" i="30" s="1"/>
  <c r="AK20" i="31"/>
  <c r="AK24" i="31"/>
  <c r="LX8" i="6"/>
  <c r="LW8" i="6"/>
  <c r="LV8" i="6"/>
  <c r="LU8" i="6"/>
  <c r="LT8" i="6"/>
  <c r="LS8" i="6"/>
  <c r="LR8" i="6"/>
  <c r="LQ8" i="6"/>
  <c r="LP8" i="6"/>
  <c r="LO8" i="6"/>
  <c r="LN8" i="6"/>
  <c r="LM8" i="6"/>
  <c r="LL8" i="6"/>
  <c r="LK8" i="6"/>
  <c r="LJ8" i="6"/>
  <c r="LI8" i="6"/>
  <c r="LH8" i="6"/>
  <c r="LG8" i="6"/>
  <c r="LF8" i="6"/>
  <c r="LE8" i="6"/>
  <c r="LD8" i="6"/>
  <c r="LC8" i="6"/>
  <c r="LB8" i="6"/>
  <c r="LA8" i="6"/>
  <c r="KZ8" i="6"/>
  <c r="KY8" i="6"/>
  <c r="KX8" i="6"/>
  <c r="KW8" i="6"/>
  <c r="KV8" i="6"/>
  <c r="KU8" i="6"/>
  <c r="LX6" i="6"/>
  <c r="LV6" i="6"/>
  <c r="LU6" i="6"/>
  <c r="LT6" i="6"/>
  <c r="LR6" i="6"/>
  <c r="LQ6" i="6"/>
  <c r="LP6" i="6"/>
  <c r="LN6" i="6"/>
  <c r="LM6" i="6"/>
  <c r="LL6" i="6"/>
  <c r="LJ6" i="6"/>
  <c r="LI6" i="6"/>
  <c r="LH6" i="6"/>
  <c r="LF6" i="6"/>
  <c r="LE6" i="6"/>
  <c r="LD6" i="6"/>
  <c r="LB6" i="6"/>
  <c r="LA6" i="6"/>
  <c r="KZ6" i="6"/>
  <c r="KX6" i="6"/>
  <c r="KW6" i="6"/>
  <c r="KV6" i="6"/>
  <c r="KU6" i="6"/>
  <c r="AJ27" i="31"/>
  <c r="AI27" i="31"/>
  <c r="AH27" i="31"/>
  <c r="AG27" i="31"/>
  <c r="AF27" i="31"/>
  <c r="AE27" i="31"/>
  <c r="AD27" i="31"/>
  <c r="AC27" i="31"/>
  <c r="AB27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AJ26" i="31"/>
  <c r="AI26" i="31"/>
  <c r="AH26" i="31"/>
  <c r="AG26" i="31"/>
  <c r="AF26" i="31"/>
  <c r="AE26" i="31"/>
  <c r="AD26" i="31"/>
  <c r="AC26" i="31"/>
  <c r="AB26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AJ24" i="31"/>
  <c r="AJ38" i="31" s="1"/>
  <c r="EV9" i="44" s="1"/>
  <c r="AI24" i="31"/>
  <c r="AI38" i="31" s="1"/>
  <c r="EU9" i="44" s="1"/>
  <c r="AH24" i="31"/>
  <c r="AG24" i="31"/>
  <c r="AF24" i="31"/>
  <c r="AE24" i="31"/>
  <c r="AD24" i="31"/>
  <c r="AC24" i="31"/>
  <c r="AB24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AJ20" i="31"/>
  <c r="AI20" i="31"/>
  <c r="AH20" i="31"/>
  <c r="AG20" i="31"/>
  <c r="AF20" i="31"/>
  <c r="AE20" i="31"/>
  <c r="AD20" i="31"/>
  <c r="AC20" i="31"/>
  <c r="AB20" i="31"/>
  <c r="AA20" i="31"/>
  <c r="Z20" i="31"/>
  <c r="Z21" i="31" s="1"/>
  <c r="LN15" i="30" s="1"/>
  <c r="Y20" i="31"/>
  <c r="X20" i="31"/>
  <c r="W20" i="31"/>
  <c r="V20" i="31"/>
  <c r="V21" i="31" s="1"/>
  <c r="LJ15" i="30" s="1"/>
  <c r="U20" i="31"/>
  <c r="T20" i="31"/>
  <c r="S20" i="31"/>
  <c r="R20" i="31"/>
  <c r="R21" i="31" s="1"/>
  <c r="LF15" i="30" s="1"/>
  <c r="Q20" i="31"/>
  <c r="P20" i="31"/>
  <c r="O20" i="31"/>
  <c r="N20" i="31"/>
  <c r="M20" i="31"/>
  <c r="AJ18" i="31"/>
  <c r="LX13" i="30" s="1"/>
  <c r="AI18" i="31"/>
  <c r="LW13" i="30" s="1"/>
  <c r="AH18" i="31"/>
  <c r="LV13" i="30" s="1"/>
  <c r="AG18" i="31"/>
  <c r="LU13" i="30" s="1"/>
  <c r="AF18" i="31"/>
  <c r="LT13" i="30" s="1"/>
  <c r="AE18" i="31"/>
  <c r="LS13" i="30" s="1"/>
  <c r="AD18" i="31"/>
  <c r="LR13" i="30" s="1"/>
  <c r="AC18" i="31"/>
  <c r="LQ13" i="30" s="1"/>
  <c r="AB18" i="31"/>
  <c r="LP13" i="30" s="1"/>
  <c r="AA18" i="31"/>
  <c r="LO13" i="30" s="1"/>
  <c r="Z18" i="31"/>
  <c r="LN13" i="30" s="1"/>
  <c r="Y18" i="31"/>
  <c r="X18" i="31"/>
  <c r="LL13" i="30" s="1"/>
  <c r="W18" i="31"/>
  <c r="LK13" i="30" s="1"/>
  <c r="V18" i="31"/>
  <c r="LJ13" i="30" s="1"/>
  <c r="U18" i="31"/>
  <c r="LI13" i="30" s="1"/>
  <c r="T18" i="31"/>
  <c r="LH13" i="30" s="1"/>
  <c r="S18" i="31"/>
  <c r="LG13" i="30" s="1"/>
  <c r="R18" i="31"/>
  <c r="LF13" i="30" s="1"/>
  <c r="Q18" i="31"/>
  <c r="LE13" i="30" s="1"/>
  <c r="P18" i="31"/>
  <c r="LD13" i="30" s="1"/>
  <c r="O18" i="31"/>
  <c r="LC13" i="30" s="1"/>
  <c r="N18" i="31"/>
  <c r="LB13" i="30" s="1"/>
  <c r="M18" i="31"/>
  <c r="LA13" i="30" s="1"/>
  <c r="AJ16" i="31"/>
  <c r="AI16" i="31"/>
  <c r="AH16" i="31"/>
  <c r="AG16" i="31"/>
  <c r="AF16" i="31"/>
  <c r="AE16" i="31"/>
  <c r="AD16" i="31"/>
  <c r="AC16" i="31"/>
  <c r="AB16" i="31"/>
  <c r="AA16" i="31"/>
  <c r="Z16" i="31"/>
  <c r="Y16" i="31"/>
  <c r="LM12" i="30" s="1"/>
  <c r="X16" i="31"/>
  <c r="W16" i="31"/>
  <c r="V16" i="31"/>
  <c r="U16" i="31"/>
  <c r="T16" i="31"/>
  <c r="S16" i="31"/>
  <c r="R16" i="31"/>
  <c r="Q16" i="31"/>
  <c r="P16" i="31"/>
  <c r="O16" i="31"/>
  <c r="N16" i="31"/>
  <c r="M16" i="31"/>
  <c r="R40" i="42" l="1"/>
  <c r="VV18" i="55" s="1"/>
  <c r="VV12" i="55"/>
  <c r="P40" i="42"/>
  <c r="VT18" i="55" s="1"/>
  <c r="VT12" i="55"/>
  <c r="OR7" i="44"/>
  <c r="VT13" i="55"/>
  <c r="PJ7" i="44"/>
  <c r="WL13" i="55"/>
  <c r="VV13" i="6"/>
  <c r="VT14" i="6"/>
  <c r="VT13" i="6"/>
  <c r="OS7" i="44"/>
  <c r="VU14" i="6"/>
  <c r="PE7" i="44"/>
  <c r="WG14" i="6"/>
  <c r="QJ12" i="44"/>
  <c r="XL19" i="6"/>
  <c r="MX7" i="44"/>
  <c r="MX6" i="44" s="1"/>
  <c r="TZ14" i="6"/>
  <c r="NR7" i="44"/>
  <c r="UT14" i="6"/>
  <c r="AI40" i="39"/>
  <c r="UC13" i="6"/>
  <c r="NH12" i="44"/>
  <c r="UJ19" i="6"/>
  <c r="XE18" i="55"/>
  <c r="XE13" i="6"/>
  <c r="OT7" i="44"/>
  <c r="VV14" i="6"/>
  <c r="NI12" i="44"/>
  <c r="UK19" i="6"/>
  <c r="V40" i="40"/>
  <c r="UU13" i="6"/>
  <c r="MM12" i="44"/>
  <c r="TO19" i="6"/>
  <c r="Y40" i="40"/>
  <c r="UX13" i="6"/>
  <c r="AI40" i="40"/>
  <c r="VH18" i="55" s="1"/>
  <c r="VH13" i="6"/>
  <c r="PT12" i="44"/>
  <c r="WV19" i="6"/>
  <c r="AG40" i="40"/>
  <c r="VF18" i="55" s="1"/>
  <c r="VF13" i="6"/>
  <c r="OU7" i="44"/>
  <c r="VW14" i="6"/>
  <c r="OQ7" i="44"/>
  <c r="VS14" i="6"/>
  <c r="PA7" i="44"/>
  <c r="WC14" i="6"/>
  <c r="PO12" i="44"/>
  <c r="WQ19" i="6"/>
  <c r="V40" i="42"/>
  <c r="VZ13" i="6"/>
  <c r="N40" i="40"/>
  <c r="UM13" i="6"/>
  <c r="NW7" i="44"/>
  <c r="UY14" i="6"/>
  <c r="PD12" i="44"/>
  <c r="WF19" i="6"/>
  <c r="ND12" i="44"/>
  <c r="UF19" i="6"/>
  <c r="XA18" i="55"/>
  <c r="XA13" i="6"/>
  <c r="OE7" i="44"/>
  <c r="VG14" i="6"/>
  <c r="PB7" i="44"/>
  <c r="WD14" i="6"/>
  <c r="AC40" i="40"/>
  <c r="VB18" i="55" s="1"/>
  <c r="VB13" i="6"/>
  <c r="OC12" i="44"/>
  <c r="VE19" i="6"/>
  <c r="XN18" i="55"/>
  <c r="XN13" i="6"/>
  <c r="PX12" i="44"/>
  <c r="WZ19" i="6"/>
  <c r="PM12" i="44"/>
  <c r="WO19" i="6"/>
  <c r="QA7" i="44"/>
  <c r="QA6" i="44" s="1"/>
  <c r="XC14" i="6"/>
  <c r="NB7" i="44"/>
  <c r="NB6" i="44" s="1"/>
  <c r="UD14" i="6"/>
  <c r="AH40" i="39"/>
  <c r="UB13" i="6"/>
  <c r="PK12" i="44"/>
  <c r="WM19" i="6"/>
  <c r="QG7" i="44"/>
  <c r="QG6" i="44" s="1"/>
  <c r="XI14" i="6"/>
  <c r="AD40" i="42"/>
  <c r="WH18" i="55" s="1"/>
  <c r="WH13" i="6"/>
  <c r="Y40" i="42"/>
  <c r="WC13" i="6"/>
  <c r="MP7" i="44"/>
  <c r="MP6" i="44" s="1"/>
  <c r="TR14" i="6"/>
  <c r="MS7" i="44"/>
  <c r="MS6" i="44" s="1"/>
  <c r="TU14" i="6"/>
  <c r="XF18" i="55"/>
  <c r="XF13" i="6"/>
  <c r="AA40" i="39"/>
  <c r="TU13" i="6"/>
  <c r="NN7" i="44"/>
  <c r="UP14" i="6"/>
  <c r="MU12" i="44"/>
  <c r="TW19" i="6"/>
  <c r="PN12" i="44"/>
  <c r="WP19" i="6"/>
  <c r="PY7" i="44"/>
  <c r="PY6" i="44" s="1"/>
  <c r="XA14" i="6"/>
  <c r="QF12" i="44"/>
  <c r="XH19" i="6"/>
  <c r="NS7" i="44"/>
  <c r="UU14" i="6"/>
  <c r="NZ7" i="44"/>
  <c r="VB14" i="6"/>
  <c r="ON12" i="44"/>
  <c r="VP19" i="6"/>
  <c r="XC18" i="55"/>
  <c r="XC13" i="6"/>
  <c r="WW18" i="55"/>
  <c r="WW13" i="6"/>
  <c r="N40" i="42"/>
  <c r="VR18" i="55" s="1"/>
  <c r="VR13" i="6"/>
  <c r="R40" i="40"/>
  <c r="UQ13" i="6"/>
  <c r="QN12" i="44"/>
  <c r="XP19" i="6"/>
  <c r="MZ7" i="44"/>
  <c r="MZ6" i="44" s="1"/>
  <c r="UB14" i="6"/>
  <c r="XI18" i="55"/>
  <c r="XI13" i="6"/>
  <c r="Z40" i="42"/>
  <c r="WD13" i="6"/>
  <c r="AG40" i="42"/>
  <c r="WK18" i="55" s="1"/>
  <c r="WK13" i="6"/>
  <c r="W40" i="42"/>
  <c r="WA13" i="6"/>
  <c r="NK7" i="44"/>
  <c r="UM14" i="6"/>
  <c r="PS7" i="44"/>
  <c r="PS6" i="44" s="1"/>
  <c r="WU14" i="6"/>
  <c r="NF12" i="44"/>
  <c r="UH19" i="6"/>
  <c r="XK18" i="55"/>
  <c r="XK13" i="6"/>
  <c r="OY7" i="44"/>
  <c r="WA14" i="6"/>
  <c r="QI7" i="44"/>
  <c r="QI6" i="44" s="1"/>
  <c r="XK14" i="6"/>
  <c r="PH12" i="44"/>
  <c r="WJ19" i="6"/>
  <c r="Q40" i="40"/>
  <c r="UP13" i="6"/>
  <c r="AA40" i="40"/>
  <c r="UZ13" i="6"/>
  <c r="AF40" i="39"/>
  <c r="TZ13" i="6"/>
  <c r="NT12" i="44"/>
  <c r="UV19" i="6"/>
  <c r="PF7" i="44"/>
  <c r="WH14" i="6"/>
  <c r="PU7" i="44"/>
  <c r="PU6" i="44" s="1"/>
  <c r="WW14" i="6"/>
  <c r="XJ18" i="55"/>
  <c r="XJ13" i="6"/>
  <c r="NM12" i="44"/>
  <c r="UO19" i="6"/>
  <c r="PL12" i="44"/>
  <c r="WN19" i="6"/>
  <c r="MN7" i="44"/>
  <c r="MN6" i="44" s="1"/>
  <c r="TP14" i="6"/>
  <c r="PI7" i="44"/>
  <c r="WK14" i="6"/>
  <c r="OP7" i="44"/>
  <c r="VR14" i="6"/>
  <c r="QD7" i="44"/>
  <c r="QD6" i="44" s="1"/>
  <c r="XF14" i="6"/>
  <c r="AD40" i="40"/>
  <c r="VC18" i="55" s="1"/>
  <c r="VC13" i="6"/>
  <c r="QK7" i="44"/>
  <c r="QK6" i="44" s="1"/>
  <c r="XM14" i="6"/>
  <c r="XQ18" i="55"/>
  <c r="XQ13" i="6"/>
  <c r="XM18" i="55"/>
  <c r="XM13" i="6"/>
  <c r="PV7" i="44"/>
  <c r="PV6" i="44" s="1"/>
  <c r="WX14" i="6"/>
  <c r="XO18" i="55"/>
  <c r="XO13" i="6"/>
  <c r="W40" i="39"/>
  <c r="TQ13" i="6"/>
  <c r="OG12" i="44"/>
  <c r="VI19" i="6"/>
  <c r="WT18" i="55"/>
  <c r="WT13" i="6"/>
  <c r="MO7" i="44"/>
  <c r="MO6" i="44" s="1"/>
  <c r="TQ14" i="6"/>
  <c r="PR7" i="44"/>
  <c r="PR6" i="44" s="1"/>
  <c r="WT14" i="6"/>
  <c r="PC7" i="44"/>
  <c r="WE14" i="6"/>
  <c r="OT12" i="44"/>
  <c r="VV19" i="6"/>
  <c r="S40" i="40"/>
  <c r="UR13" i="6"/>
  <c r="PG7" i="44"/>
  <c r="WI14" i="6"/>
  <c r="NP7" i="44"/>
  <c r="UR14" i="6"/>
  <c r="OL12" i="44"/>
  <c r="VN19" i="6"/>
  <c r="NO7" i="44"/>
  <c r="UQ14" i="6"/>
  <c r="QB12" i="44"/>
  <c r="XD19" i="6"/>
  <c r="AJ40" i="39"/>
  <c r="UD13" i="6"/>
  <c r="OD7" i="44"/>
  <c r="VF14" i="6"/>
  <c r="V40" i="39"/>
  <c r="TP13" i="6"/>
  <c r="U40" i="42"/>
  <c r="VY13" i="6"/>
  <c r="S40" i="42"/>
  <c r="VW13" i="6"/>
  <c r="MQ12" i="44"/>
  <c r="TS19" i="6"/>
  <c r="PJ12" i="44"/>
  <c r="WL19" i="6"/>
  <c r="WY18" i="55"/>
  <c r="WY13" i="6"/>
  <c r="NA7" i="44"/>
  <c r="NA6" i="44" s="1"/>
  <c r="UC14" i="6"/>
  <c r="OJ12" i="44"/>
  <c r="VL19" i="6"/>
  <c r="QC7" i="44"/>
  <c r="QC6" i="44" s="1"/>
  <c r="XE14" i="6"/>
  <c r="OV12" i="44"/>
  <c r="VX19" i="6"/>
  <c r="XG18" i="55"/>
  <c r="XG13" i="6"/>
  <c r="U40" i="40"/>
  <c r="UT13" i="6"/>
  <c r="QL7" i="44"/>
  <c r="QL6" i="44" s="1"/>
  <c r="XN14" i="6"/>
  <c r="OZ12" i="44"/>
  <c r="WB19" i="6"/>
  <c r="QE7" i="44"/>
  <c r="QE6" i="44" s="1"/>
  <c r="XG14" i="6"/>
  <c r="Z40" i="39"/>
  <c r="TT13" i="6"/>
  <c r="PZ7" i="44"/>
  <c r="PZ6" i="44" s="1"/>
  <c r="XB14" i="6"/>
  <c r="MW7" i="44"/>
  <c r="MW6" i="44" s="1"/>
  <c r="TY14" i="6"/>
  <c r="MY12" i="44"/>
  <c r="UA19" i="6"/>
  <c r="QH7" i="44"/>
  <c r="QH6" i="44" s="1"/>
  <c r="XJ14" i="6"/>
  <c r="OA7" i="44"/>
  <c r="VC14" i="6"/>
  <c r="OM12" i="44"/>
  <c r="VO19" i="6"/>
  <c r="OW7" i="44"/>
  <c r="VY14" i="6"/>
  <c r="NG12" i="44"/>
  <c r="UI19" i="6"/>
  <c r="X40" i="39"/>
  <c r="TR13" i="6"/>
  <c r="NJ12" i="44"/>
  <c r="UL19" i="6"/>
  <c r="AH40" i="40"/>
  <c r="VG18" i="55" s="1"/>
  <c r="VG13" i="6"/>
  <c r="NU12" i="44"/>
  <c r="UW19" i="6"/>
  <c r="MV7" i="44"/>
  <c r="MV6" i="44" s="1"/>
  <c r="TX14" i="6"/>
  <c r="NX7" i="44"/>
  <c r="UZ14" i="6"/>
  <c r="AD40" i="39"/>
  <c r="TX13" i="6"/>
  <c r="PP12" i="44"/>
  <c r="WR19" i="6"/>
  <c r="OI12" i="44"/>
  <c r="VK19" i="6"/>
  <c r="MR7" i="44"/>
  <c r="MR6" i="44" s="1"/>
  <c r="TT14" i="6"/>
  <c r="PQ12" i="44"/>
  <c r="WS19" i="6"/>
  <c r="OH7" i="44"/>
  <c r="VJ14" i="6"/>
  <c r="PC12" i="44"/>
  <c r="WE19" i="6"/>
  <c r="AK40" i="40"/>
  <c r="VJ18" i="55" s="1"/>
  <c r="VJ13" i="6"/>
  <c r="OR12" i="44"/>
  <c r="VT19" i="6"/>
  <c r="OF7" i="44"/>
  <c r="VH14" i="6"/>
  <c r="NY12" i="44"/>
  <c r="VA19" i="6"/>
  <c r="OX7" i="44"/>
  <c r="VZ14" i="6"/>
  <c r="Q40" i="42"/>
  <c r="VU18" i="55" s="1"/>
  <c r="VU13" i="6"/>
  <c r="AC40" i="42"/>
  <c r="WG18" i="55" s="1"/>
  <c r="WG13" i="6"/>
  <c r="NQ12" i="44"/>
  <c r="US19" i="6"/>
  <c r="Z40" i="40"/>
  <c r="UY13" i="6"/>
  <c r="PW7" i="44"/>
  <c r="PW6" i="44" s="1"/>
  <c r="WY14" i="6"/>
  <c r="QO7" i="44"/>
  <c r="QO6" i="44" s="1"/>
  <c r="XQ14" i="6"/>
  <c r="WX18" i="55"/>
  <c r="WX13" i="6"/>
  <c r="QM7" i="44"/>
  <c r="QM6" i="44" s="1"/>
  <c r="XO14" i="6"/>
  <c r="O40" i="42"/>
  <c r="VS18" i="55" s="1"/>
  <c r="VS13" i="6"/>
  <c r="XB18" i="55"/>
  <c r="XB13" i="6"/>
  <c r="AE40" i="39"/>
  <c r="TY13" i="6"/>
  <c r="MT7" i="44"/>
  <c r="MT6" i="44" s="1"/>
  <c r="TV14" i="6"/>
  <c r="NV7" i="44"/>
  <c r="UX14" i="6"/>
  <c r="NC12" i="44"/>
  <c r="UE19" i="6"/>
  <c r="OB12" i="44"/>
  <c r="VD19" i="6"/>
  <c r="AB40" i="39"/>
  <c r="TV13" i="6"/>
  <c r="WU18" i="55"/>
  <c r="WU13" i="6"/>
  <c r="NL12" i="44"/>
  <c r="UN19" i="6"/>
  <c r="PG12" i="44"/>
  <c r="WI19" i="6"/>
  <c r="ML7" i="44"/>
  <c r="ML6" i="44" s="1"/>
  <c r="TN14" i="6"/>
  <c r="T40" i="39"/>
  <c r="TN13" i="6"/>
  <c r="MK7" i="44"/>
  <c r="MK6" i="44" s="1"/>
  <c r="TM14" i="6"/>
  <c r="S40" i="39"/>
  <c r="TM13" i="6"/>
  <c r="R40" i="39"/>
  <c r="TL13" i="6"/>
  <c r="MJ7" i="44"/>
  <c r="MJ6" i="44" s="1"/>
  <c r="TL14" i="6"/>
  <c r="MI12" i="44"/>
  <c r="TK19" i="6"/>
  <c r="MH7" i="44"/>
  <c r="MH6" i="44" s="1"/>
  <c r="TJ14" i="6"/>
  <c r="P40" i="39"/>
  <c r="TJ13" i="6"/>
  <c r="MG7" i="44"/>
  <c r="MG6" i="44" s="1"/>
  <c r="TI14" i="6"/>
  <c r="O40" i="39"/>
  <c r="TI13" i="6"/>
  <c r="N40" i="39"/>
  <c r="TH13" i="6"/>
  <c r="MF7" i="44"/>
  <c r="MF6" i="44" s="1"/>
  <c r="TH14" i="6"/>
  <c r="ME12" i="44"/>
  <c r="TG19" i="6"/>
  <c r="MB12" i="44"/>
  <c r="TD19" i="6"/>
  <c r="MA12" i="44"/>
  <c r="TC19" i="6"/>
  <c r="SV13" i="6"/>
  <c r="LZ12" i="44"/>
  <c r="TB19" i="6"/>
  <c r="LY12" i="44"/>
  <c r="TA19" i="6"/>
  <c r="LX12" i="44"/>
  <c r="SZ19" i="6"/>
  <c r="AI40" i="38"/>
  <c r="SY13" i="6"/>
  <c r="LW7" i="44"/>
  <c r="LW6" i="44" s="1"/>
  <c r="SY14" i="6"/>
  <c r="LU12" i="44"/>
  <c r="SW19" i="6"/>
  <c r="LV7" i="44"/>
  <c r="LV6" i="44" s="1"/>
  <c r="SX14" i="6"/>
  <c r="AH40" i="38"/>
  <c r="SX13" i="6"/>
  <c r="LT12" i="44"/>
  <c r="SV19" i="6"/>
  <c r="AE40" i="38"/>
  <c r="SU13" i="6"/>
  <c r="LS7" i="44"/>
  <c r="LS6" i="44" s="1"/>
  <c r="SU14" i="6"/>
  <c r="AD40" i="38"/>
  <c r="ST13" i="6"/>
  <c r="LR7" i="44"/>
  <c r="LR6" i="44" s="1"/>
  <c r="ST14" i="6"/>
  <c r="LQ12" i="44"/>
  <c r="SS19" i="6"/>
  <c r="LP12" i="44"/>
  <c r="SR19" i="6"/>
  <c r="AA40" i="38"/>
  <c r="SQ13" i="6"/>
  <c r="LO7" i="44"/>
  <c r="LO6" i="44" s="1"/>
  <c r="SQ14" i="6"/>
  <c r="LN7" i="44"/>
  <c r="LN6" i="44" s="1"/>
  <c r="SP14" i="6"/>
  <c r="Z40" i="38"/>
  <c r="SP13" i="6"/>
  <c r="LM12" i="44"/>
  <c r="SO19" i="6"/>
  <c r="LL12" i="44"/>
  <c r="SN19" i="6"/>
  <c r="W40" i="38"/>
  <c r="SM13" i="6"/>
  <c r="LK7" i="44"/>
  <c r="LK6" i="44" s="1"/>
  <c r="SM14" i="6"/>
  <c r="V40" i="38"/>
  <c r="SL13" i="6"/>
  <c r="LJ7" i="44"/>
  <c r="LJ6" i="44" s="1"/>
  <c r="SL14" i="6"/>
  <c r="U40" i="38"/>
  <c r="SK13" i="6"/>
  <c r="LI7" i="44"/>
  <c r="LI6" i="44" s="1"/>
  <c r="SK14" i="6"/>
  <c r="LH12" i="44"/>
  <c r="SJ19" i="6"/>
  <c r="LG7" i="44"/>
  <c r="LG6" i="44" s="1"/>
  <c r="SI14" i="6"/>
  <c r="S40" i="38"/>
  <c r="SI13" i="6"/>
  <c r="R40" i="38"/>
  <c r="SH13" i="6"/>
  <c r="LF7" i="44"/>
  <c r="LF6" i="44" s="1"/>
  <c r="SH14" i="6"/>
  <c r="LE12" i="44"/>
  <c r="SG19" i="6"/>
  <c r="LD12" i="44"/>
  <c r="SF19" i="6"/>
  <c r="O40" i="38"/>
  <c r="SE13" i="6"/>
  <c r="LC7" i="44"/>
  <c r="LC6" i="44" s="1"/>
  <c r="SE14" i="6"/>
  <c r="N40" i="38"/>
  <c r="SD13" i="6"/>
  <c r="LB7" i="44"/>
  <c r="LB6" i="44" s="1"/>
  <c r="SD14" i="6"/>
  <c r="LA12" i="44"/>
  <c r="SC19" i="6"/>
  <c r="KZ12" i="44"/>
  <c r="SB19" i="6"/>
  <c r="RQ14" i="6"/>
  <c r="KY12" i="44"/>
  <c r="SA19" i="6"/>
  <c r="KX12" i="44"/>
  <c r="RZ19" i="6"/>
  <c r="KU12" i="44"/>
  <c r="RW19" i="6"/>
  <c r="RS14" i="6"/>
  <c r="KT12" i="44"/>
  <c r="RV19" i="6"/>
  <c r="AJ40" i="37"/>
  <c r="RU13" i="6"/>
  <c r="RS13" i="6"/>
  <c r="KS7" i="44"/>
  <c r="KS6" i="44" s="1"/>
  <c r="RU14" i="6"/>
  <c r="KR7" i="44"/>
  <c r="KR6" i="44" s="1"/>
  <c r="RT14" i="6"/>
  <c r="AI40" i="37"/>
  <c r="RT13" i="6"/>
  <c r="KQ12" i="44"/>
  <c r="RS19" i="6"/>
  <c r="KP12" i="44"/>
  <c r="RR19" i="6"/>
  <c r="KO12" i="44"/>
  <c r="RQ19" i="6"/>
  <c r="AE40" i="37"/>
  <c r="RP13" i="6"/>
  <c r="KN7" i="44"/>
  <c r="KN6" i="44" s="1"/>
  <c r="RP14" i="6"/>
  <c r="KM12" i="44"/>
  <c r="RO19" i="6"/>
  <c r="KL12" i="44"/>
  <c r="RN19" i="6"/>
  <c r="AB40" i="37"/>
  <c r="RM13" i="6"/>
  <c r="KK7" i="44"/>
  <c r="KK6" i="44" s="1"/>
  <c r="RM14" i="6"/>
  <c r="KJ7" i="44"/>
  <c r="KJ6" i="44" s="1"/>
  <c r="RL14" i="6"/>
  <c r="AA40" i="37"/>
  <c r="RL13" i="6"/>
  <c r="KI12" i="44"/>
  <c r="RK19" i="6"/>
  <c r="KH12" i="44"/>
  <c r="RJ19" i="6"/>
  <c r="KG12" i="44"/>
  <c r="RI19" i="6"/>
  <c r="W40" i="37"/>
  <c r="RH13" i="6"/>
  <c r="KF7" i="44"/>
  <c r="KF6" i="44" s="1"/>
  <c r="RH14" i="6"/>
  <c r="KE12" i="44"/>
  <c r="RG19" i="6"/>
  <c r="KD12" i="44"/>
  <c r="RF19" i="6"/>
  <c r="KC7" i="44"/>
  <c r="KC6" i="44" s="1"/>
  <c r="RE14" i="6"/>
  <c r="T40" i="37"/>
  <c r="RE13" i="6"/>
  <c r="KB7" i="44"/>
  <c r="KB6" i="44" s="1"/>
  <c r="RD14" i="6"/>
  <c r="S40" i="37"/>
  <c r="RD13" i="6"/>
  <c r="KA12" i="44"/>
  <c r="RC19" i="6"/>
  <c r="Q40" i="37"/>
  <c r="RB13" i="6"/>
  <c r="JZ7" i="44"/>
  <c r="JZ6" i="44" s="1"/>
  <c r="RB14" i="6"/>
  <c r="JY12" i="44"/>
  <c r="RA19" i="6"/>
  <c r="JX7" i="44"/>
  <c r="JX6" i="44" s="1"/>
  <c r="QZ14" i="6"/>
  <c r="O40" i="37"/>
  <c r="QZ13" i="6"/>
  <c r="JW12" i="44"/>
  <c r="QY19" i="6"/>
  <c r="JV12" i="44"/>
  <c r="QX19" i="6"/>
  <c r="JU12" i="44"/>
  <c r="QW19" i="6"/>
  <c r="JT12" i="44"/>
  <c r="QV19" i="6"/>
  <c r="JS12" i="44"/>
  <c r="QU19" i="6"/>
  <c r="JR12" i="44"/>
  <c r="QT19" i="6"/>
  <c r="JQ12" i="44"/>
  <c r="QS19" i="6"/>
  <c r="JO7" i="44"/>
  <c r="JO6" i="44" s="1"/>
  <c r="QQ14" i="6"/>
  <c r="AJ40" i="36"/>
  <c r="QQ13" i="6"/>
  <c r="AI40" i="36"/>
  <c r="QP13" i="6"/>
  <c r="JN7" i="44"/>
  <c r="JN6" i="44" s="1"/>
  <c r="QP14" i="6"/>
  <c r="AH40" i="36"/>
  <c r="QO13" i="6"/>
  <c r="JM7" i="44"/>
  <c r="JM6" i="44" s="1"/>
  <c r="QO14" i="6"/>
  <c r="JL12" i="44"/>
  <c r="QN19" i="6"/>
  <c r="JK7" i="44"/>
  <c r="JK6" i="44" s="1"/>
  <c r="QM14" i="6"/>
  <c r="AF40" i="36"/>
  <c r="QM13" i="6"/>
  <c r="JJ7" i="44"/>
  <c r="JJ6" i="44" s="1"/>
  <c r="QL14" i="6"/>
  <c r="AE40" i="36"/>
  <c r="QL13" i="6"/>
  <c r="AD40" i="36"/>
  <c r="QK13" i="6"/>
  <c r="JI7" i="44"/>
  <c r="JI6" i="44" s="1"/>
  <c r="QK14" i="6"/>
  <c r="JH12" i="44"/>
  <c r="QJ19" i="6"/>
  <c r="AB40" i="36"/>
  <c r="QI13" i="6"/>
  <c r="JG7" i="44"/>
  <c r="JG6" i="44" s="1"/>
  <c r="QI14" i="6"/>
  <c r="JF7" i="44"/>
  <c r="JF6" i="44" s="1"/>
  <c r="QH14" i="6"/>
  <c r="AA40" i="36"/>
  <c r="QH13" i="6"/>
  <c r="JE7" i="44"/>
  <c r="JE6" i="44" s="1"/>
  <c r="QG14" i="6"/>
  <c r="Z40" i="36"/>
  <c r="QG13" i="6"/>
  <c r="JD12" i="44"/>
  <c r="QF19" i="6"/>
  <c r="X40" i="36"/>
  <c r="QE13" i="6"/>
  <c r="JC7" i="44"/>
  <c r="JC6" i="44" s="1"/>
  <c r="QE14" i="6"/>
  <c r="JB7" i="44"/>
  <c r="JB6" i="44" s="1"/>
  <c r="QD14" i="6"/>
  <c r="W40" i="36"/>
  <c r="QD13" i="6"/>
  <c r="JA7" i="44"/>
  <c r="JA6" i="44" s="1"/>
  <c r="QC14" i="6"/>
  <c r="V40" i="36"/>
  <c r="QC13" i="6"/>
  <c r="IZ12" i="44"/>
  <c r="QB19" i="6"/>
  <c r="T40" i="36"/>
  <c r="QA13" i="6"/>
  <c r="IY7" i="44"/>
  <c r="IY6" i="44" s="1"/>
  <c r="QA14" i="6"/>
  <c r="S40" i="36"/>
  <c r="PZ13" i="6"/>
  <c r="IX7" i="44"/>
  <c r="IX6" i="44" s="1"/>
  <c r="PZ14" i="6"/>
  <c r="R40" i="36"/>
  <c r="PY13" i="6"/>
  <c r="IW7" i="44"/>
  <c r="IW6" i="44" s="1"/>
  <c r="PY14" i="6"/>
  <c r="Q40" i="36"/>
  <c r="PX13" i="6"/>
  <c r="IV7" i="44"/>
  <c r="IV6" i="44" s="1"/>
  <c r="PX14" i="6"/>
  <c r="P40" i="36"/>
  <c r="PW13" i="6"/>
  <c r="IU7" i="44"/>
  <c r="IU6" i="44" s="1"/>
  <c r="PW14" i="6"/>
  <c r="IT7" i="44"/>
  <c r="IT6" i="44" s="1"/>
  <c r="PV14" i="6"/>
  <c r="O40" i="36"/>
  <c r="PV13" i="6"/>
  <c r="IS7" i="44"/>
  <c r="IS6" i="44" s="1"/>
  <c r="PU14" i="6"/>
  <c r="N40" i="36"/>
  <c r="PU13" i="6"/>
  <c r="IR12" i="44"/>
  <c r="PT19" i="6"/>
  <c r="IQ12" i="44"/>
  <c r="PS19" i="6"/>
  <c r="IP12" i="44"/>
  <c r="PR19" i="6"/>
  <c r="IO12" i="44"/>
  <c r="PQ19" i="6"/>
  <c r="PC14" i="6"/>
  <c r="IN12" i="44"/>
  <c r="PP19" i="6"/>
  <c r="IM12" i="44"/>
  <c r="PO19" i="6"/>
  <c r="AA40" i="35"/>
  <c r="IA12" i="44" s="1"/>
  <c r="IL12" i="44"/>
  <c r="PN19" i="6"/>
  <c r="IK12" i="44"/>
  <c r="PM19" i="6"/>
  <c r="IJ12" i="44"/>
  <c r="PL19" i="6"/>
  <c r="IB7" i="44"/>
  <c r="IB6" i="44" s="1"/>
  <c r="AI40" i="35"/>
  <c r="PK13" i="6"/>
  <c r="II7" i="44"/>
  <c r="II6" i="44" s="1"/>
  <c r="PK14" i="6"/>
  <c r="IH7" i="44"/>
  <c r="IH6" i="44" s="1"/>
  <c r="PJ14" i="6"/>
  <c r="AH40" i="35"/>
  <c r="PJ13" i="6"/>
  <c r="IG12" i="44"/>
  <c r="PI19" i="6"/>
  <c r="IF12" i="44"/>
  <c r="PH19" i="6"/>
  <c r="IE12" i="44"/>
  <c r="PG19" i="6"/>
  <c r="ID7" i="44"/>
  <c r="ID6" i="44" s="1"/>
  <c r="PF14" i="6"/>
  <c r="AD40" i="35"/>
  <c r="PF13" i="6"/>
  <c r="IC12" i="44"/>
  <c r="PE19" i="6"/>
  <c r="IB12" i="44"/>
  <c r="PD19" i="6"/>
  <c r="HZ7" i="44"/>
  <c r="HZ6" i="44" s="1"/>
  <c r="PB14" i="6"/>
  <c r="Z40" i="35"/>
  <c r="PB13" i="6"/>
  <c r="HY12" i="44"/>
  <c r="PA19" i="6"/>
  <c r="HX12" i="44"/>
  <c r="OZ19" i="6"/>
  <c r="W40" i="35"/>
  <c r="OY13" i="6"/>
  <c r="HW7" i="44"/>
  <c r="HW6" i="44" s="1"/>
  <c r="OY14" i="6"/>
  <c r="HV7" i="44"/>
  <c r="HV6" i="44" s="1"/>
  <c r="OX14" i="6"/>
  <c r="V40" i="35"/>
  <c r="OX13" i="6"/>
  <c r="HU12" i="44"/>
  <c r="OW19" i="6"/>
  <c r="HT12" i="44"/>
  <c r="OV19" i="6"/>
  <c r="HS12" i="44"/>
  <c r="OU19" i="6"/>
  <c r="R40" i="35"/>
  <c r="OT13" i="6"/>
  <c r="HR7" i="44"/>
  <c r="HR6" i="44" s="1"/>
  <c r="OT14" i="6"/>
  <c r="HQ12" i="44"/>
  <c r="OS19" i="6"/>
  <c r="HP12" i="44"/>
  <c r="OR19" i="6"/>
  <c r="HO12" i="44"/>
  <c r="OQ19" i="6"/>
  <c r="HN7" i="44"/>
  <c r="HN6" i="44" s="1"/>
  <c r="OP14" i="6"/>
  <c r="N40" i="35"/>
  <c r="OP13" i="6"/>
  <c r="HM12" i="44"/>
  <c r="OO19" i="6"/>
  <c r="HL12" i="44"/>
  <c r="ON19" i="6"/>
  <c r="HK12" i="44"/>
  <c r="OM19" i="6"/>
  <c r="HJ12" i="44"/>
  <c r="OL19" i="6"/>
  <c r="HI12" i="44"/>
  <c r="OK19" i="6"/>
  <c r="HH12" i="44"/>
  <c r="OJ19" i="6"/>
  <c r="HG12" i="44"/>
  <c r="OI19" i="6"/>
  <c r="HF12" i="44"/>
  <c r="OH19" i="6"/>
  <c r="HE7" i="44"/>
  <c r="HE6" i="44" s="1"/>
  <c r="OG14" i="6"/>
  <c r="AJ40" i="33"/>
  <c r="OG13" i="6"/>
  <c r="AI40" i="33"/>
  <c r="OF13" i="6"/>
  <c r="HD7" i="44"/>
  <c r="HD6" i="44" s="1"/>
  <c r="OF14" i="6"/>
  <c r="AH40" i="33"/>
  <c r="OE13" i="6"/>
  <c r="HC7" i="44"/>
  <c r="HC6" i="44" s="1"/>
  <c r="OE14" i="6"/>
  <c r="AG40" i="33"/>
  <c r="OD13" i="6"/>
  <c r="HB7" i="44"/>
  <c r="HB6" i="44" s="1"/>
  <c r="OD14" i="6"/>
  <c r="AF40" i="33"/>
  <c r="OC13" i="6"/>
  <c r="HA7" i="44"/>
  <c r="HA6" i="44" s="1"/>
  <c r="OC14" i="6"/>
  <c r="AE40" i="33"/>
  <c r="OB13" i="6"/>
  <c r="GZ7" i="44"/>
  <c r="GZ6" i="44" s="1"/>
  <c r="OB14" i="6"/>
  <c r="AD40" i="33"/>
  <c r="OA13" i="6"/>
  <c r="GY7" i="44"/>
  <c r="GY6" i="44" s="1"/>
  <c r="OA14" i="6"/>
  <c r="GX12" i="44"/>
  <c r="NZ19" i="6"/>
  <c r="AB40" i="33"/>
  <c r="NY13" i="6"/>
  <c r="GW7" i="44"/>
  <c r="GW6" i="44" s="1"/>
  <c r="NY14" i="6"/>
  <c r="GV7" i="44"/>
  <c r="GV6" i="44" s="1"/>
  <c r="NX14" i="6"/>
  <c r="AA40" i="33"/>
  <c r="NX13" i="6"/>
  <c r="Z40" i="33"/>
  <c r="NW13" i="6"/>
  <c r="GU7" i="44"/>
  <c r="GU6" i="44" s="1"/>
  <c r="NW14" i="6"/>
  <c r="GT12" i="44"/>
  <c r="NV19" i="6"/>
  <c r="X40" i="33"/>
  <c r="NU13" i="6"/>
  <c r="GS7" i="44"/>
  <c r="GS6" i="44" s="1"/>
  <c r="NU14" i="6"/>
  <c r="GR7" i="44"/>
  <c r="GR6" i="44" s="1"/>
  <c r="NT14" i="6"/>
  <c r="W40" i="33"/>
  <c r="NT13" i="6"/>
  <c r="V40" i="33"/>
  <c r="NS13" i="6"/>
  <c r="GQ7" i="44"/>
  <c r="GQ6" i="44" s="1"/>
  <c r="NS14" i="6"/>
  <c r="GP12" i="44"/>
  <c r="NR19" i="6"/>
  <c r="T40" i="33"/>
  <c r="NQ13" i="6"/>
  <c r="NN13" i="6"/>
  <c r="GO7" i="44"/>
  <c r="GO6" i="44" s="1"/>
  <c r="NQ14" i="6"/>
  <c r="GA7" i="44"/>
  <c r="GA6" i="44" s="1"/>
  <c r="GN7" i="44"/>
  <c r="GN6" i="44" s="1"/>
  <c r="NP14" i="6"/>
  <c r="S40" i="33"/>
  <c r="NP13" i="6"/>
  <c r="R40" i="33"/>
  <c r="NO13" i="6"/>
  <c r="GM7" i="44"/>
  <c r="GM6" i="44" s="1"/>
  <c r="NO14" i="6"/>
  <c r="GL12" i="44"/>
  <c r="NN19" i="6"/>
  <c r="P40" i="33"/>
  <c r="NM13" i="6"/>
  <c r="GK7" i="44"/>
  <c r="GK6" i="44" s="1"/>
  <c r="NM14" i="6"/>
  <c r="GJ7" i="44"/>
  <c r="GJ6" i="44" s="1"/>
  <c r="NL14" i="6"/>
  <c r="O40" i="33"/>
  <c r="NL13" i="6"/>
  <c r="NC13" i="6"/>
  <c r="N40" i="33"/>
  <c r="NK13" i="6"/>
  <c r="GI7" i="44"/>
  <c r="GI6" i="44" s="1"/>
  <c r="NK14" i="6"/>
  <c r="GH12" i="44"/>
  <c r="NJ19" i="6"/>
  <c r="GG12" i="44"/>
  <c r="NI19" i="6"/>
  <c r="GF12" i="44"/>
  <c r="NH19" i="6"/>
  <c r="GE12" i="44"/>
  <c r="NG19" i="6"/>
  <c r="GD12" i="44"/>
  <c r="NF19" i="6"/>
  <c r="GC12" i="44"/>
  <c r="NE19" i="6"/>
  <c r="GB12" i="44"/>
  <c r="ND19" i="6"/>
  <c r="GA12" i="44"/>
  <c r="NC19" i="6"/>
  <c r="FZ12" i="44"/>
  <c r="NB19" i="6"/>
  <c r="FY7" i="44"/>
  <c r="FY6" i="44" s="1"/>
  <c r="NA14" i="6"/>
  <c r="AH40" i="32"/>
  <c r="NA13" i="6"/>
  <c r="FX12" i="44"/>
  <c r="MZ19" i="6"/>
  <c r="FW12" i="44"/>
  <c r="MY19" i="6"/>
  <c r="FV12" i="44"/>
  <c r="MX19" i="6"/>
  <c r="FU7" i="44"/>
  <c r="FU6" i="44" s="1"/>
  <c r="MW14" i="6"/>
  <c r="AD40" i="32"/>
  <c r="MW13" i="6"/>
  <c r="FT12" i="44"/>
  <c r="MV19" i="6"/>
  <c r="FS12" i="44"/>
  <c r="MU19" i="6"/>
  <c r="FR7" i="44"/>
  <c r="FR6" i="44" s="1"/>
  <c r="MT14" i="6"/>
  <c r="AA40" i="32"/>
  <c r="MT13" i="6"/>
  <c r="FQ7" i="44"/>
  <c r="FQ6" i="44" s="1"/>
  <c r="MS14" i="6"/>
  <c r="Z40" i="32"/>
  <c r="MS13" i="6"/>
  <c r="FP12" i="44"/>
  <c r="MR19" i="6"/>
  <c r="FO12" i="44"/>
  <c r="MQ19" i="6"/>
  <c r="FN12" i="44"/>
  <c r="MP19" i="6"/>
  <c r="V40" i="32"/>
  <c r="MO13" i="6"/>
  <c r="FM7" i="44"/>
  <c r="FM6" i="44" s="1"/>
  <c r="MO14" i="6"/>
  <c r="FL12" i="44"/>
  <c r="MN19" i="6"/>
  <c r="FK12" i="44"/>
  <c r="MM19" i="6"/>
  <c r="FJ12" i="44"/>
  <c r="ML19" i="6"/>
  <c r="R40" i="32"/>
  <c r="MK13" i="6"/>
  <c r="FI7" i="44"/>
  <c r="FI6" i="44" s="1"/>
  <c r="MK14" i="6"/>
  <c r="Q40" i="32"/>
  <c r="MJ13" i="6"/>
  <c r="FH7" i="44"/>
  <c r="FH6" i="44" s="1"/>
  <c r="MJ14" i="6"/>
  <c r="FG12" i="44"/>
  <c r="MI19" i="6"/>
  <c r="FF7" i="44"/>
  <c r="FF6" i="44" s="1"/>
  <c r="MH14" i="6"/>
  <c r="O40" i="32"/>
  <c r="MH13" i="6"/>
  <c r="FE7" i="44"/>
  <c r="FE6" i="44" s="1"/>
  <c r="MG14" i="6"/>
  <c r="N40" i="32"/>
  <c r="MG13" i="6"/>
  <c r="LY17" i="30"/>
  <c r="AK38" i="31"/>
  <c r="EW9" i="44" s="1"/>
  <c r="LY12" i="30"/>
  <c r="AK33" i="31"/>
  <c r="LY11" i="6" s="1"/>
  <c r="AK21" i="31"/>
  <c r="LY15" i="30" s="1"/>
  <c r="AK34" i="31"/>
  <c r="AK37" i="31"/>
  <c r="EW8" i="44" s="1"/>
  <c r="LX12" i="30"/>
  <c r="AJ33" i="31"/>
  <c r="LX11" i="6" s="1"/>
  <c r="AJ34" i="31"/>
  <c r="AJ37" i="31"/>
  <c r="LW12" i="30"/>
  <c r="AI33" i="31"/>
  <c r="LW11" i="6" s="1"/>
  <c r="AI34" i="31"/>
  <c r="AI37" i="31"/>
  <c r="LV17" i="30"/>
  <c r="AH38" i="31"/>
  <c r="ET9" i="44" s="1"/>
  <c r="LV12" i="30"/>
  <c r="AH33" i="31"/>
  <c r="LV11" i="6" s="1"/>
  <c r="AH37" i="31"/>
  <c r="AH34" i="31"/>
  <c r="LV12" i="6" s="1"/>
  <c r="LU17" i="30"/>
  <c r="AG38" i="31"/>
  <c r="LU12" i="30"/>
  <c r="AG33" i="31"/>
  <c r="LU11" i="6" s="1"/>
  <c r="AG34" i="31"/>
  <c r="AG37" i="31"/>
  <c r="ES8" i="44" s="1"/>
  <c r="AF38" i="31"/>
  <c r="LT12" i="30"/>
  <c r="AF33" i="31"/>
  <c r="LT11" i="6" s="1"/>
  <c r="AF34" i="31"/>
  <c r="AF37" i="31"/>
  <c r="AE38" i="31"/>
  <c r="LS17" i="30"/>
  <c r="AE33" i="31"/>
  <c r="LS11" i="6" s="1"/>
  <c r="LS12" i="30"/>
  <c r="AE37" i="31"/>
  <c r="AE34" i="31"/>
  <c r="LS12" i="6" s="1"/>
  <c r="G22" i="32"/>
  <c r="LS14" i="30"/>
  <c r="AD38" i="31"/>
  <c r="LR17" i="30"/>
  <c r="AD33" i="31"/>
  <c r="LR11" i="6" s="1"/>
  <c r="LR12" i="30"/>
  <c r="AD37" i="31"/>
  <c r="AD34" i="31"/>
  <c r="LR12" i="6" s="1"/>
  <c r="LR14" i="30"/>
  <c r="AD21" i="31"/>
  <c r="AC38" i="31"/>
  <c r="LQ17" i="30"/>
  <c r="AC33" i="31"/>
  <c r="LQ11" i="6" s="1"/>
  <c r="LQ12" i="30"/>
  <c r="AC21" i="31"/>
  <c r="LQ15" i="30" s="1"/>
  <c r="AC37" i="31"/>
  <c r="AC34" i="31"/>
  <c r="LQ12" i="6" s="1"/>
  <c r="LQ14" i="30"/>
  <c r="AB38" i="31"/>
  <c r="LP17" i="30"/>
  <c r="AB33" i="31"/>
  <c r="LP11" i="6" s="1"/>
  <c r="LP12" i="30"/>
  <c r="AB37" i="31"/>
  <c r="AB34" i="31"/>
  <c r="LP12" i="6" s="1"/>
  <c r="LP14" i="30"/>
  <c r="AA38" i="31"/>
  <c r="LO17" i="30"/>
  <c r="AA33" i="31"/>
  <c r="LO11" i="6" s="1"/>
  <c r="LO12" i="30"/>
  <c r="AA37" i="31"/>
  <c r="AA34" i="31"/>
  <c r="LO12" i="6" s="1"/>
  <c r="LO14" i="30"/>
  <c r="Z38" i="31"/>
  <c r="LN17" i="30"/>
  <c r="Z33" i="31"/>
  <c r="LN11" i="6" s="1"/>
  <c r="LN12" i="30"/>
  <c r="Z37" i="31"/>
  <c r="Z34" i="31"/>
  <c r="LN12" i="6" s="1"/>
  <c r="LN14" i="30"/>
  <c r="Y38" i="31"/>
  <c r="LM17" i="30"/>
  <c r="Y33" i="31"/>
  <c r="LM11" i="6" s="1"/>
  <c r="LM13" i="30"/>
  <c r="Y21" i="31"/>
  <c r="LM15" i="30" s="1"/>
  <c r="Y37" i="31"/>
  <c r="Y34" i="31"/>
  <c r="LM12" i="6" s="1"/>
  <c r="LM14" i="30"/>
  <c r="X38" i="31"/>
  <c r="LL17" i="30"/>
  <c r="X37" i="31"/>
  <c r="X34" i="31"/>
  <c r="LL12" i="6" s="1"/>
  <c r="LL14" i="30"/>
  <c r="X33" i="31"/>
  <c r="LL11" i="6" s="1"/>
  <c r="LL12" i="30"/>
  <c r="W38" i="31"/>
  <c r="LK17" i="30"/>
  <c r="W34" i="31"/>
  <c r="LK12" i="6" s="1"/>
  <c r="W37" i="31"/>
  <c r="LK14" i="30"/>
  <c r="W33" i="31"/>
  <c r="LK11" i="6" s="1"/>
  <c r="LK12" i="30"/>
  <c r="V38" i="31"/>
  <c r="LJ17" i="30"/>
  <c r="V33" i="31"/>
  <c r="LJ11" i="6" s="1"/>
  <c r="LJ12" i="30"/>
  <c r="V37" i="31"/>
  <c r="V34" i="31"/>
  <c r="LJ12" i="6" s="1"/>
  <c r="LJ14" i="30"/>
  <c r="U38" i="31"/>
  <c r="LI17" i="30"/>
  <c r="U21" i="31"/>
  <c r="LI15" i="30" s="1"/>
  <c r="U37" i="31"/>
  <c r="U34" i="31"/>
  <c r="LI12" i="6" s="1"/>
  <c r="LI14" i="30"/>
  <c r="U33" i="31"/>
  <c r="LI11" i="6" s="1"/>
  <c r="LI12" i="30"/>
  <c r="T38" i="31"/>
  <c r="LH17" i="30"/>
  <c r="T37" i="31"/>
  <c r="T34" i="31"/>
  <c r="LH12" i="6" s="1"/>
  <c r="LH14" i="30"/>
  <c r="T33" i="31"/>
  <c r="LH11" i="6" s="1"/>
  <c r="LH12" i="30"/>
  <c r="S38" i="31"/>
  <c r="LG17" i="30"/>
  <c r="S37" i="31"/>
  <c r="S34" i="31"/>
  <c r="LG12" i="6" s="1"/>
  <c r="LG14" i="30"/>
  <c r="S33" i="31"/>
  <c r="LG11" i="6" s="1"/>
  <c r="LG12" i="30"/>
  <c r="R38" i="31"/>
  <c r="LF17" i="30"/>
  <c r="R37" i="31"/>
  <c r="R34" i="31"/>
  <c r="LF12" i="6" s="1"/>
  <c r="LF14" i="30"/>
  <c r="R33" i="31"/>
  <c r="LF11" i="6" s="1"/>
  <c r="LF12" i="30"/>
  <c r="Q38" i="31"/>
  <c r="LE17" i="30"/>
  <c r="Q21" i="31"/>
  <c r="LE15" i="30" s="1"/>
  <c r="Q37" i="31"/>
  <c r="Q34" i="31"/>
  <c r="LE12" i="6" s="1"/>
  <c r="LE14" i="30"/>
  <c r="Q33" i="31"/>
  <c r="LE11" i="6" s="1"/>
  <c r="LE12" i="30"/>
  <c r="P38" i="31"/>
  <c r="LD17" i="30"/>
  <c r="P37" i="31"/>
  <c r="P34" i="31"/>
  <c r="LD12" i="6" s="1"/>
  <c r="LD14" i="30"/>
  <c r="P33" i="31"/>
  <c r="LD11" i="6" s="1"/>
  <c r="LD12" i="30"/>
  <c r="O38" i="31"/>
  <c r="LC17" i="30"/>
  <c r="O37" i="31"/>
  <c r="O34" i="31"/>
  <c r="LC12" i="6" s="1"/>
  <c r="LC14" i="30"/>
  <c r="O33" i="31"/>
  <c r="LC11" i="6" s="1"/>
  <c r="LC12" i="30"/>
  <c r="N38" i="31"/>
  <c r="LB17" i="30"/>
  <c r="N37" i="31"/>
  <c r="N34" i="31"/>
  <c r="LB12" i="6" s="1"/>
  <c r="LB14" i="30"/>
  <c r="N21" i="31"/>
  <c r="LB15" i="30" s="1"/>
  <c r="N33" i="31"/>
  <c r="LB11" i="6" s="1"/>
  <c r="LB12" i="30"/>
  <c r="M38" i="31"/>
  <c r="LA17" i="30"/>
  <c r="M21" i="31"/>
  <c r="LA15" i="30" s="1"/>
  <c r="M34" i="31"/>
  <c r="LA12" i="6" s="1"/>
  <c r="M37" i="31"/>
  <c r="LA14" i="30"/>
  <c r="M33" i="31"/>
  <c r="LA11" i="6" s="1"/>
  <c r="LA12" i="30"/>
  <c r="L38" i="31"/>
  <c r="KZ17" i="30"/>
  <c r="L33" i="31"/>
  <c r="KZ11" i="6" s="1"/>
  <c r="KZ12" i="30"/>
  <c r="L37" i="31"/>
  <c r="L34" i="31"/>
  <c r="KZ12" i="6" s="1"/>
  <c r="KZ14" i="30"/>
  <c r="K34" i="31"/>
  <c r="KY12" i="6" s="1"/>
  <c r="KY14" i="30"/>
  <c r="K38" i="31"/>
  <c r="K37" i="31"/>
  <c r="KY17" i="30"/>
  <c r="K33" i="31"/>
  <c r="KY11" i="6" s="1"/>
  <c r="KY12" i="30"/>
  <c r="J38" i="31"/>
  <c r="KX17" i="30"/>
  <c r="J21" i="31"/>
  <c r="KX15" i="30" s="1"/>
  <c r="J37" i="31"/>
  <c r="J34" i="31"/>
  <c r="KX12" i="6" s="1"/>
  <c r="KX14" i="30"/>
  <c r="J33" i="31"/>
  <c r="KX11" i="6" s="1"/>
  <c r="KX12" i="30"/>
  <c r="I38" i="31"/>
  <c r="KW17" i="30"/>
  <c r="I37" i="31"/>
  <c r="I34" i="31"/>
  <c r="KW12" i="6" s="1"/>
  <c r="KW14" i="30"/>
  <c r="I21" i="31"/>
  <c r="KW15" i="30" s="1"/>
  <c r="I33" i="31"/>
  <c r="KW11" i="6" s="1"/>
  <c r="KW12" i="30"/>
  <c r="H38" i="31"/>
  <c r="KV17" i="30"/>
  <c r="H37" i="31"/>
  <c r="H34" i="31"/>
  <c r="KV12" i="6" s="1"/>
  <c r="KV14" i="30"/>
  <c r="H33" i="31"/>
  <c r="KV11" i="6" s="1"/>
  <c r="KV12" i="30"/>
  <c r="G38" i="31"/>
  <c r="KU17" i="30"/>
  <c r="G33" i="31"/>
  <c r="KU11" i="6" s="1"/>
  <c r="KU12" i="30"/>
  <c r="G34" i="31"/>
  <c r="KU12" i="6" s="1"/>
  <c r="KU14" i="30"/>
  <c r="LW16" i="6"/>
  <c r="LW17" i="30"/>
  <c r="LT17" i="30"/>
  <c r="LX17" i="30"/>
  <c r="LX16" i="6"/>
  <c r="H22" i="32"/>
  <c r="LT14" i="30"/>
  <c r="L22" i="32"/>
  <c r="LX14" i="30"/>
  <c r="AG21" i="31"/>
  <c r="LU15" i="30" s="1"/>
  <c r="I22" i="32"/>
  <c r="LU14" i="30"/>
  <c r="M22" i="32"/>
  <c r="LY14" i="30"/>
  <c r="J22" i="32"/>
  <c r="LV14" i="30"/>
  <c r="AH21" i="31"/>
  <c r="LV15" i="30" s="1"/>
  <c r="LU15" i="6"/>
  <c r="LY12" i="6"/>
  <c r="LW12" i="6"/>
  <c r="K22" i="32"/>
  <c r="LW14" i="30"/>
  <c r="AG22" i="31"/>
  <c r="Q22" i="31"/>
  <c r="Y22" i="31"/>
  <c r="H21" i="31"/>
  <c r="KV15" i="30" s="1"/>
  <c r="L21" i="31"/>
  <c r="KZ15" i="30" s="1"/>
  <c r="P21" i="31"/>
  <c r="LD15" i="30" s="1"/>
  <c r="T21" i="31"/>
  <c r="LH15" i="30" s="1"/>
  <c r="X21" i="31"/>
  <c r="LL15" i="30" s="1"/>
  <c r="AB21" i="31"/>
  <c r="LP15" i="30" s="1"/>
  <c r="AF21" i="31"/>
  <c r="LT15" i="30" s="1"/>
  <c r="LT12" i="6"/>
  <c r="LX12" i="6"/>
  <c r="AJ21" i="31"/>
  <c r="LX15" i="30" s="1"/>
  <c r="AC22" i="31"/>
  <c r="G21" i="31"/>
  <c r="KU15" i="30" s="1"/>
  <c r="K21" i="31"/>
  <c r="KY15" i="30" s="1"/>
  <c r="O21" i="31"/>
  <c r="LC15" i="30" s="1"/>
  <c r="S21" i="31"/>
  <c r="LG15" i="30" s="1"/>
  <c r="W21" i="31"/>
  <c r="LK15" i="30" s="1"/>
  <c r="AA21" i="31"/>
  <c r="LO15" i="30" s="1"/>
  <c r="AE21" i="31"/>
  <c r="LS15" i="30" s="1"/>
  <c r="AI21" i="31"/>
  <c r="LW15" i="30" s="1"/>
  <c r="LU12" i="6"/>
  <c r="G37" i="31"/>
  <c r="LV16" i="6"/>
  <c r="C38" i="6"/>
  <c r="KU16" i="6" l="1"/>
  <c r="DS9" i="44"/>
  <c r="KV15" i="6"/>
  <c r="DT8" i="44"/>
  <c r="KW15" i="6"/>
  <c r="DU8" i="44"/>
  <c r="KZ16" i="6"/>
  <c r="DX9" i="44"/>
  <c r="LA16" i="6"/>
  <c r="DY9" i="44"/>
  <c r="LB16" i="6"/>
  <c r="DZ9" i="44"/>
  <c r="LI15" i="6"/>
  <c r="EG8" i="44"/>
  <c r="LH15" i="6"/>
  <c r="EF8" i="44"/>
  <c r="LR15" i="6"/>
  <c r="EP8" i="44"/>
  <c r="MW12" i="44"/>
  <c r="TY19" i="6"/>
  <c r="PV12" i="44"/>
  <c r="WX19" i="6"/>
  <c r="MP12" i="44"/>
  <c r="TR19" i="6"/>
  <c r="MN12" i="44"/>
  <c r="TP19" i="6"/>
  <c r="NP12" i="44"/>
  <c r="UR19" i="6"/>
  <c r="QM12" i="44"/>
  <c r="XO19" i="6"/>
  <c r="QH12" i="44"/>
  <c r="XJ19" i="6"/>
  <c r="MX12" i="44"/>
  <c r="TZ19" i="6"/>
  <c r="PB12" i="44"/>
  <c r="WD19" i="6"/>
  <c r="NO12" i="44"/>
  <c r="UQ19" i="6"/>
  <c r="MS12" i="44"/>
  <c r="TU19" i="6"/>
  <c r="PA12" i="44"/>
  <c r="WC19" i="6"/>
  <c r="MZ12" i="44"/>
  <c r="UB19" i="6"/>
  <c r="OD12" i="44"/>
  <c r="VF19" i="6"/>
  <c r="QC12" i="44"/>
  <c r="XE19" i="6"/>
  <c r="KV16" i="6"/>
  <c r="DT9" i="44"/>
  <c r="KW16" i="6"/>
  <c r="DU9" i="44"/>
  <c r="KX16" i="6"/>
  <c r="DV9" i="44"/>
  <c r="LG15" i="6"/>
  <c r="EE8" i="44"/>
  <c r="LJ16" i="6"/>
  <c r="EH9" i="44"/>
  <c r="LE15" i="6"/>
  <c r="EC8" i="44"/>
  <c r="LI16" i="6"/>
  <c r="EG9" i="44"/>
  <c r="PZ12" i="44"/>
  <c r="XB19" i="6"/>
  <c r="PE12" i="44"/>
  <c r="WG19" i="6"/>
  <c r="MR12" i="44"/>
  <c r="TT19" i="6"/>
  <c r="NR12" i="44"/>
  <c r="UT19" i="6"/>
  <c r="PR12" i="44"/>
  <c r="WT19" i="6"/>
  <c r="OA12" i="44"/>
  <c r="VC19" i="6"/>
  <c r="NX12" i="44"/>
  <c r="UZ19" i="6"/>
  <c r="QG12" i="44"/>
  <c r="XI19" i="6"/>
  <c r="OP12" i="44"/>
  <c r="VR19" i="6"/>
  <c r="QD12" i="44"/>
  <c r="XF19" i="6"/>
  <c r="PF12" i="44"/>
  <c r="WH19" i="6"/>
  <c r="QL12" i="44"/>
  <c r="XN19" i="6"/>
  <c r="NS12" i="44"/>
  <c r="UU19" i="6"/>
  <c r="LF15" i="6"/>
  <c r="ED8" i="44"/>
  <c r="LH16" i="6"/>
  <c r="EF9" i="44"/>
  <c r="KZ15" i="6"/>
  <c r="DX8" i="44"/>
  <c r="LA15" i="6"/>
  <c r="DY8" i="44"/>
  <c r="LD15" i="6"/>
  <c r="EB8" i="44"/>
  <c r="LG16" i="6"/>
  <c r="EE9" i="44"/>
  <c r="LF16" i="6"/>
  <c r="ED9" i="44"/>
  <c r="LR16" i="6"/>
  <c r="EP9" i="44"/>
  <c r="PS12" i="44"/>
  <c r="WU19" i="6"/>
  <c r="OQ12" i="44"/>
  <c r="VS19" i="6"/>
  <c r="OS12" i="44"/>
  <c r="VU19" i="6"/>
  <c r="MV12" i="44"/>
  <c r="TX19" i="6"/>
  <c r="OE12" i="44"/>
  <c r="VG19" i="6"/>
  <c r="QE12" i="44"/>
  <c r="XG19" i="6"/>
  <c r="OU12" i="44"/>
  <c r="VW19" i="6"/>
  <c r="NB12" i="44"/>
  <c r="UD19" i="6"/>
  <c r="QK12" i="44"/>
  <c r="XM19" i="6"/>
  <c r="NN12" i="44"/>
  <c r="UP19" i="6"/>
  <c r="QI12" i="44"/>
  <c r="XK19" i="6"/>
  <c r="OY12" i="44"/>
  <c r="WA19" i="6"/>
  <c r="PU12" i="44"/>
  <c r="WW19" i="6"/>
  <c r="PY12" i="44"/>
  <c r="XA19" i="6"/>
  <c r="NK12" i="44"/>
  <c r="UM19" i="6"/>
  <c r="OF12" i="44"/>
  <c r="VH19" i="6"/>
  <c r="NA12" i="44"/>
  <c r="UC19" i="6"/>
  <c r="U22" i="31"/>
  <c r="KY15" i="6"/>
  <c r="DW8" i="44"/>
  <c r="LB15" i="6"/>
  <c r="DZ8" i="44"/>
  <c r="LD16" i="6"/>
  <c r="EB9" i="44"/>
  <c r="LE16" i="6"/>
  <c r="EC9" i="44"/>
  <c r="LJ15" i="6"/>
  <c r="EH8" i="44"/>
  <c r="LC15" i="6"/>
  <c r="EA8" i="44"/>
  <c r="KU15" i="6"/>
  <c r="DS8" i="44"/>
  <c r="KX15" i="6"/>
  <c r="DV8" i="44"/>
  <c r="KY16" i="6"/>
  <c r="DW9" i="44"/>
  <c r="LC16" i="6"/>
  <c r="EA9" i="44"/>
  <c r="MT12" i="44"/>
  <c r="TV19" i="6"/>
  <c r="NW12" i="44"/>
  <c r="UY19" i="6"/>
  <c r="OH12" i="44"/>
  <c r="VJ19" i="6"/>
  <c r="PW12" i="44"/>
  <c r="WY19" i="6"/>
  <c r="OW12" i="44"/>
  <c r="VY19" i="6"/>
  <c r="MO12" i="44"/>
  <c r="TQ19" i="6"/>
  <c r="QO12" i="44"/>
  <c r="XQ19" i="6"/>
  <c r="PI12" i="44"/>
  <c r="WK19" i="6"/>
  <c r="QA12" i="44"/>
  <c r="XC19" i="6"/>
  <c r="NZ12" i="44"/>
  <c r="VB19" i="6"/>
  <c r="OX12" i="44"/>
  <c r="VZ19" i="6"/>
  <c r="NV12" i="44"/>
  <c r="UX19" i="6"/>
  <c r="ML12" i="44"/>
  <c r="TN19" i="6"/>
  <c r="MK12" i="44"/>
  <c r="TM19" i="6"/>
  <c r="MJ12" i="44"/>
  <c r="TL19" i="6"/>
  <c r="MH12" i="44"/>
  <c r="TJ19" i="6"/>
  <c r="MG12" i="44"/>
  <c r="TI19" i="6"/>
  <c r="MF12" i="44"/>
  <c r="TH19" i="6"/>
  <c r="LW12" i="44"/>
  <c r="SY19" i="6"/>
  <c r="LV12" i="44"/>
  <c r="SX19" i="6"/>
  <c r="LS12" i="44"/>
  <c r="SU19" i="6"/>
  <c r="LR12" i="44"/>
  <c r="ST19" i="6"/>
  <c r="LO12" i="44"/>
  <c r="SQ19" i="6"/>
  <c r="LN12" i="44"/>
  <c r="SP19" i="6"/>
  <c r="LK12" i="44"/>
  <c r="SM19" i="6"/>
  <c r="LJ12" i="44"/>
  <c r="SL19" i="6"/>
  <c r="LI12" i="44"/>
  <c r="SK19" i="6"/>
  <c r="LG12" i="44"/>
  <c r="SI19" i="6"/>
  <c r="LF12" i="44"/>
  <c r="SH19" i="6"/>
  <c r="LC12" i="44"/>
  <c r="SE19" i="6"/>
  <c r="LB12" i="44"/>
  <c r="SD19" i="6"/>
  <c r="KS12" i="44"/>
  <c r="RU19" i="6"/>
  <c r="KR12" i="44"/>
  <c r="RT19" i="6"/>
  <c r="KN12" i="44"/>
  <c r="RP19" i="6"/>
  <c r="KK12" i="44"/>
  <c r="RM19" i="6"/>
  <c r="KJ12" i="44"/>
  <c r="RL19" i="6"/>
  <c r="LL16" i="6"/>
  <c r="EJ9" i="44"/>
  <c r="LM16" i="6"/>
  <c r="EK9" i="44"/>
  <c r="LQ15" i="6"/>
  <c r="EO8" i="44"/>
  <c r="LK16" i="6"/>
  <c r="EI9" i="44"/>
  <c r="LP15" i="6"/>
  <c r="EN8" i="44"/>
  <c r="LP16" i="6"/>
  <c r="EN9" i="44"/>
  <c r="LQ16" i="6"/>
  <c r="EO9" i="44"/>
  <c r="LK15" i="6"/>
  <c r="EI8" i="44"/>
  <c r="LL15" i="6"/>
  <c r="EJ8" i="44"/>
  <c r="LO15" i="6"/>
  <c r="EM8" i="44"/>
  <c r="LO16" i="6"/>
  <c r="EM9" i="44"/>
  <c r="LM15" i="6"/>
  <c r="EK8" i="44"/>
  <c r="LN15" i="6"/>
  <c r="EL8" i="44"/>
  <c r="LN16" i="6"/>
  <c r="EL9" i="44"/>
  <c r="KF12" i="44"/>
  <c r="RH19" i="6"/>
  <c r="KC12" i="44"/>
  <c r="RE19" i="6"/>
  <c r="KB12" i="44"/>
  <c r="RD19" i="6"/>
  <c r="JZ12" i="44"/>
  <c r="RB19" i="6"/>
  <c r="JX12" i="44"/>
  <c r="QZ19" i="6"/>
  <c r="PC19" i="6"/>
  <c r="JO12" i="44"/>
  <c r="QQ19" i="6"/>
  <c r="JN12" i="44"/>
  <c r="QP19" i="6"/>
  <c r="JM12" i="44"/>
  <c r="QO19" i="6"/>
  <c r="JK12" i="44"/>
  <c r="QM19" i="6"/>
  <c r="JJ12" i="44"/>
  <c r="QL19" i="6"/>
  <c r="JI12" i="44"/>
  <c r="QK19" i="6"/>
  <c r="JG12" i="44"/>
  <c r="QI19" i="6"/>
  <c r="JF12" i="44"/>
  <c r="QH19" i="6"/>
  <c r="JE12" i="44"/>
  <c r="QG19" i="6"/>
  <c r="JC12" i="44"/>
  <c r="QE19" i="6"/>
  <c r="JB12" i="44"/>
  <c r="QD19" i="6"/>
  <c r="JA12" i="44"/>
  <c r="QC19" i="6"/>
  <c r="IY12" i="44"/>
  <c r="QA19" i="6"/>
  <c r="IX12" i="44"/>
  <c r="PZ19" i="6"/>
  <c r="IW12" i="44"/>
  <c r="PY19" i="6"/>
  <c r="IV12" i="44"/>
  <c r="PX19" i="6"/>
  <c r="IU12" i="44"/>
  <c r="PW19" i="6"/>
  <c r="IT12" i="44"/>
  <c r="PV19" i="6"/>
  <c r="IS12" i="44"/>
  <c r="PU19" i="6"/>
  <c r="II12" i="44"/>
  <c r="PK19" i="6"/>
  <c r="IH12" i="44"/>
  <c r="PJ19" i="6"/>
  <c r="ID12" i="44"/>
  <c r="PF19" i="6"/>
  <c r="HZ12" i="44"/>
  <c r="PB19" i="6"/>
  <c r="HW12" i="44"/>
  <c r="OY19" i="6"/>
  <c r="HV12" i="44"/>
  <c r="OX19" i="6"/>
  <c r="HR12" i="44"/>
  <c r="OT19" i="6"/>
  <c r="HN12" i="44"/>
  <c r="OP19" i="6"/>
  <c r="HE12" i="44"/>
  <c r="OG19" i="6"/>
  <c r="HD12" i="44"/>
  <c r="OF19" i="6"/>
  <c r="HC12" i="44"/>
  <c r="OE19" i="6"/>
  <c r="HB12" i="44"/>
  <c r="OD19" i="6"/>
  <c r="HA12" i="44"/>
  <c r="OC19" i="6"/>
  <c r="GZ12" i="44"/>
  <c r="OB19" i="6"/>
  <c r="GY12" i="44"/>
  <c r="OA19" i="6"/>
  <c r="GW12" i="44"/>
  <c r="NY19" i="6"/>
  <c r="GV12" i="44"/>
  <c r="NX19" i="6"/>
  <c r="GU12" i="44"/>
  <c r="NW19" i="6"/>
  <c r="GS12" i="44"/>
  <c r="NU19" i="6"/>
  <c r="GR12" i="44"/>
  <c r="NT19" i="6"/>
  <c r="GQ12" i="44"/>
  <c r="NS19" i="6"/>
  <c r="GO12" i="44"/>
  <c r="NQ19" i="6"/>
  <c r="GN12" i="44"/>
  <c r="NP19" i="6"/>
  <c r="GM12" i="44"/>
  <c r="NO19" i="6"/>
  <c r="GK12" i="44"/>
  <c r="NM19" i="6"/>
  <c r="GJ12" i="44"/>
  <c r="NL19" i="6"/>
  <c r="GI12" i="44"/>
  <c r="NK19" i="6"/>
  <c r="FY12" i="44"/>
  <c r="NA19" i="6"/>
  <c r="FU12" i="44"/>
  <c r="MW19" i="6"/>
  <c r="FR12" i="44"/>
  <c r="MT19" i="6"/>
  <c r="FQ12" i="44"/>
  <c r="MS19" i="6"/>
  <c r="FM12" i="44"/>
  <c r="MO19" i="6"/>
  <c r="FI12" i="44"/>
  <c r="MK19" i="6"/>
  <c r="LY16" i="6"/>
  <c r="FH12" i="44"/>
  <c r="MJ19" i="6"/>
  <c r="LY15" i="6"/>
  <c r="FF12" i="44"/>
  <c r="MH19" i="6"/>
  <c r="FE12" i="44"/>
  <c r="MG19" i="6"/>
  <c r="LT15" i="6"/>
  <c r="ER8" i="44"/>
  <c r="LV15" i="6"/>
  <c r="ET8" i="44"/>
  <c r="LU16" i="6"/>
  <c r="ES9" i="44"/>
  <c r="LW15" i="6"/>
  <c r="EU8" i="44"/>
  <c r="LX15" i="6"/>
  <c r="EV8" i="44"/>
  <c r="LT16" i="6"/>
  <c r="ER9" i="44"/>
  <c r="LS15" i="6"/>
  <c r="EQ8" i="44"/>
  <c r="LS16" i="6"/>
  <c r="EQ9" i="44"/>
  <c r="M36" i="32"/>
  <c r="M35" i="32"/>
  <c r="MF16" i="30"/>
  <c r="L36" i="32"/>
  <c r="L35" i="32"/>
  <c r="ME16" i="30"/>
  <c r="AJ22" i="31"/>
  <c r="LX16" i="30" s="1"/>
  <c r="K35" i="32"/>
  <c r="K36" i="32"/>
  <c r="MD16" i="30"/>
  <c r="J36" i="32"/>
  <c r="J35" i="32"/>
  <c r="MC16" i="30"/>
  <c r="I36" i="32"/>
  <c r="I35" i="32"/>
  <c r="MB16" i="30"/>
  <c r="H36" i="32"/>
  <c r="H35" i="32"/>
  <c r="MA16" i="30"/>
  <c r="G36" i="32"/>
  <c r="LZ16" i="30"/>
  <c r="G35" i="32"/>
  <c r="LR15" i="30"/>
  <c r="AK22" i="31"/>
  <c r="AJ36" i="31"/>
  <c r="AG35" i="31"/>
  <c r="AG40" i="31" s="1"/>
  <c r="AG36" i="31"/>
  <c r="LU16" i="30"/>
  <c r="AF22" i="31"/>
  <c r="AF36" i="31" s="1"/>
  <c r="AB22" i="31"/>
  <c r="AB35" i="31" s="1"/>
  <c r="AC36" i="31"/>
  <c r="AC35" i="31"/>
  <c r="LQ16" i="30"/>
  <c r="Y36" i="31"/>
  <c r="Y35" i="31"/>
  <c r="LM16" i="30"/>
  <c r="X22" i="31"/>
  <c r="X36" i="31" s="1"/>
  <c r="T22" i="31"/>
  <c r="T35" i="31" s="1"/>
  <c r="U35" i="31"/>
  <c r="U36" i="31"/>
  <c r="LI16" i="30"/>
  <c r="Q35" i="31"/>
  <c r="Q40" i="31" s="1"/>
  <c r="EC12" i="44" s="1"/>
  <c r="Q36" i="31"/>
  <c r="LE16" i="30"/>
  <c r="P22" i="31"/>
  <c r="AH22" i="31"/>
  <c r="R22" i="31"/>
  <c r="AI22" i="31"/>
  <c r="AA22" i="31"/>
  <c r="S22" i="31"/>
  <c r="AD22" i="31"/>
  <c r="N22" i="31"/>
  <c r="AE22" i="31"/>
  <c r="V22" i="31"/>
  <c r="Z22" i="31"/>
  <c r="W22" i="31"/>
  <c r="O22" i="31"/>
  <c r="KT17" i="6"/>
  <c r="KS17" i="6"/>
  <c r="KR17" i="6"/>
  <c r="KQ17" i="6"/>
  <c r="KP17" i="6"/>
  <c r="KO17" i="6"/>
  <c r="KN17" i="6"/>
  <c r="KM17" i="6"/>
  <c r="KL17" i="6"/>
  <c r="KK17" i="6"/>
  <c r="KJ17" i="6"/>
  <c r="KI17" i="6"/>
  <c r="KH17" i="6"/>
  <c r="KG17" i="6"/>
  <c r="KF17" i="6"/>
  <c r="KE17" i="6"/>
  <c r="KD17" i="6"/>
  <c r="KC17" i="6"/>
  <c r="KB17" i="6"/>
  <c r="KA17" i="6"/>
  <c r="JZ17" i="6"/>
  <c r="JY17" i="6"/>
  <c r="JX17" i="6"/>
  <c r="JW17" i="6"/>
  <c r="JV17" i="6"/>
  <c r="JU17" i="6"/>
  <c r="JT17" i="6"/>
  <c r="JS17" i="6"/>
  <c r="JR17" i="6"/>
  <c r="JQ17" i="6"/>
  <c r="IK17" i="6"/>
  <c r="IJ17" i="6"/>
  <c r="II17" i="6"/>
  <c r="IH17" i="6"/>
  <c r="IG17" i="6"/>
  <c r="IF17" i="6"/>
  <c r="IE17" i="6"/>
  <c r="ID17" i="6"/>
  <c r="IC17" i="6"/>
  <c r="IB17" i="6"/>
  <c r="IA17" i="6"/>
  <c r="HZ17" i="6"/>
  <c r="HY17" i="6"/>
  <c r="HX17" i="6"/>
  <c r="HW17" i="6"/>
  <c r="HV17" i="6"/>
  <c r="HU17" i="6"/>
  <c r="HT17" i="6"/>
  <c r="HS17" i="6"/>
  <c r="HR17" i="6"/>
  <c r="HQ17" i="6"/>
  <c r="HP17" i="6"/>
  <c r="HO17" i="6"/>
  <c r="HN17" i="6"/>
  <c r="HM17" i="6"/>
  <c r="HL17" i="6"/>
  <c r="HK17" i="6"/>
  <c r="HJ17" i="6"/>
  <c r="HI17" i="6"/>
  <c r="HH17" i="6"/>
  <c r="HG17" i="6"/>
  <c r="HF17" i="6"/>
  <c r="HE17" i="6"/>
  <c r="HD17" i="6"/>
  <c r="HC17" i="6"/>
  <c r="HB17" i="6"/>
  <c r="HA17" i="6"/>
  <c r="GZ17" i="6"/>
  <c r="GY17" i="6"/>
  <c r="GX17" i="6"/>
  <c r="GW17" i="6"/>
  <c r="GV17" i="6"/>
  <c r="GU17" i="6"/>
  <c r="GT17" i="6"/>
  <c r="GS17" i="6"/>
  <c r="GR17" i="6"/>
  <c r="GQ17" i="6"/>
  <c r="GP17" i="6"/>
  <c r="GO17" i="6"/>
  <c r="GN17" i="6"/>
  <c r="GM17" i="6"/>
  <c r="GL17" i="6"/>
  <c r="GK17" i="6"/>
  <c r="GJ17" i="6"/>
  <c r="GI17" i="6"/>
  <c r="GH17" i="6"/>
  <c r="GG17" i="6"/>
  <c r="GF17" i="6"/>
  <c r="GE17" i="6"/>
  <c r="LI14" i="6" l="1"/>
  <c r="EG7" i="44"/>
  <c r="EG6" i="44" s="1"/>
  <c r="AJ35" i="31"/>
  <c r="AJ40" i="31" s="1"/>
  <c r="EV12" i="44" s="1"/>
  <c r="LQ14" i="6"/>
  <c r="EO7" i="44"/>
  <c r="EO6" i="44" s="1"/>
  <c r="LL14" i="6"/>
  <c r="EJ7" i="44"/>
  <c r="EJ6" i="44" s="1"/>
  <c r="LE14" i="6"/>
  <c r="EC7" i="44"/>
  <c r="EC6" i="44" s="1"/>
  <c r="LM14" i="6"/>
  <c r="EK7" i="44"/>
  <c r="EK6" i="44" s="1"/>
  <c r="LU14" i="6"/>
  <c r="ES7" i="44"/>
  <c r="ES6" i="44" s="1"/>
  <c r="LX14" i="6"/>
  <c r="EV7" i="44"/>
  <c r="EV6" i="44" s="1"/>
  <c r="MA14" i="6"/>
  <c r="EY7" i="44"/>
  <c r="EY6" i="44" s="1"/>
  <c r="MD14" i="6"/>
  <c r="FB7" i="44"/>
  <c r="FB6" i="44" s="1"/>
  <c r="MF14" i="6"/>
  <c r="FD7" i="44"/>
  <c r="FD6" i="44" s="1"/>
  <c r="LU19" i="6"/>
  <c r="ES12" i="44"/>
  <c r="LZ14" i="6"/>
  <c r="EX7" i="44"/>
  <c r="EX6" i="44" s="1"/>
  <c r="ME14" i="6"/>
  <c r="FC7" i="44"/>
  <c r="FC6" i="44" s="1"/>
  <c r="MB14" i="6"/>
  <c r="EZ7" i="44"/>
  <c r="EZ6" i="44" s="1"/>
  <c r="LT14" i="6"/>
  <c r="ER7" i="44"/>
  <c r="ER6" i="44" s="1"/>
  <c r="MC14" i="6"/>
  <c r="FA7" i="44"/>
  <c r="FA6" i="44" s="1"/>
  <c r="M40" i="32"/>
  <c r="MF13" i="6"/>
  <c r="L40" i="32"/>
  <c r="ME13" i="6"/>
  <c r="K40" i="32"/>
  <c r="MD13" i="6"/>
  <c r="J40" i="32"/>
  <c r="MC13" i="6"/>
  <c r="I40" i="32"/>
  <c r="MB13" i="6"/>
  <c r="H40" i="32"/>
  <c r="MA13" i="6"/>
  <c r="G40" i="32"/>
  <c r="LZ13" i="6"/>
  <c r="AK35" i="31"/>
  <c r="AK36" i="31"/>
  <c r="LY16" i="30"/>
  <c r="AI35" i="31"/>
  <c r="AI40" i="31" s="1"/>
  <c r="EU12" i="44" s="1"/>
  <c r="AI36" i="31"/>
  <c r="LW16" i="30"/>
  <c r="LU13" i="6"/>
  <c r="AH36" i="31"/>
  <c r="AH35" i="31"/>
  <c r="AH40" i="31" s="1"/>
  <c r="ET12" i="44" s="1"/>
  <c r="LV16" i="30"/>
  <c r="LT16" i="30"/>
  <c r="AF35" i="31"/>
  <c r="AF40" i="31" s="1"/>
  <c r="AB36" i="31"/>
  <c r="LP16" i="30"/>
  <c r="AE35" i="31"/>
  <c r="AE36" i="31"/>
  <c r="LS16" i="30"/>
  <c r="AD36" i="31"/>
  <c r="AD35" i="31"/>
  <c r="LR16" i="30"/>
  <c r="AC40" i="31"/>
  <c r="LQ13" i="6"/>
  <c r="AB40" i="31"/>
  <c r="LP13" i="6"/>
  <c r="AA35" i="31"/>
  <c r="AA36" i="31"/>
  <c r="LO16" i="30"/>
  <c r="Z36" i="31"/>
  <c r="Z35" i="31"/>
  <c r="LN16" i="30"/>
  <c r="LL16" i="30"/>
  <c r="X35" i="31"/>
  <c r="LL13" i="6" s="1"/>
  <c r="Y40" i="31"/>
  <c r="LM13" i="6"/>
  <c r="LH16" i="30"/>
  <c r="T36" i="31"/>
  <c r="W35" i="31"/>
  <c r="W36" i="31"/>
  <c r="LK16" i="30"/>
  <c r="V36" i="31"/>
  <c r="V35" i="31"/>
  <c r="LJ16" i="30"/>
  <c r="U40" i="31"/>
  <c r="LI13" i="6"/>
  <c r="T40" i="31"/>
  <c r="LH13" i="6"/>
  <c r="S35" i="31"/>
  <c r="S40" i="31" s="1"/>
  <c r="S36" i="31"/>
  <c r="LG16" i="30"/>
  <c r="R36" i="31"/>
  <c r="R35" i="31"/>
  <c r="R40" i="31" s="1"/>
  <c r="ED12" i="44" s="1"/>
  <c r="LF16" i="30"/>
  <c r="P36" i="31"/>
  <c r="P35" i="31"/>
  <c r="P40" i="31" s="1"/>
  <c r="LD16" i="30"/>
  <c r="O35" i="31"/>
  <c r="O40" i="31" s="1"/>
  <c r="O36" i="31"/>
  <c r="LC16" i="30"/>
  <c r="N36" i="31"/>
  <c r="N35" i="31"/>
  <c r="N40" i="31" s="1"/>
  <c r="DZ12" i="44" s="1"/>
  <c r="LB16" i="30"/>
  <c r="LX19" i="6"/>
  <c r="LX13" i="6"/>
  <c r="LW19" i="6"/>
  <c r="LC13" i="6"/>
  <c r="LE19" i="6"/>
  <c r="LE13" i="6"/>
  <c r="LG13" i="6"/>
  <c r="C40" i="6"/>
  <c r="AK38" i="29"/>
  <c r="K37" i="1"/>
  <c r="AM16" i="6" s="1"/>
  <c r="J37" i="1"/>
  <c r="AL16" i="6" s="1"/>
  <c r="I37" i="1"/>
  <c r="AK16" i="6" s="1"/>
  <c r="H37" i="1"/>
  <c r="AJ16" i="6" s="1"/>
  <c r="G37" i="1"/>
  <c r="AI16" i="6" s="1"/>
  <c r="F37" i="1"/>
  <c r="AH16" i="6" s="1"/>
  <c r="LC14" i="6" l="1"/>
  <c r="EA7" i="44"/>
  <c r="EA6" i="44" s="1"/>
  <c r="LM19" i="6"/>
  <c r="EK12" i="44"/>
  <c r="LC19" i="6"/>
  <c r="EA12" i="44"/>
  <c r="LG14" i="6"/>
  <c r="EE7" i="44"/>
  <c r="EE6" i="44" s="1"/>
  <c r="LJ14" i="6"/>
  <c r="EH7" i="44"/>
  <c r="EH6" i="44" s="1"/>
  <c r="LS14" i="6"/>
  <c r="EQ7" i="44"/>
  <c r="EQ6" i="44" s="1"/>
  <c r="LG19" i="6"/>
  <c r="EE12" i="44"/>
  <c r="LP19" i="6"/>
  <c r="EN12" i="44"/>
  <c r="LD19" i="6"/>
  <c r="EB12" i="44"/>
  <c r="LK14" i="6"/>
  <c r="EI7" i="44"/>
  <c r="EI6" i="44" s="1"/>
  <c r="LD14" i="6"/>
  <c r="EB7" i="44"/>
  <c r="EB6" i="44" s="1"/>
  <c r="LH19" i="6"/>
  <c r="EF12" i="44"/>
  <c r="LQ19" i="6"/>
  <c r="EO12" i="44"/>
  <c r="LP14" i="6"/>
  <c r="EN7" i="44"/>
  <c r="EN6" i="44" s="1"/>
  <c r="LH14" i="6"/>
  <c r="EF7" i="44"/>
  <c r="EF6" i="44" s="1"/>
  <c r="LN14" i="6"/>
  <c r="EL7" i="44"/>
  <c r="EL6" i="44" s="1"/>
  <c r="LB14" i="6"/>
  <c r="DZ7" i="44"/>
  <c r="DZ6" i="44" s="1"/>
  <c r="LI19" i="6"/>
  <c r="EG12" i="44"/>
  <c r="LF14" i="6"/>
  <c r="ED7" i="44"/>
  <c r="ED6" i="44" s="1"/>
  <c r="LO14" i="6"/>
  <c r="EM7" i="44"/>
  <c r="EM6" i="44" s="1"/>
  <c r="LR14" i="6"/>
  <c r="EP7" i="44"/>
  <c r="EP6" i="44" s="1"/>
  <c r="LT19" i="6"/>
  <c r="ER12" i="44"/>
  <c r="LV14" i="6"/>
  <c r="ET7" i="44"/>
  <c r="ET6" i="44" s="1"/>
  <c r="MD19" i="6"/>
  <c r="FB12" i="44"/>
  <c r="LY14" i="6"/>
  <c r="EW7" i="44"/>
  <c r="EW6" i="44" s="1"/>
  <c r="LZ19" i="6"/>
  <c r="EX12" i="44"/>
  <c r="MB19" i="6"/>
  <c r="EZ12" i="44"/>
  <c r="MF19" i="6"/>
  <c r="FD12" i="44"/>
  <c r="LW14" i="6"/>
  <c r="EU7" i="44"/>
  <c r="EU6" i="44" s="1"/>
  <c r="MA19" i="6"/>
  <c r="EY12" i="44"/>
  <c r="MC19" i="6"/>
  <c r="FA12" i="44"/>
  <c r="ME19" i="6"/>
  <c r="FC12" i="44"/>
  <c r="LW13" i="6"/>
  <c r="AK40" i="31"/>
  <c r="LY13" i="6"/>
  <c r="LT13" i="6"/>
  <c r="X40" i="31"/>
  <c r="AE40" i="31"/>
  <c r="LS13" i="6"/>
  <c r="AD40" i="31"/>
  <c r="LR13" i="6"/>
  <c r="AA40" i="31"/>
  <c r="LO13" i="6"/>
  <c r="Z40" i="31"/>
  <c r="LN13" i="6"/>
  <c r="W40" i="31"/>
  <c r="LK13" i="6"/>
  <c r="V40" i="31"/>
  <c r="LJ13" i="6"/>
  <c r="LD13" i="6"/>
  <c r="LV19" i="6"/>
  <c r="LV13" i="6"/>
  <c r="LF19" i="6"/>
  <c r="LF13" i="6"/>
  <c r="LB19" i="6"/>
  <c r="LB13" i="6"/>
  <c r="AL17" i="22"/>
  <c r="AL15" i="22"/>
  <c r="AL17" i="20"/>
  <c r="AL15" i="20"/>
  <c r="AL17" i="19"/>
  <c r="AL15" i="19"/>
  <c r="AL17" i="13"/>
  <c r="AL15" i="13"/>
  <c r="AK17" i="1"/>
  <c r="AK15" i="1"/>
  <c r="AK17" i="2"/>
  <c r="AK15" i="2"/>
  <c r="LJ19" i="6" l="1"/>
  <c r="EH12" i="44"/>
  <c r="LK19" i="6"/>
  <c r="EI12" i="44"/>
  <c r="LL19" i="6"/>
  <c r="EJ12" i="44"/>
  <c r="LN19" i="6"/>
  <c r="EL12" i="44"/>
  <c r="LS19" i="6"/>
  <c r="EQ12" i="44"/>
  <c r="LO19" i="6"/>
  <c r="EM12" i="44"/>
  <c r="LR19" i="6"/>
  <c r="EP12" i="44"/>
  <c r="LY19" i="6"/>
  <c r="EW12" i="44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AI29" i="22"/>
  <c r="AJ29" i="22"/>
  <c r="AK29" i="22"/>
  <c r="G30" i="22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W30" i="22"/>
  <c r="X30" i="22"/>
  <c r="Y30" i="22"/>
  <c r="Z30" i="22"/>
  <c r="AA30" i="22"/>
  <c r="AB30" i="22"/>
  <c r="AC30" i="22"/>
  <c r="AD30" i="22"/>
  <c r="AE30" i="22"/>
  <c r="AF30" i="22"/>
  <c r="AG30" i="22"/>
  <c r="AH30" i="22"/>
  <c r="AI30" i="22"/>
  <c r="AJ30" i="22"/>
  <c r="AK30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Y31" i="22"/>
  <c r="Z31" i="22"/>
  <c r="AA31" i="22"/>
  <c r="AB31" i="22"/>
  <c r="AC31" i="22"/>
  <c r="AD31" i="22"/>
  <c r="AE31" i="22"/>
  <c r="AF31" i="22"/>
  <c r="AG31" i="22"/>
  <c r="AH31" i="22"/>
  <c r="AI31" i="22"/>
  <c r="AJ31" i="22"/>
  <c r="AK31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C43" i="6" l="1"/>
  <c r="T5" i="18" l="1"/>
  <c r="U5" i="54" s="1"/>
  <c r="T5" i="46" l="1"/>
  <c r="U5" i="51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B20" i="30"/>
  <c r="C20" i="30" s="1"/>
  <c r="AM17" i="30"/>
  <c r="AL17" i="30"/>
  <c r="AK17" i="30"/>
  <c r="AJ17" i="30"/>
  <c r="AI17" i="30"/>
  <c r="AH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I16" i="30"/>
  <c r="H16" i="30"/>
  <c r="G16" i="30"/>
  <c r="F16" i="30"/>
  <c r="E16" i="30"/>
  <c r="D16" i="30"/>
  <c r="C16" i="30"/>
  <c r="AM14" i="30"/>
  <c r="AL14" i="30"/>
  <c r="AK14" i="30"/>
  <c r="AJ14" i="30"/>
  <c r="AI14" i="30"/>
  <c r="AH14" i="30"/>
  <c r="AM13" i="30"/>
  <c r="AL13" i="30"/>
  <c r="AK13" i="30"/>
  <c r="AJ13" i="30"/>
  <c r="AI13" i="30"/>
  <c r="AH13" i="30"/>
  <c r="AM12" i="30"/>
  <c r="AL12" i="30"/>
  <c r="AK12" i="30"/>
  <c r="AJ12" i="30"/>
  <c r="AI12" i="30"/>
  <c r="AH12" i="30"/>
  <c r="H12" i="30"/>
  <c r="G12" i="30"/>
  <c r="F12" i="30"/>
  <c r="E12" i="30"/>
  <c r="D12" i="30"/>
  <c r="C12" i="30"/>
  <c r="KT11" i="30"/>
  <c r="KS11" i="30"/>
  <c r="KR11" i="30"/>
  <c r="KQ11" i="30"/>
  <c r="KP11" i="30"/>
  <c r="KO11" i="30"/>
  <c r="KN11" i="30"/>
  <c r="KM11" i="30"/>
  <c r="KL11" i="30"/>
  <c r="KK11" i="30"/>
  <c r="KJ11" i="30"/>
  <c r="KI11" i="30"/>
  <c r="KH11" i="30"/>
  <c r="KG11" i="30"/>
  <c r="KF11" i="30"/>
  <c r="KE11" i="30"/>
  <c r="KD11" i="30"/>
  <c r="KC11" i="30"/>
  <c r="KB11" i="30"/>
  <c r="KA11" i="30"/>
  <c r="JZ11" i="30"/>
  <c r="JY11" i="30"/>
  <c r="JX11" i="30"/>
  <c r="JW11" i="30"/>
  <c r="JV11" i="30"/>
  <c r="JU11" i="30"/>
  <c r="JT11" i="30"/>
  <c r="JS11" i="30"/>
  <c r="JR11" i="30"/>
  <c r="JQ11" i="30"/>
  <c r="JP11" i="30"/>
  <c r="JO11" i="30"/>
  <c r="JN11" i="30"/>
  <c r="JM11" i="30"/>
  <c r="JL11" i="30"/>
  <c r="JK11" i="30"/>
  <c r="JJ11" i="30"/>
  <c r="JI11" i="30"/>
  <c r="JH11" i="30"/>
  <c r="JG11" i="30"/>
  <c r="JF11" i="30"/>
  <c r="JE11" i="30"/>
  <c r="JD11" i="30"/>
  <c r="JC11" i="30"/>
  <c r="JB11" i="30"/>
  <c r="JA11" i="30"/>
  <c r="IZ11" i="30"/>
  <c r="IY11" i="30"/>
  <c r="IX11" i="30"/>
  <c r="IW11" i="30"/>
  <c r="IV11" i="30"/>
  <c r="IU11" i="30"/>
  <c r="IT11" i="30"/>
  <c r="IS11" i="30"/>
  <c r="IR11" i="30"/>
  <c r="IQ11" i="30"/>
  <c r="IP11" i="30"/>
  <c r="IO11" i="30"/>
  <c r="IN11" i="30"/>
  <c r="IM11" i="30"/>
  <c r="IL11" i="30"/>
  <c r="IK11" i="30"/>
  <c r="IJ11" i="30"/>
  <c r="II11" i="30"/>
  <c r="IH11" i="30"/>
  <c r="IG11" i="30"/>
  <c r="IF11" i="30"/>
  <c r="IE11" i="30"/>
  <c r="ID11" i="30"/>
  <c r="IC11" i="30"/>
  <c r="IB11" i="30"/>
  <c r="IA11" i="30"/>
  <c r="HZ11" i="30"/>
  <c r="HY11" i="30"/>
  <c r="HX11" i="30"/>
  <c r="HW11" i="30"/>
  <c r="HV11" i="30"/>
  <c r="HU11" i="30"/>
  <c r="HT11" i="30"/>
  <c r="HS11" i="30"/>
  <c r="HR11" i="30"/>
  <c r="HQ11" i="30"/>
  <c r="HP11" i="30"/>
  <c r="HO11" i="30"/>
  <c r="HN11" i="30"/>
  <c r="HM11" i="30"/>
  <c r="HL11" i="30"/>
  <c r="HK11" i="30"/>
  <c r="HJ11" i="30"/>
  <c r="HI11" i="30"/>
  <c r="HH11" i="30"/>
  <c r="HG11" i="30"/>
  <c r="HF11" i="30"/>
  <c r="HE11" i="30"/>
  <c r="HD11" i="30"/>
  <c r="HC11" i="30"/>
  <c r="HB11" i="30"/>
  <c r="HA11" i="30"/>
  <c r="GZ11" i="30"/>
  <c r="GY11" i="30"/>
  <c r="GX11" i="30"/>
  <c r="GW11" i="30"/>
  <c r="GV11" i="30"/>
  <c r="GU11" i="30"/>
  <c r="GT11" i="30"/>
  <c r="GS11" i="30"/>
  <c r="GR11" i="30"/>
  <c r="GQ11" i="30"/>
  <c r="GP11" i="30"/>
  <c r="GO11" i="30"/>
  <c r="GN11" i="30"/>
  <c r="GM11" i="30"/>
  <c r="GL11" i="30"/>
  <c r="GK11" i="30"/>
  <c r="GJ11" i="30"/>
  <c r="GI11" i="30"/>
  <c r="GH11" i="30"/>
  <c r="GG11" i="30"/>
  <c r="GF11" i="30"/>
  <c r="GE11" i="30"/>
  <c r="GD11" i="30"/>
  <c r="GC11" i="30"/>
  <c r="GB11" i="30"/>
  <c r="GA11" i="30"/>
  <c r="FZ11" i="30"/>
  <c r="FY11" i="30"/>
  <c r="FX11" i="30"/>
  <c r="FW11" i="30"/>
  <c r="FV11" i="30"/>
  <c r="FU11" i="30"/>
  <c r="FT11" i="30"/>
  <c r="FS11" i="30"/>
  <c r="FR11" i="30"/>
  <c r="FQ11" i="30"/>
  <c r="FP11" i="30"/>
  <c r="FO11" i="30"/>
  <c r="FN11" i="30"/>
  <c r="FM11" i="30"/>
  <c r="FL11" i="30"/>
  <c r="FK11" i="30"/>
  <c r="FJ11" i="30"/>
  <c r="FI11" i="30"/>
  <c r="FH11" i="30"/>
  <c r="FG11" i="30"/>
  <c r="FF11" i="30"/>
  <c r="FE11" i="30"/>
  <c r="FD11" i="30"/>
  <c r="FC11" i="30"/>
  <c r="FB11" i="30"/>
  <c r="FA11" i="30"/>
  <c r="EZ11" i="30"/>
  <c r="EY11" i="30"/>
  <c r="EX11" i="30"/>
  <c r="EW11" i="30"/>
  <c r="EV11" i="30"/>
  <c r="EU11" i="30"/>
  <c r="ET11" i="30"/>
  <c r="ES11" i="30"/>
  <c r="ER11" i="30"/>
  <c r="EQ11" i="30"/>
  <c r="EP11" i="30"/>
  <c r="EO11" i="30"/>
  <c r="EN11" i="30"/>
  <c r="EM11" i="30"/>
  <c r="EL11" i="30"/>
  <c r="EK11" i="30"/>
  <c r="EJ11" i="30"/>
  <c r="EI11" i="30"/>
  <c r="EH11" i="30"/>
  <c r="EG11" i="30"/>
  <c r="EF11" i="30"/>
  <c r="EE11" i="30"/>
  <c r="ED11" i="30"/>
  <c r="EC11" i="30"/>
  <c r="EB11" i="30"/>
  <c r="EA11" i="30"/>
  <c r="DZ11" i="30"/>
  <c r="DY11" i="30"/>
  <c r="DX11" i="30"/>
  <c r="DW11" i="30"/>
  <c r="DV11" i="30"/>
  <c r="DU11" i="30"/>
  <c r="DT11" i="30"/>
  <c r="DS11" i="30"/>
  <c r="DR11" i="30"/>
  <c r="DQ11" i="30"/>
  <c r="DP11" i="30"/>
  <c r="DO11" i="30"/>
  <c r="DN11" i="30"/>
  <c r="DM11" i="30"/>
  <c r="DL11" i="30"/>
  <c r="DK11" i="30"/>
  <c r="DJ11" i="30"/>
  <c r="DI11" i="30"/>
  <c r="DH11" i="30"/>
  <c r="DG11" i="30"/>
  <c r="DF11" i="30"/>
  <c r="DE11" i="30"/>
  <c r="DD11" i="30"/>
  <c r="DC11" i="30"/>
  <c r="DB11" i="30"/>
  <c r="DA11" i="30"/>
  <c r="CZ11" i="30"/>
  <c r="CY11" i="30"/>
  <c r="CX11" i="30"/>
  <c r="CW11" i="30"/>
  <c r="CV11" i="30"/>
  <c r="CU11" i="30"/>
  <c r="CT11" i="30"/>
  <c r="CS11" i="30"/>
  <c r="CR11" i="30"/>
  <c r="CQ11" i="30"/>
  <c r="CP11" i="30"/>
  <c r="CO11" i="30"/>
  <c r="CN11" i="30"/>
  <c r="CM11" i="30"/>
  <c r="CL11" i="30"/>
  <c r="CK11" i="30"/>
  <c r="CJ11" i="30"/>
  <c r="CI11" i="30"/>
  <c r="CH11" i="30"/>
  <c r="CG11" i="30"/>
  <c r="CF11" i="30"/>
  <c r="CE11" i="30"/>
  <c r="CD11" i="30"/>
  <c r="CC11" i="30"/>
  <c r="CB11" i="30"/>
  <c r="CA11" i="30"/>
  <c r="BZ11" i="30"/>
  <c r="BY11" i="30"/>
  <c r="BX11" i="30"/>
  <c r="BW11" i="30"/>
  <c r="BV11" i="30"/>
  <c r="BU11" i="30"/>
  <c r="BT11" i="30"/>
  <c r="BS11" i="30"/>
  <c r="BR11" i="30"/>
  <c r="BQ11" i="30"/>
  <c r="BP11" i="30"/>
  <c r="BO11" i="30"/>
  <c r="BN11" i="30"/>
  <c r="BM11" i="30"/>
  <c r="BL11" i="30"/>
  <c r="BK11" i="30"/>
  <c r="BJ11" i="30"/>
  <c r="BI11" i="30"/>
  <c r="BH11" i="30"/>
  <c r="BG11" i="30"/>
  <c r="BF11" i="30"/>
  <c r="BE11" i="30"/>
  <c r="BD11" i="30"/>
  <c r="BC11" i="30"/>
  <c r="BB11" i="30"/>
  <c r="BA11" i="30"/>
  <c r="AZ11" i="30"/>
  <c r="AY11" i="30"/>
  <c r="AX11" i="30"/>
  <c r="AW11" i="30"/>
  <c r="AV11" i="30"/>
  <c r="AU11" i="30"/>
  <c r="AT11" i="30"/>
  <c r="AS11" i="30"/>
  <c r="AR11" i="30"/>
  <c r="AQ11" i="30"/>
  <c r="AP11" i="30"/>
  <c r="AO11" i="30"/>
  <c r="AN11" i="30"/>
  <c r="AM11" i="30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KT10" i="30"/>
  <c r="KS10" i="30"/>
  <c r="KR10" i="30"/>
  <c r="KQ10" i="30"/>
  <c r="KP10" i="30"/>
  <c r="KO10" i="30"/>
  <c r="KN10" i="30"/>
  <c r="KM10" i="30"/>
  <c r="KL10" i="30"/>
  <c r="KK10" i="30"/>
  <c r="KJ10" i="30"/>
  <c r="KI10" i="30"/>
  <c r="KH10" i="30"/>
  <c r="KG10" i="30"/>
  <c r="KF10" i="30"/>
  <c r="KE10" i="30"/>
  <c r="KD10" i="30"/>
  <c r="KC10" i="30"/>
  <c r="KB10" i="30"/>
  <c r="KA10" i="30"/>
  <c r="JZ10" i="30"/>
  <c r="JY10" i="30"/>
  <c r="JX10" i="30"/>
  <c r="JW10" i="30"/>
  <c r="JV10" i="30"/>
  <c r="JU10" i="30"/>
  <c r="JT10" i="30"/>
  <c r="JS10" i="30"/>
  <c r="JR10" i="30"/>
  <c r="JQ10" i="30"/>
  <c r="JP10" i="30"/>
  <c r="JO10" i="30"/>
  <c r="JN10" i="30"/>
  <c r="JM10" i="30"/>
  <c r="JL10" i="30"/>
  <c r="JK10" i="30"/>
  <c r="JJ10" i="30"/>
  <c r="JI10" i="30"/>
  <c r="JH10" i="30"/>
  <c r="JG10" i="30"/>
  <c r="JF10" i="30"/>
  <c r="JE10" i="30"/>
  <c r="JD10" i="30"/>
  <c r="JC10" i="30"/>
  <c r="JB10" i="30"/>
  <c r="JA10" i="30"/>
  <c r="IZ10" i="30"/>
  <c r="IY10" i="30"/>
  <c r="IX10" i="30"/>
  <c r="IW10" i="30"/>
  <c r="IV10" i="30"/>
  <c r="IU10" i="30"/>
  <c r="IT10" i="30"/>
  <c r="IS10" i="30"/>
  <c r="IR10" i="30"/>
  <c r="IQ10" i="30"/>
  <c r="IP10" i="30"/>
  <c r="IO10" i="30"/>
  <c r="IN10" i="30"/>
  <c r="IM10" i="30"/>
  <c r="IL10" i="30"/>
  <c r="IK10" i="30"/>
  <c r="IJ10" i="30"/>
  <c r="II10" i="30"/>
  <c r="IH10" i="30"/>
  <c r="IG10" i="30"/>
  <c r="IF10" i="30"/>
  <c r="IE10" i="30"/>
  <c r="ID10" i="30"/>
  <c r="IC10" i="30"/>
  <c r="IB10" i="30"/>
  <c r="IA10" i="30"/>
  <c r="HZ10" i="30"/>
  <c r="HY10" i="30"/>
  <c r="HX10" i="30"/>
  <c r="HW10" i="30"/>
  <c r="HV10" i="30"/>
  <c r="HU10" i="30"/>
  <c r="HT10" i="30"/>
  <c r="HS10" i="30"/>
  <c r="HR10" i="30"/>
  <c r="HQ10" i="30"/>
  <c r="HP10" i="30"/>
  <c r="HO10" i="30"/>
  <c r="HN10" i="30"/>
  <c r="HM10" i="30"/>
  <c r="HL10" i="30"/>
  <c r="HK10" i="30"/>
  <c r="HJ10" i="30"/>
  <c r="HI10" i="30"/>
  <c r="HH10" i="30"/>
  <c r="HG10" i="30"/>
  <c r="HF10" i="30"/>
  <c r="HE10" i="30"/>
  <c r="HD10" i="30"/>
  <c r="HC10" i="30"/>
  <c r="HB10" i="30"/>
  <c r="HA10" i="30"/>
  <c r="GZ10" i="30"/>
  <c r="GY10" i="30"/>
  <c r="GX10" i="30"/>
  <c r="GW10" i="30"/>
  <c r="GV10" i="30"/>
  <c r="GU10" i="30"/>
  <c r="GT10" i="30"/>
  <c r="GS10" i="30"/>
  <c r="GR10" i="30"/>
  <c r="GQ10" i="30"/>
  <c r="GP10" i="30"/>
  <c r="GO10" i="30"/>
  <c r="GN10" i="30"/>
  <c r="GM10" i="30"/>
  <c r="GL10" i="30"/>
  <c r="GK10" i="30"/>
  <c r="GJ10" i="30"/>
  <c r="GI10" i="30"/>
  <c r="GH10" i="30"/>
  <c r="GG10" i="30"/>
  <c r="GF10" i="30"/>
  <c r="GE10" i="30"/>
  <c r="GD10" i="30"/>
  <c r="GC10" i="30"/>
  <c r="GB10" i="30"/>
  <c r="GA10" i="30"/>
  <c r="FZ10" i="30"/>
  <c r="FY10" i="30"/>
  <c r="FX10" i="30"/>
  <c r="FW10" i="30"/>
  <c r="FV10" i="30"/>
  <c r="FU10" i="30"/>
  <c r="FT10" i="30"/>
  <c r="FS10" i="30"/>
  <c r="FR10" i="30"/>
  <c r="FQ10" i="30"/>
  <c r="FP10" i="30"/>
  <c r="FO10" i="30"/>
  <c r="FN10" i="30"/>
  <c r="FM10" i="30"/>
  <c r="FL10" i="30"/>
  <c r="FK10" i="30"/>
  <c r="FJ10" i="30"/>
  <c r="FI10" i="30"/>
  <c r="FH10" i="30"/>
  <c r="FG10" i="30"/>
  <c r="FF10" i="30"/>
  <c r="FE10" i="30"/>
  <c r="FD10" i="30"/>
  <c r="FC10" i="30"/>
  <c r="FB10" i="30"/>
  <c r="FA10" i="30"/>
  <c r="EZ10" i="30"/>
  <c r="EY10" i="30"/>
  <c r="EX10" i="30"/>
  <c r="EW10" i="30"/>
  <c r="EV10" i="30"/>
  <c r="EU10" i="30"/>
  <c r="ET10" i="30"/>
  <c r="ES10" i="30"/>
  <c r="ER10" i="30"/>
  <c r="EQ10" i="30"/>
  <c r="EP10" i="30"/>
  <c r="EO10" i="30"/>
  <c r="EN10" i="30"/>
  <c r="EM10" i="30"/>
  <c r="EL10" i="30"/>
  <c r="EK10" i="30"/>
  <c r="EJ10" i="30"/>
  <c r="EI10" i="30"/>
  <c r="EH10" i="30"/>
  <c r="EG10" i="30"/>
  <c r="EF10" i="30"/>
  <c r="EE10" i="30"/>
  <c r="ED10" i="30"/>
  <c r="EC10" i="30"/>
  <c r="EB10" i="30"/>
  <c r="EA10" i="30"/>
  <c r="DZ10" i="30"/>
  <c r="DY10" i="30"/>
  <c r="DX10" i="30"/>
  <c r="DW10" i="30"/>
  <c r="DV10" i="30"/>
  <c r="DU10" i="30"/>
  <c r="DT10" i="30"/>
  <c r="DS10" i="30"/>
  <c r="DR10" i="30"/>
  <c r="DQ10" i="30"/>
  <c r="DP10" i="30"/>
  <c r="DO10" i="30"/>
  <c r="DN10" i="30"/>
  <c r="DM10" i="30"/>
  <c r="DL10" i="30"/>
  <c r="DK10" i="30"/>
  <c r="DJ10" i="30"/>
  <c r="DI10" i="30"/>
  <c r="DH10" i="30"/>
  <c r="DG10" i="30"/>
  <c r="DF10" i="30"/>
  <c r="DE10" i="30"/>
  <c r="DD10" i="30"/>
  <c r="DC10" i="30"/>
  <c r="DB10" i="30"/>
  <c r="DA10" i="30"/>
  <c r="CZ10" i="30"/>
  <c r="CY10" i="30"/>
  <c r="CX10" i="30"/>
  <c r="CW10" i="30"/>
  <c r="CV10" i="30"/>
  <c r="CU10" i="30"/>
  <c r="CT10" i="30"/>
  <c r="CS10" i="30"/>
  <c r="CR10" i="30"/>
  <c r="CQ10" i="30"/>
  <c r="CP10" i="30"/>
  <c r="CO10" i="30"/>
  <c r="CN10" i="30"/>
  <c r="CM10" i="30"/>
  <c r="CL10" i="30"/>
  <c r="CK10" i="30"/>
  <c r="CJ10" i="30"/>
  <c r="CI10" i="30"/>
  <c r="CH10" i="30"/>
  <c r="CG10" i="30"/>
  <c r="CF10" i="30"/>
  <c r="CE10" i="30"/>
  <c r="CD10" i="30"/>
  <c r="CC10" i="30"/>
  <c r="CB10" i="30"/>
  <c r="CA10" i="30"/>
  <c r="BZ10" i="30"/>
  <c r="BY10" i="30"/>
  <c r="BX10" i="30"/>
  <c r="BW10" i="30"/>
  <c r="BV10" i="30"/>
  <c r="BU10" i="30"/>
  <c r="BT10" i="30"/>
  <c r="BS10" i="30"/>
  <c r="BR10" i="30"/>
  <c r="BQ10" i="30"/>
  <c r="BP10" i="30"/>
  <c r="BO10" i="30"/>
  <c r="BN10" i="30"/>
  <c r="BM10" i="30"/>
  <c r="BL10" i="30"/>
  <c r="BK10" i="30"/>
  <c r="BJ10" i="30"/>
  <c r="BI10" i="30"/>
  <c r="BH10" i="30"/>
  <c r="BG10" i="30"/>
  <c r="BF10" i="30"/>
  <c r="BE10" i="30"/>
  <c r="BD10" i="30"/>
  <c r="BC10" i="30"/>
  <c r="BB10" i="30"/>
  <c r="BA10" i="30"/>
  <c r="AZ10" i="30"/>
  <c r="AY10" i="30"/>
  <c r="AX10" i="30"/>
  <c r="AW10" i="30"/>
  <c r="AV10" i="30"/>
  <c r="AU10" i="30"/>
  <c r="AT10" i="30"/>
  <c r="AS10" i="30"/>
  <c r="AR10" i="30"/>
  <c r="AQ10" i="30"/>
  <c r="AP10" i="30"/>
  <c r="AO10" i="30"/>
  <c r="AN10" i="30"/>
  <c r="AM10" i="30"/>
  <c r="AL10" i="30"/>
  <c r="AK10" i="30"/>
  <c r="AJ10" i="30"/>
  <c r="AI10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KT9" i="30"/>
  <c r="KS9" i="30"/>
  <c r="KR9" i="30"/>
  <c r="KQ9" i="30"/>
  <c r="KP9" i="30"/>
  <c r="KO9" i="30"/>
  <c r="KN9" i="30"/>
  <c r="KM9" i="30"/>
  <c r="KL9" i="30"/>
  <c r="KK9" i="30"/>
  <c r="KJ9" i="30"/>
  <c r="KI9" i="30"/>
  <c r="KH9" i="30"/>
  <c r="KG9" i="30"/>
  <c r="KF9" i="30"/>
  <c r="KE9" i="30"/>
  <c r="KD9" i="30"/>
  <c r="KC9" i="30"/>
  <c r="KB9" i="30"/>
  <c r="KA9" i="30"/>
  <c r="JZ9" i="30"/>
  <c r="JY9" i="30"/>
  <c r="JX9" i="30"/>
  <c r="JW9" i="30"/>
  <c r="JV9" i="30"/>
  <c r="JU9" i="30"/>
  <c r="JT9" i="30"/>
  <c r="JS9" i="30"/>
  <c r="JR9" i="30"/>
  <c r="JQ9" i="30"/>
  <c r="JP9" i="30"/>
  <c r="JO9" i="30"/>
  <c r="JN9" i="30"/>
  <c r="JM9" i="30"/>
  <c r="JL9" i="30"/>
  <c r="JK9" i="30"/>
  <c r="JJ9" i="30"/>
  <c r="JI9" i="30"/>
  <c r="JH9" i="30"/>
  <c r="JG9" i="30"/>
  <c r="JF9" i="30"/>
  <c r="JE9" i="30"/>
  <c r="JD9" i="30"/>
  <c r="JC9" i="30"/>
  <c r="JB9" i="30"/>
  <c r="JA9" i="30"/>
  <c r="IZ9" i="30"/>
  <c r="IY9" i="30"/>
  <c r="IX9" i="30"/>
  <c r="IW9" i="30"/>
  <c r="IV9" i="30"/>
  <c r="IU9" i="30"/>
  <c r="IT9" i="30"/>
  <c r="IS9" i="30"/>
  <c r="IR9" i="30"/>
  <c r="IQ9" i="30"/>
  <c r="IP9" i="30"/>
  <c r="IO9" i="30"/>
  <c r="IN9" i="30"/>
  <c r="IM9" i="30"/>
  <c r="IL9" i="30"/>
  <c r="IK9" i="30"/>
  <c r="IJ9" i="30"/>
  <c r="II9" i="30"/>
  <c r="IH9" i="30"/>
  <c r="IG9" i="30"/>
  <c r="IF9" i="30"/>
  <c r="IE9" i="30"/>
  <c r="ID9" i="30"/>
  <c r="IC9" i="30"/>
  <c r="IB9" i="30"/>
  <c r="IA9" i="30"/>
  <c r="HZ9" i="30"/>
  <c r="HY9" i="30"/>
  <c r="HX9" i="30"/>
  <c r="HW9" i="30"/>
  <c r="HV9" i="30"/>
  <c r="HU9" i="30"/>
  <c r="HT9" i="30"/>
  <c r="HS9" i="30"/>
  <c r="HR9" i="30"/>
  <c r="HQ9" i="30"/>
  <c r="HP9" i="30"/>
  <c r="HO9" i="30"/>
  <c r="HN9" i="30"/>
  <c r="HM9" i="30"/>
  <c r="HL9" i="30"/>
  <c r="HK9" i="30"/>
  <c r="HJ9" i="30"/>
  <c r="HI9" i="30"/>
  <c r="HH9" i="30"/>
  <c r="HG9" i="30"/>
  <c r="HF9" i="30"/>
  <c r="HE9" i="30"/>
  <c r="HD9" i="30"/>
  <c r="HC9" i="30"/>
  <c r="HB9" i="30"/>
  <c r="HA9" i="30"/>
  <c r="GZ9" i="30"/>
  <c r="GY9" i="30"/>
  <c r="GX9" i="30"/>
  <c r="GW9" i="30"/>
  <c r="GV9" i="30"/>
  <c r="GU9" i="30"/>
  <c r="GT9" i="30"/>
  <c r="GS9" i="30"/>
  <c r="GR9" i="30"/>
  <c r="GQ9" i="30"/>
  <c r="GP9" i="30"/>
  <c r="GO9" i="30"/>
  <c r="GN9" i="30"/>
  <c r="GM9" i="30"/>
  <c r="GL9" i="30"/>
  <c r="GK9" i="30"/>
  <c r="GJ9" i="30"/>
  <c r="GI9" i="30"/>
  <c r="GH9" i="30"/>
  <c r="GG9" i="30"/>
  <c r="GF9" i="30"/>
  <c r="GE9" i="30"/>
  <c r="GD9" i="30"/>
  <c r="GC9" i="30"/>
  <c r="GB9" i="30"/>
  <c r="GA9" i="30"/>
  <c r="FZ9" i="30"/>
  <c r="FY9" i="30"/>
  <c r="FX9" i="30"/>
  <c r="FW9" i="30"/>
  <c r="FV9" i="30"/>
  <c r="FU9" i="30"/>
  <c r="FT9" i="30"/>
  <c r="FS9" i="30"/>
  <c r="FR9" i="30"/>
  <c r="FQ9" i="30"/>
  <c r="FP9" i="30"/>
  <c r="FO9" i="30"/>
  <c r="FN9" i="30"/>
  <c r="FM9" i="30"/>
  <c r="FL9" i="30"/>
  <c r="FK9" i="30"/>
  <c r="FJ9" i="30"/>
  <c r="FI9" i="30"/>
  <c r="FH9" i="30"/>
  <c r="FG9" i="30"/>
  <c r="FF9" i="30"/>
  <c r="FE9" i="30"/>
  <c r="FD9" i="30"/>
  <c r="FC9" i="30"/>
  <c r="FB9" i="30"/>
  <c r="FA9" i="30"/>
  <c r="EZ9" i="30"/>
  <c r="EY9" i="30"/>
  <c r="EX9" i="30"/>
  <c r="EW9" i="30"/>
  <c r="EV9" i="30"/>
  <c r="EU9" i="30"/>
  <c r="ET9" i="30"/>
  <c r="ES9" i="30"/>
  <c r="ER9" i="30"/>
  <c r="EQ9" i="30"/>
  <c r="EP9" i="30"/>
  <c r="EO9" i="30"/>
  <c r="EN9" i="30"/>
  <c r="EM9" i="30"/>
  <c r="EL9" i="30"/>
  <c r="EK9" i="30"/>
  <c r="EJ9" i="30"/>
  <c r="EI9" i="30"/>
  <c r="EH9" i="30"/>
  <c r="EG9" i="30"/>
  <c r="EF9" i="30"/>
  <c r="EE9" i="30"/>
  <c r="ED9" i="30"/>
  <c r="EC9" i="30"/>
  <c r="EB9" i="30"/>
  <c r="EA9" i="30"/>
  <c r="DZ9" i="30"/>
  <c r="DY9" i="30"/>
  <c r="DX9" i="30"/>
  <c r="DW9" i="30"/>
  <c r="DV9" i="30"/>
  <c r="DU9" i="30"/>
  <c r="DT9" i="30"/>
  <c r="DS9" i="30"/>
  <c r="DR9" i="30"/>
  <c r="DQ9" i="30"/>
  <c r="DP9" i="30"/>
  <c r="DO9" i="30"/>
  <c r="DN9" i="30"/>
  <c r="DM9" i="30"/>
  <c r="DL9" i="30"/>
  <c r="DK9" i="30"/>
  <c r="DJ9" i="30"/>
  <c r="DI9" i="30"/>
  <c r="DH9" i="30"/>
  <c r="DG9" i="30"/>
  <c r="DF9" i="30"/>
  <c r="DE9" i="30"/>
  <c r="DD9" i="30"/>
  <c r="DC9" i="30"/>
  <c r="DB9" i="30"/>
  <c r="DA9" i="30"/>
  <c r="CZ9" i="30"/>
  <c r="CY9" i="30"/>
  <c r="CX9" i="30"/>
  <c r="CW9" i="30"/>
  <c r="CV9" i="30"/>
  <c r="CU9" i="30"/>
  <c r="CT9" i="30"/>
  <c r="CS9" i="30"/>
  <c r="CR9" i="30"/>
  <c r="CQ9" i="30"/>
  <c r="CP9" i="30"/>
  <c r="CO9" i="30"/>
  <c r="CN9" i="30"/>
  <c r="CM9" i="30"/>
  <c r="CL9" i="30"/>
  <c r="CK9" i="30"/>
  <c r="CJ9" i="30"/>
  <c r="CI9" i="30"/>
  <c r="CH9" i="30"/>
  <c r="CG9" i="30"/>
  <c r="CF9" i="30"/>
  <c r="CE9" i="30"/>
  <c r="CD9" i="30"/>
  <c r="CC9" i="30"/>
  <c r="CB9" i="30"/>
  <c r="CA9" i="30"/>
  <c r="BZ9" i="30"/>
  <c r="BY9" i="30"/>
  <c r="BX9" i="30"/>
  <c r="BW9" i="30"/>
  <c r="BV9" i="30"/>
  <c r="BU9" i="30"/>
  <c r="BT9" i="30"/>
  <c r="BS9" i="30"/>
  <c r="BR9" i="30"/>
  <c r="BQ9" i="30"/>
  <c r="BP9" i="30"/>
  <c r="BO9" i="30"/>
  <c r="BN9" i="30"/>
  <c r="BM9" i="30"/>
  <c r="BL9" i="30"/>
  <c r="BK9" i="30"/>
  <c r="BJ9" i="30"/>
  <c r="BI9" i="30"/>
  <c r="BH9" i="30"/>
  <c r="BG9" i="30"/>
  <c r="BF9" i="30"/>
  <c r="BE9" i="30"/>
  <c r="BD9" i="30"/>
  <c r="BC9" i="30"/>
  <c r="BB9" i="30"/>
  <c r="BA9" i="30"/>
  <c r="AZ9" i="30"/>
  <c r="AY9" i="30"/>
  <c r="AX9" i="30"/>
  <c r="AW9" i="30"/>
  <c r="AV9" i="30"/>
  <c r="AU9" i="30"/>
  <c r="AT9" i="30"/>
  <c r="AS9" i="30"/>
  <c r="AR9" i="30"/>
  <c r="AQ9" i="30"/>
  <c r="AP9" i="30"/>
  <c r="AO9" i="30"/>
  <c r="AN9" i="30"/>
  <c r="AM9" i="30"/>
  <c r="AL9" i="30"/>
  <c r="AK9" i="30"/>
  <c r="AJ9" i="30"/>
  <c r="AI9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KT8" i="30"/>
  <c r="KS8" i="30"/>
  <c r="KR8" i="30"/>
  <c r="KQ8" i="30"/>
  <c r="KP8" i="30"/>
  <c r="KO8" i="30"/>
  <c r="KN8" i="30"/>
  <c r="KM8" i="30"/>
  <c r="KL8" i="30"/>
  <c r="KK8" i="30"/>
  <c r="KJ8" i="30"/>
  <c r="KI8" i="30"/>
  <c r="KH8" i="30"/>
  <c r="KG8" i="30"/>
  <c r="KF8" i="30"/>
  <c r="KE8" i="30"/>
  <c r="KD8" i="30"/>
  <c r="KC8" i="30"/>
  <c r="KB8" i="30"/>
  <c r="KA8" i="30"/>
  <c r="JZ8" i="30"/>
  <c r="JY8" i="30"/>
  <c r="JX8" i="30"/>
  <c r="JW8" i="30"/>
  <c r="JV8" i="30"/>
  <c r="JU8" i="30"/>
  <c r="JT8" i="30"/>
  <c r="JS8" i="30"/>
  <c r="JR8" i="30"/>
  <c r="JQ8" i="30"/>
  <c r="JP8" i="30"/>
  <c r="JO8" i="30"/>
  <c r="JN8" i="30"/>
  <c r="JM8" i="30"/>
  <c r="JL8" i="30"/>
  <c r="JK8" i="30"/>
  <c r="JJ8" i="30"/>
  <c r="JI8" i="30"/>
  <c r="JH8" i="30"/>
  <c r="JG8" i="30"/>
  <c r="JF8" i="30"/>
  <c r="JE8" i="30"/>
  <c r="JD8" i="30"/>
  <c r="JC8" i="30"/>
  <c r="JB8" i="30"/>
  <c r="JA8" i="30"/>
  <c r="IZ8" i="30"/>
  <c r="IY8" i="30"/>
  <c r="IX8" i="30"/>
  <c r="IW8" i="30"/>
  <c r="IV8" i="30"/>
  <c r="IU8" i="30"/>
  <c r="IT8" i="30"/>
  <c r="IS8" i="30"/>
  <c r="IR8" i="30"/>
  <c r="IQ8" i="30"/>
  <c r="IP8" i="30"/>
  <c r="IO8" i="30"/>
  <c r="IN8" i="30"/>
  <c r="IM8" i="30"/>
  <c r="IL8" i="30"/>
  <c r="IK8" i="30"/>
  <c r="IJ8" i="30"/>
  <c r="II8" i="30"/>
  <c r="IH8" i="30"/>
  <c r="IG8" i="30"/>
  <c r="IF8" i="30"/>
  <c r="IE8" i="30"/>
  <c r="ID8" i="30"/>
  <c r="IC8" i="30"/>
  <c r="IB8" i="30"/>
  <c r="IA8" i="30"/>
  <c r="HZ8" i="30"/>
  <c r="HY8" i="30"/>
  <c r="HX8" i="30"/>
  <c r="HW8" i="30"/>
  <c r="HV8" i="30"/>
  <c r="HU8" i="30"/>
  <c r="HT8" i="30"/>
  <c r="HS8" i="30"/>
  <c r="HR8" i="30"/>
  <c r="HQ8" i="30"/>
  <c r="HP8" i="30"/>
  <c r="HO8" i="30"/>
  <c r="HN8" i="30"/>
  <c r="HM8" i="30"/>
  <c r="HL8" i="30"/>
  <c r="HK8" i="30"/>
  <c r="HJ8" i="30"/>
  <c r="HI8" i="30"/>
  <c r="HH8" i="30"/>
  <c r="HG8" i="30"/>
  <c r="HF8" i="30"/>
  <c r="HE8" i="30"/>
  <c r="HD8" i="30"/>
  <c r="HC8" i="30"/>
  <c r="HB8" i="30"/>
  <c r="HA8" i="30"/>
  <c r="GZ8" i="30"/>
  <c r="GY8" i="30"/>
  <c r="GX8" i="30"/>
  <c r="GW8" i="30"/>
  <c r="GV8" i="30"/>
  <c r="GU8" i="30"/>
  <c r="GT8" i="30"/>
  <c r="GS8" i="30"/>
  <c r="GR8" i="30"/>
  <c r="GQ8" i="30"/>
  <c r="GP8" i="30"/>
  <c r="GO8" i="30"/>
  <c r="GN8" i="30"/>
  <c r="GM8" i="30"/>
  <c r="GL8" i="30"/>
  <c r="GK8" i="30"/>
  <c r="GJ8" i="30"/>
  <c r="GI8" i="30"/>
  <c r="GH8" i="30"/>
  <c r="GG8" i="30"/>
  <c r="GF8" i="30"/>
  <c r="GE8" i="30"/>
  <c r="GD8" i="30"/>
  <c r="GC8" i="30"/>
  <c r="GB8" i="30"/>
  <c r="GA8" i="30"/>
  <c r="FZ8" i="30"/>
  <c r="FY8" i="30"/>
  <c r="FX8" i="30"/>
  <c r="FW8" i="30"/>
  <c r="FV8" i="30"/>
  <c r="FU8" i="30"/>
  <c r="FT8" i="30"/>
  <c r="FS8" i="30"/>
  <c r="FR8" i="30"/>
  <c r="FQ8" i="30"/>
  <c r="FP8" i="30"/>
  <c r="FO8" i="30"/>
  <c r="FN8" i="30"/>
  <c r="FM8" i="30"/>
  <c r="FL8" i="30"/>
  <c r="FK8" i="30"/>
  <c r="FJ8" i="30"/>
  <c r="FI8" i="30"/>
  <c r="FH8" i="30"/>
  <c r="FG8" i="30"/>
  <c r="FF8" i="30"/>
  <c r="FE8" i="30"/>
  <c r="FD8" i="30"/>
  <c r="FC8" i="30"/>
  <c r="FB8" i="30"/>
  <c r="FA8" i="30"/>
  <c r="EZ8" i="30"/>
  <c r="EY8" i="30"/>
  <c r="EX8" i="30"/>
  <c r="EW8" i="30"/>
  <c r="EV8" i="30"/>
  <c r="EU8" i="30"/>
  <c r="ET8" i="30"/>
  <c r="ES8" i="30"/>
  <c r="ER8" i="30"/>
  <c r="EQ8" i="30"/>
  <c r="EP8" i="30"/>
  <c r="EO8" i="30"/>
  <c r="EN8" i="30"/>
  <c r="EM8" i="30"/>
  <c r="EL8" i="30"/>
  <c r="EK8" i="30"/>
  <c r="EJ8" i="30"/>
  <c r="EI8" i="30"/>
  <c r="EH8" i="30"/>
  <c r="EG8" i="30"/>
  <c r="EF8" i="30"/>
  <c r="EE8" i="30"/>
  <c r="ED8" i="30"/>
  <c r="EC8" i="30"/>
  <c r="EB8" i="30"/>
  <c r="EA8" i="30"/>
  <c r="DZ8" i="30"/>
  <c r="DY8" i="30"/>
  <c r="DX8" i="30"/>
  <c r="DW8" i="30"/>
  <c r="DV8" i="30"/>
  <c r="DU8" i="30"/>
  <c r="DT8" i="30"/>
  <c r="DS8" i="30"/>
  <c r="DR8" i="30"/>
  <c r="DQ8" i="30"/>
  <c r="DP8" i="30"/>
  <c r="DO8" i="30"/>
  <c r="DN8" i="30"/>
  <c r="DM8" i="30"/>
  <c r="DL8" i="30"/>
  <c r="DK8" i="30"/>
  <c r="DJ8" i="30"/>
  <c r="DI8" i="30"/>
  <c r="DH8" i="30"/>
  <c r="DG8" i="30"/>
  <c r="DF8" i="30"/>
  <c r="DE8" i="30"/>
  <c r="DD8" i="30"/>
  <c r="DC8" i="30"/>
  <c r="DB8" i="30"/>
  <c r="DA8" i="30"/>
  <c r="CZ8" i="30"/>
  <c r="CY8" i="30"/>
  <c r="CX8" i="30"/>
  <c r="CW8" i="30"/>
  <c r="CV8" i="30"/>
  <c r="CU8" i="30"/>
  <c r="CT8" i="30"/>
  <c r="CS8" i="30"/>
  <c r="CR8" i="30"/>
  <c r="CQ8" i="30"/>
  <c r="CP8" i="30"/>
  <c r="CO8" i="30"/>
  <c r="CN8" i="30"/>
  <c r="CM8" i="30"/>
  <c r="CL8" i="30"/>
  <c r="CK8" i="30"/>
  <c r="CJ8" i="30"/>
  <c r="CI8" i="30"/>
  <c r="CH8" i="30"/>
  <c r="CG8" i="30"/>
  <c r="CF8" i="30"/>
  <c r="CE8" i="30"/>
  <c r="CD8" i="30"/>
  <c r="CC8" i="30"/>
  <c r="CB8" i="30"/>
  <c r="CA8" i="30"/>
  <c r="BZ8" i="30"/>
  <c r="BY8" i="30"/>
  <c r="BX8" i="30"/>
  <c r="BW8" i="30"/>
  <c r="BV8" i="30"/>
  <c r="BU8" i="30"/>
  <c r="BT8" i="30"/>
  <c r="BS8" i="30"/>
  <c r="BR8" i="30"/>
  <c r="BQ8" i="30"/>
  <c r="BP8" i="30"/>
  <c r="BO8" i="30"/>
  <c r="BN8" i="30"/>
  <c r="BM8" i="30"/>
  <c r="BL8" i="30"/>
  <c r="BK8" i="30"/>
  <c r="BJ8" i="30"/>
  <c r="BI8" i="30"/>
  <c r="BH8" i="30"/>
  <c r="BG8" i="30"/>
  <c r="BF8" i="30"/>
  <c r="BE8" i="30"/>
  <c r="BD8" i="30"/>
  <c r="BC8" i="30"/>
  <c r="BB8" i="30"/>
  <c r="BA8" i="30"/>
  <c r="AZ8" i="30"/>
  <c r="AY8" i="30"/>
  <c r="AX8" i="30"/>
  <c r="AW8" i="30"/>
  <c r="AV8" i="30"/>
  <c r="AU8" i="30"/>
  <c r="AT8" i="30"/>
  <c r="AS8" i="30"/>
  <c r="AR8" i="30"/>
  <c r="AQ8" i="30"/>
  <c r="AP8" i="30"/>
  <c r="AO8" i="30"/>
  <c r="AN8" i="30"/>
  <c r="AM8" i="30"/>
  <c r="AL8" i="30"/>
  <c r="AK8" i="30"/>
  <c r="AJ8" i="30"/>
  <c r="AI8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C8" i="30"/>
  <c r="KT7" i="30"/>
  <c r="KS7" i="30"/>
  <c r="KR7" i="30"/>
  <c r="KQ7" i="30"/>
  <c r="KP7" i="30"/>
  <c r="KO7" i="30"/>
  <c r="KN7" i="30"/>
  <c r="KM7" i="30"/>
  <c r="KL7" i="30"/>
  <c r="KK7" i="30"/>
  <c r="KJ7" i="30"/>
  <c r="KI7" i="30"/>
  <c r="KH7" i="30"/>
  <c r="KG7" i="30"/>
  <c r="KF7" i="30"/>
  <c r="KE7" i="30"/>
  <c r="KD7" i="30"/>
  <c r="KC7" i="30"/>
  <c r="KB7" i="30"/>
  <c r="KA7" i="30"/>
  <c r="JZ7" i="30"/>
  <c r="JY7" i="30"/>
  <c r="JX7" i="30"/>
  <c r="JW7" i="30"/>
  <c r="JV7" i="30"/>
  <c r="JU7" i="30"/>
  <c r="JT7" i="30"/>
  <c r="JS7" i="30"/>
  <c r="JR7" i="30"/>
  <c r="JQ7" i="30"/>
  <c r="JP7" i="30"/>
  <c r="JO7" i="30"/>
  <c r="JN7" i="30"/>
  <c r="JM7" i="30"/>
  <c r="JL7" i="30"/>
  <c r="JK7" i="30"/>
  <c r="JJ7" i="30"/>
  <c r="JI7" i="30"/>
  <c r="JH7" i="30"/>
  <c r="JG7" i="30"/>
  <c r="JF7" i="30"/>
  <c r="JE7" i="30"/>
  <c r="JD7" i="30"/>
  <c r="JC7" i="30"/>
  <c r="JB7" i="30"/>
  <c r="JA7" i="30"/>
  <c r="IZ7" i="30"/>
  <c r="IY7" i="30"/>
  <c r="IX7" i="30"/>
  <c r="IW7" i="30"/>
  <c r="IV7" i="30"/>
  <c r="IU7" i="30"/>
  <c r="IT7" i="30"/>
  <c r="IS7" i="30"/>
  <c r="IR7" i="30"/>
  <c r="IQ7" i="30"/>
  <c r="IP7" i="30"/>
  <c r="IO7" i="30"/>
  <c r="IN7" i="30"/>
  <c r="IM7" i="30"/>
  <c r="IL7" i="30"/>
  <c r="IK7" i="30"/>
  <c r="IJ7" i="30"/>
  <c r="II7" i="30"/>
  <c r="IH7" i="30"/>
  <c r="IG7" i="30"/>
  <c r="IF7" i="30"/>
  <c r="IE7" i="30"/>
  <c r="ID7" i="30"/>
  <c r="IC7" i="30"/>
  <c r="IB7" i="30"/>
  <c r="IA7" i="30"/>
  <c r="HZ7" i="30"/>
  <c r="HY7" i="30"/>
  <c r="HX7" i="30"/>
  <c r="HW7" i="30"/>
  <c r="HV7" i="30"/>
  <c r="HU7" i="30"/>
  <c r="HT7" i="30"/>
  <c r="HS7" i="30"/>
  <c r="HR7" i="30"/>
  <c r="HQ7" i="30"/>
  <c r="HP7" i="30"/>
  <c r="HO7" i="30"/>
  <c r="HN7" i="30"/>
  <c r="HM7" i="30"/>
  <c r="HL7" i="30"/>
  <c r="HK7" i="30"/>
  <c r="HJ7" i="30"/>
  <c r="HI7" i="30"/>
  <c r="HH7" i="30"/>
  <c r="HG7" i="30"/>
  <c r="HF7" i="30"/>
  <c r="HE7" i="30"/>
  <c r="HD7" i="30"/>
  <c r="HC7" i="30"/>
  <c r="HB7" i="30"/>
  <c r="HA7" i="30"/>
  <c r="GZ7" i="30"/>
  <c r="GY7" i="30"/>
  <c r="GX7" i="30"/>
  <c r="GW7" i="30"/>
  <c r="GV7" i="30"/>
  <c r="GU7" i="30"/>
  <c r="GT7" i="30"/>
  <c r="GS7" i="30"/>
  <c r="GR7" i="30"/>
  <c r="GQ7" i="30"/>
  <c r="GP7" i="30"/>
  <c r="GO7" i="30"/>
  <c r="GN7" i="30"/>
  <c r="GM7" i="30"/>
  <c r="GL7" i="30"/>
  <c r="GK7" i="30"/>
  <c r="GJ7" i="30"/>
  <c r="GI7" i="30"/>
  <c r="GH7" i="30"/>
  <c r="GG7" i="30"/>
  <c r="GF7" i="30"/>
  <c r="GE7" i="30"/>
  <c r="GD7" i="30"/>
  <c r="GC7" i="30"/>
  <c r="GB7" i="30"/>
  <c r="GA7" i="30"/>
  <c r="FZ7" i="30"/>
  <c r="FY7" i="30"/>
  <c r="FX7" i="30"/>
  <c r="FW7" i="30"/>
  <c r="FV7" i="30"/>
  <c r="FU7" i="30"/>
  <c r="FT7" i="30"/>
  <c r="FS7" i="30"/>
  <c r="FR7" i="30"/>
  <c r="FQ7" i="30"/>
  <c r="FP7" i="30"/>
  <c r="FO7" i="30"/>
  <c r="FN7" i="30"/>
  <c r="FM7" i="30"/>
  <c r="FL7" i="30"/>
  <c r="FK7" i="30"/>
  <c r="FJ7" i="30"/>
  <c r="FI7" i="30"/>
  <c r="FH7" i="30"/>
  <c r="FG7" i="30"/>
  <c r="FF7" i="30"/>
  <c r="FE7" i="30"/>
  <c r="FD7" i="30"/>
  <c r="FC7" i="30"/>
  <c r="FB7" i="30"/>
  <c r="FA7" i="30"/>
  <c r="EZ7" i="30"/>
  <c r="EY7" i="30"/>
  <c r="EX7" i="30"/>
  <c r="EW7" i="30"/>
  <c r="EV7" i="30"/>
  <c r="EU7" i="30"/>
  <c r="ET7" i="30"/>
  <c r="ES7" i="30"/>
  <c r="ER7" i="30"/>
  <c r="EQ7" i="30"/>
  <c r="EP7" i="30"/>
  <c r="EO7" i="30"/>
  <c r="EN7" i="30"/>
  <c r="EM7" i="30"/>
  <c r="EL7" i="30"/>
  <c r="EK7" i="30"/>
  <c r="EJ7" i="30"/>
  <c r="EI7" i="30"/>
  <c r="EH7" i="30"/>
  <c r="EG7" i="30"/>
  <c r="EF7" i="30"/>
  <c r="EE7" i="30"/>
  <c r="ED7" i="30"/>
  <c r="EC7" i="30"/>
  <c r="EB7" i="30"/>
  <c r="EA7" i="30"/>
  <c r="DZ7" i="30"/>
  <c r="DY7" i="30"/>
  <c r="DX7" i="30"/>
  <c r="DW7" i="30"/>
  <c r="DV7" i="30"/>
  <c r="DU7" i="30"/>
  <c r="DT7" i="30"/>
  <c r="DS7" i="30"/>
  <c r="DR7" i="30"/>
  <c r="DQ7" i="30"/>
  <c r="DP7" i="30"/>
  <c r="DO7" i="30"/>
  <c r="DN7" i="30"/>
  <c r="DM7" i="30"/>
  <c r="DL7" i="30"/>
  <c r="DK7" i="30"/>
  <c r="DJ7" i="30"/>
  <c r="DI7" i="30"/>
  <c r="DH7" i="30"/>
  <c r="DG7" i="30"/>
  <c r="DF7" i="30"/>
  <c r="DE7" i="30"/>
  <c r="DD7" i="30"/>
  <c r="DC7" i="30"/>
  <c r="DB7" i="30"/>
  <c r="DA7" i="30"/>
  <c r="CZ7" i="30"/>
  <c r="CY7" i="30"/>
  <c r="CX7" i="30"/>
  <c r="CW7" i="30"/>
  <c r="CV7" i="30"/>
  <c r="CU7" i="30"/>
  <c r="CT7" i="30"/>
  <c r="CS7" i="30"/>
  <c r="CR7" i="30"/>
  <c r="CQ7" i="30"/>
  <c r="CP7" i="30"/>
  <c r="CO7" i="30"/>
  <c r="CN7" i="30"/>
  <c r="CM7" i="30"/>
  <c r="CL7" i="30"/>
  <c r="CK7" i="30"/>
  <c r="CJ7" i="30"/>
  <c r="CI7" i="30"/>
  <c r="CH7" i="30"/>
  <c r="CG7" i="30"/>
  <c r="CF7" i="30"/>
  <c r="CE7" i="30"/>
  <c r="CD7" i="30"/>
  <c r="CC7" i="30"/>
  <c r="CB7" i="30"/>
  <c r="CA7" i="30"/>
  <c r="BZ7" i="30"/>
  <c r="BY7" i="30"/>
  <c r="BX7" i="30"/>
  <c r="BW7" i="30"/>
  <c r="BV7" i="30"/>
  <c r="BU7" i="30"/>
  <c r="BT7" i="30"/>
  <c r="BS7" i="30"/>
  <c r="BR7" i="30"/>
  <c r="BQ7" i="30"/>
  <c r="BP7" i="30"/>
  <c r="BO7" i="30"/>
  <c r="BN7" i="30"/>
  <c r="BM7" i="30"/>
  <c r="BL7" i="30"/>
  <c r="BK7" i="30"/>
  <c r="BJ7" i="30"/>
  <c r="BI7" i="30"/>
  <c r="BH7" i="30"/>
  <c r="BG7" i="30"/>
  <c r="BF7" i="30"/>
  <c r="BE7" i="30"/>
  <c r="BD7" i="30"/>
  <c r="BC7" i="30"/>
  <c r="BB7" i="30"/>
  <c r="BA7" i="30"/>
  <c r="AZ7" i="30"/>
  <c r="AY7" i="30"/>
  <c r="AX7" i="30"/>
  <c r="AW7" i="30"/>
  <c r="AV7" i="30"/>
  <c r="AU7" i="30"/>
  <c r="AT7" i="30"/>
  <c r="AS7" i="30"/>
  <c r="AR7" i="30"/>
  <c r="AQ7" i="30"/>
  <c r="AP7" i="30"/>
  <c r="AO7" i="30"/>
  <c r="AN7" i="30"/>
  <c r="AM7" i="30"/>
  <c r="AL7" i="30"/>
  <c r="AK7" i="30"/>
  <c r="AJ7" i="30"/>
  <c r="AI7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KT6" i="30"/>
  <c r="KS6" i="30"/>
  <c r="KR6" i="30"/>
  <c r="KQ6" i="30"/>
  <c r="KP6" i="30"/>
  <c r="KO6" i="30"/>
  <c r="KN6" i="30"/>
  <c r="KM6" i="30"/>
  <c r="KL6" i="30"/>
  <c r="KK6" i="30"/>
  <c r="KJ6" i="30"/>
  <c r="KI6" i="30"/>
  <c r="KH6" i="30"/>
  <c r="KG6" i="30"/>
  <c r="KF6" i="30"/>
  <c r="KE6" i="30"/>
  <c r="KD6" i="30"/>
  <c r="KC6" i="30"/>
  <c r="KB6" i="30"/>
  <c r="KA6" i="30"/>
  <c r="JZ6" i="30"/>
  <c r="JY6" i="30"/>
  <c r="JX6" i="30"/>
  <c r="JW6" i="30"/>
  <c r="JV6" i="30"/>
  <c r="JU6" i="30"/>
  <c r="JT6" i="30"/>
  <c r="JS6" i="30"/>
  <c r="JR6" i="30"/>
  <c r="JQ6" i="30"/>
  <c r="JP6" i="30"/>
  <c r="JO6" i="30"/>
  <c r="JN6" i="30"/>
  <c r="JM6" i="30"/>
  <c r="JL6" i="30"/>
  <c r="JK6" i="30"/>
  <c r="JJ6" i="30"/>
  <c r="JI6" i="30"/>
  <c r="JH6" i="30"/>
  <c r="JG6" i="30"/>
  <c r="JF6" i="30"/>
  <c r="JE6" i="30"/>
  <c r="JD6" i="30"/>
  <c r="JC6" i="30"/>
  <c r="JB6" i="30"/>
  <c r="JA6" i="30"/>
  <c r="IZ6" i="30"/>
  <c r="IY6" i="30"/>
  <c r="IX6" i="30"/>
  <c r="IW6" i="30"/>
  <c r="IV6" i="30"/>
  <c r="IU6" i="30"/>
  <c r="IT6" i="30"/>
  <c r="IS6" i="30"/>
  <c r="IR6" i="30"/>
  <c r="IQ6" i="30"/>
  <c r="IP6" i="30"/>
  <c r="IO6" i="30"/>
  <c r="IN6" i="30"/>
  <c r="IM6" i="30"/>
  <c r="IL6" i="30"/>
  <c r="IK6" i="30"/>
  <c r="IJ6" i="30"/>
  <c r="II6" i="30"/>
  <c r="IH6" i="30"/>
  <c r="IG6" i="30"/>
  <c r="IF6" i="30"/>
  <c r="IE6" i="30"/>
  <c r="ID6" i="30"/>
  <c r="IC6" i="30"/>
  <c r="IB6" i="30"/>
  <c r="IA6" i="30"/>
  <c r="HZ6" i="30"/>
  <c r="HY6" i="30"/>
  <c r="HX6" i="30"/>
  <c r="HW6" i="30"/>
  <c r="HV6" i="30"/>
  <c r="HU6" i="30"/>
  <c r="HT6" i="30"/>
  <c r="HS6" i="30"/>
  <c r="HR6" i="30"/>
  <c r="HQ6" i="30"/>
  <c r="HP6" i="30"/>
  <c r="HO6" i="30"/>
  <c r="HN6" i="30"/>
  <c r="HM6" i="30"/>
  <c r="HL6" i="30"/>
  <c r="HK6" i="30"/>
  <c r="HJ6" i="30"/>
  <c r="HI6" i="30"/>
  <c r="HH6" i="30"/>
  <c r="HG6" i="30"/>
  <c r="HF6" i="30"/>
  <c r="HE6" i="30"/>
  <c r="HD6" i="30"/>
  <c r="HC6" i="30"/>
  <c r="HB6" i="30"/>
  <c r="HA6" i="30"/>
  <c r="GZ6" i="30"/>
  <c r="GY6" i="30"/>
  <c r="GX6" i="30"/>
  <c r="GW6" i="30"/>
  <c r="GV6" i="30"/>
  <c r="GU6" i="30"/>
  <c r="GT6" i="30"/>
  <c r="GS6" i="30"/>
  <c r="GR6" i="30"/>
  <c r="GQ6" i="30"/>
  <c r="GP6" i="30"/>
  <c r="GO6" i="30"/>
  <c r="GN6" i="30"/>
  <c r="GM6" i="30"/>
  <c r="GL6" i="30"/>
  <c r="GK6" i="30"/>
  <c r="GJ6" i="30"/>
  <c r="GI6" i="30"/>
  <c r="GH6" i="30"/>
  <c r="GG6" i="30"/>
  <c r="GF6" i="30"/>
  <c r="GE6" i="30"/>
  <c r="GD6" i="30"/>
  <c r="GC6" i="30"/>
  <c r="GB6" i="30"/>
  <c r="GA6" i="30"/>
  <c r="FZ6" i="30"/>
  <c r="FY6" i="30"/>
  <c r="FX6" i="30"/>
  <c r="FW6" i="30"/>
  <c r="FV6" i="30"/>
  <c r="FU6" i="30"/>
  <c r="FT6" i="30"/>
  <c r="FS6" i="30"/>
  <c r="FR6" i="30"/>
  <c r="FQ6" i="30"/>
  <c r="FP6" i="30"/>
  <c r="FO6" i="30"/>
  <c r="FN6" i="30"/>
  <c r="FM6" i="30"/>
  <c r="FL6" i="30"/>
  <c r="FK6" i="30"/>
  <c r="FJ6" i="30"/>
  <c r="FI6" i="30"/>
  <c r="FH6" i="30"/>
  <c r="FG6" i="30"/>
  <c r="FF6" i="30"/>
  <c r="FE6" i="30"/>
  <c r="FD6" i="30"/>
  <c r="FC6" i="30"/>
  <c r="FB6" i="30"/>
  <c r="FA6" i="30"/>
  <c r="EZ6" i="30"/>
  <c r="EY6" i="30"/>
  <c r="EX6" i="30"/>
  <c r="EW6" i="30"/>
  <c r="EV6" i="30"/>
  <c r="EU6" i="30"/>
  <c r="ET6" i="30"/>
  <c r="ES6" i="30"/>
  <c r="ER6" i="30"/>
  <c r="EQ6" i="30"/>
  <c r="EP6" i="30"/>
  <c r="EO6" i="30"/>
  <c r="EN6" i="30"/>
  <c r="EM6" i="30"/>
  <c r="EL6" i="30"/>
  <c r="EK6" i="30"/>
  <c r="EJ6" i="30"/>
  <c r="EI6" i="30"/>
  <c r="EH6" i="30"/>
  <c r="EG6" i="30"/>
  <c r="EF6" i="30"/>
  <c r="EE6" i="30"/>
  <c r="ED6" i="30"/>
  <c r="EC6" i="30"/>
  <c r="EB6" i="30"/>
  <c r="EA6" i="30"/>
  <c r="DZ6" i="30"/>
  <c r="DY6" i="30"/>
  <c r="DX6" i="30"/>
  <c r="DW6" i="30"/>
  <c r="DV6" i="30"/>
  <c r="DU6" i="30"/>
  <c r="DT6" i="30"/>
  <c r="DS6" i="30"/>
  <c r="DR6" i="30"/>
  <c r="DQ6" i="30"/>
  <c r="DP6" i="30"/>
  <c r="DO6" i="30"/>
  <c r="DN6" i="30"/>
  <c r="DM6" i="30"/>
  <c r="DL6" i="30"/>
  <c r="DK6" i="30"/>
  <c r="DJ6" i="30"/>
  <c r="DI6" i="30"/>
  <c r="DH6" i="30"/>
  <c r="DG6" i="30"/>
  <c r="DF6" i="30"/>
  <c r="DE6" i="30"/>
  <c r="DD6" i="30"/>
  <c r="DC6" i="30"/>
  <c r="DB6" i="30"/>
  <c r="DA6" i="30"/>
  <c r="CZ6" i="30"/>
  <c r="CY6" i="30"/>
  <c r="CX6" i="30"/>
  <c r="CW6" i="30"/>
  <c r="CV6" i="30"/>
  <c r="CU6" i="30"/>
  <c r="CT6" i="30"/>
  <c r="CS6" i="30"/>
  <c r="CR6" i="30"/>
  <c r="CQ6" i="30"/>
  <c r="CP6" i="30"/>
  <c r="CO6" i="30"/>
  <c r="CN6" i="30"/>
  <c r="CM6" i="30"/>
  <c r="CL6" i="30"/>
  <c r="CK6" i="30"/>
  <c r="CJ6" i="30"/>
  <c r="CI6" i="30"/>
  <c r="CH6" i="30"/>
  <c r="CG6" i="30"/>
  <c r="CF6" i="30"/>
  <c r="CE6" i="30"/>
  <c r="CD6" i="30"/>
  <c r="CC6" i="30"/>
  <c r="CB6" i="30"/>
  <c r="CA6" i="30"/>
  <c r="BZ6" i="30"/>
  <c r="BY6" i="30"/>
  <c r="BX6" i="30"/>
  <c r="BW6" i="30"/>
  <c r="BV6" i="30"/>
  <c r="BU6" i="30"/>
  <c r="BT6" i="30"/>
  <c r="BS6" i="30"/>
  <c r="BR6" i="30"/>
  <c r="BQ6" i="30"/>
  <c r="BP6" i="30"/>
  <c r="BO6" i="30"/>
  <c r="BN6" i="30"/>
  <c r="BM6" i="30"/>
  <c r="BL6" i="30"/>
  <c r="BK6" i="30"/>
  <c r="BJ6" i="30"/>
  <c r="BI6" i="30"/>
  <c r="BH6" i="30"/>
  <c r="BG6" i="30"/>
  <c r="BF6" i="30"/>
  <c r="BE6" i="30"/>
  <c r="BD6" i="30"/>
  <c r="BC6" i="30"/>
  <c r="BB6" i="30"/>
  <c r="BA6" i="30"/>
  <c r="AZ6" i="30"/>
  <c r="AY6" i="30"/>
  <c r="AX6" i="30"/>
  <c r="AW6" i="30"/>
  <c r="AV6" i="30"/>
  <c r="AU6" i="30"/>
  <c r="AT6" i="30"/>
  <c r="AS6" i="30"/>
  <c r="AR6" i="30"/>
  <c r="AQ6" i="30"/>
  <c r="AP6" i="30"/>
  <c r="AO6" i="30"/>
  <c r="AN6" i="30"/>
  <c r="AM6" i="30"/>
  <c r="AL6" i="30"/>
  <c r="AK6" i="30"/>
  <c r="AJ6" i="30"/>
  <c r="AI6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6" i="30"/>
  <c r="KT5" i="30"/>
  <c r="KS5" i="30"/>
  <c r="KR5" i="30"/>
  <c r="KQ5" i="30"/>
  <c r="KP5" i="30"/>
  <c r="KO5" i="30"/>
  <c r="KN5" i="30"/>
  <c r="KM5" i="30"/>
  <c r="KL5" i="30"/>
  <c r="KK5" i="30"/>
  <c r="KJ5" i="30"/>
  <c r="KI5" i="30"/>
  <c r="KH5" i="30"/>
  <c r="KG5" i="30"/>
  <c r="KF5" i="30"/>
  <c r="KE5" i="30"/>
  <c r="KD5" i="30"/>
  <c r="KC5" i="30"/>
  <c r="KB5" i="30"/>
  <c r="KA5" i="30"/>
  <c r="JZ5" i="30"/>
  <c r="JY5" i="30"/>
  <c r="JX5" i="30"/>
  <c r="JW5" i="30"/>
  <c r="JV5" i="30"/>
  <c r="JU5" i="30"/>
  <c r="JT5" i="30"/>
  <c r="JS5" i="30"/>
  <c r="JR5" i="30"/>
  <c r="JQ5" i="30"/>
  <c r="JP5" i="30"/>
  <c r="JO5" i="30"/>
  <c r="JN5" i="30"/>
  <c r="JM5" i="30"/>
  <c r="JL5" i="30"/>
  <c r="JK5" i="30"/>
  <c r="JJ5" i="30"/>
  <c r="JI5" i="30"/>
  <c r="JH5" i="30"/>
  <c r="JG5" i="30"/>
  <c r="JF5" i="30"/>
  <c r="JE5" i="30"/>
  <c r="JD5" i="30"/>
  <c r="JC5" i="30"/>
  <c r="JB5" i="30"/>
  <c r="JA5" i="30"/>
  <c r="IZ5" i="30"/>
  <c r="IY5" i="30"/>
  <c r="IX5" i="30"/>
  <c r="IW5" i="30"/>
  <c r="IV5" i="30"/>
  <c r="IU5" i="30"/>
  <c r="IT5" i="30"/>
  <c r="IS5" i="30"/>
  <c r="IR5" i="30"/>
  <c r="IQ5" i="30"/>
  <c r="IP5" i="30"/>
  <c r="IO5" i="30"/>
  <c r="IN5" i="30"/>
  <c r="IM5" i="30"/>
  <c r="IL5" i="30"/>
  <c r="IK5" i="30"/>
  <c r="IJ5" i="30"/>
  <c r="II5" i="30"/>
  <c r="IH5" i="30"/>
  <c r="IG5" i="30"/>
  <c r="IF5" i="30"/>
  <c r="IE5" i="30"/>
  <c r="ID5" i="30"/>
  <c r="IC5" i="30"/>
  <c r="IB5" i="30"/>
  <c r="IA5" i="30"/>
  <c r="HZ5" i="30"/>
  <c r="HY5" i="30"/>
  <c r="HX5" i="30"/>
  <c r="HW5" i="30"/>
  <c r="HV5" i="30"/>
  <c r="HU5" i="30"/>
  <c r="HT5" i="30"/>
  <c r="HS5" i="30"/>
  <c r="HR5" i="30"/>
  <c r="HQ5" i="30"/>
  <c r="HP5" i="30"/>
  <c r="HO5" i="30"/>
  <c r="HN5" i="30"/>
  <c r="HM5" i="30"/>
  <c r="HL5" i="30"/>
  <c r="HK5" i="30"/>
  <c r="HJ5" i="30"/>
  <c r="HI5" i="30"/>
  <c r="HH5" i="30"/>
  <c r="HG5" i="30"/>
  <c r="HF5" i="30"/>
  <c r="HE5" i="30"/>
  <c r="HD5" i="30"/>
  <c r="HC5" i="30"/>
  <c r="HB5" i="30"/>
  <c r="HA5" i="30"/>
  <c r="GZ5" i="30"/>
  <c r="GY5" i="30"/>
  <c r="GX5" i="30"/>
  <c r="GW5" i="30"/>
  <c r="GV5" i="30"/>
  <c r="GU5" i="30"/>
  <c r="GT5" i="30"/>
  <c r="GS5" i="30"/>
  <c r="GR5" i="30"/>
  <c r="GQ5" i="30"/>
  <c r="GP5" i="30"/>
  <c r="GO5" i="30"/>
  <c r="GN5" i="30"/>
  <c r="GM5" i="30"/>
  <c r="GL5" i="30"/>
  <c r="GK5" i="30"/>
  <c r="GJ5" i="30"/>
  <c r="GI5" i="30"/>
  <c r="GH5" i="30"/>
  <c r="GG5" i="30"/>
  <c r="GF5" i="30"/>
  <c r="GE5" i="30"/>
  <c r="GD5" i="30"/>
  <c r="GC5" i="30"/>
  <c r="GB5" i="30"/>
  <c r="GA5" i="30"/>
  <c r="FZ5" i="30"/>
  <c r="FY5" i="30"/>
  <c r="FX5" i="30"/>
  <c r="FW5" i="30"/>
  <c r="FV5" i="30"/>
  <c r="FU5" i="30"/>
  <c r="FT5" i="30"/>
  <c r="FS5" i="30"/>
  <c r="FR5" i="30"/>
  <c r="FQ5" i="30"/>
  <c r="FP5" i="30"/>
  <c r="FO5" i="30"/>
  <c r="FN5" i="30"/>
  <c r="FM5" i="30"/>
  <c r="FL5" i="30"/>
  <c r="FK5" i="30"/>
  <c r="FJ5" i="30"/>
  <c r="FI5" i="30"/>
  <c r="FH5" i="30"/>
  <c r="FG5" i="30"/>
  <c r="FF5" i="30"/>
  <c r="FE5" i="30"/>
  <c r="FD5" i="30"/>
  <c r="FC5" i="30"/>
  <c r="FB5" i="30"/>
  <c r="FA5" i="30"/>
  <c r="EZ5" i="30"/>
  <c r="EY5" i="30"/>
  <c r="EX5" i="30"/>
  <c r="EW5" i="30"/>
  <c r="EV5" i="30"/>
  <c r="EU5" i="30"/>
  <c r="ET5" i="30"/>
  <c r="ES5" i="30"/>
  <c r="ER5" i="30"/>
  <c r="EQ5" i="30"/>
  <c r="EP5" i="30"/>
  <c r="EO5" i="30"/>
  <c r="EN5" i="30"/>
  <c r="EM5" i="30"/>
  <c r="EL5" i="30"/>
  <c r="EK5" i="30"/>
  <c r="EJ5" i="30"/>
  <c r="EI5" i="30"/>
  <c r="EH5" i="30"/>
  <c r="EG5" i="30"/>
  <c r="EF5" i="30"/>
  <c r="EE5" i="30"/>
  <c r="ED5" i="30"/>
  <c r="EC5" i="30"/>
  <c r="EB5" i="30"/>
  <c r="EA5" i="30"/>
  <c r="DZ5" i="30"/>
  <c r="DY5" i="30"/>
  <c r="DX5" i="30"/>
  <c r="DW5" i="30"/>
  <c r="DV5" i="30"/>
  <c r="DU5" i="30"/>
  <c r="DT5" i="30"/>
  <c r="DS5" i="30"/>
  <c r="DR5" i="30"/>
  <c r="DQ5" i="30"/>
  <c r="DP5" i="30"/>
  <c r="DO5" i="30"/>
  <c r="DN5" i="30"/>
  <c r="DM5" i="30"/>
  <c r="DL5" i="30"/>
  <c r="DK5" i="30"/>
  <c r="DJ5" i="30"/>
  <c r="DI5" i="30"/>
  <c r="DH5" i="30"/>
  <c r="DG5" i="30"/>
  <c r="DF5" i="30"/>
  <c r="DE5" i="30"/>
  <c r="DD5" i="30"/>
  <c r="DC5" i="30"/>
  <c r="DB5" i="30"/>
  <c r="DA5" i="30"/>
  <c r="CZ5" i="30"/>
  <c r="CY5" i="30"/>
  <c r="CX5" i="30"/>
  <c r="CW5" i="30"/>
  <c r="CV5" i="30"/>
  <c r="CU5" i="30"/>
  <c r="CT5" i="30"/>
  <c r="CS5" i="30"/>
  <c r="CR5" i="30"/>
  <c r="CQ5" i="30"/>
  <c r="CP5" i="30"/>
  <c r="CO5" i="30"/>
  <c r="CN5" i="30"/>
  <c r="CM5" i="30"/>
  <c r="CL5" i="30"/>
  <c r="CK5" i="30"/>
  <c r="CJ5" i="30"/>
  <c r="CI5" i="30"/>
  <c r="CH5" i="30"/>
  <c r="CG5" i="30"/>
  <c r="CF5" i="30"/>
  <c r="CE5" i="30"/>
  <c r="CD5" i="30"/>
  <c r="CC5" i="30"/>
  <c r="CB5" i="30"/>
  <c r="CA5" i="30"/>
  <c r="BZ5" i="30"/>
  <c r="BY5" i="30"/>
  <c r="BX5" i="30"/>
  <c r="BW5" i="30"/>
  <c r="BV5" i="30"/>
  <c r="BU5" i="30"/>
  <c r="BT5" i="30"/>
  <c r="BS5" i="30"/>
  <c r="BR5" i="30"/>
  <c r="BQ5" i="30"/>
  <c r="BP5" i="30"/>
  <c r="BO5" i="30"/>
  <c r="BN5" i="30"/>
  <c r="BM5" i="30"/>
  <c r="BL5" i="30"/>
  <c r="BK5" i="30"/>
  <c r="BJ5" i="30"/>
  <c r="BI5" i="30"/>
  <c r="BH5" i="30"/>
  <c r="BG5" i="30"/>
  <c r="BF5" i="30"/>
  <c r="BE5" i="30"/>
  <c r="BD5" i="30"/>
  <c r="BC5" i="30"/>
  <c r="BB5" i="30"/>
  <c r="BA5" i="30"/>
  <c r="AZ5" i="30"/>
  <c r="AY5" i="30"/>
  <c r="AX5" i="30"/>
  <c r="AW5" i="30"/>
  <c r="AV5" i="30"/>
  <c r="AU5" i="30"/>
  <c r="AT5" i="30"/>
  <c r="AS5" i="30"/>
  <c r="AR5" i="30"/>
  <c r="AQ5" i="30"/>
  <c r="AP5" i="30"/>
  <c r="AO5" i="30"/>
  <c r="AN5" i="30"/>
  <c r="AM5" i="30"/>
  <c r="AL5" i="30"/>
  <c r="AK5" i="30"/>
  <c r="AJ5" i="30"/>
  <c r="AI5" i="30"/>
  <c r="AH5" i="30"/>
  <c r="AG5" i="30"/>
  <c r="AF5" i="30"/>
  <c r="AE5" i="30"/>
  <c r="AD5" i="30"/>
  <c r="AC5" i="30"/>
  <c r="AB5" i="30"/>
  <c r="AA5" i="30"/>
  <c r="Z5" i="30"/>
  <c r="Y5" i="30"/>
  <c r="X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E5" i="30"/>
  <c r="D5" i="30"/>
  <c r="C5" i="30"/>
  <c r="C30" i="6"/>
  <c r="M18" i="18" l="1"/>
  <c r="M16" i="54" s="1"/>
  <c r="M17" i="18"/>
  <c r="O16" i="18"/>
  <c r="M16" i="18"/>
  <c r="M15" i="18"/>
  <c r="M15" i="54" s="1"/>
  <c r="O14" i="18"/>
  <c r="O14" i="54" s="1"/>
  <c r="M14" i="18"/>
  <c r="M14" i="54" s="1"/>
  <c r="M13" i="18"/>
  <c r="O12" i="18"/>
  <c r="M12" i="18"/>
  <c r="O11" i="18"/>
  <c r="O12" i="54" s="1"/>
  <c r="M11" i="18"/>
  <c r="M12" i="54" s="1"/>
  <c r="O10" i="18"/>
  <c r="O22" i="18"/>
  <c r="M10" i="18"/>
  <c r="O9" i="18"/>
  <c r="O11" i="54" s="1"/>
  <c r="M22" i="18"/>
  <c r="M20" i="18"/>
  <c r="O18" i="18"/>
  <c r="O16" i="54" s="1"/>
  <c r="M9" i="18"/>
  <c r="M11" i="54" s="1"/>
  <c r="O17" i="18"/>
  <c r="L24" i="29"/>
  <c r="L38" i="29" s="1"/>
  <c r="CT9" i="44" s="1"/>
  <c r="K24" i="29"/>
  <c r="K38" i="29" s="1"/>
  <c r="CS9" i="44" s="1"/>
  <c r="J24" i="29"/>
  <c r="J38" i="29" s="1"/>
  <c r="CR9" i="44" s="1"/>
  <c r="I24" i="29"/>
  <c r="I38" i="29" s="1"/>
  <c r="CQ9" i="44" s="1"/>
  <c r="H24" i="29"/>
  <c r="H38" i="29" s="1"/>
  <c r="CP9" i="44" s="1"/>
  <c r="L20" i="29"/>
  <c r="K20" i="29"/>
  <c r="J20" i="29"/>
  <c r="I20" i="29"/>
  <c r="H20" i="29"/>
  <c r="L18" i="29"/>
  <c r="JV13" i="30" s="1"/>
  <c r="K18" i="29"/>
  <c r="JU13" i="30" s="1"/>
  <c r="J18" i="29"/>
  <c r="JT13" i="30" s="1"/>
  <c r="I18" i="29"/>
  <c r="H18" i="29"/>
  <c r="L16" i="29"/>
  <c r="K16" i="29"/>
  <c r="J16" i="29"/>
  <c r="I16" i="29"/>
  <c r="JS12" i="30" s="1"/>
  <c r="H16" i="29"/>
  <c r="JR12" i="30" s="1"/>
  <c r="G24" i="29"/>
  <c r="G20" i="29"/>
  <c r="G18" i="29"/>
  <c r="JQ13" i="30" s="1"/>
  <c r="G16" i="29"/>
  <c r="JQ12" i="30" s="1"/>
  <c r="KT10" i="6"/>
  <c r="KS10" i="6"/>
  <c r="KR10" i="6"/>
  <c r="KQ10" i="6"/>
  <c r="KP10" i="6"/>
  <c r="KO10" i="6"/>
  <c r="KN10" i="6"/>
  <c r="KM10" i="6"/>
  <c r="KL10" i="6"/>
  <c r="KK10" i="6"/>
  <c r="KJ10" i="6"/>
  <c r="KI10" i="6"/>
  <c r="KH10" i="6"/>
  <c r="KG10" i="6"/>
  <c r="KF10" i="6"/>
  <c r="KE10" i="6"/>
  <c r="KD10" i="6"/>
  <c r="KC10" i="6"/>
  <c r="KB10" i="6"/>
  <c r="KA10" i="6"/>
  <c r="JZ10" i="6"/>
  <c r="JY10" i="6"/>
  <c r="JX10" i="6"/>
  <c r="JW10" i="6"/>
  <c r="JV10" i="6"/>
  <c r="JU10" i="6"/>
  <c r="JT10" i="6"/>
  <c r="JS10" i="6"/>
  <c r="JR10" i="6"/>
  <c r="JQ10" i="6"/>
  <c r="KT9" i="6"/>
  <c r="KS9" i="6"/>
  <c r="KR9" i="6"/>
  <c r="KQ9" i="6"/>
  <c r="KP9" i="6"/>
  <c r="KO9" i="6"/>
  <c r="KN9" i="6"/>
  <c r="KM9" i="6"/>
  <c r="KL9" i="6"/>
  <c r="KK9" i="6"/>
  <c r="KJ9" i="6"/>
  <c r="KI9" i="6"/>
  <c r="KH9" i="6"/>
  <c r="KG9" i="6"/>
  <c r="KF9" i="6"/>
  <c r="KE9" i="6"/>
  <c r="KD9" i="6"/>
  <c r="KC9" i="6"/>
  <c r="KB9" i="6"/>
  <c r="KA9" i="6"/>
  <c r="JZ9" i="6"/>
  <c r="JY9" i="6"/>
  <c r="JX9" i="6"/>
  <c r="JW9" i="6"/>
  <c r="JV9" i="6"/>
  <c r="JU9" i="6"/>
  <c r="JT9" i="6"/>
  <c r="JS9" i="6"/>
  <c r="JR9" i="6"/>
  <c r="JQ9" i="6"/>
  <c r="KT8" i="6"/>
  <c r="KS8" i="6"/>
  <c r="KR8" i="6"/>
  <c r="KQ8" i="6"/>
  <c r="KP8" i="6"/>
  <c r="KO8" i="6"/>
  <c r="KN8" i="6"/>
  <c r="KM8" i="6"/>
  <c r="KL8" i="6"/>
  <c r="KK8" i="6"/>
  <c r="KJ8" i="6"/>
  <c r="KI8" i="6"/>
  <c r="KH8" i="6"/>
  <c r="KG8" i="6"/>
  <c r="KF8" i="6"/>
  <c r="KE8" i="6"/>
  <c r="KD8" i="6"/>
  <c r="KC8" i="6"/>
  <c r="KB8" i="6"/>
  <c r="KA8" i="6"/>
  <c r="JZ8" i="6"/>
  <c r="JY8" i="6"/>
  <c r="JX8" i="6"/>
  <c r="JW8" i="6"/>
  <c r="JV8" i="6"/>
  <c r="JU8" i="6"/>
  <c r="JT8" i="6"/>
  <c r="JS8" i="6"/>
  <c r="JR8" i="6"/>
  <c r="JQ8" i="6"/>
  <c r="KT7" i="6"/>
  <c r="KS7" i="6"/>
  <c r="KR7" i="6"/>
  <c r="KQ7" i="6"/>
  <c r="KP7" i="6"/>
  <c r="KO7" i="6"/>
  <c r="KN7" i="6"/>
  <c r="KM7" i="6"/>
  <c r="KL7" i="6"/>
  <c r="KK7" i="6"/>
  <c r="KJ7" i="6"/>
  <c r="KI7" i="6"/>
  <c r="KH7" i="6"/>
  <c r="KG7" i="6"/>
  <c r="KF7" i="6"/>
  <c r="KE7" i="6"/>
  <c r="KD7" i="6"/>
  <c r="KC7" i="6"/>
  <c r="KB7" i="6"/>
  <c r="KA7" i="6"/>
  <c r="JZ7" i="6"/>
  <c r="JY7" i="6"/>
  <c r="JX7" i="6"/>
  <c r="JW7" i="6"/>
  <c r="JV7" i="6"/>
  <c r="JU7" i="6"/>
  <c r="JT7" i="6"/>
  <c r="JS7" i="6"/>
  <c r="JR7" i="6"/>
  <c r="JQ7" i="6"/>
  <c r="KT6" i="6"/>
  <c r="KS6" i="6"/>
  <c r="KR6" i="6"/>
  <c r="KQ6" i="6"/>
  <c r="KP6" i="6"/>
  <c r="KO6" i="6"/>
  <c r="KN6" i="6"/>
  <c r="KM6" i="6"/>
  <c r="KL6" i="6"/>
  <c r="KK6" i="6"/>
  <c r="KJ6" i="6"/>
  <c r="KI6" i="6"/>
  <c r="KH6" i="6"/>
  <c r="KG6" i="6"/>
  <c r="KF6" i="6"/>
  <c r="KE6" i="6"/>
  <c r="KD6" i="6"/>
  <c r="KC6" i="6"/>
  <c r="KB6" i="6"/>
  <c r="KA6" i="6"/>
  <c r="JZ6" i="6"/>
  <c r="JY6" i="6"/>
  <c r="JX6" i="6"/>
  <c r="JW6" i="6"/>
  <c r="JV6" i="6"/>
  <c r="JU6" i="6"/>
  <c r="JT6" i="6"/>
  <c r="JS6" i="6"/>
  <c r="JR6" i="6"/>
  <c r="JQ6" i="6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AJ24" i="29"/>
  <c r="AJ38" i="29" s="1"/>
  <c r="DR9" i="44" s="1"/>
  <c r="AI24" i="29"/>
  <c r="AI38" i="29" s="1"/>
  <c r="DQ9" i="44" s="1"/>
  <c r="AH24" i="29"/>
  <c r="AH38" i="29" s="1"/>
  <c r="DP9" i="44" s="1"/>
  <c r="AG24" i="29"/>
  <c r="AG38" i="29" s="1"/>
  <c r="DO9" i="44" s="1"/>
  <c r="AF24" i="29"/>
  <c r="AF38" i="29" s="1"/>
  <c r="DN9" i="44" s="1"/>
  <c r="AE24" i="29"/>
  <c r="AE38" i="29" s="1"/>
  <c r="DM9" i="44" s="1"/>
  <c r="AD24" i="29"/>
  <c r="AC24" i="29"/>
  <c r="AB24" i="29"/>
  <c r="AB38" i="29" s="1"/>
  <c r="DJ9" i="44" s="1"/>
  <c r="AA24" i="29"/>
  <c r="AA38" i="29" s="1"/>
  <c r="DI9" i="44" s="1"/>
  <c r="Z24" i="29"/>
  <c r="Z38" i="29" s="1"/>
  <c r="DH9" i="44" s="1"/>
  <c r="Y24" i="29"/>
  <c r="Y38" i="29" s="1"/>
  <c r="DG9" i="44" s="1"/>
  <c r="X24" i="29"/>
  <c r="X38" i="29" s="1"/>
  <c r="DF9" i="44" s="1"/>
  <c r="W24" i="29"/>
  <c r="W38" i="29" s="1"/>
  <c r="DE9" i="44" s="1"/>
  <c r="V24" i="29"/>
  <c r="V38" i="29" s="1"/>
  <c r="DD9" i="44" s="1"/>
  <c r="U24" i="29"/>
  <c r="U38" i="29" s="1"/>
  <c r="DC9" i="44" s="1"/>
  <c r="T24" i="29"/>
  <c r="T38" i="29" s="1"/>
  <c r="DB9" i="44" s="1"/>
  <c r="S24" i="29"/>
  <c r="S38" i="29" s="1"/>
  <c r="DA9" i="44" s="1"/>
  <c r="R24" i="29"/>
  <c r="R38" i="29" s="1"/>
  <c r="CZ9" i="44" s="1"/>
  <c r="Q24" i="29"/>
  <c r="Q38" i="29" s="1"/>
  <c r="CY9" i="44" s="1"/>
  <c r="P24" i="29"/>
  <c r="P38" i="29" s="1"/>
  <c r="CX9" i="44" s="1"/>
  <c r="O24" i="29"/>
  <c r="O38" i="29" s="1"/>
  <c r="CW9" i="44" s="1"/>
  <c r="N24" i="29"/>
  <c r="N38" i="29" s="1"/>
  <c r="CV9" i="44" s="1"/>
  <c r="M24" i="29"/>
  <c r="I21" i="29"/>
  <c r="AJ20" i="29"/>
  <c r="AI20" i="29"/>
  <c r="AH20" i="29"/>
  <c r="AG20" i="29"/>
  <c r="AF20" i="29"/>
  <c r="AE20" i="29"/>
  <c r="AD20" i="29"/>
  <c r="AC20" i="29"/>
  <c r="AC34" i="29" s="1"/>
  <c r="AB20" i="29"/>
  <c r="AA20" i="29"/>
  <c r="Z20" i="29"/>
  <c r="Y20" i="29"/>
  <c r="Y21" i="29" s="1"/>
  <c r="X20" i="29"/>
  <c r="W20" i="29"/>
  <c r="V20" i="29"/>
  <c r="U20" i="29"/>
  <c r="T20" i="29"/>
  <c r="S20" i="29"/>
  <c r="R20" i="29"/>
  <c r="Q20" i="29"/>
  <c r="P20" i="29"/>
  <c r="O20" i="29"/>
  <c r="N20" i="29"/>
  <c r="M20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KI12" i="30" s="1"/>
  <c r="X16" i="29"/>
  <c r="W16" i="29"/>
  <c r="V16" i="29"/>
  <c r="U16" i="29"/>
  <c r="T16" i="29"/>
  <c r="S16" i="29"/>
  <c r="R16" i="29"/>
  <c r="Q16" i="29"/>
  <c r="P16" i="29"/>
  <c r="O16" i="29"/>
  <c r="N16" i="29"/>
  <c r="M16" i="29"/>
  <c r="M10" i="54" l="1"/>
  <c r="M19" i="54"/>
  <c r="M9" i="54"/>
  <c r="M18" i="54"/>
  <c r="O9" i="54"/>
  <c r="O18" i="54"/>
  <c r="O19" i="54"/>
  <c r="O10" i="54"/>
  <c r="O13" i="46"/>
  <c r="O13" i="51"/>
  <c r="M13" i="46"/>
  <c r="M13" i="51"/>
  <c r="M17" i="46"/>
  <c r="M17" i="51"/>
  <c r="O17" i="46"/>
  <c r="O17" i="51"/>
  <c r="M18" i="46"/>
  <c r="M18" i="51"/>
  <c r="O9" i="46"/>
  <c r="M9" i="51"/>
  <c r="O10" i="51"/>
  <c r="O15" i="46"/>
  <c r="O15" i="51"/>
  <c r="O11" i="46"/>
  <c r="O11" i="51"/>
  <c r="M14" i="46"/>
  <c r="M14" i="51"/>
  <c r="M11" i="46"/>
  <c r="M11" i="51"/>
  <c r="M15" i="46"/>
  <c r="M15" i="51"/>
  <c r="M9" i="46"/>
  <c r="M10" i="51"/>
  <c r="O18" i="46"/>
  <c r="O18" i="51"/>
  <c r="M12" i="46"/>
  <c r="M12" i="51"/>
  <c r="KT12" i="30"/>
  <c r="AJ33" i="29"/>
  <c r="KS12" i="30"/>
  <c r="AI33" i="29"/>
  <c r="KS11" i="6" s="1"/>
  <c r="M22" i="31"/>
  <c r="AJ34" i="29"/>
  <c r="AJ37" i="29"/>
  <c r="L22" i="31"/>
  <c r="AI34" i="29"/>
  <c r="AI37" i="29"/>
  <c r="KR12" i="30"/>
  <c r="AH33" i="29"/>
  <c r="KR11" i="6" s="1"/>
  <c r="K22" i="31"/>
  <c r="AH34" i="29"/>
  <c r="AH37" i="29"/>
  <c r="KQ12" i="30"/>
  <c r="AG33" i="29"/>
  <c r="KQ11" i="6" s="1"/>
  <c r="J22" i="31"/>
  <c r="AG37" i="29"/>
  <c r="AG34" i="29"/>
  <c r="KQ12" i="6" s="1"/>
  <c r="KP12" i="30"/>
  <c r="AF33" i="29"/>
  <c r="KP11" i="6" s="1"/>
  <c r="I22" i="31"/>
  <c r="AF37" i="29"/>
  <c r="AF34" i="29"/>
  <c r="KP12" i="6" s="1"/>
  <c r="KO12" i="30"/>
  <c r="AE33" i="29"/>
  <c r="KO11" i="6" s="1"/>
  <c r="H22" i="31"/>
  <c r="AE34" i="29"/>
  <c r="KO12" i="6" s="1"/>
  <c r="AE37" i="29"/>
  <c r="G22" i="31"/>
  <c r="G35" i="31" s="1"/>
  <c r="G40" i="31" s="1"/>
  <c r="DS12" i="44" s="1"/>
  <c r="AD34" i="29"/>
  <c r="KN12" i="6" s="1"/>
  <c r="AD37" i="29"/>
  <c r="AD38" i="29"/>
  <c r="AC37" i="29"/>
  <c r="AC38" i="29"/>
  <c r="KN12" i="30"/>
  <c r="AD33" i="29"/>
  <c r="KN11" i="6" s="1"/>
  <c r="KM12" i="30"/>
  <c r="AC33" i="29"/>
  <c r="KM11" i="6" s="1"/>
  <c r="KL12" i="30"/>
  <c r="AB33" i="29"/>
  <c r="KL11" i="6" s="1"/>
  <c r="AB34" i="29"/>
  <c r="KL12" i="6" s="1"/>
  <c r="AB37" i="29"/>
  <c r="KK12" i="30"/>
  <c r="AA33" i="29"/>
  <c r="KK11" i="6" s="1"/>
  <c r="AA37" i="29"/>
  <c r="AA34" i="29"/>
  <c r="KK12" i="6" s="1"/>
  <c r="Z34" i="29"/>
  <c r="KJ12" i="6" s="1"/>
  <c r="Z37" i="29"/>
  <c r="KJ12" i="30"/>
  <c r="Z33" i="29"/>
  <c r="KJ11" i="6" s="1"/>
  <c r="Y33" i="29"/>
  <c r="KI11" i="6" s="1"/>
  <c r="Y34" i="29"/>
  <c r="KI12" i="6" s="1"/>
  <c r="Y37" i="29"/>
  <c r="X37" i="29"/>
  <c r="X34" i="29"/>
  <c r="KH12" i="6" s="1"/>
  <c r="KH12" i="30"/>
  <c r="X33" i="29"/>
  <c r="KH11" i="6" s="1"/>
  <c r="KG12" i="30"/>
  <c r="W33" i="29"/>
  <c r="KG11" i="6" s="1"/>
  <c r="W34" i="29"/>
  <c r="KG12" i="6" s="1"/>
  <c r="W37" i="29"/>
  <c r="V34" i="29"/>
  <c r="KF12" i="6" s="1"/>
  <c r="V37" i="29"/>
  <c r="U37" i="29"/>
  <c r="U34" i="29"/>
  <c r="U21" i="29"/>
  <c r="KE15" i="30" s="1"/>
  <c r="KF12" i="30"/>
  <c r="V33" i="29"/>
  <c r="KF11" i="6" s="1"/>
  <c r="KE12" i="30"/>
  <c r="U33" i="29"/>
  <c r="KE11" i="6" s="1"/>
  <c r="KD12" i="30"/>
  <c r="T33" i="29"/>
  <c r="KD11" i="6" s="1"/>
  <c r="T34" i="29"/>
  <c r="T37" i="29"/>
  <c r="KC12" i="30"/>
  <c r="S33" i="29"/>
  <c r="KC11" i="6" s="1"/>
  <c r="S34" i="29"/>
  <c r="KC12" i="6" s="1"/>
  <c r="S37" i="29"/>
  <c r="R34" i="29"/>
  <c r="KB12" i="6" s="1"/>
  <c r="R37" i="29"/>
  <c r="KB12" i="30"/>
  <c r="R33" i="29"/>
  <c r="KB11" i="6" s="1"/>
  <c r="Q21" i="29"/>
  <c r="X22" i="29" s="1"/>
  <c r="Q34" i="29"/>
  <c r="KA12" i="6" s="1"/>
  <c r="Q37" i="29"/>
  <c r="KA12" i="30"/>
  <c r="Q33" i="29"/>
  <c r="KA11" i="6" s="1"/>
  <c r="JZ12" i="30"/>
  <c r="P33" i="29"/>
  <c r="JZ11" i="6" s="1"/>
  <c r="P37" i="29"/>
  <c r="P34" i="29"/>
  <c r="JZ12" i="6" s="1"/>
  <c r="O37" i="29"/>
  <c r="O34" i="29"/>
  <c r="JY12" i="30"/>
  <c r="O33" i="29"/>
  <c r="JY11" i="6" s="1"/>
  <c r="N34" i="29"/>
  <c r="JX12" i="6" s="1"/>
  <c r="N37" i="29"/>
  <c r="JX12" i="30"/>
  <c r="N33" i="29"/>
  <c r="JX11" i="6" s="1"/>
  <c r="M38" i="29"/>
  <c r="M21" i="29"/>
  <c r="JW15" i="30" s="1"/>
  <c r="M37" i="29"/>
  <c r="M34" i="29"/>
  <c r="JW12" i="6" s="1"/>
  <c r="JW12" i="30"/>
  <c r="M33" i="29"/>
  <c r="JW11" i="6" s="1"/>
  <c r="JV14" i="30"/>
  <c r="L37" i="29"/>
  <c r="L34" i="29"/>
  <c r="JV12" i="6" s="1"/>
  <c r="JV12" i="30"/>
  <c r="L33" i="29"/>
  <c r="JV11" i="6" s="1"/>
  <c r="JU14" i="30"/>
  <c r="K37" i="29"/>
  <c r="K34" i="29"/>
  <c r="JU12" i="6" s="1"/>
  <c r="JU12" i="30"/>
  <c r="K33" i="29"/>
  <c r="JU11" i="6" s="1"/>
  <c r="JT12" i="30"/>
  <c r="J33" i="29"/>
  <c r="JT11" i="6" s="1"/>
  <c r="JT14" i="30"/>
  <c r="J34" i="29"/>
  <c r="JT12" i="6" s="1"/>
  <c r="J37" i="29"/>
  <c r="G38" i="29"/>
  <c r="JS14" i="30"/>
  <c r="I37" i="29"/>
  <c r="I34" i="29"/>
  <c r="JS12" i="6" s="1"/>
  <c r="JR14" i="30"/>
  <c r="H37" i="29"/>
  <c r="H34" i="29"/>
  <c r="JR12" i="6" s="1"/>
  <c r="JQ14" i="30"/>
  <c r="G34" i="29"/>
  <c r="JQ12" i="6" s="1"/>
  <c r="JS13" i="30"/>
  <c r="I33" i="29"/>
  <c r="JS11" i="6" s="1"/>
  <c r="JR13" i="30"/>
  <c r="H33" i="29"/>
  <c r="JR11" i="6" s="1"/>
  <c r="G33" i="29"/>
  <c r="JQ11" i="6" s="1"/>
  <c r="AG21" i="29"/>
  <c r="KQ15" i="30" s="1"/>
  <c r="AB22" i="29"/>
  <c r="JX13" i="30"/>
  <c r="KB13" i="30"/>
  <c r="KF13" i="30"/>
  <c r="KJ13" i="30"/>
  <c r="KN13" i="30"/>
  <c r="KR13" i="30"/>
  <c r="JY12" i="6"/>
  <c r="JY14" i="30"/>
  <c r="KC14" i="30"/>
  <c r="KG14" i="30"/>
  <c r="KK14" i="30"/>
  <c r="KO14" i="30"/>
  <c r="KS12" i="6"/>
  <c r="KS14" i="30"/>
  <c r="KA13" i="30"/>
  <c r="KE13" i="30"/>
  <c r="KI13" i="30"/>
  <c r="KM13" i="30"/>
  <c r="KQ13" i="30"/>
  <c r="JX14" i="30"/>
  <c r="KB14" i="30"/>
  <c r="KF14" i="30"/>
  <c r="KJ14" i="30"/>
  <c r="KN14" i="30"/>
  <c r="KR12" i="6"/>
  <c r="KR14" i="30"/>
  <c r="JY16" i="6"/>
  <c r="JY17" i="30"/>
  <c r="KC16" i="6"/>
  <c r="KC17" i="30"/>
  <c r="KG16" i="6"/>
  <c r="KG17" i="30"/>
  <c r="KK16" i="6"/>
  <c r="KK17" i="30"/>
  <c r="KO16" i="6"/>
  <c r="KO17" i="30"/>
  <c r="KS16" i="6"/>
  <c r="KS17" i="30"/>
  <c r="JZ16" i="6"/>
  <c r="JZ17" i="30"/>
  <c r="KD16" i="6"/>
  <c r="KD17" i="30"/>
  <c r="KH16" i="6"/>
  <c r="KH17" i="30"/>
  <c r="KL16" i="6"/>
  <c r="KL17" i="30"/>
  <c r="KP16" i="6"/>
  <c r="KP17" i="30"/>
  <c r="KT16" i="6"/>
  <c r="KT17" i="30"/>
  <c r="JY13" i="30"/>
  <c r="KC13" i="30"/>
  <c r="KG13" i="30"/>
  <c r="KK13" i="30"/>
  <c r="KO13" i="30"/>
  <c r="KS13" i="30"/>
  <c r="P21" i="29"/>
  <c r="W22" i="29" s="1"/>
  <c r="JZ14" i="30"/>
  <c r="T21" i="29"/>
  <c r="AA22" i="29" s="1"/>
  <c r="KD14" i="30"/>
  <c r="X21" i="29"/>
  <c r="AE22" i="29" s="1"/>
  <c r="KH14" i="30"/>
  <c r="AB21" i="29"/>
  <c r="AI22" i="29" s="1"/>
  <c r="KL14" i="30"/>
  <c r="AF21" i="29"/>
  <c r="KP14" i="30"/>
  <c r="AJ21" i="29"/>
  <c r="KT14" i="30"/>
  <c r="KI15" i="30"/>
  <c r="KA16" i="6"/>
  <c r="KA17" i="30"/>
  <c r="KE16" i="6"/>
  <c r="KE17" i="30"/>
  <c r="KI16" i="6"/>
  <c r="KI17" i="30"/>
  <c r="KM17" i="30"/>
  <c r="KQ16" i="6"/>
  <c r="KQ17" i="30"/>
  <c r="JZ13" i="30"/>
  <c r="KD13" i="30"/>
  <c r="KH13" i="30"/>
  <c r="KL13" i="30"/>
  <c r="KP13" i="30"/>
  <c r="KT11" i="6"/>
  <c r="KT13" i="30"/>
  <c r="KA14" i="30"/>
  <c r="KE12" i="6"/>
  <c r="KE14" i="30"/>
  <c r="KI14" i="30"/>
  <c r="KM12" i="6"/>
  <c r="KM14" i="30"/>
  <c r="KQ14" i="30"/>
  <c r="AC21" i="29"/>
  <c r="JX16" i="6"/>
  <c r="JX17" i="30"/>
  <c r="KB16" i="6"/>
  <c r="KB17" i="30"/>
  <c r="KF16" i="6"/>
  <c r="KF17" i="30"/>
  <c r="KJ16" i="6"/>
  <c r="KJ17" i="30"/>
  <c r="KN17" i="30"/>
  <c r="KR16" i="6"/>
  <c r="KR17" i="30"/>
  <c r="JT17" i="30"/>
  <c r="JT16" i="6"/>
  <c r="H21" i="29"/>
  <c r="L21" i="29"/>
  <c r="JU17" i="30"/>
  <c r="JU16" i="6"/>
  <c r="JS17" i="30"/>
  <c r="JS16" i="6"/>
  <c r="JR17" i="30"/>
  <c r="JR16" i="6"/>
  <c r="JV17" i="30"/>
  <c r="JV16" i="6"/>
  <c r="JW13" i="30"/>
  <c r="JW17" i="30"/>
  <c r="G37" i="29"/>
  <c r="JQ17" i="30"/>
  <c r="JW14" i="30"/>
  <c r="P22" i="29"/>
  <c r="JS15" i="30"/>
  <c r="S22" i="29"/>
  <c r="J21" i="29"/>
  <c r="N21" i="29"/>
  <c r="R21" i="29"/>
  <c r="V21" i="29"/>
  <c r="Z21" i="29"/>
  <c r="AD21" i="29"/>
  <c r="AH21" i="29"/>
  <c r="KT12" i="6"/>
  <c r="G21" i="29"/>
  <c r="K21" i="29"/>
  <c r="O21" i="29"/>
  <c r="S21" i="29"/>
  <c r="W21" i="29"/>
  <c r="AA21" i="29"/>
  <c r="AE21" i="29"/>
  <c r="AI21" i="29"/>
  <c r="AF22" i="29"/>
  <c r="KD12" i="6"/>
  <c r="GD17" i="6"/>
  <c r="GC17" i="6"/>
  <c r="GB17" i="6"/>
  <c r="GA17" i="6"/>
  <c r="FZ17" i="6"/>
  <c r="FY17" i="6"/>
  <c r="FX17" i="6"/>
  <c r="FW17" i="6"/>
  <c r="FV17" i="6"/>
  <c r="FU17" i="6"/>
  <c r="FT17" i="6"/>
  <c r="FS17" i="6"/>
  <c r="FR17" i="6"/>
  <c r="FQ17" i="6"/>
  <c r="FP17" i="6"/>
  <c r="FO17" i="6"/>
  <c r="FN17" i="6"/>
  <c r="FM17" i="6"/>
  <c r="FL17" i="6"/>
  <c r="FK17" i="6"/>
  <c r="FJ17" i="6"/>
  <c r="FI17" i="6"/>
  <c r="FH17" i="6"/>
  <c r="FG17" i="6"/>
  <c r="FF17" i="6"/>
  <c r="FE17" i="6"/>
  <c r="FD17" i="6"/>
  <c r="FC17" i="6"/>
  <c r="FB17" i="6"/>
  <c r="FA17" i="6"/>
  <c r="EZ17" i="6"/>
  <c r="EY17" i="6"/>
  <c r="EX17" i="6"/>
  <c r="EW17" i="6"/>
  <c r="EV17" i="6"/>
  <c r="EU17" i="6"/>
  <c r="ET17" i="6"/>
  <c r="ES17" i="6"/>
  <c r="ER17" i="6"/>
  <c r="EQ17" i="6"/>
  <c r="EP17" i="6"/>
  <c r="EO17" i="6"/>
  <c r="EN17" i="6"/>
  <c r="EM17" i="6"/>
  <c r="EL17" i="6"/>
  <c r="EK17" i="6"/>
  <c r="EJ17" i="6"/>
  <c r="EI17" i="6"/>
  <c r="EH17" i="6"/>
  <c r="EG17" i="6"/>
  <c r="EF17" i="6"/>
  <c r="EE17" i="6"/>
  <c r="ED17" i="6"/>
  <c r="EC17" i="6"/>
  <c r="EB17" i="6"/>
  <c r="EA17" i="6"/>
  <c r="DZ17" i="6"/>
  <c r="DY17" i="6"/>
  <c r="DX17" i="6"/>
  <c r="DW17" i="6"/>
  <c r="DV17" i="6"/>
  <c r="C41" i="6"/>
  <c r="JQ16" i="6" l="1"/>
  <c r="CO9" i="44"/>
  <c r="JX15" i="6"/>
  <c r="CV8" i="44"/>
  <c r="KM15" i="6"/>
  <c r="DK8" i="44"/>
  <c r="KQ15" i="6"/>
  <c r="DO8" i="44"/>
  <c r="JT15" i="6"/>
  <c r="CR8" i="44"/>
  <c r="JU15" i="6"/>
  <c r="CS8" i="44"/>
  <c r="KB15" i="6"/>
  <c r="CZ8" i="44"/>
  <c r="KE15" i="6"/>
  <c r="DC8" i="44"/>
  <c r="KJ15" i="6"/>
  <c r="DH8" i="44"/>
  <c r="KN16" i="6"/>
  <c r="DL9" i="44"/>
  <c r="KS15" i="6"/>
  <c r="DQ8" i="44"/>
  <c r="JQ15" i="6"/>
  <c r="CO8" i="44"/>
  <c r="KF15" i="6"/>
  <c r="DD8" i="44"/>
  <c r="KN15" i="6"/>
  <c r="DL8" i="44"/>
  <c r="JR15" i="6"/>
  <c r="CP8" i="44"/>
  <c r="JW15" i="6"/>
  <c r="CU8" i="44"/>
  <c r="KC15" i="6"/>
  <c r="DA8" i="44"/>
  <c r="KH15" i="6"/>
  <c r="DF8" i="44"/>
  <c r="KP15" i="6"/>
  <c r="DN8" i="44"/>
  <c r="KA15" i="6"/>
  <c r="CY8" i="44"/>
  <c r="KG15" i="6"/>
  <c r="DE8" i="44"/>
  <c r="KI15" i="6"/>
  <c r="DG8" i="44"/>
  <c r="KK15" i="6"/>
  <c r="DI8" i="44"/>
  <c r="KR15" i="6"/>
  <c r="DP8" i="44"/>
  <c r="KT15" i="6"/>
  <c r="DR8" i="44"/>
  <c r="JW16" i="6"/>
  <c r="CU9" i="44"/>
  <c r="JY15" i="6"/>
  <c r="CW8" i="44"/>
  <c r="KO15" i="6"/>
  <c r="DM8" i="44"/>
  <c r="JS15" i="6"/>
  <c r="CQ8" i="44"/>
  <c r="JV15" i="6"/>
  <c r="CT8" i="44"/>
  <c r="JZ15" i="6"/>
  <c r="CX8" i="44"/>
  <c r="KD15" i="6"/>
  <c r="DB8" i="44"/>
  <c r="KL15" i="6"/>
  <c r="DJ8" i="44"/>
  <c r="KM16" i="6"/>
  <c r="DK9" i="44"/>
  <c r="M35" i="31"/>
  <c r="M40" i="31" s="1"/>
  <c r="M36" i="31"/>
  <c r="LA16" i="30"/>
  <c r="L35" i="31"/>
  <c r="L40" i="31" s="1"/>
  <c r="L36" i="31"/>
  <c r="KZ16" i="30"/>
  <c r="K35" i="31"/>
  <c r="K40" i="31" s="1"/>
  <c r="K36" i="31"/>
  <c r="KY16" i="30"/>
  <c r="J36" i="31"/>
  <c r="J35" i="31"/>
  <c r="J40" i="31" s="1"/>
  <c r="KX16" i="30"/>
  <c r="I36" i="31"/>
  <c r="I35" i="31"/>
  <c r="I40" i="31" s="1"/>
  <c r="KW16" i="30"/>
  <c r="H35" i="31"/>
  <c r="H40" i="31" s="1"/>
  <c r="H36" i="31"/>
  <c r="KV16" i="30"/>
  <c r="G36" i="31"/>
  <c r="KU16" i="30"/>
  <c r="KS16" i="30"/>
  <c r="AI36" i="29"/>
  <c r="AI35" i="29"/>
  <c r="AI40" i="29" s="1"/>
  <c r="DQ12" i="44" s="1"/>
  <c r="AF36" i="29"/>
  <c r="AF35" i="29"/>
  <c r="AF40" i="29" s="1"/>
  <c r="DN12" i="44" s="1"/>
  <c r="KO16" i="30"/>
  <c r="AE35" i="29"/>
  <c r="AE40" i="29" s="1"/>
  <c r="DM12" i="44" s="1"/>
  <c r="AE36" i="29"/>
  <c r="KL16" i="30"/>
  <c r="AB36" i="29"/>
  <c r="AB35" i="29"/>
  <c r="AB40" i="29" s="1"/>
  <c r="DJ12" i="44" s="1"/>
  <c r="KK16" i="30"/>
  <c r="AA35" i="29"/>
  <c r="AA40" i="29" s="1"/>
  <c r="DI12" i="44" s="1"/>
  <c r="AA36" i="29"/>
  <c r="KA15" i="30"/>
  <c r="KH16" i="30"/>
  <c r="X36" i="29"/>
  <c r="X35" i="29"/>
  <c r="X40" i="29" s="1"/>
  <c r="KG16" i="30"/>
  <c r="W36" i="29"/>
  <c r="W35" i="29"/>
  <c r="W40" i="29" s="1"/>
  <c r="DE12" i="44" s="1"/>
  <c r="T22" i="29"/>
  <c r="T36" i="29" s="1"/>
  <c r="S35" i="29"/>
  <c r="S40" i="29" s="1"/>
  <c r="DA12" i="44" s="1"/>
  <c r="S36" i="29"/>
  <c r="P35" i="29"/>
  <c r="P40" i="29" s="1"/>
  <c r="CX12" i="44" s="1"/>
  <c r="P36" i="29"/>
  <c r="KU19" i="6"/>
  <c r="KU13" i="6"/>
  <c r="KP16" i="30"/>
  <c r="KK15" i="30"/>
  <c r="KF15" i="30"/>
  <c r="O22" i="29"/>
  <c r="JY16" i="30" s="1"/>
  <c r="KT15" i="30"/>
  <c r="KL15" i="30"/>
  <c r="KD15" i="30"/>
  <c r="JY15" i="30"/>
  <c r="KJ15" i="30"/>
  <c r="KG15" i="30"/>
  <c r="KR15" i="30"/>
  <c r="KB15" i="30"/>
  <c r="AJ22" i="29"/>
  <c r="KM15" i="30"/>
  <c r="KO15" i="30"/>
  <c r="KS15" i="30"/>
  <c r="KC15" i="30"/>
  <c r="KN15" i="30"/>
  <c r="JX15" i="30"/>
  <c r="KP15" i="30"/>
  <c r="KH15" i="30"/>
  <c r="JZ15" i="30"/>
  <c r="JU15" i="30"/>
  <c r="KC16" i="30"/>
  <c r="JZ16" i="30"/>
  <c r="JV15" i="30"/>
  <c r="JT15" i="30"/>
  <c r="JQ15" i="30"/>
  <c r="JR15" i="30"/>
  <c r="V22" i="29"/>
  <c r="Y22" i="29"/>
  <c r="AH22" i="29"/>
  <c r="R22" i="29"/>
  <c r="U22" i="29"/>
  <c r="AD22" i="29"/>
  <c r="N22" i="29"/>
  <c r="AG22" i="29"/>
  <c r="Q22" i="29"/>
  <c r="Z22" i="29"/>
  <c r="AC22" i="29"/>
  <c r="KC14" i="6" l="1"/>
  <c r="DA7" i="44"/>
  <c r="DA6" i="44" s="1"/>
  <c r="KO14" i="6"/>
  <c r="DM7" i="44"/>
  <c r="DM6" i="44" s="1"/>
  <c r="KZ19" i="6"/>
  <c r="DX12" i="44"/>
  <c r="KU14" i="6"/>
  <c r="DS7" i="44"/>
  <c r="DS6" i="44" s="1"/>
  <c r="KX19" i="6"/>
  <c r="DV12" i="44"/>
  <c r="KD14" i="6"/>
  <c r="DB7" i="44"/>
  <c r="DB6" i="44" s="1"/>
  <c r="KK14" i="6"/>
  <c r="DI7" i="44"/>
  <c r="DI6" i="44" s="1"/>
  <c r="KX14" i="6"/>
  <c r="DV7" i="44"/>
  <c r="DV6" i="44" s="1"/>
  <c r="LA14" i="6"/>
  <c r="DY7" i="44"/>
  <c r="DY6" i="44" s="1"/>
  <c r="KV14" i="6"/>
  <c r="DT7" i="44"/>
  <c r="DT6" i="44" s="1"/>
  <c r="LA19" i="6"/>
  <c r="DY12" i="44"/>
  <c r="KG14" i="6"/>
  <c r="DE7" i="44"/>
  <c r="DE6" i="44" s="1"/>
  <c r="KP14" i="6"/>
  <c r="DN7" i="44"/>
  <c r="DN6" i="44" s="1"/>
  <c r="KV19" i="6"/>
  <c r="DT12" i="44"/>
  <c r="KY14" i="6"/>
  <c r="DW7" i="44"/>
  <c r="DW6" i="44" s="1"/>
  <c r="KY19" i="6"/>
  <c r="DW12" i="44"/>
  <c r="JZ14" i="6"/>
  <c r="CX7" i="44"/>
  <c r="CX6" i="44" s="1"/>
  <c r="KH19" i="6"/>
  <c r="DF12" i="44"/>
  <c r="KL14" i="6"/>
  <c r="DJ7" i="44"/>
  <c r="DJ6" i="44" s="1"/>
  <c r="KS14" i="6"/>
  <c r="DQ7" i="44"/>
  <c r="DQ6" i="44" s="1"/>
  <c r="KW19" i="6"/>
  <c r="DU12" i="44"/>
  <c r="KH14" i="6"/>
  <c r="DF7" i="44"/>
  <c r="DF6" i="44" s="1"/>
  <c r="KW14" i="6"/>
  <c r="DU7" i="44"/>
  <c r="DU6" i="44" s="1"/>
  <c r="KZ14" i="6"/>
  <c r="DX7" i="44"/>
  <c r="DX6" i="44" s="1"/>
  <c r="LA13" i="6"/>
  <c r="KZ13" i="6"/>
  <c r="KV13" i="6"/>
  <c r="KY13" i="6"/>
  <c r="KX13" i="6"/>
  <c r="KW13" i="6"/>
  <c r="KT16" i="30"/>
  <c r="AJ36" i="29"/>
  <c r="AJ35" i="29"/>
  <c r="AJ40" i="29" s="1"/>
  <c r="DR12" i="44" s="1"/>
  <c r="AH36" i="29"/>
  <c r="AH35" i="29"/>
  <c r="AH40" i="29" s="1"/>
  <c r="DP12" i="44" s="1"/>
  <c r="AG36" i="29"/>
  <c r="AG35" i="29"/>
  <c r="AG40" i="29" s="1"/>
  <c r="DO12" i="44" s="1"/>
  <c r="KH13" i="6"/>
  <c r="KN16" i="30"/>
  <c r="AD36" i="29"/>
  <c r="AD35" i="29"/>
  <c r="AD40" i="29" s="1"/>
  <c r="DL12" i="44" s="1"/>
  <c r="AC36" i="29"/>
  <c r="AC35" i="29"/>
  <c r="AC40" i="29" s="1"/>
  <c r="DK12" i="44" s="1"/>
  <c r="KJ16" i="30"/>
  <c r="Z35" i="29"/>
  <c r="Z40" i="29" s="1"/>
  <c r="DH12" i="44" s="1"/>
  <c r="Z36" i="29"/>
  <c r="Y36" i="29"/>
  <c r="Y35" i="29"/>
  <c r="Y40" i="29" s="1"/>
  <c r="DG12" i="44" s="1"/>
  <c r="KD16" i="30"/>
  <c r="T35" i="29"/>
  <c r="T40" i="29" s="1"/>
  <c r="KF16" i="30"/>
  <c r="V35" i="29"/>
  <c r="V40" i="29" s="1"/>
  <c r="V36" i="29"/>
  <c r="U36" i="29"/>
  <c r="U35" i="29"/>
  <c r="U40" i="29" s="1"/>
  <c r="DC12" i="44" s="1"/>
  <c r="R35" i="29"/>
  <c r="R40" i="29" s="1"/>
  <c r="R36" i="29"/>
  <c r="Q36" i="29"/>
  <c r="Q35" i="29"/>
  <c r="Q40" i="29" s="1"/>
  <c r="CY12" i="44" s="1"/>
  <c r="O35" i="29"/>
  <c r="O40" i="29" s="1"/>
  <c r="O36" i="29"/>
  <c r="N36" i="29"/>
  <c r="N35" i="29"/>
  <c r="N40" i="29" s="1"/>
  <c r="CV12" i="44" s="1"/>
  <c r="KM16" i="30"/>
  <c r="KL19" i="6"/>
  <c r="KL13" i="6"/>
  <c r="KE16" i="30"/>
  <c r="KO19" i="6"/>
  <c r="KO13" i="6"/>
  <c r="KG19" i="6"/>
  <c r="KG13" i="6"/>
  <c r="KP19" i="6"/>
  <c r="KP13" i="6"/>
  <c r="KR16" i="30"/>
  <c r="KI16" i="30"/>
  <c r="KQ16" i="30"/>
  <c r="KK19" i="6"/>
  <c r="KK13" i="6"/>
  <c r="KS19" i="6"/>
  <c r="KS13" i="6"/>
  <c r="KB16" i="30"/>
  <c r="JZ19" i="6"/>
  <c r="JZ13" i="6"/>
  <c r="JX16" i="30"/>
  <c r="KA16" i="30"/>
  <c r="KC19" i="6"/>
  <c r="KC13" i="6"/>
  <c r="KN14" i="6" l="1"/>
  <c r="DL7" i="44"/>
  <c r="DL6" i="44" s="1"/>
  <c r="KT14" i="6"/>
  <c r="DR7" i="44"/>
  <c r="DR6" i="44" s="1"/>
  <c r="KI14" i="6"/>
  <c r="DG7" i="44"/>
  <c r="DG6" i="44" s="1"/>
  <c r="JX14" i="6"/>
  <c r="CV7" i="44"/>
  <c r="CV6" i="44" s="1"/>
  <c r="KE14" i="6"/>
  <c r="DC7" i="44"/>
  <c r="DC6" i="44" s="1"/>
  <c r="KJ14" i="6"/>
  <c r="DH7" i="44"/>
  <c r="DH6" i="44" s="1"/>
  <c r="KB19" i="6"/>
  <c r="CZ12" i="44"/>
  <c r="JY14" i="6"/>
  <c r="CW7" i="44"/>
  <c r="CW6" i="44" s="1"/>
  <c r="KF14" i="6"/>
  <c r="DD7" i="44"/>
  <c r="DD6" i="44" s="1"/>
  <c r="JY19" i="6"/>
  <c r="CW12" i="44"/>
  <c r="KF19" i="6"/>
  <c r="DD12" i="44"/>
  <c r="KQ14" i="6"/>
  <c r="DO7" i="44"/>
  <c r="DO6" i="44" s="1"/>
  <c r="KA14" i="6"/>
  <c r="CY7" i="44"/>
  <c r="CY6" i="44" s="1"/>
  <c r="KD19" i="6"/>
  <c r="DB12" i="44"/>
  <c r="KM14" i="6"/>
  <c r="DK7" i="44"/>
  <c r="DK6" i="44" s="1"/>
  <c r="KR14" i="6"/>
  <c r="DP7" i="44"/>
  <c r="DP6" i="44" s="1"/>
  <c r="KB14" i="6"/>
  <c r="CZ7" i="44"/>
  <c r="CZ6" i="44" s="1"/>
  <c r="KD13" i="6"/>
  <c r="JY13" i="6"/>
  <c r="KF13" i="6"/>
  <c r="KB13" i="6"/>
  <c r="KJ19" i="6"/>
  <c r="KJ13" i="6"/>
  <c r="KI19" i="6"/>
  <c r="KI13" i="6"/>
  <c r="KT19" i="6"/>
  <c r="KT13" i="6"/>
  <c r="KN19" i="6"/>
  <c r="KN13" i="6"/>
  <c r="KQ19" i="6"/>
  <c r="KQ13" i="6"/>
  <c r="KR19" i="6"/>
  <c r="KR13" i="6"/>
  <c r="KE19" i="6"/>
  <c r="KE13" i="6"/>
  <c r="KM19" i="6"/>
  <c r="KM13" i="6"/>
  <c r="KA19" i="6"/>
  <c r="KA13" i="6"/>
  <c r="JX19" i="6"/>
  <c r="JX13" i="6"/>
  <c r="L24" i="27"/>
  <c r="L20" i="27"/>
  <c r="L18" i="27"/>
  <c r="L16" i="27"/>
  <c r="IQ12" i="30" s="1"/>
  <c r="K24" i="27"/>
  <c r="K20" i="27"/>
  <c r="K18" i="27"/>
  <c r="K16" i="27"/>
  <c r="IP12" i="30" s="1"/>
  <c r="J24" i="27"/>
  <c r="J20" i="27"/>
  <c r="J18" i="27"/>
  <c r="J16" i="27"/>
  <c r="IO12" i="30" s="1"/>
  <c r="I24" i="27"/>
  <c r="I20" i="27"/>
  <c r="I18" i="27"/>
  <c r="I16" i="27"/>
  <c r="IN12" i="30" s="1"/>
  <c r="H24" i="27"/>
  <c r="H20" i="27"/>
  <c r="H18" i="27"/>
  <c r="H16" i="27"/>
  <c r="IM12" i="30" s="1"/>
  <c r="G24" i="27"/>
  <c r="G20" i="27"/>
  <c r="G18" i="27"/>
  <c r="G16" i="27"/>
  <c r="IL12" i="30" s="1"/>
  <c r="JP10" i="6"/>
  <c r="JO10" i="6"/>
  <c r="JN10" i="6"/>
  <c r="JM10" i="6"/>
  <c r="JL10" i="6"/>
  <c r="JK10" i="6"/>
  <c r="JJ10" i="6"/>
  <c r="JI10" i="6"/>
  <c r="JH10" i="6"/>
  <c r="JG10" i="6"/>
  <c r="JF10" i="6"/>
  <c r="JE10" i="6"/>
  <c r="JD10" i="6"/>
  <c r="JC10" i="6"/>
  <c r="JB10" i="6"/>
  <c r="JA10" i="6"/>
  <c r="IZ10" i="6"/>
  <c r="IY10" i="6"/>
  <c r="IX10" i="6"/>
  <c r="IW10" i="6"/>
  <c r="IV10" i="6"/>
  <c r="IU10" i="6"/>
  <c r="IT10" i="6"/>
  <c r="IS10" i="6"/>
  <c r="IR10" i="6"/>
  <c r="IQ10" i="6"/>
  <c r="IP10" i="6"/>
  <c r="IO10" i="6"/>
  <c r="IN10" i="6"/>
  <c r="IM10" i="6"/>
  <c r="JP9" i="6"/>
  <c r="JO9" i="6"/>
  <c r="JN9" i="6"/>
  <c r="JM9" i="6"/>
  <c r="JL9" i="6"/>
  <c r="JK9" i="6"/>
  <c r="JJ9" i="6"/>
  <c r="JI9" i="6"/>
  <c r="JH9" i="6"/>
  <c r="JG9" i="6"/>
  <c r="JF9" i="6"/>
  <c r="JE9" i="6"/>
  <c r="JD9" i="6"/>
  <c r="JC9" i="6"/>
  <c r="JB9" i="6"/>
  <c r="JA9" i="6"/>
  <c r="IZ9" i="6"/>
  <c r="IY9" i="6"/>
  <c r="IX9" i="6"/>
  <c r="IW9" i="6"/>
  <c r="IV9" i="6"/>
  <c r="IU9" i="6"/>
  <c r="IT9" i="6"/>
  <c r="IS9" i="6"/>
  <c r="IR9" i="6"/>
  <c r="IQ9" i="6"/>
  <c r="IP9" i="6"/>
  <c r="IO9" i="6"/>
  <c r="IN9" i="6"/>
  <c r="IM9" i="6"/>
  <c r="JP8" i="6"/>
  <c r="JO8" i="6"/>
  <c r="JN8" i="6"/>
  <c r="JM8" i="6"/>
  <c r="JL8" i="6"/>
  <c r="JK8" i="6"/>
  <c r="JJ8" i="6"/>
  <c r="JI8" i="6"/>
  <c r="JH8" i="6"/>
  <c r="JG8" i="6"/>
  <c r="JF8" i="6"/>
  <c r="JE8" i="6"/>
  <c r="JD8" i="6"/>
  <c r="JC8" i="6"/>
  <c r="JB8" i="6"/>
  <c r="JA8" i="6"/>
  <c r="IZ8" i="6"/>
  <c r="IY8" i="6"/>
  <c r="IX8" i="6"/>
  <c r="IW8" i="6"/>
  <c r="IV8" i="6"/>
  <c r="IU8" i="6"/>
  <c r="IT8" i="6"/>
  <c r="IS8" i="6"/>
  <c r="IR8" i="6"/>
  <c r="IQ8" i="6"/>
  <c r="IP8" i="6"/>
  <c r="IO8" i="6"/>
  <c r="IN8" i="6"/>
  <c r="IM8" i="6"/>
  <c r="JP7" i="6"/>
  <c r="JO7" i="6"/>
  <c r="JN7" i="6"/>
  <c r="JM7" i="6"/>
  <c r="JL7" i="6"/>
  <c r="JK7" i="6"/>
  <c r="JJ7" i="6"/>
  <c r="JI7" i="6"/>
  <c r="JH7" i="6"/>
  <c r="JG7" i="6"/>
  <c r="JF7" i="6"/>
  <c r="JE7" i="6"/>
  <c r="JD7" i="6"/>
  <c r="JC7" i="6"/>
  <c r="JB7" i="6"/>
  <c r="JA7" i="6"/>
  <c r="IZ7" i="6"/>
  <c r="IY7" i="6"/>
  <c r="IX7" i="6"/>
  <c r="IW7" i="6"/>
  <c r="IV7" i="6"/>
  <c r="IU7" i="6"/>
  <c r="IT7" i="6"/>
  <c r="IS7" i="6"/>
  <c r="IR7" i="6"/>
  <c r="IQ7" i="6"/>
  <c r="IP7" i="6"/>
  <c r="IO7" i="6"/>
  <c r="IN7" i="6"/>
  <c r="IM7" i="6"/>
  <c r="JP6" i="6"/>
  <c r="JO6" i="6"/>
  <c r="JN6" i="6"/>
  <c r="JM6" i="6"/>
  <c r="JL6" i="6"/>
  <c r="JK6" i="6"/>
  <c r="JJ6" i="6"/>
  <c r="JI6" i="6"/>
  <c r="JH6" i="6"/>
  <c r="JG6" i="6"/>
  <c r="JF6" i="6"/>
  <c r="JE6" i="6"/>
  <c r="JD6" i="6"/>
  <c r="JC6" i="6"/>
  <c r="JB6" i="6"/>
  <c r="JA6" i="6"/>
  <c r="IZ6" i="6"/>
  <c r="IY6" i="6"/>
  <c r="IX6" i="6"/>
  <c r="IW6" i="6"/>
  <c r="IV6" i="6"/>
  <c r="IU6" i="6"/>
  <c r="IT6" i="6"/>
  <c r="IS6" i="6"/>
  <c r="IR6" i="6"/>
  <c r="IQ6" i="6"/>
  <c r="IP6" i="6"/>
  <c r="IO6" i="6"/>
  <c r="IN6" i="6"/>
  <c r="IM6" i="6"/>
  <c r="AK27" i="27"/>
  <c r="AJ27" i="27"/>
  <c r="AI27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AK24" i="27"/>
  <c r="AK38" i="27" s="1"/>
  <c r="CN9" i="44" s="1"/>
  <c r="AJ24" i="27"/>
  <c r="AJ38" i="27" s="1"/>
  <c r="CM9" i="44" s="1"/>
  <c r="AI24" i="27"/>
  <c r="AI38" i="27" s="1"/>
  <c r="CL9" i="44" s="1"/>
  <c r="AH24" i="27"/>
  <c r="AH38" i="27" s="1"/>
  <c r="CK9" i="44" s="1"/>
  <c r="AG24" i="27"/>
  <c r="AG38" i="27" s="1"/>
  <c r="CJ9" i="44" s="1"/>
  <c r="AF24" i="27"/>
  <c r="AF38" i="27" s="1"/>
  <c r="CI9" i="44" s="1"/>
  <c r="AE24" i="27"/>
  <c r="AE38" i="27" s="1"/>
  <c r="CH9" i="44" s="1"/>
  <c r="AD24" i="27"/>
  <c r="AD38" i="27" s="1"/>
  <c r="CG9" i="44" s="1"/>
  <c r="AC24" i="27"/>
  <c r="AC38" i="27" s="1"/>
  <c r="CF9" i="44" s="1"/>
  <c r="AB24" i="27"/>
  <c r="AB38" i="27" s="1"/>
  <c r="CE9" i="44" s="1"/>
  <c r="AA24" i="27"/>
  <c r="AA38" i="27" s="1"/>
  <c r="CD9" i="44" s="1"/>
  <c r="Z24" i="27"/>
  <c r="Z38" i="27" s="1"/>
  <c r="CC9" i="44" s="1"/>
  <c r="Y24" i="27"/>
  <c r="Y38" i="27" s="1"/>
  <c r="CB9" i="44" s="1"/>
  <c r="X24" i="27"/>
  <c r="X38" i="27" s="1"/>
  <c r="CA9" i="44" s="1"/>
  <c r="W24" i="27"/>
  <c r="W38" i="27" s="1"/>
  <c r="BZ9" i="44" s="1"/>
  <c r="V24" i="27"/>
  <c r="V38" i="27" s="1"/>
  <c r="BY9" i="44" s="1"/>
  <c r="U24" i="27"/>
  <c r="U38" i="27" s="1"/>
  <c r="BX9" i="44" s="1"/>
  <c r="T24" i="27"/>
  <c r="T38" i="27" s="1"/>
  <c r="BW9" i="44" s="1"/>
  <c r="S24" i="27"/>
  <c r="S38" i="27" s="1"/>
  <c r="BV9" i="44" s="1"/>
  <c r="R24" i="27"/>
  <c r="R38" i="27" s="1"/>
  <c r="BU9" i="44" s="1"/>
  <c r="Q24" i="27"/>
  <c r="Q38" i="27" s="1"/>
  <c r="BT9" i="44" s="1"/>
  <c r="P24" i="27"/>
  <c r="P38" i="27" s="1"/>
  <c r="BS9" i="44" s="1"/>
  <c r="O24" i="27"/>
  <c r="O38" i="27" s="1"/>
  <c r="BR9" i="44" s="1"/>
  <c r="N24" i="27"/>
  <c r="N38" i="27" s="1"/>
  <c r="BQ9" i="44" s="1"/>
  <c r="M24" i="27"/>
  <c r="AK20" i="27"/>
  <c r="AJ20" i="27"/>
  <c r="AI20" i="27"/>
  <c r="AH20" i="27"/>
  <c r="AG20" i="27"/>
  <c r="AF20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AK18" i="27"/>
  <c r="AJ18" i="27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AK16" i="27"/>
  <c r="JP12" i="30" s="1"/>
  <c r="AJ16" i="27"/>
  <c r="JO12" i="30" s="1"/>
  <c r="AI16" i="27"/>
  <c r="JN12" i="30" s="1"/>
  <c r="AH16" i="27"/>
  <c r="JM12" i="30" s="1"/>
  <c r="AG16" i="27"/>
  <c r="JL12" i="30" s="1"/>
  <c r="AF16" i="27"/>
  <c r="JK12" i="30" s="1"/>
  <c r="AE16" i="27"/>
  <c r="JJ12" i="30" s="1"/>
  <c r="AD16" i="27"/>
  <c r="JI12" i="30" s="1"/>
  <c r="AC16" i="27"/>
  <c r="JH12" i="30" s="1"/>
  <c r="AB16" i="27"/>
  <c r="JG12" i="30" s="1"/>
  <c r="AA16" i="27"/>
  <c r="JF12" i="30" s="1"/>
  <c r="Z16" i="27"/>
  <c r="JE12" i="30" s="1"/>
  <c r="Y16" i="27"/>
  <c r="JD12" i="30" s="1"/>
  <c r="X16" i="27"/>
  <c r="JC12" i="30" s="1"/>
  <c r="W16" i="27"/>
  <c r="JB12" i="30" s="1"/>
  <c r="V16" i="27"/>
  <c r="JA12" i="30" s="1"/>
  <c r="U16" i="27"/>
  <c r="IZ12" i="30" s="1"/>
  <c r="T16" i="27"/>
  <c r="IY12" i="30" s="1"/>
  <c r="S16" i="27"/>
  <c r="IX12" i="30" s="1"/>
  <c r="R16" i="27"/>
  <c r="IW12" i="30" s="1"/>
  <c r="Q16" i="27"/>
  <c r="IV12" i="30" s="1"/>
  <c r="P16" i="27"/>
  <c r="IU12" i="30" s="1"/>
  <c r="O16" i="27"/>
  <c r="IT12" i="30" s="1"/>
  <c r="N16" i="27"/>
  <c r="IS12" i="30" s="1"/>
  <c r="M16" i="27"/>
  <c r="IR12" i="30" s="1"/>
  <c r="L24" i="25"/>
  <c r="L38" i="25" s="1"/>
  <c r="L20" i="25"/>
  <c r="L18" i="25"/>
  <c r="L16" i="25"/>
  <c r="HO12" i="30" s="1"/>
  <c r="K24" i="25"/>
  <c r="K38" i="25" s="1"/>
  <c r="K20" i="25"/>
  <c r="K18" i="25"/>
  <c r="K16" i="25"/>
  <c r="HN12" i="30" s="1"/>
  <c r="J24" i="25"/>
  <c r="J38" i="25" s="1"/>
  <c r="J20" i="25"/>
  <c r="J18" i="25"/>
  <c r="J16" i="25"/>
  <c r="HM12" i="30" s="1"/>
  <c r="I24" i="25"/>
  <c r="I38" i="25" s="1"/>
  <c r="I20" i="25"/>
  <c r="I18" i="25"/>
  <c r="I16" i="25"/>
  <c r="HL12" i="30" s="1"/>
  <c r="H24" i="25"/>
  <c r="H38" i="25" s="1"/>
  <c r="H20" i="25"/>
  <c r="H18" i="25"/>
  <c r="H16" i="25"/>
  <c r="HK12" i="30" s="1"/>
  <c r="G24" i="25"/>
  <c r="G38" i="25" s="1"/>
  <c r="G20" i="25"/>
  <c r="G18" i="25"/>
  <c r="G16" i="25"/>
  <c r="HJ12" i="30" s="1"/>
  <c r="AK32" i="25"/>
  <c r="AJ32" i="25"/>
  <c r="AI32" i="25"/>
  <c r="AH32" i="25"/>
  <c r="IK10" i="6" s="1"/>
  <c r="AG32" i="25"/>
  <c r="IJ10" i="6" s="1"/>
  <c r="AF32" i="25"/>
  <c r="II10" i="6" s="1"/>
  <c r="AE32" i="25"/>
  <c r="IH10" i="6" s="1"/>
  <c r="AD32" i="25"/>
  <c r="IG10" i="6" s="1"/>
  <c r="AC32" i="25"/>
  <c r="IF10" i="6" s="1"/>
  <c r="AB32" i="25"/>
  <c r="IE10" i="6" s="1"/>
  <c r="AA32" i="25"/>
  <c r="ID10" i="6" s="1"/>
  <c r="Z32" i="25"/>
  <c r="IC10" i="6" s="1"/>
  <c r="Y32" i="25"/>
  <c r="IB10" i="6" s="1"/>
  <c r="X32" i="25"/>
  <c r="IA10" i="6" s="1"/>
  <c r="W32" i="25"/>
  <c r="HZ10" i="6" s="1"/>
  <c r="V32" i="25"/>
  <c r="HY10" i="6" s="1"/>
  <c r="U32" i="25"/>
  <c r="HX10" i="6" s="1"/>
  <c r="T32" i="25"/>
  <c r="HW10" i="6" s="1"/>
  <c r="S32" i="25"/>
  <c r="HV10" i="6" s="1"/>
  <c r="R32" i="25"/>
  <c r="HU10" i="6" s="1"/>
  <c r="Q32" i="25"/>
  <c r="HT10" i="6" s="1"/>
  <c r="P32" i="25"/>
  <c r="HS10" i="6" s="1"/>
  <c r="O32" i="25"/>
  <c r="HR10" i="6" s="1"/>
  <c r="N32" i="25"/>
  <c r="HQ10" i="6" s="1"/>
  <c r="M32" i="25"/>
  <c r="HP10" i="6" s="1"/>
  <c r="L32" i="25"/>
  <c r="HO10" i="6" s="1"/>
  <c r="K32" i="25"/>
  <c r="HN10" i="6" s="1"/>
  <c r="J32" i="25"/>
  <c r="HM10" i="6" s="1"/>
  <c r="I32" i="25"/>
  <c r="HL10" i="6" s="1"/>
  <c r="H32" i="25"/>
  <c r="HK10" i="6" s="1"/>
  <c r="G32" i="25"/>
  <c r="HJ10" i="6" s="1"/>
  <c r="AK31" i="25"/>
  <c r="AJ31" i="25"/>
  <c r="AI31" i="25"/>
  <c r="AH31" i="25"/>
  <c r="IK9" i="6" s="1"/>
  <c r="AG31" i="25"/>
  <c r="IJ9" i="6" s="1"/>
  <c r="AF31" i="25"/>
  <c r="II9" i="6" s="1"/>
  <c r="AE31" i="25"/>
  <c r="IH9" i="6" s="1"/>
  <c r="AD31" i="25"/>
  <c r="IG9" i="6" s="1"/>
  <c r="AC31" i="25"/>
  <c r="IF9" i="6" s="1"/>
  <c r="AB31" i="25"/>
  <c r="IE9" i="6" s="1"/>
  <c r="AA31" i="25"/>
  <c r="ID9" i="6" s="1"/>
  <c r="Z31" i="25"/>
  <c r="IC9" i="6" s="1"/>
  <c r="Y31" i="25"/>
  <c r="IB9" i="6" s="1"/>
  <c r="X31" i="25"/>
  <c r="IA9" i="6" s="1"/>
  <c r="W31" i="25"/>
  <c r="HZ9" i="6" s="1"/>
  <c r="V31" i="25"/>
  <c r="HY9" i="6" s="1"/>
  <c r="U31" i="25"/>
  <c r="HX9" i="6" s="1"/>
  <c r="T31" i="25"/>
  <c r="HW9" i="6" s="1"/>
  <c r="S31" i="25"/>
  <c r="HV9" i="6" s="1"/>
  <c r="R31" i="25"/>
  <c r="HU9" i="6" s="1"/>
  <c r="Q31" i="25"/>
  <c r="HT9" i="6" s="1"/>
  <c r="P31" i="25"/>
  <c r="HS9" i="6" s="1"/>
  <c r="O31" i="25"/>
  <c r="HR9" i="6" s="1"/>
  <c r="N31" i="25"/>
  <c r="HQ9" i="6" s="1"/>
  <c r="M31" i="25"/>
  <c r="HP9" i="6" s="1"/>
  <c r="L31" i="25"/>
  <c r="HO9" i="6" s="1"/>
  <c r="K31" i="25"/>
  <c r="HN9" i="6" s="1"/>
  <c r="J31" i="25"/>
  <c r="HM9" i="6" s="1"/>
  <c r="I31" i="25"/>
  <c r="HL9" i="6" s="1"/>
  <c r="H31" i="25"/>
  <c r="HK9" i="6" s="1"/>
  <c r="G31" i="25"/>
  <c r="HJ9" i="6" s="1"/>
  <c r="AK30" i="25"/>
  <c r="AJ30" i="25"/>
  <c r="AI30" i="25"/>
  <c r="AH30" i="25"/>
  <c r="IK8" i="6" s="1"/>
  <c r="AG30" i="25"/>
  <c r="IJ8" i="6" s="1"/>
  <c r="AF30" i="25"/>
  <c r="II8" i="6" s="1"/>
  <c r="AE30" i="25"/>
  <c r="IH8" i="6" s="1"/>
  <c r="AD30" i="25"/>
  <c r="IG8" i="6" s="1"/>
  <c r="AC30" i="25"/>
  <c r="IF8" i="6" s="1"/>
  <c r="AB30" i="25"/>
  <c r="IE8" i="6" s="1"/>
  <c r="AA30" i="25"/>
  <c r="ID8" i="6" s="1"/>
  <c r="Z30" i="25"/>
  <c r="IC8" i="6" s="1"/>
  <c r="Y30" i="25"/>
  <c r="IB8" i="6" s="1"/>
  <c r="X30" i="25"/>
  <c r="IA8" i="6" s="1"/>
  <c r="W30" i="25"/>
  <c r="HZ8" i="6" s="1"/>
  <c r="V30" i="25"/>
  <c r="HY8" i="6" s="1"/>
  <c r="U30" i="25"/>
  <c r="HX8" i="6" s="1"/>
  <c r="T30" i="25"/>
  <c r="HW8" i="6" s="1"/>
  <c r="S30" i="25"/>
  <c r="HV8" i="6" s="1"/>
  <c r="R30" i="25"/>
  <c r="HU8" i="6" s="1"/>
  <c r="Q30" i="25"/>
  <c r="HT8" i="6" s="1"/>
  <c r="P30" i="25"/>
  <c r="HS8" i="6" s="1"/>
  <c r="O30" i="25"/>
  <c r="HR8" i="6" s="1"/>
  <c r="N30" i="25"/>
  <c r="HQ8" i="6" s="1"/>
  <c r="M30" i="25"/>
  <c r="HP8" i="6" s="1"/>
  <c r="L30" i="25"/>
  <c r="HO8" i="6" s="1"/>
  <c r="K30" i="25"/>
  <c r="HN8" i="6" s="1"/>
  <c r="J30" i="25"/>
  <c r="HM8" i="6" s="1"/>
  <c r="I30" i="25"/>
  <c r="HL8" i="6" s="1"/>
  <c r="H30" i="25"/>
  <c r="HK8" i="6" s="1"/>
  <c r="G30" i="25"/>
  <c r="HJ8" i="6" s="1"/>
  <c r="AK29" i="25"/>
  <c r="AJ29" i="25"/>
  <c r="AI29" i="25"/>
  <c r="AH29" i="25"/>
  <c r="IK7" i="6" s="1"/>
  <c r="AG29" i="25"/>
  <c r="IJ7" i="6" s="1"/>
  <c r="AF29" i="25"/>
  <c r="II7" i="6" s="1"/>
  <c r="AE29" i="25"/>
  <c r="IH7" i="6" s="1"/>
  <c r="AD29" i="25"/>
  <c r="IG7" i="6" s="1"/>
  <c r="AC29" i="25"/>
  <c r="IF7" i="6" s="1"/>
  <c r="AB29" i="25"/>
  <c r="IE7" i="6" s="1"/>
  <c r="AA29" i="25"/>
  <c r="ID7" i="6" s="1"/>
  <c r="Z29" i="25"/>
  <c r="IC7" i="6" s="1"/>
  <c r="Y29" i="25"/>
  <c r="IB7" i="6" s="1"/>
  <c r="X29" i="25"/>
  <c r="IA7" i="6" s="1"/>
  <c r="W29" i="25"/>
  <c r="HZ7" i="6" s="1"/>
  <c r="V29" i="25"/>
  <c r="HY7" i="6" s="1"/>
  <c r="U29" i="25"/>
  <c r="HX7" i="6" s="1"/>
  <c r="T29" i="25"/>
  <c r="HW7" i="6" s="1"/>
  <c r="S29" i="25"/>
  <c r="HV7" i="6" s="1"/>
  <c r="R29" i="25"/>
  <c r="HU7" i="6" s="1"/>
  <c r="Q29" i="25"/>
  <c r="HT7" i="6" s="1"/>
  <c r="P29" i="25"/>
  <c r="HS7" i="6" s="1"/>
  <c r="O29" i="25"/>
  <c r="HR7" i="6" s="1"/>
  <c r="N29" i="25"/>
  <c r="HQ7" i="6" s="1"/>
  <c r="M29" i="25"/>
  <c r="HP7" i="6" s="1"/>
  <c r="L29" i="25"/>
  <c r="HO7" i="6" s="1"/>
  <c r="K29" i="25"/>
  <c r="HN7" i="6" s="1"/>
  <c r="J29" i="25"/>
  <c r="HM7" i="6" s="1"/>
  <c r="I29" i="25"/>
  <c r="HL7" i="6" s="1"/>
  <c r="H29" i="25"/>
  <c r="HK7" i="6" s="1"/>
  <c r="G29" i="25"/>
  <c r="HJ7" i="6" s="1"/>
  <c r="AK28" i="25"/>
  <c r="AJ28" i="25"/>
  <c r="AI28" i="25"/>
  <c r="AH28" i="25"/>
  <c r="IK6" i="6" s="1"/>
  <c r="AG28" i="25"/>
  <c r="IJ6" i="6" s="1"/>
  <c r="AF28" i="25"/>
  <c r="II6" i="6" s="1"/>
  <c r="AE28" i="25"/>
  <c r="IH6" i="6" s="1"/>
  <c r="AD28" i="25"/>
  <c r="IG6" i="6" s="1"/>
  <c r="AC28" i="25"/>
  <c r="IF6" i="6" s="1"/>
  <c r="AB28" i="25"/>
  <c r="IE6" i="6" s="1"/>
  <c r="AA28" i="25"/>
  <c r="ID6" i="6" s="1"/>
  <c r="Z28" i="25"/>
  <c r="IC6" i="6" s="1"/>
  <c r="Y28" i="25"/>
  <c r="IB6" i="6" s="1"/>
  <c r="X28" i="25"/>
  <c r="IA6" i="6" s="1"/>
  <c r="W28" i="25"/>
  <c r="HZ6" i="6" s="1"/>
  <c r="V28" i="25"/>
  <c r="HY6" i="6" s="1"/>
  <c r="U28" i="25"/>
  <c r="HX6" i="6" s="1"/>
  <c r="T28" i="25"/>
  <c r="HW6" i="6" s="1"/>
  <c r="S28" i="25"/>
  <c r="HV6" i="6" s="1"/>
  <c r="R28" i="25"/>
  <c r="HU6" i="6" s="1"/>
  <c r="Q28" i="25"/>
  <c r="HT6" i="6" s="1"/>
  <c r="P28" i="25"/>
  <c r="HS6" i="6" s="1"/>
  <c r="O28" i="25"/>
  <c r="HR6" i="6" s="1"/>
  <c r="N28" i="25"/>
  <c r="HQ6" i="6" s="1"/>
  <c r="M28" i="25"/>
  <c r="HP6" i="6" s="1"/>
  <c r="L28" i="25"/>
  <c r="HO6" i="6" s="1"/>
  <c r="K28" i="25"/>
  <c r="HN6" i="6" s="1"/>
  <c r="J28" i="25"/>
  <c r="HM6" i="6" s="1"/>
  <c r="I28" i="25"/>
  <c r="HL6" i="6" s="1"/>
  <c r="H28" i="25"/>
  <c r="HK6" i="6" s="1"/>
  <c r="G28" i="25"/>
  <c r="HJ6" i="6" s="1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AK24" i="25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M38" i="25" s="1"/>
  <c r="AK20" i="25"/>
  <c r="AJ20" i="25"/>
  <c r="AJ34" i="25" s="1"/>
  <c r="AI20" i="25"/>
  <c r="AH20" i="25"/>
  <c r="AG20" i="25"/>
  <c r="AF20" i="25"/>
  <c r="AE20" i="25"/>
  <c r="AD20" i="25"/>
  <c r="AC20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W18" i="25"/>
  <c r="HZ13" i="30" s="1"/>
  <c r="V18" i="25"/>
  <c r="HY13" i="30" s="1"/>
  <c r="U18" i="25"/>
  <c r="HX13" i="30" s="1"/>
  <c r="T18" i="25"/>
  <c r="HW13" i="30" s="1"/>
  <c r="S18" i="25"/>
  <c r="HV13" i="30" s="1"/>
  <c r="R18" i="25"/>
  <c r="HU13" i="30" s="1"/>
  <c r="Q18" i="25"/>
  <c r="HT13" i="30" s="1"/>
  <c r="P18" i="25"/>
  <c r="HS13" i="30" s="1"/>
  <c r="O18" i="25"/>
  <c r="HR13" i="30" s="1"/>
  <c r="N18" i="25"/>
  <c r="HQ13" i="30" s="1"/>
  <c r="M18" i="25"/>
  <c r="AK16" i="25"/>
  <c r="AJ16" i="25"/>
  <c r="AI16" i="25"/>
  <c r="AH16" i="25"/>
  <c r="IK12" i="30" s="1"/>
  <c r="AG16" i="25"/>
  <c r="IJ12" i="30" s="1"/>
  <c r="AF16" i="25"/>
  <c r="II12" i="30" s="1"/>
  <c r="AE16" i="25"/>
  <c r="IH12" i="30" s="1"/>
  <c r="AD16" i="25"/>
  <c r="IG12" i="30" s="1"/>
  <c r="AC16" i="25"/>
  <c r="IF12" i="30" s="1"/>
  <c r="AB16" i="25"/>
  <c r="IE12" i="30" s="1"/>
  <c r="AA16" i="25"/>
  <c r="ID12" i="30" s="1"/>
  <c r="Z16" i="25"/>
  <c r="IC12" i="30" s="1"/>
  <c r="Y16" i="25"/>
  <c r="IB12" i="30" s="1"/>
  <c r="X16" i="25"/>
  <c r="IA12" i="30" s="1"/>
  <c r="W16" i="25"/>
  <c r="V16" i="25"/>
  <c r="U16" i="25"/>
  <c r="T16" i="25"/>
  <c r="S16" i="25"/>
  <c r="R16" i="25"/>
  <c r="Q16" i="25"/>
  <c r="P16" i="25"/>
  <c r="O16" i="25"/>
  <c r="N16" i="25"/>
  <c r="M16" i="25"/>
  <c r="HP12" i="30" s="1"/>
  <c r="L24" i="23"/>
  <c r="L38" i="23" s="1"/>
  <c r="L20" i="23"/>
  <c r="L18" i="23"/>
  <c r="L16" i="23"/>
  <c r="GJ12" i="30" s="1"/>
  <c r="K24" i="23"/>
  <c r="K38" i="23" s="1"/>
  <c r="K20" i="23"/>
  <c r="K18" i="23"/>
  <c r="K16" i="23"/>
  <c r="GI12" i="30" s="1"/>
  <c r="J24" i="23"/>
  <c r="J38" i="23" s="1"/>
  <c r="J20" i="23"/>
  <c r="J18" i="23"/>
  <c r="J16" i="23"/>
  <c r="GH12" i="30" s="1"/>
  <c r="I24" i="23"/>
  <c r="I38" i="23" s="1"/>
  <c r="I20" i="23"/>
  <c r="I18" i="23"/>
  <c r="I16" i="23"/>
  <c r="GG12" i="30" s="1"/>
  <c r="H24" i="23"/>
  <c r="H38" i="23" s="1"/>
  <c r="H20" i="23"/>
  <c r="H18" i="23"/>
  <c r="H16" i="23"/>
  <c r="GF12" i="30" s="1"/>
  <c r="G24" i="23"/>
  <c r="G38" i="23" s="1"/>
  <c r="G20" i="23"/>
  <c r="G18" i="23"/>
  <c r="G16" i="23"/>
  <c r="GE12" i="30" s="1"/>
  <c r="AK32" i="23"/>
  <c r="HI10" i="6" s="1"/>
  <c r="AJ32" i="23"/>
  <c r="HH10" i="6" s="1"/>
  <c r="AI32" i="23"/>
  <c r="HG10" i="6" s="1"/>
  <c r="AH32" i="23"/>
  <c r="HF10" i="6" s="1"/>
  <c r="AG32" i="23"/>
  <c r="HE10" i="6" s="1"/>
  <c r="AF32" i="23"/>
  <c r="HD10" i="6" s="1"/>
  <c r="AE32" i="23"/>
  <c r="HC10" i="6" s="1"/>
  <c r="AD32" i="23"/>
  <c r="HB10" i="6" s="1"/>
  <c r="AC32" i="23"/>
  <c r="HA10" i="6" s="1"/>
  <c r="AB32" i="23"/>
  <c r="GZ10" i="6" s="1"/>
  <c r="AA32" i="23"/>
  <c r="GY10" i="6" s="1"/>
  <c r="Z32" i="23"/>
  <c r="GX10" i="6" s="1"/>
  <c r="Y32" i="23"/>
  <c r="GW10" i="6" s="1"/>
  <c r="X32" i="23"/>
  <c r="GV10" i="6" s="1"/>
  <c r="W32" i="23"/>
  <c r="GU10" i="6" s="1"/>
  <c r="V32" i="23"/>
  <c r="GT10" i="6" s="1"/>
  <c r="U32" i="23"/>
  <c r="GS10" i="6" s="1"/>
  <c r="T32" i="23"/>
  <c r="GR10" i="6" s="1"/>
  <c r="S32" i="23"/>
  <c r="GQ10" i="6" s="1"/>
  <c r="R32" i="23"/>
  <c r="GP10" i="6" s="1"/>
  <c r="Q32" i="23"/>
  <c r="GO10" i="6" s="1"/>
  <c r="P32" i="23"/>
  <c r="GN10" i="6" s="1"/>
  <c r="O32" i="23"/>
  <c r="GM10" i="6" s="1"/>
  <c r="N32" i="23"/>
  <c r="GL10" i="6" s="1"/>
  <c r="M32" i="23"/>
  <c r="GK10" i="6" s="1"/>
  <c r="L32" i="23"/>
  <c r="GJ10" i="6" s="1"/>
  <c r="K32" i="23"/>
  <c r="GI10" i="6" s="1"/>
  <c r="J32" i="23"/>
  <c r="GH10" i="6" s="1"/>
  <c r="I32" i="23"/>
  <c r="GG10" i="6" s="1"/>
  <c r="H32" i="23"/>
  <c r="GF10" i="6" s="1"/>
  <c r="G32" i="23"/>
  <c r="GE10" i="6" s="1"/>
  <c r="AK31" i="23"/>
  <c r="HI9" i="6" s="1"/>
  <c r="AJ31" i="23"/>
  <c r="HH9" i="6" s="1"/>
  <c r="AI31" i="23"/>
  <c r="HG9" i="6" s="1"/>
  <c r="AH31" i="23"/>
  <c r="HF9" i="6" s="1"/>
  <c r="AG31" i="23"/>
  <c r="HE9" i="6" s="1"/>
  <c r="AF31" i="23"/>
  <c r="HD9" i="6" s="1"/>
  <c r="AE31" i="23"/>
  <c r="HC9" i="6" s="1"/>
  <c r="AD31" i="23"/>
  <c r="HB9" i="6" s="1"/>
  <c r="AC31" i="23"/>
  <c r="HA9" i="6" s="1"/>
  <c r="AB31" i="23"/>
  <c r="GZ9" i="6" s="1"/>
  <c r="AA31" i="23"/>
  <c r="GY9" i="6" s="1"/>
  <c r="Z31" i="23"/>
  <c r="GX9" i="6" s="1"/>
  <c r="Y31" i="23"/>
  <c r="GW9" i="6" s="1"/>
  <c r="X31" i="23"/>
  <c r="GV9" i="6" s="1"/>
  <c r="W31" i="23"/>
  <c r="GU9" i="6" s="1"/>
  <c r="V31" i="23"/>
  <c r="GT9" i="6" s="1"/>
  <c r="U31" i="23"/>
  <c r="GS9" i="6" s="1"/>
  <c r="T31" i="23"/>
  <c r="GR9" i="6" s="1"/>
  <c r="S31" i="23"/>
  <c r="GQ9" i="6" s="1"/>
  <c r="R31" i="23"/>
  <c r="GP9" i="6" s="1"/>
  <c r="Q31" i="23"/>
  <c r="GO9" i="6" s="1"/>
  <c r="P31" i="23"/>
  <c r="GN9" i="6" s="1"/>
  <c r="O31" i="23"/>
  <c r="GM9" i="6" s="1"/>
  <c r="N31" i="23"/>
  <c r="GL9" i="6" s="1"/>
  <c r="M31" i="23"/>
  <c r="GK9" i="6" s="1"/>
  <c r="L31" i="23"/>
  <c r="GJ9" i="6" s="1"/>
  <c r="K31" i="23"/>
  <c r="GI9" i="6" s="1"/>
  <c r="J31" i="23"/>
  <c r="GH9" i="6" s="1"/>
  <c r="I31" i="23"/>
  <c r="GG9" i="6" s="1"/>
  <c r="H31" i="23"/>
  <c r="GF9" i="6" s="1"/>
  <c r="G31" i="23"/>
  <c r="GE9" i="6" s="1"/>
  <c r="AK30" i="23"/>
  <c r="HI8" i="6" s="1"/>
  <c r="AJ30" i="23"/>
  <c r="HH8" i="6" s="1"/>
  <c r="AI30" i="23"/>
  <c r="HG8" i="6" s="1"/>
  <c r="AH30" i="23"/>
  <c r="HF8" i="6" s="1"/>
  <c r="AG30" i="23"/>
  <c r="HE8" i="6" s="1"/>
  <c r="AF30" i="23"/>
  <c r="HD8" i="6" s="1"/>
  <c r="AE30" i="23"/>
  <c r="HC8" i="6" s="1"/>
  <c r="AD30" i="23"/>
  <c r="HB8" i="6" s="1"/>
  <c r="AC30" i="23"/>
  <c r="HA8" i="6" s="1"/>
  <c r="AB30" i="23"/>
  <c r="GZ8" i="6" s="1"/>
  <c r="AA30" i="23"/>
  <c r="GY8" i="6" s="1"/>
  <c r="Z30" i="23"/>
  <c r="GX8" i="6" s="1"/>
  <c r="Y30" i="23"/>
  <c r="GW8" i="6" s="1"/>
  <c r="X30" i="23"/>
  <c r="GV8" i="6" s="1"/>
  <c r="W30" i="23"/>
  <c r="GU8" i="6" s="1"/>
  <c r="V30" i="23"/>
  <c r="GT8" i="6" s="1"/>
  <c r="U30" i="23"/>
  <c r="GS8" i="6" s="1"/>
  <c r="T30" i="23"/>
  <c r="GR8" i="6" s="1"/>
  <c r="S30" i="23"/>
  <c r="GQ8" i="6" s="1"/>
  <c r="R30" i="23"/>
  <c r="GP8" i="6" s="1"/>
  <c r="Q30" i="23"/>
  <c r="GO8" i="6" s="1"/>
  <c r="P30" i="23"/>
  <c r="GN8" i="6" s="1"/>
  <c r="O30" i="23"/>
  <c r="GM8" i="6" s="1"/>
  <c r="N30" i="23"/>
  <c r="GL8" i="6" s="1"/>
  <c r="M30" i="23"/>
  <c r="GK8" i="6" s="1"/>
  <c r="L30" i="23"/>
  <c r="GJ8" i="6" s="1"/>
  <c r="K30" i="23"/>
  <c r="GI8" i="6" s="1"/>
  <c r="J30" i="23"/>
  <c r="GH8" i="6" s="1"/>
  <c r="I30" i="23"/>
  <c r="GG8" i="6" s="1"/>
  <c r="H30" i="23"/>
  <c r="GF8" i="6" s="1"/>
  <c r="G30" i="23"/>
  <c r="GE8" i="6" s="1"/>
  <c r="AK29" i="23"/>
  <c r="HI7" i="6" s="1"/>
  <c r="AJ29" i="23"/>
  <c r="HH7" i="6" s="1"/>
  <c r="AI29" i="23"/>
  <c r="HG7" i="6" s="1"/>
  <c r="AH29" i="23"/>
  <c r="HF7" i="6" s="1"/>
  <c r="AG29" i="23"/>
  <c r="HE7" i="6" s="1"/>
  <c r="AF29" i="23"/>
  <c r="HD7" i="6" s="1"/>
  <c r="AE29" i="23"/>
  <c r="HC7" i="6" s="1"/>
  <c r="AD29" i="23"/>
  <c r="HB7" i="6" s="1"/>
  <c r="AC29" i="23"/>
  <c r="HA7" i="6" s="1"/>
  <c r="AB29" i="23"/>
  <c r="GZ7" i="6" s="1"/>
  <c r="AA29" i="23"/>
  <c r="GY7" i="6" s="1"/>
  <c r="Z29" i="23"/>
  <c r="GX7" i="6" s="1"/>
  <c r="Y29" i="23"/>
  <c r="GW7" i="6" s="1"/>
  <c r="X29" i="23"/>
  <c r="GV7" i="6" s="1"/>
  <c r="W29" i="23"/>
  <c r="GU7" i="6" s="1"/>
  <c r="V29" i="23"/>
  <c r="GT7" i="6" s="1"/>
  <c r="U29" i="23"/>
  <c r="GS7" i="6" s="1"/>
  <c r="T29" i="23"/>
  <c r="GR7" i="6" s="1"/>
  <c r="S29" i="23"/>
  <c r="GQ7" i="6" s="1"/>
  <c r="R29" i="23"/>
  <c r="GP7" i="6" s="1"/>
  <c r="Q29" i="23"/>
  <c r="GO7" i="6" s="1"/>
  <c r="P29" i="23"/>
  <c r="GN7" i="6" s="1"/>
  <c r="O29" i="23"/>
  <c r="GM7" i="6" s="1"/>
  <c r="N29" i="23"/>
  <c r="GL7" i="6" s="1"/>
  <c r="M29" i="23"/>
  <c r="GK7" i="6" s="1"/>
  <c r="L29" i="23"/>
  <c r="GJ7" i="6" s="1"/>
  <c r="K29" i="23"/>
  <c r="GI7" i="6" s="1"/>
  <c r="J29" i="23"/>
  <c r="GH7" i="6" s="1"/>
  <c r="I29" i="23"/>
  <c r="GG7" i="6" s="1"/>
  <c r="H29" i="23"/>
  <c r="GF7" i="6" s="1"/>
  <c r="G29" i="23"/>
  <c r="GE7" i="6" s="1"/>
  <c r="AK28" i="23"/>
  <c r="HI6" i="6" s="1"/>
  <c r="AJ28" i="23"/>
  <c r="HH6" i="6" s="1"/>
  <c r="AI28" i="23"/>
  <c r="HG6" i="6" s="1"/>
  <c r="AH28" i="23"/>
  <c r="HF6" i="6" s="1"/>
  <c r="AG28" i="23"/>
  <c r="HE6" i="6" s="1"/>
  <c r="AF28" i="23"/>
  <c r="HD6" i="6" s="1"/>
  <c r="AE28" i="23"/>
  <c r="HC6" i="6" s="1"/>
  <c r="AD28" i="23"/>
  <c r="HB6" i="6" s="1"/>
  <c r="AC28" i="23"/>
  <c r="HA6" i="6" s="1"/>
  <c r="AB28" i="23"/>
  <c r="GZ6" i="6" s="1"/>
  <c r="AA28" i="23"/>
  <c r="GY6" i="6" s="1"/>
  <c r="Z28" i="23"/>
  <c r="GX6" i="6" s="1"/>
  <c r="Y28" i="23"/>
  <c r="GW6" i="6" s="1"/>
  <c r="X28" i="23"/>
  <c r="GV6" i="6" s="1"/>
  <c r="W28" i="23"/>
  <c r="GU6" i="6" s="1"/>
  <c r="V28" i="23"/>
  <c r="GT6" i="6" s="1"/>
  <c r="U28" i="23"/>
  <c r="GS6" i="6" s="1"/>
  <c r="T28" i="23"/>
  <c r="GR6" i="6" s="1"/>
  <c r="S28" i="23"/>
  <c r="GQ6" i="6" s="1"/>
  <c r="R28" i="23"/>
  <c r="GP6" i="6" s="1"/>
  <c r="Q28" i="23"/>
  <c r="GO6" i="6" s="1"/>
  <c r="P28" i="23"/>
  <c r="GN6" i="6" s="1"/>
  <c r="O28" i="23"/>
  <c r="GM6" i="6" s="1"/>
  <c r="N28" i="23"/>
  <c r="GL6" i="6" s="1"/>
  <c r="M28" i="23"/>
  <c r="GK6" i="6" s="1"/>
  <c r="L28" i="23"/>
  <c r="GJ6" i="6" s="1"/>
  <c r="K28" i="23"/>
  <c r="GI6" i="6" s="1"/>
  <c r="J28" i="23"/>
  <c r="GH6" i="6" s="1"/>
  <c r="I28" i="23"/>
  <c r="GG6" i="6" s="1"/>
  <c r="H28" i="23"/>
  <c r="GF6" i="6" s="1"/>
  <c r="G28" i="23"/>
  <c r="GE6" i="6" s="1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M38" i="23" s="1"/>
  <c r="AK20" i="23"/>
  <c r="AJ20" i="23"/>
  <c r="AI20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AK18" i="23"/>
  <c r="HI13" i="30" s="1"/>
  <c r="AJ18" i="23"/>
  <c r="HH13" i="30" s="1"/>
  <c r="AI18" i="23"/>
  <c r="HG13" i="30" s="1"/>
  <c r="AH18" i="23"/>
  <c r="HF13" i="30" s="1"/>
  <c r="AG18" i="23"/>
  <c r="HE13" i="30" s="1"/>
  <c r="AF18" i="23"/>
  <c r="AE18" i="23"/>
  <c r="HC13" i="30" s="1"/>
  <c r="AD18" i="23"/>
  <c r="HB13" i="30" s="1"/>
  <c r="AC18" i="23"/>
  <c r="HA13" i="30" s="1"/>
  <c r="AB18" i="23"/>
  <c r="GZ13" i="30" s="1"/>
  <c r="AA18" i="23"/>
  <c r="GY13" i="30" s="1"/>
  <c r="Z18" i="23"/>
  <c r="Y18" i="23"/>
  <c r="GW13" i="30" s="1"/>
  <c r="X18" i="23"/>
  <c r="GV13" i="30" s="1"/>
  <c r="W18" i="23"/>
  <c r="V18" i="23"/>
  <c r="U18" i="23"/>
  <c r="GS13" i="30" s="1"/>
  <c r="T18" i="23"/>
  <c r="GR13" i="30" s="1"/>
  <c r="S18" i="23"/>
  <c r="GQ13" i="30" s="1"/>
  <c r="R18" i="23"/>
  <c r="GP13" i="30" s="1"/>
  <c r="Q18" i="23"/>
  <c r="GO13" i="30" s="1"/>
  <c r="P18" i="23"/>
  <c r="GN13" i="30" s="1"/>
  <c r="O18" i="23"/>
  <c r="GM13" i="30" s="1"/>
  <c r="N18" i="23"/>
  <c r="GL13" i="30" s="1"/>
  <c r="M18" i="23"/>
  <c r="AK16" i="23"/>
  <c r="AJ16" i="23"/>
  <c r="AI16" i="23"/>
  <c r="AH16" i="23"/>
  <c r="AG16" i="23"/>
  <c r="AF16" i="23"/>
  <c r="HD12" i="30" s="1"/>
  <c r="AE16" i="23"/>
  <c r="AD16" i="23"/>
  <c r="AC16" i="23"/>
  <c r="AB16" i="23"/>
  <c r="AA16" i="23"/>
  <c r="Z16" i="23"/>
  <c r="GX12" i="30" s="1"/>
  <c r="Y16" i="23"/>
  <c r="X16" i="23"/>
  <c r="W16" i="23"/>
  <c r="GU12" i="30" s="1"/>
  <c r="V16" i="23"/>
  <c r="GT12" i="30" s="1"/>
  <c r="U16" i="23"/>
  <c r="T16" i="23"/>
  <c r="S16" i="23"/>
  <c r="R16" i="23"/>
  <c r="Q16" i="23"/>
  <c r="P16" i="23"/>
  <c r="O16" i="23"/>
  <c r="N16" i="23"/>
  <c r="M16" i="23"/>
  <c r="GK12" i="30" s="1"/>
  <c r="L11" i="44" l="1"/>
  <c r="GN18" i="6"/>
  <c r="T11" i="44"/>
  <c r="GV18" i="6"/>
  <c r="AB11" i="44"/>
  <c r="HD18" i="6"/>
  <c r="AT11" i="44"/>
  <c r="HV18" i="6"/>
  <c r="ID14" i="30"/>
  <c r="BB11" i="44"/>
  <c r="ID18" i="6"/>
  <c r="HJ16" i="6"/>
  <c r="AH9" i="44"/>
  <c r="HL16" i="6"/>
  <c r="AJ9" i="44"/>
  <c r="HN16" i="6"/>
  <c r="AL9" i="44"/>
  <c r="BP11" i="44"/>
  <c r="IR18" i="6"/>
  <c r="M34" i="27"/>
  <c r="IZ14" i="30"/>
  <c r="BX11" i="44"/>
  <c r="IZ18" i="6"/>
  <c r="U34" i="27"/>
  <c r="CF11" i="44"/>
  <c r="JH18" i="6"/>
  <c r="AK34" i="27"/>
  <c r="CN11" i="44"/>
  <c r="JP18" i="6"/>
  <c r="IL14" i="30"/>
  <c r="BJ11" i="44"/>
  <c r="IL18" i="6"/>
  <c r="G34" i="27"/>
  <c r="IL12" i="6" s="1"/>
  <c r="IN14" i="30"/>
  <c r="BL11" i="44"/>
  <c r="IN18" i="6"/>
  <c r="I34" i="27"/>
  <c r="IP14" i="30"/>
  <c r="BN11" i="44"/>
  <c r="IP18" i="6"/>
  <c r="K34" i="27"/>
  <c r="GO14" i="30"/>
  <c r="M11" i="44"/>
  <c r="GO18" i="6"/>
  <c r="GW14" i="30"/>
  <c r="U11" i="44"/>
  <c r="GW18" i="6"/>
  <c r="I22" i="25"/>
  <c r="HL16" i="30" s="1"/>
  <c r="AC11" i="44"/>
  <c r="HE18" i="6"/>
  <c r="AU11" i="44"/>
  <c r="HW18" i="6"/>
  <c r="BC11" i="44"/>
  <c r="IE18" i="6"/>
  <c r="BQ11" i="44"/>
  <c r="IS18" i="6"/>
  <c r="N34" i="27"/>
  <c r="BY11" i="44"/>
  <c r="JA18" i="6"/>
  <c r="V34" i="27"/>
  <c r="AD34" i="27"/>
  <c r="CG11" i="44"/>
  <c r="JI18" i="6"/>
  <c r="IR16" i="6"/>
  <c r="M38" i="27"/>
  <c r="BP9" i="44" s="1"/>
  <c r="G38" i="27"/>
  <c r="BJ9" i="44" s="1"/>
  <c r="I38" i="27"/>
  <c r="BL9" i="44" s="1"/>
  <c r="K38" i="27"/>
  <c r="BN9" i="44" s="1"/>
  <c r="N11" i="44"/>
  <c r="GP18" i="6"/>
  <c r="GX14" i="30"/>
  <c r="V11" i="44"/>
  <c r="GX18" i="6"/>
  <c r="J22" i="25"/>
  <c r="HM16" i="30" s="1"/>
  <c r="AD11" i="44"/>
  <c r="HF18" i="6"/>
  <c r="GE14" i="30"/>
  <c r="C11" i="44"/>
  <c r="GE18" i="6"/>
  <c r="GG14" i="30"/>
  <c r="E11" i="44"/>
  <c r="GG18" i="6"/>
  <c r="GI14" i="30"/>
  <c r="G11" i="44"/>
  <c r="GI18" i="6"/>
  <c r="AN11" i="44"/>
  <c r="HP18" i="6"/>
  <c r="AV11" i="44"/>
  <c r="HX18" i="6"/>
  <c r="IF14" i="30"/>
  <c r="BD11" i="44"/>
  <c r="IF18" i="6"/>
  <c r="O21" i="27"/>
  <c r="BR11" i="44"/>
  <c r="IT18" i="6"/>
  <c r="O34" i="27"/>
  <c r="BZ11" i="44"/>
  <c r="JB18" i="6"/>
  <c r="AE34" i="27"/>
  <c r="CH11" i="44"/>
  <c r="JJ18" i="6"/>
  <c r="GQ14" i="30"/>
  <c r="O11" i="44"/>
  <c r="GQ18" i="6"/>
  <c r="W11" i="44"/>
  <c r="GY18" i="6"/>
  <c r="K22" i="25"/>
  <c r="AE11" i="44"/>
  <c r="HG18" i="6"/>
  <c r="GE16" i="6"/>
  <c r="C9" i="44"/>
  <c r="GG16" i="6"/>
  <c r="E9" i="44"/>
  <c r="GI16" i="6"/>
  <c r="G9" i="44"/>
  <c r="AO11" i="44"/>
  <c r="HQ18" i="6"/>
  <c r="AW11" i="44"/>
  <c r="HY18" i="6"/>
  <c r="I22" i="27"/>
  <c r="IN16" i="30" s="1"/>
  <c r="BE11" i="44"/>
  <c r="IG18" i="6"/>
  <c r="HP16" i="6"/>
  <c r="AN9" i="44"/>
  <c r="HK14" i="30"/>
  <c r="AI11" i="44"/>
  <c r="HK18" i="6"/>
  <c r="HM14" i="30"/>
  <c r="AK11" i="44"/>
  <c r="HM18" i="6"/>
  <c r="HO14" i="30"/>
  <c r="AM11" i="44"/>
  <c r="HO18" i="6"/>
  <c r="BS11" i="44"/>
  <c r="IU18" i="6"/>
  <c r="P34" i="27"/>
  <c r="X34" i="27"/>
  <c r="CA11" i="44"/>
  <c r="JC18" i="6"/>
  <c r="AF34" i="27"/>
  <c r="CI11" i="44"/>
  <c r="JK18" i="6"/>
  <c r="P11" i="44"/>
  <c r="GR18" i="6"/>
  <c r="X11" i="44"/>
  <c r="GZ18" i="6"/>
  <c r="AF11" i="44"/>
  <c r="HH18" i="6"/>
  <c r="O21" i="25"/>
  <c r="AP11" i="44"/>
  <c r="HR18" i="6"/>
  <c r="AX11" i="44"/>
  <c r="HZ18" i="6"/>
  <c r="IH14" i="30"/>
  <c r="BF11" i="44"/>
  <c r="IH18" i="6"/>
  <c r="HK16" i="6"/>
  <c r="AI9" i="44"/>
  <c r="HM16" i="6"/>
  <c r="AK9" i="44"/>
  <c r="HO16" i="6"/>
  <c r="AM9" i="44"/>
  <c r="IV14" i="30"/>
  <c r="BT11" i="44"/>
  <c r="IV18" i="6"/>
  <c r="Q34" i="27"/>
  <c r="CB11" i="44"/>
  <c r="JD18" i="6"/>
  <c r="AG34" i="27"/>
  <c r="CJ11" i="44"/>
  <c r="JL18" i="6"/>
  <c r="IM14" i="30"/>
  <c r="BK11" i="44"/>
  <c r="IM18" i="6"/>
  <c r="H34" i="27"/>
  <c r="IO14" i="30"/>
  <c r="BM11" i="44"/>
  <c r="IO18" i="6"/>
  <c r="J34" i="27"/>
  <c r="IQ14" i="30"/>
  <c r="BO11" i="44"/>
  <c r="IQ18" i="6"/>
  <c r="L34" i="27"/>
  <c r="IQ12" i="6" s="1"/>
  <c r="I11" i="44"/>
  <c r="GK18" i="6"/>
  <c r="Q11" i="44"/>
  <c r="GS18" i="6"/>
  <c r="Y11" i="44"/>
  <c r="HA18" i="6"/>
  <c r="AG11" i="44"/>
  <c r="HI18" i="6"/>
  <c r="AQ11" i="44"/>
  <c r="HS18" i="6"/>
  <c r="AY11" i="44"/>
  <c r="IA18" i="6"/>
  <c r="BG11" i="44"/>
  <c r="II18" i="6"/>
  <c r="BU11" i="44"/>
  <c r="IW18" i="6"/>
  <c r="R34" i="27"/>
  <c r="Z34" i="27"/>
  <c r="CC11" i="44"/>
  <c r="JE18" i="6"/>
  <c r="AH34" i="27"/>
  <c r="CK11" i="44"/>
  <c r="JM18" i="6"/>
  <c r="H38" i="27"/>
  <c r="BK9" i="44" s="1"/>
  <c r="J38" i="27"/>
  <c r="BM9" i="44" s="1"/>
  <c r="IQ16" i="6"/>
  <c r="L38" i="27"/>
  <c r="BO9" i="44" s="1"/>
  <c r="J11" i="44"/>
  <c r="GL18" i="6"/>
  <c r="GT14" i="30"/>
  <c r="R11" i="44"/>
  <c r="GT18" i="6"/>
  <c r="Z11" i="44"/>
  <c r="HB18" i="6"/>
  <c r="GK16" i="6"/>
  <c r="I9" i="44"/>
  <c r="GF14" i="30"/>
  <c r="D11" i="44"/>
  <c r="GF18" i="6"/>
  <c r="GH14" i="30"/>
  <c r="F11" i="44"/>
  <c r="GH18" i="6"/>
  <c r="GJ14" i="30"/>
  <c r="H11" i="44"/>
  <c r="GJ18" i="6"/>
  <c r="HT14" i="30"/>
  <c r="AR11" i="44"/>
  <c r="HT18" i="6"/>
  <c r="IB14" i="30"/>
  <c r="AZ11" i="44"/>
  <c r="IB18" i="6"/>
  <c r="IJ14" i="30"/>
  <c r="BH11" i="44"/>
  <c r="IJ18" i="6"/>
  <c r="IX14" i="30"/>
  <c r="BV11" i="44"/>
  <c r="IX18" i="6"/>
  <c r="S34" i="27"/>
  <c r="CD11" i="44"/>
  <c r="JF18" i="6"/>
  <c r="AI34" i="27"/>
  <c r="CL11" i="44"/>
  <c r="JN18" i="6"/>
  <c r="K11" i="44"/>
  <c r="GM18" i="6"/>
  <c r="GU14" i="30"/>
  <c r="S11" i="44"/>
  <c r="GU18" i="6"/>
  <c r="AA11" i="44"/>
  <c r="HC18" i="6"/>
  <c r="GF16" i="6"/>
  <c r="D9" i="44"/>
  <c r="GH16" i="6"/>
  <c r="F9" i="44"/>
  <c r="GJ16" i="6"/>
  <c r="H9" i="44"/>
  <c r="AS11" i="44"/>
  <c r="HU18" i="6"/>
  <c r="BA11" i="44"/>
  <c r="IC18" i="6"/>
  <c r="BI11" i="44"/>
  <c r="IK18" i="6"/>
  <c r="G21" i="25"/>
  <c r="AH11" i="44"/>
  <c r="HJ18" i="6"/>
  <c r="HL14" i="30"/>
  <c r="AJ11" i="44"/>
  <c r="HL18" i="6"/>
  <c r="HN14" i="30"/>
  <c r="AL11" i="44"/>
  <c r="HN18" i="6"/>
  <c r="BW11" i="44"/>
  <c r="IY18" i="6"/>
  <c r="T34" i="27"/>
  <c r="AB34" i="27"/>
  <c r="CE11" i="44"/>
  <c r="JG18" i="6"/>
  <c r="AJ34" i="27"/>
  <c r="CM11" i="44"/>
  <c r="JO18" i="6"/>
  <c r="JB14" i="30"/>
  <c r="W34" i="27"/>
  <c r="JF14" i="30"/>
  <c r="AA34" i="27"/>
  <c r="JF12" i="6" s="1"/>
  <c r="JD14" i="30"/>
  <c r="Y34" i="27"/>
  <c r="JH14" i="30"/>
  <c r="AC34" i="27"/>
  <c r="JH12" i="6" s="1"/>
  <c r="IO12" i="6"/>
  <c r="IP12" i="6"/>
  <c r="IM12" i="6"/>
  <c r="IN12" i="6"/>
  <c r="AJ33" i="25"/>
  <c r="IT15" i="30"/>
  <c r="AH38" i="25"/>
  <c r="IK17" i="30"/>
  <c r="AH37" i="25"/>
  <c r="JF13" i="30"/>
  <c r="AA33" i="27"/>
  <c r="JF11" i="6" s="1"/>
  <c r="IY12" i="6"/>
  <c r="IY14" i="30"/>
  <c r="JO12" i="6"/>
  <c r="JO14" i="30"/>
  <c r="L22" i="29"/>
  <c r="JA16" i="6"/>
  <c r="JA17" i="30"/>
  <c r="V37" i="27"/>
  <c r="JI16" i="6"/>
  <c r="JI17" i="30"/>
  <c r="AD37" i="27"/>
  <c r="IB13" i="30"/>
  <c r="Y33" i="25"/>
  <c r="IB11" i="6" s="1"/>
  <c r="IF13" i="30"/>
  <c r="AC33" i="25"/>
  <c r="IF11" i="6" s="1"/>
  <c r="IJ13" i="30"/>
  <c r="AG33" i="25"/>
  <c r="IJ11" i="6" s="1"/>
  <c r="AK33" i="25"/>
  <c r="X34" i="25"/>
  <c r="IA12" i="6" s="1"/>
  <c r="IA14" i="30"/>
  <c r="AB34" i="25"/>
  <c r="IE12" i="6" s="1"/>
  <c r="IE14" i="30"/>
  <c r="AF34" i="25"/>
  <c r="II12" i="6" s="1"/>
  <c r="II14" i="30"/>
  <c r="AA38" i="25"/>
  <c r="ID17" i="30"/>
  <c r="AA37" i="25"/>
  <c r="AE38" i="25"/>
  <c r="IH17" i="30"/>
  <c r="AE37" i="25"/>
  <c r="AI38" i="25"/>
  <c r="AI37" i="25"/>
  <c r="IU13" i="30"/>
  <c r="P33" i="27"/>
  <c r="IU11" i="6" s="1"/>
  <c r="IY13" i="30"/>
  <c r="T33" i="27"/>
  <c r="IY11" i="6" s="1"/>
  <c r="JC13" i="30"/>
  <c r="X33" i="27"/>
  <c r="JC11" i="6" s="1"/>
  <c r="JG13" i="30"/>
  <c r="AB33" i="27"/>
  <c r="JG11" i="6" s="1"/>
  <c r="JK13" i="30"/>
  <c r="AF33" i="27"/>
  <c r="JK11" i="6" s="1"/>
  <c r="JO13" i="30"/>
  <c r="AJ33" i="27"/>
  <c r="JO11" i="6" s="1"/>
  <c r="JL14" i="30"/>
  <c r="I22" i="29"/>
  <c r="JP14" i="30"/>
  <c r="M22" i="29"/>
  <c r="IT16" i="6"/>
  <c r="IT17" i="30"/>
  <c r="O37" i="27"/>
  <c r="IX16" i="6"/>
  <c r="IX17" i="30"/>
  <c r="S37" i="27"/>
  <c r="JB16" i="6"/>
  <c r="JB17" i="30"/>
  <c r="W37" i="27"/>
  <c r="JF16" i="6"/>
  <c r="JF17" i="30"/>
  <c r="AA37" i="27"/>
  <c r="JJ16" i="6"/>
  <c r="JJ17" i="30"/>
  <c r="AE37" i="27"/>
  <c r="JN16" i="6"/>
  <c r="JN17" i="30"/>
  <c r="AI37" i="27"/>
  <c r="G22" i="27"/>
  <c r="IL16" i="30" s="1"/>
  <c r="IA13" i="30"/>
  <c r="X33" i="25"/>
  <c r="IA11" i="6" s="1"/>
  <c r="IE13" i="30"/>
  <c r="AB33" i="25"/>
  <c r="IE11" i="6" s="1"/>
  <c r="II13" i="30"/>
  <c r="AF33" i="25"/>
  <c r="II11" i="6" s="1"/>
  <c r="AD38" i="25"/>
  <c r="IG17" i="30"/>
  <c r="AD37" i="25"/>
  <c r="IT13" i="30"/>
  <c r="O33" i="27"/>
  <c r="IT11" i="6" s="1"/>
  <c r="IX13" i="30"/>
  <c r="S33" i="27"/>
  <c r="IX11" i="6" s="1"/>
  <c r="JJ13" i="30"/>
  <c r="AE33" i="27"/>
  <c r="JJ11" i="6" s="1"/>
  <c r="JN13" i="30"/>
  <c r="AI33" i="27"/>
  <c r="JN11" i="6" s="1"/>
  <c r="IU12" i="6"/>
  <c r="IU14" i="30"/>
  <c r="JG12" i="6"/>
  <c r="JG14" i="30"/>
  <c r="IW16" i="6"/>
  <c r="IW17" i="30"/>
  <c r="R37" i="27"/>
  <c r="J22" i="27"/>
  <c r="IO16" i="30" s="1"/>
  <c r="IC13" i="30"/>
  <c r="Z33" i="25"/>
  <c r="IC11" i="6" s="1"/>
  <c r="IG13" i="30"/>
  <c r="AD33" i="25"/>
  <c r="IG11" i="6" s="1"/>
  <c r="IK13" i="30"/>
  <c r="AH33" i="25"/>
  <c r="IK11" i="6" s="1"/>
  <c r="X38" i="25"/>
  <c r="IA17" i="30"/>
  <c r="X37" i="25"/>
  <c r="AB38" i="25"/>
  <c r="IE17" i="30"/>
  <c r="AB37" i="25"/>
  <c r="AF38" i="25"/>
  <c r="II17" i="30"/>
  <c r="AF37" i="25"/>
  <c r="AJ38" i="25"/>
  <c r="AJ37" i="25"/>
  <c r="IV13" i="30"/>
  <c r="Q33" i="27"/>
  <c r="IV11" i="6" s="1"/>
  <c r="IZ13" i="30"/>
  <c r="U33" i="27"/>
  <c r="IZ11" i="6" s="1"/>
  <c r="JD13" i="30"/>
  <c r="Y33" i="27"/>
  <c r="JD11" i="6" s="1"/>
  <c r="JH13" i="30"/>
  <c r="AC33" i="27"/>
  <c r="JH11" i="6" s="1"/>
  <c r="JL13" i="30"/>
  <c r="AG33" i="27"/>
  <c r="JL11" i="6" s="1"/>
  <c r="JP13" i="30"/>
  <c r="AK33" i="27"/>
  <c r="JP11" i="6" s="1"/>
  <c r="IS12" i="6"/>
  <c r="IS14" i="30"/>
  <c r="IW12" i="6"/>
  <c r="IW14" i="30"/>
  <c r="JA12" i="6"/>
  <c r="JA14" i="30"/>
  <c r="JE12" i="6"/>
  <c r="JE14" i="30"/>
  <c r="JI12" i="6"/>
  <c r="JI14" i="30"/>
  <c r="JM12" i="6"/>
  <c r="JM14" i="30"/>
  <c r="J22" i="29"/>
  <c r="IU16" i="6"/>
  <c r="IU17" i="30"/>
  <c r="P37" i="27"/>
  <c r="IY16" i="6"/>
  <c r="IY17" i="30"/>
  <c r="T37" i="27"/>
  <c r="JC16" i="6"/>
  <c r="JC17" i="30"/>
  <c r="X37" i="27"/>
  <c r="JG16" i="6"/>
  <c r="JG17" i="30"/>
  <c r="AB37" i="27"/>
  <c r="JK16" i="6"/>
  <c r="JK17" i="30"/>
  <c r="AF37" i="27"/>
  <c r="JO16" i="6"/>
  <c r="JO17" i="30"/>
  <c r="AJ37" i="27"/>
  <c r="L22" i="27"/>
  <c r="IQ16" i="30" s="1"/>
  <c r="H22" i="27"/>
  <c r="IM16" i="30" s="1"/>
  <c r="Z38" i="25"/>
  <c r="IC17" i="30"/>
  <c r="Z37" i="25"/>
  <c r="JB13" i="30"/>
  <c r="W33" i="27"/>
  <c r="JB11" i="6" s="1"/>
  <c r="JC12" i="6"/>
  <c r="JC14" i="30"/>
  <c r="JK12" i="6"/>
  <c r="JK14" i="30"/>
  <c r="H22" i="29"/>
  <c r="IS16" i="6"/>
  <c r="IS17" i="30"/>
  <c r="N37" i="27"/>
  <c r="JE16" i="6"/>
  <c r="JE17" i="30"/>
  <c r="Z37" i="27"/>
  <c r="JM16" i="6"/>
  <c r="JM17" i="30"/>
  <c r="AH37" i="27"/>
  <c r="ID13" i="30"/>
  <c r="AA33" i="25"/>
  <c r="ID11" i="6" s="1"/>
  <c r="IH13" i="30"/>
  <c r="AE33" i="25"/>
  <c r="IH11" i="6" s="1"/>
  <c r="AI33" i="25"/>
  <c r="Z34" i="25"/>
  <c r="IC12" i="6" s="1"/>
  <c r="IC14" i="30"/>
  <c r="AD34" i="25"/>
  <c r="IG12" i="6" s="1"/>
  <c r="IG14" i="30"/>
  <c r="AH34" i="25"/>
  <c r="IK12" i="6" s="1"/>
  <c r="IK14" i="30"/>
  <c r="Y38" i="25"/>
  <c r="IB17" i="30"/>
  <c r="Y37" i="25"/>
  <c r="AC38" i="25"/>
  <c r="IF17" i="30"/>
  <c r="AC37" i="25"/>
  <c r="AG38" i="25"/>
  <c r="IJ17" i="30"/>
  <c r="AG37" i="25"/>
  <c r="AK38" i="25"/>
  <c r="AK37" i="25"/>
  <c r="IS13" i="30"/>
  <c r="N33" i="27"/>
  <c r="IS11" i="6" s="1"/>
  <c r="IW13" i="30"/>
  <c r="R33" i="27"/>
  <c r="IW11" i="6" s="1"/>
  <c r="JA13" i="30"/>
  <c r="V33" i="27"/>
  <c r="JA11" i="6" s="1"/>
  <c r="JE13" i="30"/>
  <c r="Z33" i="27"/>
  <c r="JE11" i="6" s="1"/>
  <c r="JI13" i="30"/>
  <c r="AD33" i="27"/>
  <c r="JI11" i="6" s="1"/>
  <c r="JM13" i="30"/>
  <c r="AH33" i="27"/>
  <c r="JM11" i="6" s="1"/>
  <c r="IT12" i="6"/>
  <c r="IT14" i="30"/>
  <c r="JJ14" i="30"/>
  <c r="G22" i="29"/>
  <c r="G36" i="29" s="1"/>
  <c r="JN14" i="30"/>
  <c r="K22" i="29"/>
  <c r="IV16" i="6"/>
  <c r="IV17" i="30"/>
  <c r="Q37" i="27"/>
  <c r="IZ16" i="6"/>
  <c r="IZ17" i="30"/>
  <c r="U37" i="27"/>
  <c r="JD16" i="6"/>
  <c r="JD17" i="30"/>
  <c r="Y37" i="27"/>
  <c r="JH16" i="6"/>
  <c r="JH17" i="30"/>
  <c r="AC37" i="27"/>
  <c r="JL16" i="6"/>
  <c r="JL17" i="30"/>
  <c r="AG37" i="27"/>
  <c r="JP16" i="6"/>
  <c r="JP17" i="30"/>
  <c r="AK37" i="27"/>
  <c r="K22" i="27"/>
  <c r="IP16" i="30" s="1"/>
  <c r="M22" i="27"/>
  <c r="IR16" i="30" s="1"/>
  <c r="W38" i="25"/>
  <c r="HZ17" i="30"/>
  <c r="HZ14" i="30"/>
  <c r="W37" i="25"/>
  <c r="HZ12" i="30"/>
  <c r="W33" i="25"/>
  <c r="HZ11" i="6" s="1"/>
  <c r="V38" i="25"/>
  <c r="HY17" i="30"/>
  <c r="HY12" i="30"/>
  <c r="V33" i="25"/>
  <c r="HY11" i="6" s="1"/>
  <c r="V34" i="25"/>
  <c r="HY12" i="6" s="1"/>
  <c r="HY14" i="30"/>
  <c r="V37" i="25"/>
  <c r="U38" i="25"/>
  <c r="HX17" i="30"/>
  <c r="HX14" i="30"/>
  <c r="U37" i="25"/>
  <c r="HX12" i="30"/>
  <c r="U33" i="25"/>
  <c r="HX11" i="6" s="1"/>
  <c r="T38" i="25"/>
  <c r="HW17" i="30"/>
  <c r="HW12" i="30"/>
  <c r="T33" i="25"/>
  <c r="HW11" i="6" s="1"/>
  <c r="T34" i="25"/>
  <c r="HW12" i="6" s="1"/>
  <c r="HW14" i="30"/>
  <c r="T37" i="25"/>
  <c r="S38" i="25"/>
  <c r="HV17" i="30"/>
  <c r="HV12" i="30"/>
  <c r="S33" i="25"/>
  <c r="HV11" i="6" s="1"/>
  <c r="HV14" i="30"/>
  <c r="S37" i="25"/>
  <c r="R38" i="25"/>
  <c r="HU17" i="30"/>
  <c r="HU12" i="30"/>
  <c r="R33" i="25"/>
  <c r="HU11" i="6" s="1"/>
  <c r="R34" i="25"/>
  <c r="HU12" i="6" s="1"/>
  <c r="HU14" i="30"/>
  <c r="R37" i="25"/>
  <c r="Q38" i="25"/>
  <c r="HT17" i="30"/>
  <c r="Q37" i="25"/>
  <c r="HT12" i="30"/>
  <c r="Q33" i="25"/>
  <c r="HT11" i="6" s="1"/>
  <c r="P38" i="25"/>
  <c r="HS17" i="30"/>
  <c r="HS12" i="30"/>
  <c r="P33" i="25"/>
  <c r="HS11" i="6" s="1"/>
  <c r="P34" i="25"/>
  <c r="HS12" i="6" s="1"/>
  <c r="HS14" i="30"/>
  <c r="P37" i="25"/>
  <c r="O38" i="25"/>
  <c r="HR17" i="30"/>
  <c r="HR12" i="30"/>
  <c r="O33" i="25"/>
  <c r="HR11" i="6" s="1"/>
  <c r="J34" i="25"/>
  <c r="HM12" i="6" s="1"/>
  <c r="O34" i="25"/>
  <c r="HR12" i="6" s="1"/>
  <c r="HR14" i="30"/>
  <c r="O37" i="25"/>
  <c r="N38" i="25"/>
  <c r="HQ17" i="30"/>
  <c r="N34" i="25"/>
  <c r="HQ12" i="6" s="1"/>
  <c r="HQ14" i="30"/>
  <c r="N37" i="25"/>
  <c r="HQ12" i="30"/>
  <c r="N33" i="25"/>
  <c r="HQ11" i="6" s="1"/>
  <c r="I21" i="25"/>
  <c r="HJ15" i="30"/>
  <c r="HN16" i="30"/>
  <c r="AK38" i="23"/>
  <c r="HI17" i="30"/>
  <c r="HI14" i="30"/>
  <c r="M22" i="25"/>
  <c r="AK37" i="23"/>
  <c r="HI12" i="30"/>
  <c r="AK33" i="23"/>
  <c r="HI11" i="6" s="1"/>
  <c r="AJ38" i="23"/>
  <c r="HH17" i="30"/>
  <c r="HH14" i="30"/>
  <c r="AJ37" i="23"/>
  <c r="L22" i="25"/>
  <c r="HH12" i="30"/>
  <c r="AJ33" i="23"/>
  <c r="HH11" i="6" s="1"/>
  <c r="AI38" i="23"/>
  <c r="HG17" i="30"/>
  <c r="HG14" i="30"/>
  <c r="AI37" i="23"/>
  <c r="HG12" i="30"/>
  <c r="AI33" i="23"/>
  <c r="HG11" i="6" s="1"/>
  <c r="AH38" i="23"/>
  <c r="HF17" i="30"/>
  <c r="HF14" i="30"/>
  <c r="AH37" i="23"/>
  <c r="HF12" i="30"/>
  <c r="AH33" i="23"/>
  <c r="HF11" i="6" s="1"/>
  <c r="AG38" i="23"/>
  <c r="HE17" i="30"/>
  <c r="HE14" i="30"/>
  <c r="AG37" i="23"/>
  <c r="HE12" i="30"/>
  <c r="AG33" i="23"/>
  <c r="HE11" i="6" s="1"/>
  <c r="AF38" i="23"/>
  <c r="HD17" i="30"/>
  <c r="HD13" i="30"/>
  <c r="AF33" i="23"/>
  <c r="HD11" i="6" s="1"/>
  <c r="HD14" i="30"/>
  <c r="AF37" i="23"/>
  <c r="H22" i="25"/>
  <c r="HK16" i="30" s="1"/>
  <c r="AE38" i="23"/>
  <c r="HC17" i="30"/>
  <c r="HC14" i="30"/>
  <c r="AE37" i="23"/>
  <c r="G22" i="25"/>
  <c r="HJ16" i="30" s="1"/>
  <c r="HC12" i="30"/>
  <c r="AE33" i="23"/>
  <c r="HC11" i="6" s="1"/>
  <c r="AD38" i="23"/>
  <c r="HB17" i="30"/>
  <c r="HB14" i="30"/>
  <c r="AD37" i="23"/>
  <c r="HB12" i="30"/>
  <c r="AD33" i="23"/>
  <c r="HB11" i="6" s="1"/>
  <c r="AC38" i="23"/>
  <c r="HA17" i="30"/>
  <c r="HA12" i="30"/>
  <c r="AC33" i="23"/>
  <c r="HA11" i="6" s="1"/>
  <c r="HA14" i="30"/>
  <c r="AC37" i="23"/>
  <c r="AB38" i="23"/>
  <c r="GZ17" i="30"/>
  <c r="GZ14" i="30"/>
  <c r="AB37" i="23"/>
  <c r="GZ12" i="30"/>
  <c r="AB33" i="23"/>
  <c r="GZ11" i="6" s="1"/>
  <c r="AA38" i="23"/>
  <c r="GY17" i="30"/>
  <c r="GY14" i="30"/>
  <c r="AA37" i="23"/>
  <c r="GY12" i="30"/>
  <c r="AA33" i="23"/>
  <c r="GY11" i="6" s="1"/>
  <c r="GX13" i="30"/>
  <c r="Z33" i="23"/>
  <c r="GX11" i="6" s="1"/>
  <c r="Z38" i="23"/>
  <c r="GX17" i="30"/>
  <c r="Z37" i="23"/>
  <c r="GW12" i="30"/>
  <c r="Y33" i="23"/>
  <c r="GW11" i="6" s="1"/>
  <c r="Y38" i="23"/>
  <c r="GW17" i="30"/>
  <c r="Y37" i="23"/>
  <c r="X38" i="23"/>
  <c r="GV17" i="30"/>
  <c r="GV14" i="30"/>
  <c r="X37" i="23"/>
  <c r="GV12" i="30"/>
  <c r="X33" i="23"/>
  <c r="GV11" i="6" s="1"/>
  <c r="GU13" i="30"/>
  <c r="W33" i="23"/>
  <c r="GU11" i="6" s="1"/>
  <c r="W38" i="23"/>
  <c r="GU17" i="30"/>
  <c r="W37" i="23"/>
  <c r="GT13" i="30"/>
  <c r="V33" i="23"/>
  <c r="GT11" i="6" s="1"/>
  <c r="V38" i="23"/>
  <c r="GT17" i="30"/>
  <c r="V37" i="23"/>
  <c r="U38" i="23"/>
  <c r="GS17" i="30"/>
  <c r="GS12" i="30"/>
  <c r="U33" i="23"/>
  <c r="GS11" i="6" s="1"/>
  <c r="GS14" i="30"/>
  <c r="U37" i="23"/>
  <c r="T38" i="23"/>
  <c r="GR17" i="30"/>
  <c r="GR12" i="30"/>
  <c r="T33" i="23"/>
  <c r="GR11" i="6" s="1"/>
  <c r="GR14" i="30"/>
  <c r="T37" i="23"/>
  <c r="GQ12" i="30"/>
  <c r="S33" i="23"/>
  <c r="GQ11" i="6" s="1"/>
  <c r="S38" i="23"/>
  <c r="GQ17" i="30"/>
  <c r="S37" i="23"/>
  <c r="R38" i="23"/>
  <c r="GP17" i="30"/>
  <c r="GP12" i="30"/>
  <c r="R33" i="23"/>
  <c r="GP11" i="6" s="1"/>
  <c r="GP14" i="30"/>
  <c r="R37" i="23"/>
  <c r="GO12" i="30"/>
  <c r="Q33" i="23"/>
  <c r="GO11" i="6" s="1"/>
  <c r="Q38" i="23"/>
  <c r="GO17" i="30"/>
  <c r="Q37" i="23"/>
  <c r="P38" i="23"/>
  <c r="GN17" i="30"/>
  <c r="P34" i="23"/>
  <c r="GN12" i="6" s="1"/>
  <c r="GN14" i="30"/>
  <c r="P37" i="23"/>
  <c r="GN12" i="30"/>
  <c r="P33" i="23"/>
  <c r="GN11" i="6" s="1"/>
  <c r="O34" i="23"/>
  <c r="GM12" i="6" s="1"/>
  <c r="GM14" i="30"/>
  <c r="GM12" i="30"/>
  <c r="O33" i="23"/>
  <c r="GM11" i="6" s="1"/>
  <c r="O38" i="23"/>
  <c r="GM17" i="30"/>
  <c r="O37" i="23"/>
  <c r="N38" i="23"/>
  <c r="GL17" i="30"/>
  <c r="N34" i="23"/>
  <c r="GL12" i="6" s="1"/>
  <c r="GL14" i="30"/>
  <c r="N37" i="23"/>
  <c r="GL12" i="30"/>
  <c r="N33" i="23"/>
  <c r="GL11" i="6" s="1"/>
  <c r="L34" i="23"/>
  <c r="GJ12" i="6" s="1"/>
  <c r="J34" i="23"/>
  <c r="GH12" i="6" s="1"/>
  <c r="K34" i="23"/>
  <c r="GI12" i="6" s="1"/>
  <c r="I34" i="23"/>
  <c r="GG12" i="6" s="1"/>
  <c r="H34" i="23"/>
  <c r="GF12" i="6" s="1"/>
  <c r="G34" i="23"/>
  <c r="GE12" i="6" s="1"/>
  <c r="IR12" i="6"/>
  <c r="IR14" i="30"/>
  <c r="K34" i="25"/>
  <c r="HN12" i="6" s="1"/>
  <c r="IN13" i="30"/>
  <c r="I33" i="27"/>
  <c r="IN11" i="6" s="1"/>
  <c r="IP13" i="30"/>
  <c r="K33" i="27"/>
  <c r="IP11" i="6" s="1"/>
  <c r="K21" i="25"/>
  <c r="IL13" i="30"/>
  <c r="G33" i="27"/>
  <c r="IL11" i="6" s="1"/>
  <c r="IL17" i="30"/>
  <c r="G37" i="27"/>
  <c r="IR13" i="30"/>
  <c r="M33" i="27"/>
  <c r="IR11" i="6" s="1"/>
  <c r="M21" i="27"/>
  <c r="M36" i="27" s="1"/>
  <c r="IM13" i="30"/>
  <c r="H33" i="27"/>
  <c r="IM11" i="6" s="1"/>
  <c r="IO13" i="30"/>
  <c r="J33" i="27"/>
  <c r="IO11" i="6" s="1"/>
  <c r="IQ13" i="30"/>
  <c r="L33" i="27"/>
  <c r="IQ11" i="6" s="1"/>
  <c r="H34" i="25"/>
  <c r="HK12" i="6" s="1"/>
  <c r="L34" i="25"/>
  <c r="HO12" i="6" s="1"/>
  <c r="I34" i="25"/>
  <c r="HL12" i="6" s="1"/>
  <c r="IR17" i="30"/>
  <c r="M37" i="27"/>
  <c r="IM17" i="30"/>
  <c r="H37" i="27"/>
  <c r="IN17" i="30"/>
  <c r="I37" i="27"/>
  <c r="IO17" i="30"/>
  <c r="J37" i="27"/>
  <c r="IP17" i="30"/>
  <c r="K37" i="27"/>
  <c r="IQ17" i="30"/>
  <c r="L37" i="27"/>
  <c r="HP13" i="30"/>
  <c r="M33" i="25"/>
  <c r="HP11" i="6" s="1"/>
  <c r="HP17" i="30"/>
  <c r="M37" i="25"/>
  <c r="G34" i="25"/>
  <c r="HJ12" i="6" s="1"/>
  <c r="HJ14" i="30"/>
  <c r="HK13" i="30"/>
  <c r="H33" i="25"/>
  <c r="HK11" i="6" s="1"/>
  <c r="HL17" i="30"/>
  <c r="I37" i="25"/>
  <c r="HO13" i="30"/>
  <c r="L33" i="25"/>
  <c r="HO11" i="6" s="1"/>
  <c r="HL13" i="30"/>
  <c r="I33" i="25"/>
  <c r="HL11" i="6" s="1"/>
  <c r="HM17" i="30"/>
  <c r="J37" i="25"/>
  <c r="M34" i="25"/>
  <c r="HP12" i="6" s="1"/>
  <c r="HP14" i="30"/>
  <c r="M21" i="25"/>
  <c r="HJ17" i="30"/>
  <c r="G37" i="25"/>
  <c r="HM13" i="30"/>
  <c r="J33" i="25"/>
  <c r="HM11" i="6" s="1"/>
  <c r="HN17" i="30"/>
  <c r="K37" i="25"/>
  <c r="HJ13" i="30"/>
  <c r="G33" i="25"/>
  <c r="HJ11" i="6" s="1"/>
  <c r="HK17" i="30"/>
  <c r="H37" i="25"/>
  <c r="HN13" i="30"/>
  <c r="K33" i="25"/>
  <c r="HN11" i="6" s="1"/>
  <c r="HO17" i="30"/>
  <c r="L37" i="25"/>
  <c r="GK13" i="30"/>
  <c r="M33" i="23"/>
  <c r="GK11" i="6" s="1"/>
  <c r="GK17" i="30"/>
  <c r="M37" i="23"/>
  <c r="GG13" i="30"/>
  <c r="I33" i="23"/>
  <c r="GG11" i="6" s="1"/>
  <c r="GH17" i="30"/>
  <c r="J37" i="23"/>
  <c r="GE17" i="30"/>
  <c r="G37" i="23"/>
  <c r="GH13" i="30"/>
  <c r="J33" i="23"/>
  <c r="GH11" i="6" s="1"/>
  <c r="GI17" i="30"/>
  <c r="K37" i="23"/>
  <c r="GF17" i="30"/>
  <c r="H37" i="23"/>
  <c r="GI13" i="30"/>
  <c r="K33" i="23"/>
  <c r="GI11" i="6" s="1"/>
  <c r="GJ17" i="30"/>
  <c r="L37" i="23"/>
  <c r="M34" i="23"/>
  <c r="GK12" i="6" s="1"/>
  <c r="GK14" i="30"/>
  <c r="GE13" i="30"/>
  <c r="G33" i="23"/>
  <c r="GE11" i="6" s="1"/>
  <c r="GF13" i="30"/>
  <c r="H33" i="23"/>
  <c r="GF11" i="6" s="1"/>
  <c r="GG17" i="30"/>
  <c r="I37" i="23"/>
  <c r="GJ13" i="30"/>
  <c r="L33" i="23"/>
  <c r="GJ11" i="6" s="1"/>
  <c r="IV12" i="6"/>
  <c r="Q21" i="27"/>
  <c r="IX12" i="6"/>
  <c r="S21" i="27"/>
  <c r="IZ12" i="6"/>
  <c r="U21" i="27"/>
  <c r="JB12" i="6"/>
  <c r="W21" i="27"/>
  <c r="JD12" i="6"/>
  <c r="Y21" i="27"/>
  <c r="AA21" i="27"/>
  <c r="AC21" i="27"/>
  <c r="JJ12" i="6"/>
  <c r="AE21" i="27"/>
  <c r="JL12" i="6"/>
  <c r="AG21" i="27"/>
  <c r="JN12" i="6"/>
  <c r="AI21" i="27"/>
  <c r="JP12" i="6"/>
  <c r="AK21" i="27"/>
  <c r="H21" i="27"/>
  <c r="H36" i="27" s="1"/>
  <c r="J21" i="27"/>
  <c r="J36" i="27" s="1"/>
  <c r="L21" i="27"/>
  <c r="L36" i="27" s="1"/>
  <c r="N21" i="27"/>
  <c r="P21" i="27"/>
  <c r="T21" i="27"/>
  <c r="X21" i="27"/>
  <c r="AB21" i="27"/>
  <c r="AF21" i="27"/>
  <c r="AJ21" i="27"/>
  <c r="G21" i="27"/>
  <c r="G36" i="27" s="1"/>
  <c r="I21" i="27"/>
  <c r="I36" i="27" s="1"/>
  <c r="K21" i="27"/>
  <c r="K36" i="27" s="1"/>
  <c r="V22" i="27"/>
  <c r="JA16" i="30" s="1"/>
  <c r="R21" i="27"/>
  <c r="V21" i="27"/>
  <c r="Z21" i="27"/>
  <c r="AD21" i="27"/>
  <c r="AH21" i="27"/>
  <c r="Q34" i="25"/>
  <c r="HT12" i="6" s="1"/>
  <c r="Q21" i="25"/>
  <c r="S34" i="25"/>
  <c r="HV12" i="6" s="1"/>
  <c r="S21" i="25"/>
  <c r="U34" i="25"/>
  <c r="HX12" i="6" s="1"/>
  <c r="U21" i="25"/>
  <c r="W34" i="25"/>
  <c r="HZ12" i="6" s="1"/>
  <c r="W21" i="25"/>
  <c r="Y34" i="25"/>
  <c r="IB12" i="6" s="1"/>
  <c r="Y21" i="25"/>
  <c r="AA34" i="25"/>
  <c r="ID12" i="6" s="1"/>
  <c r="AA21" i="25"/>
  <c r="AC34" i="25"/>
  <c r="IF12" i="6" s="1"/>
  <c r="AC21" i="25"/>
  <c r="AE34" i="25"/>
  <c r="IH12" i="6" s="1"/>
  <c r="AE21" i="25"/>
  <c r="AG34" i="25"/>
  <c r="IJ12" i="6" s="1"/>
  <c r="AG21" i="25"/>
  <c r="AI34" i="25"/>
  <c r="AI21" i="25"/>
  <c r="AK34" i="25"/>
  <c r="AK21" i="25"/>
  <c r="H21" i="25"/>
  <c r="J21" i="25"/>
  <c r="L21" i="25"/>
  <c r="N21" i="25"/>
  <c r="P21" i="25"/>
  <c r="T21" i="25"/>
  <c r="X21" i="25"/>
  <c r="AB21" i="25"/>
  <c r="AF21" i="25"/>
  <c r="AJ21" i="25"/>
  <c r="N22" i="25"/>
  <c r="V22" i="25"/>
  <c r="R21" i="25"/>
  <c r="V21" i="25"/>
  <c r="Z21" i="25"/>
  <c r="AD21" i="25"/>
  <c r="AH21" i="25"/>
  <c r="Q34" i="23"/>
  <c r="GO12" i="6" s="1"/>
  <c r="Q21" i="23"/>
  <c r="S34" i="23"/>
  <c r="GQ12" i="6" s="1"/>
  <c r="S21" i="23"/>
  <c r="U34" i="23"/>
  <c r="GS12" i="6" s="1"/>
  <c r="U21" i="23"/>
  <c r="W34" i="23"/>
  <c r="GU12" i="6" s="1"/>
  <c r="W21" i="23"/>
  <c r="Y34" i="23"/>
  <c r="GW12" i="6" s="1"/>
  <c r="Y21" i="23"/>
  <c r="AA34" i="23"/>
  <c r="GY12" i="6" s="1"/>
  <c r="AA21" i="23"/>
  <c r="AC34" i="23"/>
  <c r="HA12" i="6" s="1"/>
  <c r="AC21" i="23"/>
  <c r="AE34" i="23"/>
  <c r="HC12" i="6" s="1"/>
  <c r="AE21" i="23"/>
  <c r="AG34" i="23"/>
  <c r="HE12" i="6" s="1"/>
  <c r="AG21" i="23"/>
  <c r="AI34" i="23"/>
  <c r="HG12" i="6" s="1"/>
  <c r="AI21" i="23"/>
  <c r="AK34" i="23"/>
  <c r="HI12" i="6" s="1"/>
  <c r="AK21" i="23"/>
  <c r="H21" i="23"/>
  <c r="J21" i="23"/>
  <c r="L21" i="23"/>
  <c r="N21" i="23"/>
  <c r="P21" i="23"/>
  <c r="R21" i="23"/>
  <c r="R34" i="23"/>
  <c r="GP12" i="6" s="1"/>
  <c r="T21" i="23"/>
  <c r="T34" i="23"/>
  <c r="GR12" i="6" s="1"/>
  <c r="V21" i="23"/>
  <c r="V34" i="23"/>
  <c r="GT12" i="6" s="1"/>
  <c r="X21" i="23"/>
  <c r="X34" i="23"/>
  <c r="GV12" i="6" s="1"/>
  <c r="Z21" i="23"/>
  <c r="Z34" i="23"/>
  <c r="GX12" i="6" s="1"/>
  <c r="AB21" i="23"/>
  <c r="AB34" i="23"/>
  <c r="GZ12" i="6" s="1"/>
  <c r="AD21" i="23"/>
  <c r="AD34" i="23"/>
  <c r="HB12" i="6" s="1"/>
  <c r="AF21" i="23"/>
  <c r="AF34" i="23"/>
  <c r="HD12" i="6" s="1"/>
  <c r="AH21" i="23"/>
  <c r="AH34" i="23"/>
  <c r="HF12" i="6" s="1"/>
  <c r="AJ21" i="23"/>
  <c r="AJ34" i="23"/>
  <c r="HH12" i="6" s="1"/>
  <c r="G21" i="23"/>
  <c r="I21" i="23"/>
  <c r="K21" i="23"/>
  <c r="M21" i="23"/>
  <c r="O21" i="23"/>
  <c r="GA8" i="6"/>
  <c r="FW10" i="6"/>
  <c r="FX10" i="6"/>
  <c r="FY10" i="6"/>
  <c r="FZ10" i="6"/>
  <c r="GA10" i="6"/>
  <c r="GB10" i="6"/>
  <c r="GC10" i="6"/>
  <c r="GD10" i="6"/>
  <c r="FG8" i="6"/>
  <c r="FK8" i="6"/>
  <c r="FO8" i="6"/>
  <c r="FS8" i="6"/>
  <c r="FA10" i="6"/>
  <c r="FB10" i="6"/>
  <c r="FC10" i="6"/>
  <c r="FD10" i="6"/>
  <c r="FE10" i="6"/>
  <c r="FF10" i="6"/>
  <c r="FG10" i="6"/>
  <c r="FH10" i="6"/>
  <c r="FI10" i="6"/>
  <c r="FJ10" i="6"/>
  <c r="FK10" i="6"/>
  <c r="FL10" i="6"/>
  <c r="FM10" i="6"/>
  <c r="FN10" i="6"/>
  <c r="FO10" i="6"/>
  <c r="FP10" i="6"/>
  <c r="FQ10" i="6"/>
  <c r="FR10" i="6"/>
  <c r="FS10" i="6"/>
  <c r="FT10" i="6"/>
  <c r="FU10" i="6"/>
  <c r="FV10" i="6"/>
  <c r="EZ10" i="6"/>
  <c r="EZ8" i="6"/>
  <c r="L24" i="22"/>
  <c r="L37" i="22" s="1"/>
  <c r="FE16" i="6" s="1"/>
  <c r="L20" i="22"/>
  <c r="FE18" i="6" s="1"/>
  <c r="L18" i="22"/>
  <c r="L16" i="22"/>
  <c r="FE12" i="30" s="1"/>
  <c r="K24" i="22"/>
  <c r="K37" i="22" s="1"/>
  <c r="FD16" i="6" s="1"/>
  <c r="K20" i="22"/>
  <c r="FD18" i="6" s="1"/>
  <c r="K18" i="22"/>
  <c r="K16" i="22"/>
  <c r="J24" i="22"/>
  <c r="J37" i="22" s="1"/>
  <c r="FC16" i="6" s="1"/>
  <c r="J20" i="22"/>
  <c r="FC18" i="6" s="1"/>
  <c r="J18" i="22"/>
  <c r="J16" i="22"/>
  <c r="I24" i="22"/>
  <c r="I37" i="22" s="1"/>
  <c r="FB16" i="6" s="1"/>
  <c r="I20" i="22"/>
  <c r="FB18" i="6" s="1"/>
  <c r="I18" i="22"/>
  <c r="I16" i="22"/>
  <c r="H24" i="22"/>
  <c r="H37" i="22" s="1"/>
  <c r="FA16" i="6" s="1"/>
  <c r="H20" i="22"/>
  <c r="FA18" i="6" s="1"/>
  <c r="H18" i="22"/>
  <c r="H16" i="22"/>
  <c r="G24" i="22"/>
  <c r="G20" i="22"/>
  <c r="EZ18" i="6" s="1"/>
  <c r="G18" i="22"/>
  <c r="EZ13" i="30" s="1"/>
  <c r="G16" i="22"/>
  <c r="GD9" i="6"/>
  <c r="GC9" i="6"/>
  <c r="GB9" i="6"/>
  <c r="GA9" i="6"/>
  <c r="FZ9" i="6"/>
  <c r="FY9" i="6"/>
  <c r="FX9" i="6"/>
  <c r="FW9" i="6"/>
  <c r="FV9" i="6"/>
  <c r="FU9" i="6"/>
  <c r="FT9" i="6"/>
  <c r="FS9" i="6"/>
  <c r="FR9" i="6"/>
  <c r="FQ9" i="6"/>
  <c r="FP9" i="6"/>
  <c r="FO9" i="6"/>
  <c r="FN9" i="6"/>
  <c r="FM9" i="6"/>
  <c r="FL9" i="6"/>
  <c r="FK9" i="6"/>
  <c r="FJ9" i="6"/>
  <c r="FI9" i="6"/>
  <c r="FH9" i="6"/>
  <c r="FG9" i="6"/>
  <c r="FF9" i="6"/>
  <c r="FE9" i="6"/>
  <c r="FD9" i="6"/>
  <c r="FC9" i="6"/>
  <c r="FB9" i="6"/>
  <c r="FA9" i="6"/>
  <c r="EZ9" i="6"/>
  <c r="GD8" i="6"/>
  <c r="GC8" i="6"/>
  <c r="GB8" i="6"/>
  <c r="FZ8" i="6"/>
  <c r="FY8" i="6"/>
  <c r="FX8" i="6"/>
  <c r="FW8" i="6"/>
  <c r="FV8" i="6"/>
  <c r="FU8" i="6"/>
  <c r="FT8" i="6"/>
  <c r="FR8" i="6"/>
  <c r="FQ8" i="6"/>
  <c r="FP8" i="6"/>
  <c r="FN8" i="6"/>
  <c r="FM8" i="6"/>
  <c r="FL8" i="6"/>
  <c r="FJ8" i="6"/>
  <c r="FI8" i="6"/>
  <c r="FH8" i="6"/>
  <c r="FF8" i="6"/>
  <c r="FE8" i="6"/>
  <c r="FD8" i="6"/>
  <c r="FC8" i="6"/>
  <c r="FB8" i="6"/>
  <c r="FA8" i="6"/>
  <c r="GD7" i="6"/>
  <c r="GC7" i="6"/>
  <c r="GB7" i="6"/>
  <c r="GA7" i="6"/>
  <c r="FZ7" i="6"/>
  <c r="FY7" i="6"/>
  <c r="FX7" i="6"/>
  <c r="FW7" i="6"/>
  <c r="FV7" i="6"/>
  <c r="FU7" i="6"/>
  <c r="FT7" i="6"/>
  <c r="FS7" i="6"/>
  <c r="FR7" i="6"/>
  <c r="FQ7" i="6"/>
  <c r="FP7" i="6"/>
  <c r="FO7" i="6"/>
  <c r="FN7" i="6"/>
  <c r="FM7" i="6"/>
  <c r="FL7" i="6"/>
  <c r="FK7" i="6"/>
  <c r="FJ7" i="6"/>
  <c r="FI7" i="6"/>
  <c r="FH7" i="6"/>
  <c r="FG7" i="6"/>
  <c r="FF7" i="6"/>
  <c r="FE7" i="6"/>
  <c r="FD7" i="6"/>
  <c r="FC7" i="6"/>
  <c r="FB7" i="6"/>
  <c r="FA7" i="6"/>
  <c r="EZ7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AK27" i="22"/>
  <c r="GD5" i="6" s="1"/>
  <c r="AJ27" i="22"/>
  <c r="GC5" i="6" s="1"/>
  <c r="AI27" i="22"/>
  <c r="GB5" i="6" s="1"/>
  <c r="AH27" i="22"/>
  <c r="GA5" i="6" s="1"/>
  <c r="AG27" i="22"/>
  <c r="FZ5" i="6" s="1"/>
  <c r="AF27" i="22"/>
  <c r="FY5" i="6" s="1"/>
  <c r="AE27" i="22"/>
  <c r="FX5" i="6" s="1"/>
  <c r="AD27" i="22"/>
  <c r="FW5" i="6" s="1"/>
  <c r="AC27" i="22"/>
  <c r="FV5" i="6" s="1"/>
  <c r="AB27" i="22"/>
  <c r="FU5" i="6" s="1"/>
  <c r="AA27" i="22"/>
  <c r="FT5" i="6" s="1"/>
  <c r="Z27" i="22"/>
  <c r="FS5" i="6" s="1"/>
  <c r="Y27" i="22"/>
  <c r="FR5" i="6" s="1"/>
  <c r="X27" i="22"/>
  <c r="FQ5" i="6" s="1"/>
  <c r="W27" i="22"/>
  <c r="FP5" i="6" s="1"/>
  <c r="V27" i="22"/>
  <c r="FO5" i="6" s="1"/>
  <c r="U27" i="22"/>
  <c r="FN5" i="6" s="1"/>
  <c r="T27" i="22"/>
  <c r="FM5" i="6" s="1"/>
  <c r="S27" i="22"/>
  <c r="FL5" i="6" s="1"/>
  <c r="R27" i="22"/>
  <c r="FK5" i="6" s="1"/>
  <c r="Q27" i="22"/>
  <c r="FJ5" i="6" s="1"/>
  <c r="P27" i="22"/>
  <c r="FI5" i="6" s="1"/>
  <c r="O27" i="22"/>
  <c r="FH5" i="6" s="1"/>
  <c r="N27" i="22"/>
  <c r="FG5" i="6" s="1"/>
  <c r="M27" i="22"/>
  <c r="FF5" i="6" s="1"/>
  <c r="L27" i="22"/>
  <c r="FE5" i="6" s="1"/>
  <c r="K27" i="22"/>
  <c r="FD5" i="6" s="1"/>
  <c r="J27" i="22"/>
  <c r="FC5" i="6" s="1"/>
  <c r="I27" i="22"/>
  <c r="FB5" i="6" s="1"/>
  <c r="H27" i="22"/>
  <c r="FA5" i="6" s="1"/>
  <c r="G27" i="22"/>
  <c r="EZ5" i="6" s="1"/>
  <c r="AK26" i="22"/>
  <c r="GD4" i="6" s="1"/>
  <c r="AJ26" i="22"/>
  <c r="GC4" i="6" s="1"/>
  <c r="AI26" i="22"/>
  <c r="GB4" i="6" s="1"/>
  <c r="AH26" i="22"/>
  <c r="GA4" i="6" s="1"/>
  <c r="AG26" i="22"/>
  <c r="FZ4" i="6" s="1"/>
  <c r="AF26" i="22"/>
  <c r="FY4" i="6" s="1"/>
  <c r="AE26" i="22"/>
  <c r="FX4" i="6" s="1"/>
  <c r="AD26" i="22"/>
  <c r="FW4" i="6" s="1"/>
  <c r="AC26" i="22"/>
  <c r="FV4" i="6" s="1"/>
  <c r="AB26" i="22"/>
  <c r="FU4" i="6" s="1"/>
  <c r="AA26" i="22"/>
  <c r="FT4" i="6" s="1"/>
  <c r="Z26" i="22"/>
  <c r="FS4" i="6" s="1"/>
  <c r="Y26" i="22"/>
  <c r="FR4" i="6" s="1"/>
  <c r="X26" i="22"/>
  <c r="FQ4" i="6" s="1"/>
  <c r="W26" i="22"/>
  <c r="FP4" i="6" s="1"/>
  <c r="V26" i="22"/>
  <c r="FO4" i="6" s="1"/>
  <c r="U26" i="22"/>
  <c r="FN4" i="6" s="1"/>
  <c r="T26" i="22"/>
  <c r="FM4" i="6" s="1"/>
  <c r="S26" i="22"/>
  <c r="FL4" i="6" s="1"/>
  <c r="R26" i="22"/>
  <c r="FK4" i="6" s="1"/>
  <c r="Q26" i="22"/>
  <c r="FJ4" i="6" s="1"/>
  <c r="P26" i="22"/>
  <c r="FI4" i="6" s="1"/>
  <c r="O26" i="22"/>
  <c r="FH4" i="6" s="1"/>
  <c r="N26" i="22"/>
  <c r="FG4" i="6" s="1"/>
  <c r="M26" i="22"/>
  <c r="FF4" i="6" s="1"/>
  <c r="L26" i="22"/>
  <c r="FE4" i="6" s="1"/>
  <c r="K26" i="22"/>
  <c r="FD4" i="6" s="1"/>
  <c r="J26" i="22"/>
  <c r="FC4" i="6" s="1"/>
  <c r="I26" i="22"/>
  <c r="FB4" i="6" s="1"/>
  <c r="H26" i="22"/>
  <c r="FA4" i="6" s="1"/>
  <c r="G26" i="22"/>
  <c r="EZ4" i="6" s="1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M37" i="22" s="1"/>
  <c r="FF16" i="6" s="1"/>
  <c r="AK20" i="22"/>
  <c r="GD18" i="6" s="1"/>
  <c r="AJ20" i="22"/>
  <c r="GC18" i="6" s="1"/>
  <c r="AI20" i="22"/>
  <c r="GB18" i="6" s="1"/>
  <c r="AH20" i="22"/>
  <c r="GA18" i="6" s="1"/>
  <c r="AG20" i="22"/>
  <c r="FZ18" i="6" s="1"/>
  <c r="AF20" i="22"/>
  <c r="FY18" i="6" s="1"/>
  <c r="AE20" i="22"/>
  <c r="FX18" i="6" s="1"/>
  <c r="AD20" i="22"/>
  <c r="FW18" i="6" s="1"/>
  <c r="AC20" i="22"/>
  <c r="FV18" i="6" s="1"/>
  <c r="AB20" i="22"/>
  <c r="FU18" i="6" s="1"/>
  <c r="AA20" i="22"/>
  <c r="FT18" i="6" s="1"/>
  <c r="Z20" i="22"/>
  <c r="FS18" i="6" s="1"/>
  <c r="Y20" i="22"/>
  <c r="FR18" i="6" s="1"/>
  <c r="X20" i="22"/>
  <c r="FQ18" i="6" s="1"/>
  <c r="W20" i="22"/>
  <c r="FP18" i="6" s="1"/>
  <c r="V20" i="22"/>
  <c r="FO18" i="6" s="1"/>
  <c r="U20" i="22"/>
  <c r="FN18" i="6" s="1"/>
  <c r="T20" i="22"/>
  <c r="FM18" i="6" s="1"/>
  <c r="S20" i="22"/>
  <c r="FL18" i="6" s="1"/>
  <c r="R20" i="22"/>
  <c r="FK18" i="6" s="1"/>
  <c r="Q20" i="22"/>
  <c r="FJ18" i="6" s="1"/>
  <c r="P20" i="22"/>
  <c r="FI18" i="6" s="1"/>
  <c r="O20" i="22"/>
  <c r="N20" i="22"/>
  <c r="FG18" i="6" s="1"/>
  <c r="M20" i="22"/>
  <c r="FF18" i="6" s="1"/>
  <c r="AK18" i="22"/>
  <c r="GD13" i="30" s="1"/>
  <c r="AJ18" i="22"/>
  <c r="GC13" i="30" s="1"/>
  <c r="AI18" i="22"/>
  <c r="GB13" i="30" s="1"/>
  <c r="AH18" i="22"/>
  <c r="GA13" i="30" s="1"/>
  <c r="AG18" i="22"/>
  <c r="FZ13" i="30" s="1"/>
  <c r="AF18" i="22"/>
  <c r="FY13" i="30" s="1"/>
  <c r="AE18" i="22"/>
  <c r="FX13" i="30" s="1"/>
  <c r="AD18" i="22"/>
  <c r="AC18" i="22"/>
  <c r="FV13" i="30" s="1"/>
  <c r="AB18" i="22"/>
  <c r="FU13" i="30" s="1"/>
  <c r="AA18" i="22"/>
  <c r="FT13" i="30" s="1"/>
  <c r="Z18" i="22"/>
  <c r="FS13" i="30" s="1"/>
  <c r="Y18" i="22"/>
  <c r="FR13" i="30" s="1"/>
  <c r="X18" i="22"/>
  <c r="FQ13" i="30" s="1"/>
  <c r="W18" i="22"/>
  <c r="FP13" i="30" s="1"/>
  <c r="V18" i="22"/>
  <c r="FO13" i="30" s="1"/>
  <c r="U18" i="22"/>
  <c r="FN13" i="30" s="1"/>
  <c r="T18" i="22"/>
  <c r="FM13" i="30" s="1"/>
  <c r="S18" i="22"/>
  <c r="R18" i="22"/>
  <c r="FK13" i="30" s="1"/>
  <c r="Q18" i="22"/>
  <c r="FJ13" i="30" s="1"/>
  <c r="P18" i="22"/>
  <c r="FI13" i="30" s="1"/>
  <c r="O18" i="22"/>
  <c r="FH13" i="30" s="1"/>
  <c r="N18" i="22"/>
  <c r="FG13" i="30" s="1"/>
  <c r="M18" i="22"/>
  <c r="AK16" i="22"/>
  <c r="AJ16" i="22"/>
  <c r="AI16" i="22"/>
  <c r="AH16" i="22"/>
  <c r="AG16" i="22"/>
  <c r="AF16" i="22"/>
  <c r="AE16" i="22"/>
  <c r="AD16" i="22"/>
  <c r="FW12" i="30" s="1"/>
  <c r="AC16" i="22"/>
  <c r="AB16" i="22"/>
  <c r="AA16" i="22"/>
  <c r="Z16" i="22"/>
  <c r="Y16" i="22"/>
  <c r="X16" i="22"/>
  <c r="W16" i="22"/>
  <c r="V16" i="22"/>
  <c r="U16" i="22"/>
  <c r="T16" i="22"/>
  <c r="S16" i="22"/>
  <c r="FL12" i="30" s="1"/>
  <c r="R16" i="22"/>
  <c r="Q16" i="22"/>
  <c r="P16" i="22"/>
  <c r="O16" i="22"/>
  <c r="N16" i="22"/>
  <c r="M16" i="22"/>
  <c r="L24" i="20"/>
  <c r="L20" i="20"/>
  <c r="EA18" i="6" s="1"/>
  <c r="L18" i="20"/>
  <c r="EA13" i="30" s="1"/>
  <c r="L16" i="20"/>
  <c r="EA12" i="30" s="1"/>
  <c r="K24" i="20"/>
  <c r="K20" i="20"/>
  <c r="DZ18" i="6" s="1"/>
  <c r="K18" i="20"/>
  <c r="DZ13" i="30" s="1"/>
  <c r="K16" i="20"/>
  <c r="DZ12" i="30" s="1"/>
  <c r="J24" i="20"/>
  <c r="J20" i="20"/>
  <c r="DY18" i="6" s="1"/>
  <c r="J18" i="20"/>
  <c r="DY13" i="30" s="1"/>
  <c r="J16" i="20"/>
  <c r="DY12" i="30" s="1"/>
  <c r="I24" i="20"/>
  <c r="I20" i="20"/>
  <c r="DX18" i="6" s="1"/>
  <c r="I18" i="20"/>
  <c r="DX13" i="30" s="1"/>
  <c r="I16" i="20"/>
  <c r="DX12" i="30" s="1"/>
  <c r="H24" i="20"/>
  <c r="H20" i="20"/>
  <c r="DW18" i="6" s="1"/>
  <c r="H18" i="20"/>
  <c r="DW13" i="30" s="1"/>
  <c r="H16" i="20"/>
  <c r="DW12" i="30" s="1"/>
  <c r="G24" i="20"/>
  <c r="G20" i="20"/>
  <c r="DV18" i="6" s="1"/>
  <c r="G18" i="20"/>
  <c r="DV13" i="30" s="1"/>
  <c r="G16" i="20"/>
  <c r="DV12" i="30" s="1"/>
  <c r="AK16" i="20"/>
  <c r="AK18" i="20"/>
  <c r="AK20" i="20"/>
  <c r="AK24" i="20"/>
  <c r="AK37" i="20" s="1"/>
  <c r="AK26" i="20"/>
  <c r="AK27" i="20"/>
  <c r="AK28" i="20"/>
  <c r="AK29" i="20"/>
  <c r="AK30" i="20"/>
  <c r="AK31" i="20"/>
  <c r="AK32" i="20"/>
  <c r="AJ32" i="20"/>
  <c r="EY10" i="6" s="1"/>
  <c r="AI32" i="20"/>
  <c r="EX10" i="6" s="1"/>
  <c r="AH32" i="20"/>
  <c r="EW10" i="6" s="1"/>
  <c r="AG32" i="20"/>
  <c r="EV10" i="6" s="1"/>
  <c r="AF32" i="20"/>
  <c r="EU10" i="6" s="1"/>
  <c r="AE32" i="20"/>
  <c r="ET10" i="6" s="1"/>
  <c r="AD32" i="20"/>
  <c r="ES10" i="6" s="1"/>
  <c r="AC32" i="20"/>
  <c r="ER10" i="6" s="1"/>
  <c r="AB32" i="20"/>
  <c r="EQ10" i="6" s="1"/>
  <c r="AA32" i="20"/>
  <c r="EP10" i="6" s="1"/>
  <c r="Z32" i="20"/>
  <c r="EO10" i="6" s="1"/>
  <c r="Y32" i="20"/>
  <c r="EN10" i="6" s="1"/>
  <c r="X32" i="20"/>
  <c r="EM10" i="6" s="1"/>
  <c r="W32" i="20"/>
  <c r="EL10" i="6" s="1"/>
  <c r="V32" i="20"/>
  <c r="EK10" i="6" s="1"/>
  <c r="U32" i="20"/>
  <c r="EJ10" i="6" s="1"/>
  <c r="T32" i="20"/>
  <c r="EI10" i="6" s="1"/>
  <c r="S32" i="20"/>
  <c r="EH10" i="6" s="1"/>
  <c r="R32" i="20"/>
  <c r="EG10" i="6" s="1"/>
  <c r="Q32" i="20"/>
  <c r="EF10" i="6" s="1"/>
  <c r="P32" i="20"/>
  <c r="EE10" i="6" s="1"/>
  <c r="O32" i="20"/>
  <c r="ED10" i="6" s="1"/>
  <c r="N32" i="20"/>
  <c r="EC10" i="6" s="1"/>
  <c r="M32" i="20"/>
  <c r="EB10" i="6" s="1"/>
  <c r="L32" i="20"/>
  <c r="EA10" i="6" s="1"/>
  <c r="K32" i="20"/>
  <c r="DZ10" i="6" s="1"/>
  <c r="J32" i="20"/>
  <c r="DY10" i="6" s="1"/>
  <c r="I32" i="20"/>
  <c r="DX10" i="6" s="1"/>
  <c r="H32" i="20"/>
  <c r="DW10" i="6" s="1"/>
  <c r="G32" i="20"/>
  <c r="DV10" i="6" s="1"/>
  <c r="AJ31" i="20"/>
  <c r="EY9" i="6" s="1"/>
  <c r="AI31" i="20"/>
  <c r="EX9" i="6" s="1"/>
  <c r="AH31" i="20"/>
  <c r="EW9" i="6" s="1"/>
  <c r="AG31" i="20"/>
  <c r="EV9" i="6" s="1"/>
  <c r="AF31" i="20"/>
  <c r="EU9" i="6" s="1"/>
  <c r="AE31" i="20"/>
  <c r="ET9" i="6" s="1"/>
  <c r="AD31" i="20"/>
  <c r="ES9" i="6" s="1"/>
  <c r="AC31" i="20"/>
  <c r="ER9" i="6" s="1"/>
  <c r="AB31" i="20"/>
  <c r="EQ9" i="6" s="1"/>
  <c r="AA31" i="20"/>
  <c r="EP9" i="6" s="1"/>
  <c r="Z31" i="20"/>
  <c r="EO9" i="6" s="1"/>
  <c r="Y31" i="20"/>
  <c r="EN9" i="6" s="1"/>
  <c r="X31" i="20"/>
  <c r="EM9" i="6" s="1"/>
  <c r="W31" i="20"/>
  <c r="EL9" i="6" s="1"/>
  <c r="V31" i="20"/>
  <c r="EK9" i="6" s="1"/>
  <c r="U31" i="20"/>
  <c r="EJ9" i="6" s="1"/>
  <c r="T31" i="20"/>
  <c r="EI9" i="6" s="1"/>
  <c r="S31" i="20"/>
  <c r="EH9" i="6" s="1"/>
  <c r="R31" i="20"/>
  <c r="EG9" i="6" s="1"/>
  <c r="Q31" i="20"/>
  <c r="EF9" i="6" s="1"/>
  <c r="P31" i="20"/>
  <c r="EE9" i="6" s="1"/>
  <c r="O31" i="20"/>
  <c r="ED9" i="6" s="1"/>
  <c r="N31" i="20"/>
  <c r="EC9" i="6" s="1"/>
  <c r="M31" i="20"/>
  <c r="EB9" i="6" s="1"/>
  <c r="L31" i="20"/>
  <c r="EA9" i="6" s="1"/>
  <c r="K31" i="20"/>
  <c r="DZ9" i="6" s="1"/>
  <c r="J31" i="20"/>
  <c r="DY9" i="6" s="1"/>
  <c r="I31" i="20"/>
  <c r="DX9" i="6" s="1"/>
  <c r="H31" i="20"/>
  <c r="DW9" i="6" s="1"/>
  <c r="G31" i="20"/>
  <c r="DV9" i="6" s="1"/>
  <c r="AJ30" i="20"/>
  <c r="EY8" i="6" s="1"/>
  <c r="AI30" i="20"/>
  <c r="EX8" i="6" s="1"/>
  <c r="AH30" i="20"/>
  <c r="EW8" i="6" s="1"/>
  <c r="AG30" i="20"/>
  <c r="EV8" i="6" s="1"/>
  <c r="AF30" i="20"/>
  <c r="EU8" i="6" s="1"/>
  <c r="AE30" i="20"/>
  <c r="ET8" i="6" s="1"/>
  <c r="AD30" i="20"/>
  <c r="ES8" i="6" s="1"/>
  <c r="AC30" i="20"/>
  <c r="ER8" i="6" s="1"/>
  <c r="AB30" i="20"/>
  <c r="EQ8" i="6" s="1"/>
  <c r="AA30" i="20"/>
  <c r="EP8" i="6" s="1"/>
  <c r="Z30" i="20"/>
  <c r="EO8" i="6" s="1"/>
  <c r="Y30" i="20"/>
  <c r="EN8" i="6" s="1"/>
  <c r="X30" i="20"/>
  <c r="EM8" i="6" s="1"/>
  <c r="W30" i="20"/>
  <c r="EL8" i="6" s="1"/>
  <c r="V30" i="20"/>
  <c r="EK8" i="6" s="1"/>
  <c r="U30" i="20"/>
  <c r="EJ8" i="6" s="1"/>
  <c r="T30" i="20"/>
  <c r="EI8" i="6" s="1"/>
  <c r="S30" i="20"/>
  <c r="EH8" i="6" s="1"/>
  <c r="R30" i="20"/>
  <c r="EG8" i="6" s="1"/>
  <c r="Q30" i="20"/>
  <c r="EF8" i="6" s="1"/>
  <c r="P30" i="20"/>
  <c r="EE8" i="6" s="1"/>
  <c r="O30" i="20"/>
  <c r="ED8" i="6" s="1"/>
  <c r="N30" i="20"/>
  <c r="EC8" i="6" s="1"/>
  <c r="M30" i="20"/>
  <c r="EB8" i="6" s="1"/>
  <c r="L30" i="20"/>
  <c r="EA8" i="6" s="1"/>
  <c r="K30" i="20"/>
  <c r="DZ8" i="6" s="1"/>
  <c r="J30" i="20"/>
  <c r="DY8" i="6" s="1"/>
  <c r="I30" i="20"/>
  <c r="DX8" i="6" s="1"/>
  <c r="H30" i="20"/>
  <c r="DW8" i="6" s="1"/>
  <c r="G30" i="20"/>
  <c r="DV8" i="6" s="1"/>
  <c r="AJ29" i="20"/>
  <c r="EY7" i="6" s="1"/>
  <c r="AI29" i="20"/>
  <c r="EX7" i="6" s="1"/>
  <c r="AH29" i="20"/>
  <c r="EW7" i="6" s="1"/>
  <c r="AG29" i="20"/>
  <c r="EV7" i="6" s="1"/>
  <c r="AF29" i="20"/>
  <c r="EU7" i="6" s="1"/>
  <c r="AE29" i="20"/>
  <c r="ET7" i="6" s="1"/>
  <c r="AD29" i="20"/>
  <c r="ES7" i="6" s="1"/>
  <c r="AC29" i="20"/>
  <c r="ER7" i="6" s="1"/>
  <c r="AB29" i="20"/>
  <c r="EQ7" i="6" s="1"/>
  <c r="AA29" i="20"/>
  <c r="EP7" i="6" s="1"/>
  <c r="Z29" i="20"/>
  <c r="EO7" i="6" s="1"/>
  <c r="Y29" i="20"/>
  <c r="EN7" i="6" s="1"/>
  <c r="X29" i="20"/>
  <c r="EM7" i="6" s="1"/>
  <c r="W29" i="20"/>
  <c r="EL7" i="6" s="1"/>
  <c r="V29" i="20"/>
  <c r="EK7" i="6" s="1"/>
  <c r="U29" i="20"/>
  <c r="EJ7" i="6" s="1"/>
  <c r="T29" i="20"/>
  <c r="EI7" i="6" s="1"/>
  <c r="S29" i="20"/>
  <c r="EH7" i="6" s="1"/>
  <c r="R29" i="20"/>
  <c r="EG7" i="6" s="1"/>
  <c r="Q29" i="20"/>
  <c r="EF7" i="6" s="1"/>
  <c r="P29" i="20"/>
  <c r="EE7" i="6" s="1"/>
  <c r="O29" i="20"/>
  <c r="ED7" i="6" s="1"/>
  <c r="N29" i="20"/>
  <c r="EC7" i="6" s="1"/>
  <c r="M29" i="20"/>
  <c r="EB7" i="6" s="1"/>
  <c r="L29" i="20"/>
  <c r="EA7" i="6" s="1"/>
  <c r="K29" i="20"/>
  <c r="DZ7" i="6" s="1"/>
  <c r="J29" i="20"/>
  <c r="DY7" i="6" s="1"/>
  <c r="I29" i="20"/>
  <c r="DX7" i="6" s="1"/>
  <c r="H29" i="20"/>
  <c r="DW7" i="6" s="1"/>
  <c r="G29" i="20"/>
  <c r="DV7" i="6" s="1"/>
  <c r="AJ28" i="20"/>
  <c r="EY6" i="6" s="1"/>
  <c r="AI28" i="20"/>
  <c r="EX6" i="6" s="1"/>
  <c r="AH28" i="20"/>
  <c r="EW6" i="6" s="1"/>
  <c r="AG28" i="20"/>
  <c r="EV6" i="6" s="1"/>
  <c r="AF28" i="20"/>
  <c r="EU6" i="6" s="1"/>
  <c r="AE28" i="20"/>
  <c r="ET6" i="6" s="1"/>
  <c r="AD28" i="20"/>
  <c r="ES6" i="6" s="1"/>
  <c r="AC28" i="20"/>
  <c r="ER6" i="6" s="1"/>
  <c r="AB28" i="20"/>
  <c r="EQ6" i="6" s="1"/>
  <c r="AA28" i="20"/>
  <c r="EP6" i="6" s="1"/>
  <c r="Z28" i="20"/>
  <c r="EO6" i="6" s="1"/>
  <c r="Y28" i="20"/>
  <c r="EN6" i="6" s="1"/>
  <c r="X28" i="20"/>
  <c r="EM6" i="6" s="1"/>
  <c r="W28" i="20"/>
  <c r="EL6" i="6" s="1"/>
  <c r="V28" i="20"/>
  <c r="EK6" i="6" s="1"/>
  <c r="U28" i="20"/>
  <c r="EJ6" i="6" s="1"/>
  <c r="T28" i="20"/>
  <c r="EI6" i="6" s="1"/>
  <c r="S28" i="20"/>
  <c r="EH6" i="6" s="1"/>
  <c r="R28" i="20"/>
  <c r="EG6" i="6" s="1"/>
  <c r="Q28" i="20"/>
  <c r="EF6" i="6" s="1"/>
  <c r="P28" i="20"/>
  <c r="EE6" i="6" s="1"/>
  <c r="O28" i="20"/>
  <c r="ED6" i="6" s="1"/>
  <c r="N28" i="20"/>
  <c r="EC6" i="6" s="1"/>
  <c r="M28" i="20"/>
  <c r="EB6" i="6" s="1"/>
  <c r="L28" i="20"/>
  <c r="EA6" i="6" s="1"/>
  <c r="K28" i="20"/>
  <c r="DZ6" i="6" s="1"/>
  <c r="J28" i="20"/>
  <c r="DY6" i="6" s="1"/>
  <c r="I28" i="20"/>
  <c r="DX6" i="6" s="1"/>
  <c r="H28" i="20"/>
  <c r="DW6" i="6" s="1"/>
  <c r="G28" i="20"/>
  <c r="DV6" i="6" s="1"/>
  <c r="AJ27" i="20"/>
  <c r="EY5" i="6" s="1"/>
  <c r="AI27" i="20"/>
  <c r="EX5" i="6" s="1"/>
  <c r="AH27" i="20"/>
  <c r="EW5" i="6" s="1"/>
  <c r="AG27" i="20"/>
  <c r="EV5" i="6" s="1"/>
  <c r="AF27" i="20"/>
  <c r="EU5" i="6" s="1"/>
  <c r="AE27" i="20"/>
  <c r="ET5" i="6" s="1"/>
  <c r="AD27" i="20"/>
  <c r="ES5" i="6" s="1"/>
  <c r="AC27" i="20"/>
  <c r="ER5" i="6" s="1"/>
  <c r="AB27" i="20"/>
  <c r="EQ5" i="6" s="1"/>
  <c r="AA27" i="20"/>
  <c r="EP5" i="6" s="1"/>
  <c r="Z27" i="20"/>
  <c r="EO5" i="6" s="1"/>
  <c r="Y27" i="20"/>
  <c r="EN5" i="6" s="1"/>
  <c r="X27" i="20"/>
  <c r="EM5" i="6" s="1"/>
  <c r="W27" i="20"/>
  <c r="EL5" i="6" s="1"/>
  <c r="V27" i="20"/>
  <c r="EK5" i="6" s="1"/>
  <c r="U27" i="20"/>
  <c r="EJ5" i="6" s="1"/>
  <c r="T27" i="20"/>
  <c r="EI5" i="6" s="1"/>
  <c r="S27" i="20"/>
  <c r="EH5" i="6" s="1"/>
  <c r="R27" i="20"/>
  <c r="EG5" i="6" s="1"/>
  <c r="Q27" i="20"/>
  <c r="EF5" i="6" s="1"/>
  <c r="P27" i="20"/>
  <c r="EE5" i="6" s="1"/>
  <c r="O27" i="20"/>
  <c r="ED5" i="6" s="1"/>
  <c r="N27" i="20"/>
  <c r="EC5" i="6" s="1"/>
  <c r="M27" i="20"/>
  <c r="EB5" i="6" s="1"/>
  <c r="L27" i="20"/>
  <c r="EA5" i="6" s="1"/>
  <c r="K27" i="20"/>
  <c r="DZ5" i="6" s="1"/>
  <c r="J27" i="20"/>
  <c r="DY5" i="6" s="1"/>
  <c r="I27" i="20"/>
  <c r="DX5" i="6" s="1"/>
  <c r="H27" i="20"/>
  <c r="DW5" i="6" s="1"/>
  <c r="G27" i="20"/>
  <c r="DV5" i="6" s="1"/>
  <c r="AJ26" i="20"/>
  <c r="EY4" i="6" s="1"/>
  <c r="AI26" i="20"/>
  <c r="EX4" i="6" s="1"/>
  <c r="AH26" i="20"/>
  <c r="EW4" i="6" s="1"/>
  <c r="AG26" i="20"/>
  <c r="EV4" i="6" s="1"/>
  <c r="AF26" i="20"/>
  <c r="EU4" i="6" s="1"/>
  <c r="AE26" i="20"/>
  <c r="ET4" i="6" s="1"/>
  <c r="AD26" i="20"/>
  <c r="ES4" i="6" s="1"/>
  <c r="AC26" i="20"/>
  <c r="ER4" i="6" s="1"/>
  <c r="AB26" i="20"/>
  <c r="EQ4" i="6" s="1"/>
  <c r="AA26" i="20"/>
  <c r="EP4" i="6" s="1"/>
  <c r="Z26" i="20"/>
  <c r="EO4" i="6" s="1"/>
  <c r="Y26" i="20"/>
  <c r="EN4" i="6" s="1"/>
  <c r="X26" i="20"/>
  <c r="EM4" i="6" s="1"/>
  <c r="W26" i="20"/>
  <c r="EL4" i="6" s="1"/>
  <c r="V26" i="20"/>
  <c r="EK4" i="6" s="1"/>
  <c r="U26" i="20"/>
  <c r="EJ4" i="6" s="1"/>
  <c r="T26" i="20"/>
  <c r="EI4" i="6" s="1"/>
  <c r="S26" i="20"/>
  <c r="EH4" i="6" s="1"/>
  <c r="R26" i="20"/>
  <c r="EG4" i="6" s="1"/>
  <c r="Q26" i="20"/>
  <c r="EF4" i="6" s="1"/>
  <c r="P26" i="20"/>
  <c r="EE4" i="6" s="1"/>
  <c r="O26" i="20"/>
  <c r="ED4" i="6" s="1"/>
  <c r="N26" i="20"/>
  <c r="EC4" i="6" s="1"/>
  <c r="M26" i="20"/>
  <c r="EB4" i="6" s="1"/>
  <c r="L26" i="20"/>
  <c r="EA4" i="6" s="1"/>
  <c r="K26" i="20"/>
  <c r="DZ4" i="6" s="1"/>
  <c r="J26" i="20"/>
  <c r="DY4" i="6" s="1"/>
  <c r="I26" i="20"/>
  <c r="DX4" i="6" s="1"/>
  <c r="H26" i="20"/>
  <c r="DW4" i="6" s="1"/>
  <c r="G26" i="20"/>
  <c r="DV4" i="6" s="1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AJ20" i="20"/>
  <c r="AI20" i="20"/>
  <c r="EX18" i="6" s="1"/>
  <c r="AH20" i="20"/>
  <c r="AG20" i="20"/>
  <c r="AF20" i="20"/>
  <c r="AE20" i="20"/>
  <c r="AD20" i="20"/>
  <c r="AC20" i="20"/>
  <c r="ER18" i="6" s="1"/>
  <c r="AB20" i="20"/>
  <c r="AA20" i="20"/>
  <c r="Z20" i="20"/>
  <c r="Y20" i="20"/>
  <c r="EN18" i="6" s="1"/>
  <c r="X20" i="20"/>
  <c r="EM18" i="6" s="1"/>
  <c r="W20" i="20"/>
  <c r="EL18" i="6" s="1"/>
  <c r="V20" i="20"/>
  <c r="U20" i="20"/>
  <c r="EJ18" i="6" s="1"/>
  <c r="T20" i="20"/>
  <c r="S20" i="20"/>
  <c r="EH18" i="6" s="1"/>
  <c r="R20" i="20"/>
  <c r="Q20" i="20"/>
  <c r="EF18" i="6" s="1"/>
  <c r="P20" i="20"/>
  <c r="O20" i="20"/>
  <c r="ED18" i="6" s="1"/>
  <c r="N20" i="20"/>
  <c r="M20" i="20"/>
  <c r="AJ18" i="20"/>
  <c r="EY13" i="30" s="1"/>
  <c r="AI18" i="20"/>
  <c r="EX13" i="30" s="1"/>
  <c r="AH18" i="20"/>
  <c r="EW13" i="30" s="1"/>
  <c r="AG18" i="20"/>
  <c r="EV13" i="30" s="1"/>
  <c r="AF18" i="20"/>
  <c r="EU13" i="30" s="1"/>
  <c r="AE18" i="20"/>
  <c r="ET13" i="30" s="1"/>
  <c r="AD18" i="20"/>
  <c r="ES13" i="30" s="1"/>
  <c r="AC18" i="20"/>
  <c r="ER13" i="30" s="1"/>
  <c r="AB18" i="20"/>
  <c r="EQ13" i="30" s="1"/>
  <c r="AA18" i="20"/>
  <c r="EP13" i="30" s="1"/>
  <c r="Z18" i="20"/>
  <c r="EO13" i="30" s="1"/>
  <c r="Y18" i="20"/>
  <c r="EN13" i="30" s="1"/>
  <c r="X18" i="20"/>
  <c r="EM13" i="30" s="1"/>
  <c r="W18" i="20"/>
  <c r="EL13" i="30" s="1"/>
  <c r="V18" i="20"/>
  <c r="EK13" i="30" s="1"/>
  <c r="U18" i="20"/>
  <c r="EJ13" i="30" s="1"/>
  <c r="T18" i="20"/>
  <c r="EI13" i="30" s="1"/>
  <c r="S18" i="20"/>
  <c r="EH13" i="30" s="1"/>
  <c r="R18" i="20"/>
  <c r="EG13" i="30" s="1"/>
  <c r="Q18" i="20"/>
  <c r="EF13" i="30" s="1"/>
  <c r="P18" i="20"/>
  <c r="EE13" i="30" s="1"/>
  <c r="O18" i="20"/>
  <c r="ED13" i="30" s="1"/>
  <c r="N18" i="20"/>
  <c r="EC13" i="30" s="1"/>
  <c r="M18" i="20"/>
  <c r="EB13" i="30" s="1"/>
  <c r="AJ16" i="20"/>
  <c r="AI16" i="20"/>
  <c r="AH16" i="20"/>
  <c r="AG16" i="20"/>
  <c r="AF16" i="20"/>
  <c r="AE16" i="20"/>
  <c r="ET12" i="30" s="1"/>
  <c r="AD16" i="20"/>
  <c r="AC16" i="20"/>
  <c r="AB16" i="20"/>
  <c r="EQ12" i="30" s="1"/>
  <c r="AA16" i="20"/>
  <c r="Z16" i="20"/>
  <c r="Y16" i="20"/>
  <c r="X16" i="20"/>
  <c r="W16" i="20"/>
  <c r="EL12" i="30" s="1"/>
  <c r="V16" i="20"/>
  <c r="U16" i="20"/>
  <c r="T16" i="20"/>
  <c r="EI12" i="30" s="1"/>
  <c r="S16" i="20"/>
  <c r="R16" i="20"/>
  <c r="EG12" i="30" s="1"/>
  <c r="Q16" i="20"/>
  <c r="EF12" i="30" s="1"/>
  <c r="P16" i="20"/>
  <c r="O16" i="20"/>
  <c r="ED12" i="30" s="1"/>
  <c r="N16" i="20"/>
  <c r="EC12" i="30" s="1"/>
  <c r="M16" i="20"/>
  <c r="EB12" i="30" s="1"/>
  <c r="EB14" i="30" l="1"/>
  <c r="EB18" i="6"/>
  <c r="EC14" i="30"/>
  <c r="EC18" i="6"/>
  <c r="EK14" i="30"/>
  <c r="EK18" i="6"/>
  <c r="ES14" i="30"/>
  <c r="ES18" i="6"/>
  <c r="O21" i="22"/>
  <c r="FH15" i="30" s="1"/>
  <c r="FH18" i="6"/>
  <c r="IG15" i="30"/>
  <c r="IE15" i="30"/>
  <c r="IF15" i="30"/>
  <c r="HX15" i="30"/>
  <c r="BK7" i="44"/>
  <c r="BK6" i="44" s="1"/>
  <c r="IM14" i="6"/>
  <c r="HP15" i="6"/>
  <c r="AN8" i="44"/>
  <c r="IO15" i="6"/>
  <c r="BM8" i="44"/>
  <c r="R22" i="25"/>
  <c r="AL7" i="44"/>
  <c r="AL6" i="44" s="1"/>
  <c r="GL15" i="6"/>
  <c r="J8" i="44"/>
  <c r="GP15" i="6"/>
  <c r="N8" i="44"/>
  <c r="GQ16" i="6"/>
  <c r="O9" i="44"/>
  <c r="GR16" i="6"/>
  <c r="P9" i="44"/>
  <c r="HB16" i="6"/>
  <c r="Z9" i="44"/>
  <c r="HG16" i="6"/>
  <c r="AE9" i="44"/>
  <c r="HQ16" i="6"/>
  <c r="AO9" i="44"/>
  <c r="HR16" i="6"/>
  <c r="AP9" i="44"/>
  <c r="HW16" i="6"/>
  <c r="AU9" i="44"/>
  <c r="HZ15" i="6"/>
  <c r="AX8" i="44"/>
  <c r="JM15" i="6"/>
  <c r="CK8" i="44"/>
  <c r="IC15" i="6"/>
  <c r="BA8" i="44"/>
  <c r="JK15" i="6"/>
  <c r="CI8" i="44"/>
  <c r="IA15" i="6"/>
  <c r="AY8" i="44"/>
  <c r="HR15" i="30"/>
  <c r="ET14" i="30"/>
  <c r="ET18" i="6"/>
  <c r="IC15" i="30"/>
  <c r="IA15" i="30"/>
  <c r="V36" i="27"/>
  <c r="GE15" i="6"/>
  <c r="C8" i="44"/>
  <c r="HP15" i="30"/>
  <c r="AN7" i="44"/>
  <c r="AN6" i="44" s="1"/>
  <c r="BP7" i="44"/>
  <c r="BP6" i="44" s="1"/>
  <c r="IR14" i="6"/>
  <c r="GS15" i="6"/>
  <c r="Q8" i="44"/>
  <c r="GT16" i="6"/>
  <c r="R9" i="44"/>
  <c r="GW16" i="6"/>
  <c r="U9" i="44"/>
  <c r="GZ15" i="6"/>
  <c r="X8" i="44"/>
  <c r="HD15" i="6"/>
  <c r="AB8" i="44"/>
  <c r="HE15" i="6"/>
  <c r="AC8" i="44"/>
  <c r="I36" i="25"/>
  <c r="AJ7" i="44"/>
  <c r="AJ6" i="44" s="1"/>
  <c r="HR15" i="6"/>
  <c r="AP8" i="44"/>
  <c r="HS15" i="6"/>
  <c r="AQ8" i="44"/>
  <c r="HV16" i="6"/>
  <c r="AT9" i="44"/>
  <c r="JL15" i="6"/>
  <c r="CJ8" i="44"/>
  <c r="IF16" i="6"/>
  <c r="BD9" i="44"/>
  <c r="IY15" i="6"/>
  <c r="BW8" i="44"/>
  <c r="IG15" i="6"/>
  <c r="BE8" i="44"/>
  <c r="JF15" i="6"/>
  <c r="CD8" i="44"/>
  <c r="IH16" i="6"/>
  <c r="BF9" i="44"/>
  <c r="IK16" i="6"/>
  <c r="BI9" i="44"/>
  <c r="AH7" i="44"/>
  <c r="AH6" i="44" s="1"/>
  <c r="EU14" i="30"/>
  <c r="EU18" i="6"/>
  <c r="HY15" i="30"/>
  <c r="AW7" i="44"/>
  <c r="AW6" i="44" s="1"/>
  <c r="HW15" i="30"/>
  <c r="ID15" i="30"/>
  <c r="HV15" i="30"/>
  <c r="HL15" i="6"/>
  <c r="AJ8" i="44"/>
  <c r="IN15" i="6"/>
  <c r="BL8" i="44"/>
  <c r="GN16" i="6"/>
  <c r="L9" i="44"/>
  <c r="HA16" i="6"/>
  <c r="Y9" i="44"/>
  <c r="HF16" i="6"/>
  <c r="AD9" i="44"/>
  <c r="HI15" i="6"/>
  <c r="AG8" i="44"/>
  <c r="HT15" i="6"/>
  <c r="AR8" i="44"/>
  <c r="HW15" i="6"/>
  <c r="AU8" i="44"/>
  <c r="IZ15" i="6"/>
  <c r="BX8" i="44"/>
  <c r="JQ14" i="6"/>
  <c r="CO7" i="44"/>
  <c r="CO6" i="44" s="1"/>
  <c r="IB15" i="6"/>
  <c r="AZ8" i="44"/>
  <c r="IC16" i="6"/>
  <c r="BA9" i="44"/>
  <c r="II15" i="6"/>
  <c r="BG8" i="44"/>
  <c r="IA16" i="6"/>
  <c r="AY9" i="44"/>
  <c r="IW15" i="6"/>
  <c r="BU8" i="44"/>
  <c r="IT15" i="6"/>
  <c r="BR8" i="44"/>
  <c r="ID15" i="6"/>
  <c r="BB8" i="44"/>
  <c r="JI15" i="6"/>
  <c r="CG8" i="44"/>
  <c r="IP16" i="6"/>
  <c r="EV14" i="30"/>
  <c r="EV18" i="6"/>
  <c r="HU15" i="30"/>
  <c r="AS7" i="44"/>
  <c r="AS6" i="44" s="1"/>
  <c r="HS15" i="30"/>
  <c r="GF15" i="6"/>
  <c r="D8" i="44"/>
  <c r="GH15" i="6"/>
  <c r="F8" i="44"/>
  <c r="HO15" i="6"/>
  <c r="AM8" i="44"/>
  <c r="HN15" i="6"/>
  <c r="AL8" i="44"/>
  <c r="GO15" i="6"/>
  <c r="M8" i="44"/>
  <c r="GR15" i="6"/>
  <c r="P8" i="44"/>
  <c r="GV15" i="6"/>
  <c r="T8" i="44"/>
  <c r="GY15" i="6"/>
  <c r="W8" i="44"/>
  <c r="HU16" i="6"/>
  <c r="AS9" i="44"/>
  <c r="HX15" i="6"/>
  <c r="AV8" i="44"/>
  <c r="HZ16" i="6"/>
  <c r="AX9" i="44"/>
  <c r="JE15" i="6"/>
  <c r="CC8" i="44"/>
  <c r="JG15" i="6"/>
  <c r="CE8" i="44"/>
  <c r="IG16" i="6"/>
  <c r="BE9" i="44"/>
  <c r="JN15" i="6"/>
  <c r="CL8" i="44"/>
  <c r="EG14" i="30"/>
  <c r="EG18" i="6"/>
  <c r="EO14" i="30"/>
  <c r="EO18" i="6"/>
  <c r="EW14" i="30"/>
  <c r="EW18" i="6"/>
  <c r="HQ15" i="30"/>
  <c r="AO7" i="44"/>
  <c r="AO6" i="44" s="1"/>
  <c r="IB15" i="30"/>
  <c r="HT15" i="30"/>
  <c r="BN7" i="44"/>
  <c r="BN6" i="44" s="1"/>
  <c r="IP14" i="6"/>
  <c r="HM15" i="6"/>
  <c r="AK8" i="44"/>
  <c r="IQ15" i="6"/>
  <c r="BO8" i="44"/>
  <c r="IM15" i="6"/>
  <c r="BK8" i="44"/>
  <c r="IL15" i="6"/>
  <c r="BJ8" i="44"/>
  <c r="GL16" i="6"/>
  <c r="J9" i="44"/>
  <c r="GU15" i="6"/>
  <c r="S8" i="44"/>
  <c r="GX15" i="6"/>
  <c r="V8" i="44"/>
  <c r="GZ16" i="6"/>
  <c r="X9" i="44"/>
  <c r="HC15" i="6"/>
  <c r="AA8" i="44"/>
  <c r="HE16" i="6"/>
  <c r="AC9" i="44"/>
  <c r="HH15" i="6"/>
  <c r="AF8" i="44"/>
  <c r="HQ15" i="6"/>
  <c r="AO8" i="44"/>
  <c r="HT16" i="6"/>
  <c r="AR9" i="44"/>
  <c r="HV15" i="6"/>
  <c r="AT8" i="44"/>
  <c r="JH15" i="6"/>
  <c r="CF8" i="44"/>
  <c r="IJ15" i="6"/>
  <c r="BH8" i="44"/>
  <c r="IB16" i="6"/>
  <c r="AZ9" i="44"/>
  <c r="IU15" i="6"/>
  <c r="BS8" i="44"/>
  <c r="II16" i="6"/>
  <c r="BG9" i="44"/>
  <c r="JB15" i="6"/>
  <c r="BZ8" i="44"/>
  <c r="ID16" i="6"/>
  <c r="BB9" i="44"/>
  <c r="IO16" i="6"/>
  <c r="IN16" i="6"/>
  <c r="EE14" i="30"/>
  <c r="EE18" i="6"/>
  <c r="HO15" i="30"/>
  <c r="AM7" i="44"/>
  <c r="AM6" i="44" s="1"/>
  <c r="BL7" i="44"/>
  <c r="BL6" i="44" s="1"/>
  <c r="IN14" i="6"/>
  <c r="GI15" i="6"/>
  <c r="G8" i="44"/>
  <c r="GM15" i="6"/>
  <c r="K8" i="44"/>
  <c r="GO16" i="6"/>
  <c r="M9" i="44"/>
  <c r="GP16" i="6"/>
  <c r="N9" i="44"/>
  <c r="HA15" i="6"/>
  <c r="Y8" i="44"/>
  <c r="HB15" i="6"/>
  <c r="Z8" i="44"/>
  <c r="HG15" i="6"/>
  <c r="AE8" i="44"/>
  <c r="HU15" i="6"/>
  <c r="AS8" i="44"/>
  <c r="HY16" i="6"/>
  <c r="AW9" i="44"/>
  <c r="IV15" i="6"/>
  <c r="BT8" i="44"/>
  <c r="JO15" i="6"/>
  <c r="CM8" i="44"/>
  <c r="IE15" i="6"/>
  <c r="BC8" i="44"/>
  <c r="JA15" i="6"/>
  <c r="BY8" i="44"/>
  <c r="EP14" i="30"/>
  <c r="EP18" i="6"/>
  <c r="EI14" i="30"/>
  <c r="EI18" i="6"/>
  <c r="EQ14" i="30"/>
  <c r="EQ18" i="6"/>
  <c r="M22" i="22"/>
  <c r="EY18" i="6"/>
  <c r="J36" i="25"/>
  <c r="AK7" i="44"/>
  <c r="AK6" i="44" s="1"/>
  <c r="HZ15" i="30"/>
  <c r="BJ7" i="44"/>
  <c r="BJ6" i="44" s="1"/>
  <c r="IL14" i="6"/>
  <c r="BO7" i="44"/>
  <c r="BO6" i="44" s="1"/>
  <c r="IQ14" i="6"/>
  <c r="IP15" i="6"/>
  <c r="BN8" i="44"/>
  <c r="IR15" i="6"/>
  <c r="BP8" i="44"/>
  <c r="GN15" i="6"/>
  <c r="L8" i="44"/>
  <c r="GQ15" i="6"/>
  <c r="O8" i="44"/>
  <c r="GS16" i="6"/>
  <c r="Q9" i="44"/>
  <c r="GU16" i="6"/>
  <c r="S9" i="44"/>
  <c r="GV16" i="6"/>
  <c r="T9" i="44"/>
  <c r="GX16" i="6"/>
  <c r="V9" i="44"/>
  <c r="GY16" i="6"/>
  <c r="W9" i="44"/>
  <c r="HD16" i="6"/>
  <c r="AB9" i="44"/>
  <c r="HI16" i="6"/>
  <c r="AG9" i="44"/>
  <c r="HX16" i="6"/>
  <c r="AV9" i="44"/>
  <c r="JP15" i="6"/>
  <c r="CN8" i="44"/>
  <c r="IJ16" i="6"/>
  <c r="BH9" i="44"/>
  <c r="IS15" i="6"/>
  <c r="BQ8" i="44"/>
  <c r="JC15" i="6"/>
  <c r="CA8" i="44"/>
  <c r="JJ15" i="6"/>
  <c r="CH8" i="44"/>
  <c r="IM16" i="6"/>
  <c r="IL16" i="6"/>
  <c r="H36" i="25"/>
  <c r="AI7" i="44"/>
  <c r="AI6" i="44" s="1"/>
  <c r="BM7" i="44"/>
  <c r="BM6" i="44" s="1"/>
  <c r="IO14" i="6"/>
  <c r="GG15" i="6"/>
  <c r="E8" i="44"/>
  <c r="GJ15" i="6"/>
  <c r="H8" i="44"/>
  <c r="GK15" i="6"/>
  <c r="I8" i="44"/>
  <c r="HK15" i="6"/>
  <c r="AI8" i="44"/>
  <c r="HJ15" i="6"/>
  <c r="AH8" i="44"/>
  <c r="GM16" i="6"/>
  <c r="K9" i="44"/>
  <c r="GT15" i="6"/>
  <c r="R8" i="44"/>
  <c r="GW15" i="6"/>
  <c r="U8" i="44"/>
  <c r="HC16" i="6"/>
  <c r="AA9" i="44"/>
  <c r="HF15" i="6"/>
  <c r="AD8" i="44"/>
  <c r="HH16" i="6"/>
  <c r="AF9" i="44"/>
  <c r="HS16" i="6"/>
  <c r="AQ9" i="44"/>
  <c r="HY15" i="6"/>
  <c r="AW8" i="44"/>
  <c r="JD15" i="6"/>
  <c r="CB8" i="44"/>
  <c r="IF15" i="6"/>
  <c r="BD8" i="44"/>
  <c r="IE16" i="6"/>
  <c r="BC9" i="44"/>
  <c r="IX15" i="6"/>
  <c r="BV8" i="44"/>
  <c r="IH15" i="6"/>
  <c r="BF8" i="44"/>
  <c r="IK15" i="6"/>
  <c r="BI8" i="44"/>
  <c r="M36" i="29"/>
  <c r="M35" i="29"/>
  <c r="M40" i="29" s="1"/>
  <c r="CU12" i="44" s="1"/>
  <c r="L36" i="29"/>
  <c r="L35" i="29"/>
  <c r="L40" i="29" s="1"/>
  <c r="CT12" i="44" s="1"/>
  <c r="K36" i="29"/>
  <c r="K35" i="29"/>
  <c r="K40" i="29" s="1"/>
  <c r="CS12" i="44" s="1"/>
  <c r="J36" i="29"/>
  <c r="J35" i="29"/>
  <c r="J40" i="29" s="1"/>
  <c r="CR12" i="44" s="1"/>
  <c r="I36" i="29"/>
  <c r="I35" i="29"/>
  <c r="I40" i="29" s="1"/>
  <c r="CQ12" i="44" s="1"/>
  <c r="H36" i="29"/>
  <c r="H35" i="29"/>
  <c r="H40" i="29" s="1"/>
  <c r="CP12" i="44" s="1"/>
  <c r="M35" i="27"/>
  <c r="M40" i="27" s="1"/>
  <c r="BP12" i="44" s="1"/>
  <c r="EB17" i="30"/>
  <c r="M37" i="20"/>
  <c r="EB16" i="6" s="1"/>
  <c r="EN17" i="30"/>
  <c r="Y37" i="20"/>
  <c r="EN16" i="6" s="1"/>
  <c r="DX17" i="30"/>
  <c r="I37" i="20"/>
  <c r="DX16" i="6" s="1"/>
  <c r="EA17" i="30"/>
  <c r="L37" i="20"/>
  <c r="EA16" i="6" s="1"/>
  <c r="FJ17" i="30"/>
  <c r="Q37" i="22"/>
  <c r="FJ16" i="6" s="1"/>
  <c r="GX15" i="30"/>
  <c r="GU15" i="30"/>
  <c r="IK15" i="30"/>
  <c r="JA15" i="30"/>
  <c r="JO15" i="30"/>
  <c r="JN15" i="30"/>
  <c r="JB15" i="30"/>
  <c r="EC17" i="30"/>
  <c r="N37" i="20"/>
  <c r="EC16" i="6" s="1"/>
  <c r="EG17" i="30"/>
  <c r="R37" i="20"/>
  <c r="EG16" i="6" s="1"/>
  <c r="EK17" i="30"/>
  <c r="V37" i="20"/>
  <c r="EK16" i="6" s="1"/>
  <c r="EO17" i="30"/>
  <c r="Z37" i="20"/>
  <c r="EO16" i="6" s="1"/>
  <c r="ES17" i="30"/>
  <c r="AD37" i="20"/>
  <c r="ES16" i="6" s="1"/>
  <c r="EW17" i="30"/>
  <c r="AH37" i="20"/>
  <c r="EW16" i="6" s="1"/>
  <c r="FG17" i="30"/>
  <c r="N37" i="22"/>
  <c r="FG16" i="6" s="1"/>
  <c r="FK17" i="30"/>
  <c r="R37" i="22"/>
  <c r="FK16" i="6" s="1"/>
  <c r="GK15" i="30"/>
  <c r="GN15" i="30"/>
  <c r="IH15" i="30"/>
  <c r="JM15" i="30"/>
  <c r="IW15" i="30"/>
  <c r="JK15" i="30"/>
  <c r="IU15" i="30"/>
  <c r="JQ16" i="30"/>
  <c r="G35" i="29"/>
  <c r="G40" i="29" s="1"/>
  <c r="CO12" i="44" s="1"/>
  <c r="G36" i="25"/>
  <c r="JR16" i="30"/>
  <c r="JW16" i="30"/>
  <c r="EJ17" i="30"/>
  <c r="U37" i="20"/>
  <c r="EJ16" i="6" s="1"/>
  <c r="EV17" i="30"/>
  <c r="AG37" i="20"/>
  <c r="EV16" i="6" s="1"/>
  <c r="DW17" i="30"/>
  <c r="H37" i="20"/>
  <c r="DW16" i="6" s="1"/>
  <c r="DZ17" i="30"/>
  <c r="K37" i="20"/>
  <c r="DZ16" i="6" s="1"/>
  <c r="GM15" i="30"/>
  <c r="HB15" i="30"/>
  <c r="HC15" i="30"/>
  <c r="GQ15" i="30"/>
  <c r="JF15" i="30"/>
  <c r="IX15" i="30"/>
  <c r="JV16" i="30"/>
  <c r="ED17" i="30"/>
  <c r="O37" i="20"/>
  <c r="ED16" i="6" s="1"/>
  <c r="EH17" i="30"/>
  <c r="S37" i="20"/>
  <c r="EH16" i="6" s="1"/>
  <c r="EL17" i="30"/>
  <c r="W37" i="20"/>
  <c r="EL16" i="6" s="1"/>
  <c r="EP17" i="30"/>
  <c r="AA37" i="20"/>
  <c r="EP16" i="6" s="1"/>
  <c r="ET17" i="30"/>
  <c r="AE37" i="20"/>
  <c r="ET16" i="6" s="1"/>
  <c r="EX17" i="30"/>
  <c r="AI37" i="20"/>
  <c r="EX16" i="6" s="1"/>
  <c r="FH17" i="30"/>
  <c r="O37" i="22"/>
  <c r="FH16" i="6" s="1"/>
  <c r="FL17" i="30"/>
  <c r="S37" i="22"/>
  <c r="FL16" i="6" s="1"/>
  <c r="HD15" i="30"/>
  <c r="GZ15" i="30"/>
  <c r="GV15" i="30"/>
  <c r="GR15" i="30"/>
  <c r="GL15" i="30"/>
  <c r="HE15" i="30"/>
  <c r="HA15" i="30"/>
  <c r="GW15" i="30"/>
  <c r="GS15" i="30"/>
  <c r="GO15" i="30"/>
  <c r="P22" i="25"/>
  <c r="P36" i="25" s="1"/>
  <c r="II15" i="30"/>
  <c r="JI15" i="30"/>
  <c r="JG15" i="30"/>
  <c r="IS15" i="30"/>
  <c r="JP15" i="30"/>
  <c r="JL15" i="30"/>
  <c r="JH15" i="30"/>
  <c r="JD15" i="30"/>
  <c r="IZ15" i="30"/>
  <c r="IV15" i="30"/>
  <c r="EF17" i="30"/>
  <c r="Q37" i="20"/>
  <c r="EF16" i="6" s="1"/>
  <c r="ER17" i="30"/>
  <c r="AC37" i="20"/>
  <c r="ER16" i="6" s="1"/>
  <c r="DV17" i="30"/>
  <c r="G37" i="20"/>
  <c r="DV16" i="6" s="1"/>
  <c r="DY17" i="30"/>
  <c r="J37" i="20"/>
  <c r="DY16" i="6" s="1"/>
  <c r="FN17" i="30"/>
  <c r="U37" i="22"/>
  <c r="FN16" i="6" s="1"/>
  <c r="EZ17" i="30"/>
  <c r="G37" i="22"/>
  <c r="EZ16" i="6" s="1"/>
  <c r="HF15" i="30"/>
  <c r="GT15" i="30"/>
  <c r="GP15" i="30"/>
  <c r="GY15" i="30"/>
  <c r="IY15" i="30"/>
  <c r="JJ15" i="30"/>
  <c r="EE17" i="30"/>
  <c r="P37" i="20"/>
  <c r="EE16" i="6" s="1"/>
  <c r="EI17" i="30"/>
  <c r="T37" i="20"/>
  <c r="EI16" i="6" s="1"/>
  <c r="EM17" i="30"/>
  <c r="X37" i="20"/>
  <c r="EM16" i="6" s="1"/>
  <c r="EQ17" i="30"/>
  <c r="AB37" i="20"/>
  <c r="EQ16" i="6" s="1"/>
  <c r="EU17" i="30"/>
  <c r="AF37" i="20"/>
  <c r="EU16" i="6" s="1"/>
  <c r="EY17" i="30"/>
  <c r="AJ37" i="20"/>
  <c r="EY16" i="6" s="1"/>
  <c r="FI17" i="30"/>
  <c r="P37" i="22"/>
  <c r="FI16" i="6" s="1"/>
  <c r="FM17" i="30"/>
  <c r="T37" i="22"/>
  <c r="FM16" i="6" s="1"/>
  <c r="I35" i="25"/>
  <c r="I40" i="25" s="1"/>
  <c r="AJ12" i="44" s="1"/>
  <c r="IJ15" i="30"/>
  <c r="JE15" i="30"/>
  <c r="T22" i="27"/>
  <c r="T36" i="27" s="1"/>
  <c r="JC15" i="30"/>
  <c r="JU16" i="30"/>
  <c r="JT16" i="30"/>
  <c r="JS16" i="30"/>
  <c r="R36" i="25"/>
  <c r="T22" i="25"/>
  <c r="T36" i="25" s="1"/>
  <c r="HL15" i="30"/>
  <c r="V36" i="25"/>
  <c r="HY14" i="6"/>
  <c r="HY16" i="30"/>
  <c r="N36" i="25"/>
  <c r="L36" i="25"/>
  <c r="M36" i="25"/>
  <c r="HN15" i="30"/>
  <c r="K36" i="25"/>
  <c r="HL14" i="6"/>
  <c r="IN15" i="30"/>
  <c r="IL15" i="30"/>
  <c r="IQ15" i="30"/>
  <c r="IO15" i="30"/>
  <c r="IR15" i="30"/>
  <c r="IP15" i="30"/>
  <c r="IM15" i="30"/>
  <c r="GI15" i="30"/>
  <c r="GG15" i="30"/>
  <c r="GJ15" i="30"/>
  <c r="HU16" i="30"/>
  <c r="HU14" i="6"/>
  <c r="GE15" i="30"/>
  <c r="GH15" i="30"/>
  <c r="HN14" i="6"/>
  <c r="HJ14" i="6"/>
  <c r="GF15" i="30"/>
  <c r="HH15" i="30"/>
  <c r="HI15" i="30"/>
  <c r="HQ16" i="30"/>
  <c r="HQ14" i="6"/>
  <c r="HM15" i="30"/>
  <c r="HM14" i="6"/>
  <c r="HG15" i="30"/>
  <c r="HS16" i="30"/>
  <c r="HK15" i="30"/>
  <c r="HK14" i="6"/>
  <c r="HO16" i="30"/>
  <c r="HO14" i="6"/>
  <c r="HP16" i="30"/>
  <c r="HP14" i="6"/>
  <c r="G35" i="25"/>
  <c r="G40" i="25" s="1"/>
  <c r="AH12" i="44" s="1"/>
  <c r="FR17" i="30"/>
  <c r="Y37" i="22"/>
  <c r="FR16" i="6" s="1"/>
  <c r="FP17" i="30"/>
  <c r="W37" i="22"/>
  <c r="FP16" i="6" s="1"/>
  <c r="FO17" i="30"/>
  <c r="V37" i="22"/>
  <c r="FO16" i="6" s="1"/>
  <c r="FQ17" i="30"/>
  <c r="X37" i="22"/>
  <c r="FQ16" i="6" s="1"/>
  <c r="AK37" i="22"/>
  <c r="GD16" i="6" s="1"/>
  <c r="GD17" i="30"/>
  <c r="AK36" i="22"/>
  <c r="GD15" i="6" s="1"/>
  <c r="AK34" i="22"/>
  <c r="GD12" i="6" s="1"/>
  <c r="GD14" i="30"/>
  <c r="M22" i="23"/>
  <c r="M36" i="23" s="1"/>
  <c r="AK33" i="22"/>
  <c r="GD11" i="6" s="1"/>
  <c r="GD12" i="30"/>
  <c r="AJ37" i="22"/>
  <c r="GC16" i="6" s="1"/>
  <c r="GC17" i="30"/>
  <c r="AJ34" i="22"/>
  <c r="GC12" i="6" s="1"/>
  <c r="AJ36" i="22"/>
  <c r="GC15" i="6" s="1"/>
  <c r="GC14" i="30"/>
  <c r="L22" i="23"/>
  <c r="GJ16" i="30" s="1"/>
  <c r="AJ33" i="22"/>
  <c r="GC11" i="6" s="1"/>
  <c r="GC12" i="30"/>
  <c r="AI37" i="22"/>
  <c r="GB16" i="6" s="1"/>
  <c r="GB17" i="30"/>
  <c r="AI36" i="22"/>
  <c r="GB15" i="6" s="1"/>
  <c r="AI34" i="22"/>
  <c r="GB12" i="6" s="1"/>
  <c r="GB14" i="30"/>
  <c r="K22" i="23"/>
  <c r="GI16" i="30" s="1"/>
  <c r="AI33" i="22"/>
  <c r="GB11" i="6" s="1"/>
  <c r="GB12" i="30"/>
  <c r="AH37" i="22"/>
  <c r="GA16" i="6" s="1"/>
  <c r="GA17" i="30"/>
  <c r="AH36" i="22"/>
  <c r="GA15" i="6" s="1"/>
  <c r="AH34" i="22"/>
  <c r="GA12" i="6" s="1"/>
  <c r="GA14" i="30"/>
  <c r="J22" i="23"/>
  <c r="GH16" i="30" s="1"/>
  <c r="AH33" i="22"/>
  <c r="GA11" i="6" s="1"/>
  <c r="GA12" i="30"/>
  <c r="AG37" i="22"/>
  <c r="FZ16" i="6" s="1"/>
  <c r="FZ17" i="30"/>
  <c r="AG36" i="22"/>
  <c r="FZ15" i="6" s="1"/>
  <c r="AG34" i="22"/>
  <c r="FZ12" i="6" s="1"/>
  <c r="FZ14" i="30"/>
  <c r="I22" i="23"/>
  <c r="GG16" i="30" s="1"/>
  <c r="AG33" i="22"/>
  <c r="FZ11" i="6" s="1"/>
  <c r="FZ12" i="30"/>
  <c r="FU17" i="30"/>
  <c r="AB37" i="22"/>
  <c r="FU16" i="6" s="1"/>
  <c r="AF37" i="22"/>
  <c r="FY16" i="6" s="1"/>
  <c r="FY17" i="30"/>
  <c r="FV17" i="30"/>
  <c r="AC37" i="22"/>
  <c r="FV16" i="6" s="1"/>
  <c r="FS17" i="30"/>
  <c r="Z37" i="22"/>
  <c r="FS16" i="6" s="1"/>
  <c r="FW17" i="30"/>
  <c r="AD37" i="22"/>
  <c r="FW16" i="6" s="1"/>
  <c r="FT17" i="30"/>
  <c r="AA37" i="22"/>
  <c r="FT16" i="6" s="1"/>
  <c r="FX17" i="30"/>
  <c r="AE37" i="22"/>
  <c r="FX16" i="6" s="1"/>
  <c r="AF34" i="22"/>
  <c r="FY12" i="6" s="1"/>
  <c r="AF36" i="22"/>
  <c r="FY15" i="6" s="1"/>
  <c r="FY14" i="30"/>
  <c r="H22" i="23"/>
  <c r="GF16" i="30" s="1"/>
  <c r="AF33" i="22"/>
  <c r="FY11" i="6" s="1"/>
  <c r="FY12" i="30"/>
  <c r="K35" i="25"/>
  <c r="IR19" i="6"/>
  <c r="IR13" i="6"/>
  <c r="HJ19" i="6"/>
  <c r="HJ13" i="6"/>
  <c r="HL19" i="6"/>
  <c r="HL13" i="6"/>
  <c r="AE36" i="22"/>
  <c r="FX15" i="6" s="1"/>
  <c r="AE34" i="22"/>
  <c r="FX12" i="6" s="1"/>
  <c r="FX14" i="30"/>
  <c r="G22" i="23"/>
  <c r="GE16" i="30" s="1"/>
  <c r="AE33" i="22"/>
  <c r="FX11" i="6" s="1"/>
  <c r="FX12" i="30"/>
  <c r="AD33" i="22"/>
  <c r="FW11" i="6" s="1"/>
  <c r="FW13" i="30"/>
  <c r="AD36" i="22"/>
  <c r="FW15" i="6" s="1"/>
  <c r="AD34" i="22"/>
  <c r="FW12" i="6" s="1"/>
  <c r="FW14" i="30"/>
  <c r="AC33" i="22"/>
  <c r="FV11" i="6" s="1"/>
  <c r="FV12" i="30"/>
  <c r="AC34" i="22"/>
  <c r="FV12" i="6" s="1"/>
  <c r="AC36" i="22"/>
  <c r="FV15" i="6" s="1"/>
  <c r="FV14" i="30"/>
  <c r="AB34" i="22"/>
  <c r="FU12" i="6" s="1"/>
  <c r="AB36" i="22"/>
  <c r="FU15" i="6" s="1"/>
  <c r="FU14" i="30"/>
  <c r="AB33" i="22"/>
  <c r="FU11" i="6" s="1"/>
  <c r="FU12" i="30"/>
  <c r="AA36" i="22"/>
  <c r="FT15" i="6" s="1"/>
  <c r="AA34" i="22"/>
  <c r="FT12" i="6" s="1"/>
  <c r="FT14" i="30"/>
  <c r="AA33" i="22"/>
  <c r="FT11" i="6" s="1"/>
  <c r="FT12" i="30"/>
  <c r="Z34" i="22"/>
  <c r="FS12" i="6" s="1"/>
  <c r="Z36" i="22"/>
  <c r="FS15" i="6" s="1"/>
  <c r="FS14" i="30"/>
  <c r="Z33" i="22"/>
  <c r="FS11" i="6" s="1"/>
  <c r="FS12" i="30"/>
  <c r="Y34" i="22"/>
  <c r="FR12" i="6" s="1"/>
  <c r="Y36" i="22"/>
  <c r="FR15" i="6" s="1"/>
  <c r="FR14" i="30"/>
  <c r="Y33" i="22"/>
  <c r="FR11" i="6" s="1"/>
  <c r="FR12" i="30"/>
  <c r="X34" i="22"/>
  <c r="FQ12" i="6" s="1"/>
  <c r="X36" i="22"/>
  <c r="FQ15" i="6" s="1"/>
  <c r="FQ14" i="30"/>
  <c r="X33" i="22"/>
  <c r="FQ11" i="6" s="1"/>
  <c r="FQ12" i="30"/>
  <c r="W36" i="22"/>
  <c r="FP15" i="6" s="1"/>
  <c r="W34" i="22"/>
  <c r="FP12" i="6" s="1"/>
  <c r="FP14" i="30"/>
  <c r="W33" i="22"/>
  <c r="FP11" i="6" s="1"/>
  <c r="FP12" i="30"/>
  <c r="V36" i="22"/>
  <c r="FO15" i="6" s="1"/>
  <c r="V34" i="22"/>
  <c r="FO12" i="6" s="1"/>
  <c r="FO14" i="30"/>
  <c r="V33" i="22"/>
  <c r="FO11" i="6" s="1"/>
  <c r="FO12" i="30"/>
  <c r="U34" i="22"/>
  <c r="FN12" i="6" s="1"/>
  <c r="U36" i="22"/>
  <c r="FN15" i="6" s="1"/>
  <c r="FN14" i="30"/>
  <c r="U33" i="22"/>
  <c r="FN11" i="6" s="1"/>
  <c r="FN12" i="30"/>
  <c r="T34" i="22"/>
  <c r="FM12" i="6" s="1"/>
  <c r="T36" i="22"/>
  <c r="FM15" i="6" s="1"/>
  <c r="FM14" i="30"/>
  <c r="T33" i="22"/>
  <c r="FM11" i="6" s="1"/>
  <c r="FM12" i="30"/>
  <c r="S36" i="22"/>
  <c r="FL15" i="6" s="1"/>
  <c r="S34" i="22"/>
  <c r="FL12" i="6" s="1"/>
  <c r="FL14" i="30"/>
  <c r="S33" i="22"/>
  <c r="FL11" i="6" s="1"/>
  <c r="FL13" i="30"/>
  <c r="R33" i="22"/>
  <c r="FK11" i="6" s="1"/>
  <c r="FK12" i="30"/>
  <c r="P33" i="22"/>
  <c r="FI11" i="6" s="1"/>
  <c r="FI12" i="30"/>
  <c r="Q33" i="22"/>
  <c r="FJ11" i="6" s="1"/>
  <c r="FJ12" i="30"/>
  <c r="R34" i="22"/>
  <c r="FK12" i="6" s="1"/>
  <c r="R36" i="22"/>
  <c r="FK15" i="6" s="1"/>
  <c r="FK14" i="30"/>
  <c r="Q36" i="22"/>
  <c r="FJ15" i="6" s="1"/>
  <c r="Q34" i="22"/>
  <c r="FJ12" i="6" s="1"/>
  <c r="FJ14" i="30"/>
  <c r="P34" i="22"/>
  <c r="FI12" i="6" s="1"/>
  <c r="P36" i="22"/>
  <c r="FI15" i="6" s="1"/>
  <c r="FI14" i="30"/>
  <c r="O36" i="22"/>
  <c r="FH15" i="6" s="1"/>
  <c r="O34" i="22"/>
  <c r="FH12" i="6" s="1"/>
  <c r="FH14" i="30"/>
  <c r="O33" i="22"/>
  <c r="FH11" i="6" s="1"/>
  <c r="FH12" i="30"/>
  <c r="N36" i="22"/>
  <c r="FG15" i="6" s="1"/>
  <c r="N34" i="22"/>
  <c r="FG12" i="6" s="1"/>
  <c r="FG14" i="30"/>
  <c r="N33" i="22"/>
  <c r="FG11" i="6" s="1"/>
  <c r="FG12" i="30"/>
  <c r="M34" i="22"/>
  <c r="FF12" i="6" s="1"/>
  <c r="M36" i="22"/>
  <c r="FF15" i="6" s="1"/>
  <c r="FF12" i="30"/>
  <c r="M33" i="22"/>
  <c r="FF11" i="6" s="1"/>
  <c r="FE14" i="30"/>
  <c r="L34" i="22"/>
  <c r="FE12" i="6" s="1"/>
  <c r="L36" i="22"/>
  <c r="FE15" i="6" s="1"/>
  <c r="L33" i="22"/>
  <c r="FE11" i="6" s="1"/>
  <c r="FB12" i="30"/>
  <c r="I33" i="22"/>
  <c r="FB11" i="6" s="1"/>
  <c r="FC12" i="30"/>
  <c r="J33" i="22"/>
  <c r="FC11" i="6" s="1"/>
  <c r="FD12" i="30"/>
  <c r="K33" i="22"/>
  <c r="FD11" i="6" s="1"/>
  <c r="FD14" i="30"/>
  <c r="K34" i="22"/>
  <c r="FD12" i="6" s="1"/>
  <c r="K36" i="22"/>
  <c r="FD15" i="6" s="1"/>
  <c r="FC14" i="30"/>
  <c r="J34" i="22"/>
  <c r="FC12" i="6" s="1"/>
  <c r="J36" i="22"/>
  <c r="FC15" i="6" s="1"/>
  <c r="FB14" i="30"/>
  <c r="I34" i="22"/>
  <c r="FB12" i="6" s="1"/>
  <c r="I36" i="22"/>
  <c r="FB15" i="6" s="1"/>
  <c r="FF16" i="30"/>
  <c r="G34" i="22"/>
  <c r="EZ12" i="6" s="1"/>
  <c r="G36" i="22"/>
  <c r="EZ15" i="6" s="1"/>
  <c r="FA14" i="30"/>
  <c r="H34" i="22"/>
  <c r="FA12" i="6" s="1"/>
  <c r="H36" i="22"/>
  <c r="FA15" i="6" s="1"/>
  <c r="G33" i="22"/>
  <c r="EZ11" i="6" s="1"/>
  <c r="FA12" i="30"/>
  <c r="H33" i="22"/>
  <c r="FA11" i="6" s="1"/>
  <c r="V33" i="20"/>
  <c r="EK11" i="6" s="1"/>
  <c r="EK12" i="30"/>
  <c r="Z33" i="20"/>
  <c r="EO11" i="6" s="1"/>
  <c r="EO12" i="30"/>
  <c r="FF17" i="30"/>
  <c r="O21" i="20"/>
  <c r="ED15" i="30" s="1"/>
  <c r="ED14" i="30"/>
  <c r="S36" i="20"/>
  <c r="EH15" i="6" s="1"/>
  <c r="EH14" i="30"/>
  <c r="W36" i="20"/>
  <c r="EL15" i="6" s="1"/>
  <c r="EL14" i="30"/>
  <c r="FF14" i="30"/>
  <c r="FA17" i="30"/>
  <c r="FB17" i="30"/>
  <c r="FC17" i="30"/>
  <c r="FD17" i="30"/>
  <c r="FE17" i="30"/>
  <c r="P33" i="20"/>
  <c r="EE11" i="6" s="1"/>
  <c r="EE12" i="30"/>
  <c r="X33" i="20"/>
  <c r="EM11" i="6" s="1"/>
  <c r="EM12" i="30"/>
  <c r="X34" i="20"/>
  <c r="EM12" i="6" s="1"/>
  <c r="EM14" i="30"/>
  <c r="G34" i="20"/>
  <c r="DV12" i="6" s="1"/>
  <c r="DV14" i="30"/>
  <c r="H34" i="20"/>
  <c r="DW12" i="6" s="1"/>
  <c r="DW14" i="30"/>
  <c r="I21" i="20"/>
  <c r="DX15" i="30" s="1"/>
  <c r="DX14" i="30"/>
  <c r="J34" i="20"/>
  <c r="DY12" i="6" s="1"/>
  <c r="DY14" i="30"/>
  <c r="K21" i="20"/>
  <c r="DZ15" i="30" s="1"/>
  <c r="DZ14" i="30"/>
  <c r="L34" i="20"/>
  <c r="EA12" i="6" s="1"/>
  <c r="EA14" i="30"/>
  <c r="FF13" i="30"/>
  <c r="M21" i="22"/>
  <c r="FF15" i="30" s="1"/>
  <c r="S33" i="20"/>
  <c r="EH11" i="6" s="1"/>
  <c r="EH12" i="30"/>
  <c r="AA33" i="20"/>
  <c r="EP11" i="6" s="1"/>
  <c r="EP12" i="30"/>
  <c r="U33" i="20"/>
  <c r="EJ11" i="6" s="1"/>
  <c r="EJ12" i="30"/>
  <c r="Y33" i="20"/>
  <c r="EN11" i="6" s="1"/>
  <c r="EN12" i="30"/>
  <c r="AC33" i="20"/>
  <c r="ER11" i="6" s="1"/>
  <c r="ER12" i="30"/>
  <c r="Q36" i="20"/>
  <c r="EF15" i="6" s="1"/>
  <c r="EF14" i="30"/>
  <c r="U36" i="20"/>
  <c r="EJ15" i="6" s="1"/>
  <c r="EJ14" i="30"/>
  <c r="Y36" i="20"/>
  <c r="EN15" i="6" s="1"/>
  <c r="EN14" i="30"/>
  <c r="AC36" i="20"/>
  <c r="ER15" i="6" s="1"/>
  <c r="ER14" i="30"/>
  <c r="FA13" i="30"/>
  <c r="FB13" i="30"/>
  <c r="FC13" i="30"/>
  <c r="FD13" i="30"/>
  <c r="FE13" i="30"/>
  <c r="AK33" i="20"/>
  <c r="EZ12" i="30"/>
  <c r="AK21" i="20"/>
  <c r="AK36" i="20"/>
  <c r="AK34" i="20"/>
  <c r="EZ14" i="30"/>
  <c r="AH33" i="20"/>
  <c r="EW11" i="6" s="1"/>
  <c r="EW12" i="30"/>
  <c r="AF33" i="20"/>
  <c r="EU11" i="6" s="1"/>
  <c r="EU12" i="30"/>
  <c r="EY12" i="30"/>
  <c r="AJ33" i="20"/>
  <c r="EY11" i="6" s="1"/>
  <c r="AD33" i="20"/>
  <c r="ES11" i="6" s="1"/>
  <c r="ES12" i="30"/>
  <c r="AI33" i="20"/>
  <c r="EX11" i="6" s="1"/>
  <c r="EX12" i="30"/>
  <c r="AG33" i="20"/>
  <c r="EV11" i="6" s="1"/>
  <c r="EV12" i="30"/>
  <c r="AI36" i="20"/>
  <c r="EX15" i="6" s="1"/>
  <c r="EX14" i="30"/>
  <c r="AJ34" i="20"/>
  <c r="EY12" i="6" s="1"/>
  <c r="EY14" i="30"/>
  <c r="AJ36" i="20"/>
  <c r="EY15" i="6" s="1"/>
  <c r="AG36" i="20"/>
  <c r="EV15" i="6" s="1"/>
  <c r="AE33" i="20"/>
  <c r="ET11" i="6" s="1"/>
  <c r="L22" i="22"/>
  <c r="J22" i="22"/>
  <c r="AH34" i="20"/>
  <c r="EW12" i="6" s="1"/>
  <c r="AH36" i="20"/>
  <c r="EW15" i="6" s="1"/>
  <c r="K22" i="22"/>
  <c r="AF34" i="20"/>
  <c r="EU12" i="6" s="1"/>
  <c r="AF36" i="20"/>
  <c r="EU15" i="6" s="1"/>
  <c r="I22" i="22"/>
  <c r="AE36" i="20"/>
  <c r="ET15" i="6" s="1"/>
  <c r="H22" i="22"/>
  <c r="FA16" i="30" s="1"/>
  <c r="AB33" i="20"/>
  <c r="EQ11" i="6" s="1"/>
  <c r="AD34" i="20"/>
  <c r="ES12" i="6" s="1"/>
  <c r="AD36" i="20"/>
  <c r="ES15" i="6" s="1"/>
  <c r="G22" i="22"/>
  <c r="EZ16" i="30" s="1"/>
  <c r="AA36" i="20"/>
  <c r="EP15" i="6" s="1"/>
  <c r="AB34" i="20"/>
  <c r="EQ12" i="6" s="1"/>
  <c r="AB36" i="20"/>
  <c r="EQ15" i="6" s="1"/>
  <c r="Z34" i="20"/>
  <c r="EO12" i="6" s="1"/>
  <c r="Z36" i="20"/>
  <c r="EO15" i="6" s="1"/>
  <c r="X36" i="20"/>
  <c r="EM15" i="6" s="1"/>
  <c r="T33" i="20"/>
  <c r="EI11" i="6" s="1"/>
  <c r="W33" i="20"/>
  <c r="EL11" i="6" s="1"/>
  <c r="V34" i="20"/>
  <c r="EK12" i="6" s="1"/>
  <c r="V36" i="20"/>
  <c r="EK15" i="6" s="1"/>
  <c r="Q33" i="20"/>
  <c r="EF11" i="6" s="1"/>
  <c r="R33" i="20"/>
  <c r="EG11" i="6" s="1"/>
  <c r="T34" i="20"/>
  <c r="EI12" i="6" s="1"/>
  <c r="T36" i="20"/>
  <c r="EI15" i="6" s="1"/>
  <c r="R34" i="20"/>
  <c r="EG12" i="6" s="1"/>
  <c r="R36" i="20"/>
  <c r="EG15" i="6" s="1"/>
  <c r="K33" i="20"/>
  <c r="DZ11" i="6" s="1"/>
  <c r="L33" i="20"/>
  <c r="EA11" i="6" s="1"/>
  <c r="P34" i="20"/>
  <c r="EE12" i="6" s="1"/>
  <c r="P36" i="20"/>
  <c r="EE15" i="6" s="1"/>
  <c r="O33" i="20"/>
  <c r="ED11" i="6" s="1"/>
  <c r="N33" i="20"/>
  <c r="EC11" i="6" s="1"/>
  <c r="O34" i="20"/>
  <c r="ED12" i="6" s="1"/>
  <c r="O36" i="20"/>
  <c r="ED15" i="6" s="1"/>
  <c r="N34" i="20"/>
  <c r="EC12" i="6" s="1"/>
  <c r="N36" i="20"/>
  <c r="EC15" i="6" s="1"/>
  <c r="L36" i="20"/>
  <c r="EA15" i="6" s="1"/>
  <c r="M33" i="20"/>
  <c r="EB11" i="6" s="1"/>
  <c r="K36" i="20"/>
  <c r="DZ15" i="6" s="1"/>
  <c r="M34" i="20"/>
  <c r="EB12" i="6" s="1"/>
  <c r="M36" i="20"/>
  <c r="EB15" i="6" s="1"/>
  <c r="M21" i="20"/>
  <c r="I34" i="20"/>
  <c r="DX12" i="6" s="1"/>
  <c r="K34" i="20"/>
  <c r="DZ12" i="6" s="1"/>
  <c r="J36" i="20"/>
  <c r="DY15" i="6" s="1"/>
  <c r="J33" i="20"/>
  <c r="DY11" i="6" s="1"/>
  <c r="I36" i="20"/>
  <c r="DX15" i="6" s="1"/>
  <c r="I33" i="20"/>
  <c r="DX11" i="6" s="1"/>
  <c r="H36" i="20"/>
  <c r="DW15" i="6" s="1"/>
  <c r="H33" i="20"/>
  <c r="DW11" i="6" s="1"/>
  <c r="G33" i="20"/>
  <c r="DV11" i="6" s="1"/>
  <c r="G36" i="20"/>
  <c r="DV15" i="6" s="1"/>
  <c r="AK22" i="27"/>
  <c r="AK35" i="27" s="1"/>
  <c r="AK40" i="27" s="1"/>
  <c r="CN12" i="44" s="1"/>
  <c r="V35" i="27"/>
  <c r="V40" i="27" s="1"/>
  <c r="BY12" i="44" s="1"/>
  <c r="AC22" i="27"/>
  <c r="JH16" i="30" s="1"/>
  <c r="K35" i="27"/>
  <c r="K40" i="27" s="1"/>
  <c r="BN12" i="44" s="1"/>
  <c r="R22" i="27"/>
  <c r="R36" i="27" s="1"/>
  <c r="G35" i="27"/>
  <c r="G40" i="27" s="1"/>
  <c r="BJ12" i="44" s="1"/>
  <c r="N22" i="27"/>
  <c r="N36" i="27" s="1"/>
  <c r="AE22" i="27"/>
  <c r="W22" i="27"/>
  <c r="JB16" i="30" s="1"/>
  <c r="L35" i="27"/>
  <c r="L40" i="27" s="1"/>
  <c r="BO12" i="44" s="1"/>
  <c r="S22" i="27"/>
  <c r="S36" i="27" s="1"/>
  <c r="H35" i="27"/>
  <c r="H40" i="27" s="1"/>
  <c r="BK12" i="44" s="1"/>
  <c r="O22" i="27"/>
  <c r="O36" i="27" s="1"/>
  <c r="AG22" i="27"/>
  <c r="Y22" i="27"/>
  <c r="JD16" i="30" s="1"/>
  <c r="I35" i="27"/>
  <c r="I40" i="27" s="1"/>
  <c r="BL12" i="44" s="1"/>
  <c r="P22" i="27"/>
  <c r="P36" i="27" s="1"/>
  <c r="AI22" i="27"/>
  <c r="AA22" i="27"/>
  <c r="JF16" i="30" s="1"/>
  <c r="U22" i="27"/>
  <c r="IZ16" i="30" s="1"/>
  <c r="J35" i="27"/>
  <c r="J40" i="27" s="1"/>
  <c r="BM12" i="44" s="1"/>
  <c r="Q22" i="27"/>
  <c r="Q36" i="27" s="1"/>
  <c r="AJ22" i="27"/>
  <c r="AJ36" i="27" s="1"/>
  <c r="AH22" i="27"/>
  <c r="AH36" i="27" s="1"/>
  <c r="AF22" i="27"/>
  <c r="AF36" i="27" s="1"/>
  <c r="AD22" i="27"/>
  <c r="AD36" i="27" s="1"/>
  <c r="AB22" i="27"/>
  <c r="AB36" i="27" s="1"/>
  <c r="Z22" i="27"/>
  <c r="Z36" i="27" s="1"/>
  <c r="X22" i="27"/>
  <c r="X36" i="27" s="1"/>
  <c r="AG22" i="25"/>
  <c r="IJ16" i="30" s="1"/>
  <c r="R35" i="25"/>
  <c r="R40" i="25" s="1"/>
  <c r="AS12" i="44" s="1"/>
  <c r="Y22" i="25"/>
  <c r="Y35" i="25" s="1"/>
  <c r="Y40" i="25" s="1"/>
  <c r="AZ12" i="44" s="1"/>
  <c r="AE22" i="25"/>
  <c r="IH16" i="30" s="1"/>
  <c r="P35" i="25"/>
  <c r="P40" i="25" s="1"/>
  <c r="AQ12" i="44" s="1"/>
  <c r="W22" i="25"/>
  <c r="W35" i="25" s="1"/>
  <c r="W40" i="25" s="1"/>
  <c r="AX12" i="44" s="1"/>
  <c r="L35" i="25"/>
  <c r="L40" i="25" s="1"/>
  <c r="AM12" i="44" s="1"/>
  <c r="S22" i="25"/>
  <c r="AT7" i="44" s="1"/>
  <c r="AT6" i="44" s="1"/>
  <c r="H35" i="25"/>
  <c r="H40" i="25" s="1"/>
  <c r="AI12" i="44" s="1"/>
  <c r="O22" i="25"/>
  <c r="AP7" i="44" s="1"/>
  <c r="AP6" i="44" s="1"/>
  <c r="AK22" i="25"/>
  <c r="AK35" i="25" s="1"/>
  <c r="AK40" i="25" s="1"/>
  <c r="V35" i="25"/>
  <c r="V40" i="25" s="1"/>
  <c r="AW12" i="44" s="1"/>
  <c r="AC22" i="25"/>
  <c r="AC35" i="25" s="1"/>
  <c r="AC40" i="25" s="1"/>
  <c r="BD12" i="44" s="1"/>
  <c r="AI22" i="25"/>
  <c r="AI36" i="25" s="1"/>
  <c r="T35" i="25"/>
  <c r="T40" i="25" s="1"/>
  <c r="AU12" i="44" s="1"/>
  <c r="AA22" i="25"/>
  <c r="AA35" i="25" s="1"/>
  <c r="AA40" i="25" s="1"/>
  <c r="BB12" i="44" s="1"/>
  <c r="N35" i="25"/>
  <c r="N40" i="25" s="1"/>
  <c r="AO12" i="44" s="1"/>
  <c r="U22" i="25"/>
  <c r="U35" i="25" s="1"/>
  <c r="U40" i="25" s="1"/>
  <c r="AV12" i="44" s="1"/>
  <c r="J35" i="25"/>
  <c r="J40" i="25" s="1"/>
  <c r="AK12" i="44" s="1"/>
  <c r="Q22" i="25"/>
  <c r="Q36" i="25" s="1"/>
  <c r="AJ22" i="25"/>
  <c r="AJ35" i="25" s="1"/>
  <c r="AJ40" i="25" s="1"/>
  <c r="AH22" i="25"/>
  <c r="AH36" i="25" s="1"/>
  <c r="AF22" i="25"/>
  <c r="AF36" i="25" s="1"/>
  <c r="AD22" i="25"/>
  <c r="BE7" i="44" s="1"/>
  <c r="BE6" i="44" s="1"/>
  <c r="AB22" i="25"/>
  <c r="BC7" i="44" s="1"/>
  <c r="BC6" i="44" s="1"/>
  <c r="Z22" i="25"/>
  <c r="BA7" i="44" s="1"/>
  <c r="BA6" i="44" s="1"/>
  <c r="X22" i="25"/>
  <c r="AY7" i="44" s="1"/>
  <c r="AY6" i="44" s="1"/>
  <c r="V22" i="23"/>
  <c r="GT16" i="30" s="1"/>
  <c r="R22" i="23"/>
  <c r="R36" i="23" s="1"/>
  <c r="N22" i="23"/>
  <c r="N36" i="23" s="1"/>
  <c r="AK22" i="23"/>
  <c r="HI16" i="30" s="1"/>
  <c r="AI22" i="23"/>
  <c r="HG16" i="30" s="1"/>
  <c r="AG22" i="23"/>
  <c r="HE16" i="30" s="1"/>
  <c r="AE22" i="23"/>
  <c r="HC16" i="30" s="1"/>
  <c r="AC22" i="23"/>
  <c r="HA16" i="30" s="1"/>
  <c r="AA22" i="23"/>
  <c r="GY16" i="30" s="1"/>
  <c r="Y22" i="23"/>
  <c r="GW16" i="30" s="1"/>
  <c r="U22" i="23"/>
  <c r="GS16" i="30" s="1"/>
  <c r="Q22" i="23"/>
  <c r="Q36" i="23" s="1"/>
  <c r="AC35" i="23"/>
  <c r="AC40" i="23" s="1"/>
  <c r="Y12" i="44" s="1"/>
  <c r="AJ22" i="23"/>
  <c r="AJ36" i="23" s="1"/>
  <c r="AH22" i="23"/>
  <c r="AH36" i="23" s="1"/>
  <c r="AF22" i="23"/>
  <c r="AF36" i="23" s="1"/>
  <c r="AD22" i="23"/>
  <c r="AD36" i="23" s="1"/>
  <c r="AB22" i="23"/>
  <c r="AB36" i="23" s="1"/>
  <c r="Z22" i="23"/>
  <c r="Z36" i="23" s="1"/>
  <c r="X22" i="23"/>
  <c r="X36" i="23" s="1"/>
  <c r="T22" i="23"/>
  <c r="GR14" i="6" s="1"/>
  <c r="P22" i="23"/>
  <c r="P36" i="23" s="1"/>
  <c r="W22" i="23"/>
  <c r="GU16" i="30" s="1"/>
  <c r="S22" i="23"/>
  <c r="GQ14" i="6" s="1"/>
  <c r="O22" i="23"/>
  <c r="GM14" i="6" s="1"/>
  <c r="Q21" i="22"/>
  <c r="FJ15" i="30" s="1"/>
  <c r="S21" i="22"/>
  <c r="FL15" i="30" s="1"/>
  <c r="U21" i="22"/>
  <c r="FN15" i="30" s="1"/>
  <c r="W21" i="22"/>
  <c r="FP15" i="30" s="1"/>
  <c r="Y21" i="22"/>
  <c r="FR15" i="30" s="1"/>
  <c r="AA21" i="22"/>
  <c r="FT15" i="30" s="1"/>
  <c r="AC21" i="22"/>
  <c r="FV15" i="30" s="1"/>
  <c r="AE21" i="22"/>
  <c r="FX15" i="30" s="1"/>
  <c r="AG21" i="22"/>
  <c r="FZ15" i="30" s="1"/>
  <c r="AI21" i="22"/>
  <c r="GB15" i="30" s="1"/>
  <c r="AK21" i="22"/>
  <c r="GD15" i="30" s="1"/>
  <c r="H21" i="22"/>
  <c r="J21" i="22"/>
  <c r="FC15" i="30" s="1"/>
  <c r="L21" i="22"/>
  <c r="FE15" i="30" s="1"/>
  <c r="N21" i="22"/>
  <c r="FG15" i="30" s="1"/>
  <c r="P21" i="22"/>
  <c r="FI15" i="30" s="1"/>
  <c r="T21" i="22"/>
  <c r="FM15" i="30" s="1"/>
  <c r="X21" i="22"/>
  <c r="FQ15" i="30" s="1"/>
  <c r="AB21" i="22"/>
  <c r="FU15" i="30" s="1"/>
  <c r="AF21" i="22"/>
  <c r="FY15" i="30" s="1"/>
  <c r="AJ21" i="22"/>
  <c r="GC15" i="30" s="1"/>
  <c r="G21" i="22"/>
  <c r="I21" i="22"/>
  <c r="FB15" i="30" s="1"/>
  <c r="K21" i="22"/>
  <c r="FD15" i="30" s="1"/>
  <c r="V22" i="22"/>
  <c r="R21" i="22"/>
  <c r="FK15" i="30" s="1"/>
  <c r="V21" i="22"/>
  <c r="FO15" i="30" s="1"/>
  <c r="Z21" i="22"/>
  <c r="FS15" i="30" s="1"/>
  <c r="AD21" i="22"/>
  <c r="FW15" i="30" s="1"/>
  <c r="AH21" i="22"/>
  <c r="GA15" i="30" s="1"/>
  <c r="Q34" i="20"/>
  <c r="EF12" i="6" s="1"/>
  <c r="Q21" i="20"/>
  <c r="EF15" i="30" s="1"/>
  <c r="S34" i="20"/>
  <c r="EH12" i="6" s="1"/>
  <c r="S21" i="20"/>
  <c r="EH15" i="30" s="1"/>
  <c r="U34" i="20"/>
  <c r="EJ12" i="6" s="1"/>
  <c r="U21" i="20"/>
  <c r="EJ15" i="30" s="1"/>
  <c r="W34" i="20"/>
  <c r="EL12" i="6" s="1"/>
  <c r="W21" i="20"/>
  <c r="EL15" i="30" s="1"/>
  <c r="Y34" i="20"/>
  <c r="EN12" i="6" s="1"/>
  <c r="Y21" i="20"/>
  <c r="EN15" i="30" s="1"/>
  <c r="AA34" i="20"/>
  <c r="EP12" i="6" s="1"/>
  <c r="AA21" i="20"/>
  <c r="EP15" i="30" s="1"/>
  <c r="AC34" i="20"/>
  <c r="ER12" i="6" s="1"/>
  <c r="AC21" i="20"/>
  <c r="ER15" i="30" s="1"/>
  <c r="AE34" i="20"/>
  <c r="ET12" i="6" s="1"/>
  <c r="AE21" i="20"/>
  <c r="ET15" i="30" s="1"/>
  <c r="AG34" i="20"/>
  <c r="EV12" i="6" s="1"/>
  <c r="AG21" i="20"/>
  <c r="EV15" i="30" s="1"/>
  <c r="AI34" i="20"/>
  <c r="EX12" i="6" s="1"/>
  <c r="AI21" i="20"/>
  <c r="EX15" i="30" s="1"/>
  <c r="H21" i="20"/>
  <c r="DW15" i="30" s="1"/>
  <c r="J21" i="20"/>
  <c r="DY15" i="30" s="1"/>
  <c r="L21" i="20"/>
  <c r="EA15" i="30" s="1"/>
  <c r="N21" i="20"/>
  <c r="EC15" i="30" s="1"/>
  <c r="P21" i="20"/>
  <c r="EE15" i="30" s="1"/>
  <c r="T21" i="20"/>
  <c r="EI15" i="30" s="1"/>
  <c r="X21" i="20"/>
  <c r="EM15" i="30" s="1"/>
  <c r="AB21" i="20"/>
  <c r="EQ15" i="30" s="1"/>
  <c r="AF21" i="20"/>
  <c r="EU15" i="30" s="1"/>
  <c r="AJ21" i="20"/>
  <c r="EY15" i="30" s="1"/>
  <c r="G21" i="20"/>
  <c r="DV15" i="30" s="1"/>
  <c r="V22" i="20"/>
  <c r="EK16" i="30" s="1"/>
  <c r="R21" i="20"/>
  <c r="EG15" i="30" s="1"/>
  <c r="V21" i="20"/>
  <c r="EK15" i="30" s="1"/>
  <c r="Z21" i="20"/>
  <c r="EO15" i="30" s="1"/>
  <c r="AD21" i="20"/>
  <c r="AH21" i="20"/>
  <c r="EW15" i="30" s="1"/>
  <c r="C39" i="6"/>
  <c r="C37" i="6"/>
  <c r="C36" i="6"/>
  <c r="C35" i="6"/>
  <c r="C34" i="6"/>
  <c r="C33" i="6"/>
  <c r="C32" i="6"/>
  <c r="C31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CQ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BM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AH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C17" i="6"/>
  <c r="JE14" i="6" l="1"/>
  <c r="CC7" i="44"/>
  <c r="CC6" i="44" s="1"/>
  <c r="JG14" i="6"/>
  <c r="CE7" i="44"/>
  <c r="CE6" i="44" s="1"/>
  <c r="BV7" i="44"/>
  <c r="BV6" i="44" s="1"/>
  <c r="IX14" i="6"/>
  <c r="BS7" i="44"/>
  <c r="BS6" i="44" s="1"/>
  <c r="IU14" i="6"/>
  <c r="BQ7" i="44"/>
  <c r="BQ6" i="44" s="1"/>
  <c r="IS14" i="6"/>
  <c r="BT7" i="44"/>
  <c r="BT6" i="44" s="1"/>
  <c r="IV14" i="6"/>
  <c r="JC14" i="6"/>
  <c r="CA7" i="44"/>
  <c r="CA6" i="44" s="1"/>
  <c r="BR7" i="44"/>
  <c r="BR6" i="44" s="1"/>
  <c r="IT14" i="6"/>
  <c r="BU7" i="44"/>
  <c r="BU6" i="44" s="1"/>
  <c r="IW14" i="6"/>
  <c r="BW7" i="44"/>
  <c r="BW6" i="44" s="1"/>
  <c r="IY14" i="6"/>
  <c r="JI14" i="6"/>
  <c r="CG7" i="44"/>
  <c r="CG6" i="44" s="1"/>
  <c r="HN19" i="6"/>
  <c r="K40" i="25"/>
  <c r="AL12" i="44" s="1"/>
  <c r="K36" i="23"/>
  <c r="JR14" i="6"/>
  <c r="CP7" i="44"/>
  <c r="CP6" i="44" s="1"/>
  <c r="JV14" i="6"/>
  <c r="CT7" i="44"/>
  <c r="CT6" i="44" s="1"/>
  <c r="S7" i="44"/>
  <c r="S6" i="44" s="1"/>
  <c r="BF7" i="44"/>
  <c r="BF6" i="44" s="1"/>
  <c r="J7" i="44"/>
  <c r="J6" i="44" s="1"/>
  <c r="BY7" i="44"/>
  <c r="BY6" i="44" s="1"/>
  <c r="JA14" i="6"/>
  <c r="P7" i="44"/>
  <c r="P6" i="44" s="1"/>
  <c r="JK14" i="6"/>
  <c r="CI7" i="44"/>
  <c r="CI6" i="44" s="1"/>
  <c r="AK36" i="23"/>
  <c r="U36" i="27"/>
  <c r="AA7" i="44"/>
  <c r="AA6" i="44" s="1"/>
  <c r="T7" i="44"/>
  <c r="T6" i="44" s="1"/>
  <c r="BH7" i="44"/>
  <c r="BH6" i="44" s="1"/>
  <c r="O7" i="44"/>
  <c r="O6" i="44" s="1"/>
  <c r="X7" i="44"/>
  <c r="X6" i="44" s="1"/>
  <c r="JM14" i="6"/>
  <c r="CK7" i="44"/>
  <c r="CK6" i="44" s="1"/>
  <c r="JS14" i="6"/>
  <c r="CQ7" i="44"/>
  <c r="CQ6" i="44" s="1"/>
  <c r="JW14" i="6"/>
  <c r="CU7" i="44"/>
  <c r="CU6" i="44" s="1"/>
  <c r="F7" i="44"/>
  <c r="F6" i="44" s="1"/>
  <c r="AB7" i="44"/>
  <c r="AB6" i="44" s="1"/>
  <c r="W7" i="44"/>
  <c r="W6" i="44" s="1"/>
  <c r="AF7" i="44"/>
  <c r="AF6" i="44" s="1"/>
  <c r="JO14" i="6"/>
  <c r="CM7" i="44"/>
  <c r="CM6" i="44" s="1"/>
  <c r="GS14" i="6"/>
  <c r="R7" i="44"/>
  <c r="R6" i="44" s="1"/>
  <c r="H7" i="44"/>
  <c r="H6" i="44" s="1"/>
  <c r="G7" i="44"/>
  <c r="G6" i="44" s="1"/>
  <c r="Y36" i="27"/>
  <c r="AE7" i="44"/>
  <c r="AE6" i="44" s="1"/>
  <c r="HS14" i="6"/>
  <c r="HH14" i="6"/>
  <c r="I36" i="23"/>
  <c r="JT14" i="6"/>
  <c r="CR7" i="44"/>
  <c r="CR6" i="44" s="1"/>
  <c r="Z7" i="44"/>
  <c r="Z6" i="44" s="1"/>
  <c r="E7" i="44"/>
  <c r="E6" i="44" s="1"/>
  <c r="L7" i="44"/>
  <c r="L6" i="44" s="1"/>
  <c r="N7" i="44"/>
  <c r="N6" i="44" s="1"/>
  <c r="BB7" i="44"/>
  <c r="BB6" i="44" s="1"/>
  <c r="Y36" i="23"/>
  <c r="HC14" i="6"/>
  <c r="C7" i="44"/>
  <c r="C6" i="44" s="1"/>
  <c r="M7" i="44"/>
  <c r="M6" i="44" s="1"/>
  <c r="AR7" i="44"/>
  <c r="AR6" i="44" s="1"/>
  <c r="I7" i="44"/>
  <c r="I6" i="44" s="1"/>
  <c r="AQ7" i="44"/>
  <c r="AQ6" i="44" s="1"/>
  <c r="V7" i="44"/>
  <c r="V6" i="44" s="1"/>
  <c r="Q7" i="44"/>
  <c r="Q6" i="44" s="1"/>
  <c r="AV7" i="44"/>
  <c r="AV6" i="44" s="1"/>
  <c r="D7" i="44"/>
  <c r="D6" i="44" s="1"/>
  <c r="HD14" i="6"/>
  <c r="JU14" i="6"/>
  <c r="CS7" i="44"/>
  <c r="CS6" i="44" s="1"/>
  <c r="BG7" i="44"/>
  <c r="BG6" i="44" s="1"/>
  <c r="AX7" i="44"/>
  <c r="AX6" i="44" s="1"/>
  <c r="U7" i="44"/>
  <c r="U6" i="44" s="1"/>
  <c r="AD7" i="44"/>
  <c r="AD6" i="44" s="1"/>
  <c r="AU7" i="44"/>
  <c r="AU6" i="44" s="1"/>
  <c r="AC36" i="27"/>
  <c r="Y7" i="44"/>
  <c r="Y6" i="44" s="1"/>
  <c r="AG35" i="25"/>
  <c r="AG40" i="25" s="1"/>
  <c r="BH12" i="44" s="1"/>
  <c r="U35" i="27"/>
  <c r="U40" i="27" s="1"/>
  <c r="BX12" i="44" s="1"/>
  <c r="HW16" i="30"/>
  <c r="BI7" i="44"/>
  <c r="BI6" i="44" s="1"/>
  <c r="W36" i="27"/>
  <c r="AC7" i="44"/>
  <c r="AC6" i="44" s="1"/>
  <c r="AZ7" i="44"/>
  <c r="AZ6" i="44" s="1"/>
  <c r="K7" i="44"/>
  <c r="K6" i="44" s="1"/>
  <c r="AA36" i="27"/>
  <c r="AG7" i="44"/>
  <c r="AG6" i="44" s="1"/>
  <c r="BD7" i="44"/>
  <c r="BD6" i="44" s="1"/>
  <c r="JP16" i="30"/>
  <c r="AK36" i="27"/>
  <c r="JN16" i="30"/>
  <c r="AI36" i="27"/>
  <c r="JL16" i="30"/>
  <c r="AG36" i="27"/>
  <c r="JJ16" i="30"/>
  <c r="AE36" i="27"/>
  <c r="AG35" i="27"/>
  <c r="AG40" i="27" s="1"/>
  <c r="AE35" i="27"/>
  <c r="AE40" i="27" s="1"/>
  <c r="AC35" i="27"/>
  <c r="AC40" i="27" s="1"/>
  <c r="AA35" i="27"/>
  <c r="W35" i="27"/>
  <c r="IY16" i="30"/>
  <c r="T35" i="27"/>
  <c r="S35" i="27"/>
  <c r="R35" i="27"/>
  <c r="AI35" i="25"/>
  <c r="AI40" i="25" s="1"/>
  <c r="AG36" i="25"/>
  <c r="AE35" i="25"/>
  <c r="Z35" i="27"/>
  <c r="Z40" i="27" s="1"/>
  <c r="CC12" i="44" s="1"/>
  <c r="JE16" i="30"/>
  <c r="AH35" i="27"/>
  <c r="AH40" i="27" s="1"/>
  <c r="CK12" i="44" s="1"/>
  <c r="JM16" i="30"/>
  <c r="V36" i="23"/>
  <c r="HB14" i="6"/>
  <c r="IK14" i="6"/>
  <c r="AK36" i="25"/>
  <c r="U36" i="23"/>
  <c r="HE14" i="6"/>
  <c r="GZ14" i="6"/>
  <c r="AE36" i="23"/>
  <c r="AJ36" i="25"/>
  <c r="AI36" i="23"/>
  <c r="G36" i="23"/>
  <c r="AH35" i="25"/>
  <c r="AH40" i="25" s="1"/>
  <c r="BI12" i="44" s="1"/>
  <c r="IK16" i="30"/>
  <c r="AD35" i="27"/>
  <c r="AD40" i="27" s="1"/>
  <c r="CG12" i="44" s="1"/>
  <c r="JI16" i="30"/>
  <c r="HG14" i="6"/>
  <c r="T36" i="23"/>
  <c r="Q35" i="25"/>
  <c r="AF35" i="25"/>
  <c r="AF40" i="25" s="1"/>
  <c r="BG12" i="44" s="1"/>
  <c r="II16" i="30"/>
  <c r="AB35" i="27"/>
  <c r="AB40" i="27" s="1"/>
  <c r="CE12" i="44" s="1"/>
  <c r="JG16" i="30"/>
  <c r="AF35" i="27"/>
  <c r="AF40" i="27" s="1"/>
  <c r="CI12" i="44" s="1"/>
  <c r="JK16" i="30"/>
  <c r="AJ35" i="27"/>
  <c r="AJ40" i="27" s="1"/>
  <c r="CM12" i="44" s="1"/>
  <c r="JO16" i="30"/>
  <c r="AI35" i="27"/>
  <c r="AI40" i="27" s="1"/>
  <c r="CL12" i="44" s="1"/>
  <c r="JA19" i="6"/>
  <c r="JA13" i="6"/>
  <c r="HI14" i="6"/>
  <c r="JS19" i="6"/>
  <c r="JS13" i="6"/>
  <c r="JT19" i="6"/>
  <c r="JT13" i="6"/>
  <c r="JU13" i="6"/>
  <c r="JU19" i="6"/>
  <c r="GY14" i="6"/>
  <c r="HF14" i="6"/>
  <c r="HA14" i="6"/>
  <c r="AG36" i="23"/>
  <c r="GV14" i="6"/>
  <c r="S36" i="23"/>
  <c r="JW13" i="6"/>
  <c r="JW19" i="6"/>
  <c r="JQ19" i="6"/>
  <c r="JQ13" i="6"/>
  <c r="IH14" i="6"/>
  <c r="H36" i="23"/>
  <c r="GU14" i="6"/>
  <c r="GX14" i="6"/>
  <c r="IJ19" i="6"/>
  <c r="IJ13" i="6"/>
  <c r="X35" i="27"/>
  <c r="X40" i="27" s="1"/>
  <c r="CA12" i="44" s="1"/>
  <c r="JC16" i="30"/>
  <c r="IZ19" i="6"/>
  <c r="IZ13" i="6"/>
  <c r="Y35" i="27"/>
  <c r="Y40" i="27" s="1"/>
  <c r="CB12" i="44" s="1"/>
  <c r="JP19" i="6"/>
  <c r="JP13" i="6"/>
  <c r="HW14" i="6"/>
  <c r="IJ14" i="6"/>
  <c r="L36" i="23"/>
  <c r="AA36" i="23"/>
  <c r="GT14" i="6"/>
  <c r="II14" i="6"/>
  <c r="GW14" i="6"/>
  <c r="AC36" i="23"/>
  <c r="JV19" i="6"/>
  <c r="JV13" i="6"/>
  <c r="J36" i="23"/>
  <c r="O36" i="23"/>
  <c r="JR19" i="6"/>
  <c r="JR13" i="6"/>
  <c r="AE36" i="25"/>
  <c r="W36" i="23"/>
  <c r="AD35" i="25"/>
  <c r="AD40" i="25" s="1"/>
  <c r="BE12" i="44" s="1"/>
  <c r="AD36" i="25"/>
  <c r="IG14" i="6"/>
  <c r="IG16" i="30"/>
  <c r="IF19" i="6"/>
  <c r="IF13" i="6"/>
  <c r="AC36" i="25"/>
  <c r="IF14" i="6"/>
  <c r="IF16" i="30"/>
  <c r="AB35" i="25"/>
  <c r="AB40" i="25" s="1"/>
  <c r="BC12" i="44" s="1"/>
  <c r="AB36" i="25"/>
  <c r="IE14" i="6"/>
  <c r="IE16" i="30"/>
  <c r="AA36" i="25"/>
  <c r="ID14" i="6"/>
  <c r="ID16" i="30"/>
  <c r="ID19" i="6"/>
  <c r="ID13" i="6"/>
  <c r="Z35" i="25"/>
  <c r="Z40" i="25" s="1"/>
  <c r="BA12" i="44" s="1"/>
  <c r="Z36" i="25"/>
  <c r="IC14" i="6"/>
  <c r="IC16" i="30"/>
  <c r="IB19" i="6"/>
  <c r="IB13" i="6"/>
  <c r="Y36" i="25"/>
  <c r="IB14" i="6"/>
  <c r="IB16" i="30"/>
  <c r="X35" i="25"/>
  <c r="X40" i="25" s="1"/>
  <c r="AY12" i="44" s="1"/>
  <c r="X36" i="25"/>
  <c r="IA14" i="6"/>
  <c r="IA16" i="30"/>
  <c r="W36" i="25"/>
  <c r="HZ14" i="6"/>
  <c r="HZ16" i="30"/>
  <c r="HZ19" i="6"/>
  <c r="HZ13" i="6"/>
  <c r="HY19" i="6"/>
  <c r="HY13" i="6"/>
  <c r="U36" i="25"/>
  <c r="HX14" i="6"/>
  <c r="HX16" i="30"/>
  <c r="HX19" i="6"/>
  <c r="HX13" i="6"/>
  <c r="HV14" i="6"/>
  <c r="S36" i="25"/>
  <c r="HR14" i="6"/>
  <c r="O36" i="25"/>
  <c r="IW16" i="30"/>
  <c r="IV16" i="30"/>
  <c r="IX16" i="30"/>
  <c r="GN16" i="30"/>
  <c r="GN14" i="6"/>
  <c r="GP16" i="30"/>
  <c r="GP14" i="6"/>
  <c r="GE14" i="6"/>
  <c r="GJ14" i="6"/>
  <c r="GK16" i="30"/>
  <c r="GK14" i="6"/>
  <c r="GO16" i="30"/>
  <c r="GO14" i="6"/>
  <c r="GF14" i="6"/>
  <c r="GH14" i="6"/>
  <c r="GG14" i="6"/>
  <c r="GI14" i="6"/>
  <c r="GL16" i="30"/>
  <c r="GL14" i="6"/>
  <c r="HT16" i="30"/>
  <c r="HT14" i="6"/>
  <c r="HN13" i="6"/>
  <c r="AK35" i="23"/>
  <c r="AJ35" i="23"/>
  <c r="AJ40" i="23" s="1"/>
  <c r="AF12" i="44" s="1"/>
  <c r="HH16" i="30"/>
  <c r="AI35" i="23"/>
  <c r="AI40" i="23" s="1"/>
  <c r="AE12" i="44" s="1"/>
  <c r="AH35" i="23"/>
  <c r="AH40" i="23" s="1"/>
  <c r="AD12" i="44" s="1"/>
  <c r="HF16" i="30"/>
  <c r="AG35" i="23"/>
  <c r="AG40" i="23" s="1"/>
  <c r="AC12" i="44" s="1"/>
  <c r="AF35" i="23"/>
  <c r="AF40" i="23" s="1"/>
  <c r="AB12" i="44" s="1"/>
  <c r="HD16" i="30"/>
  <c r="AE35" i="23"/>
  <c r="AE40" i="23" s="1"/>
  <c r="AA12" i="44" s="1"/>
  <c r="AD35" i="23"/>
  <c r="AD40" i="23" s="1"/>
  <c r="Z12" i="44" s="1"/>
  <c r="HB16" i="30"/>
  <c r="HA19" i="6"/>
  <c r="HA13" i="6"/>
  <c r="AB35" i="23"/>
  <c r="AB40" i="23" s="1"/>
  <c r="X12" i="44" s="1"/>
  <c r="GZ16" i="30"/>
  <c r="Y35" i="23"/>
  <c r="AA35" i="23"/>
  <c r="AA40" i="23" s="1"/>
  <c r="W12" i="44" s="1"/>
  <c r="Z35" i="23"/>
  <c r="Z40" i="23" s="1"/>
  <c r="V12" i="44" s="1"/>
  <c r="GX16" i="30"/>
  <c r="X35" i="23"/>
  <c r="X40" i="23" s="1"/>
  <c r="T12" i="44" s="1"/>
  <c r="GV16" i="30"/>
  <c r="Q35" i="23"/>
  <c r="W35" i="23"/>
  <c r="W40" i="23" s="1"/>
  <c r="S12" i="44" s="1"/>
  <c r="V35" i="23"/>
  <c r="V40" i="23" s="1"/>
  <c r="R12" i="44" s="1"/>
  <c r="U35" i="23"/>
  <c r="N35" i="23"/>
  <c r="L35" i="23"/>
  <c r="K35" i="23"/>
  <c r="J35" i="23"/>
  <c r="H35" i="23"/>
  <c r="I35" i="23"/>
  <c r="IM19" i="6"/>
  <c r="IM13" i="6"/>
  <c r="IO19" i="6"/>
  <c r="IO13" i="6"/>
  <c r="N35" i="27"/>
  <c r="N40" i="27" s="1"/>
  <c r="BQ12" i="44" s="1"/>
  <c r="IS16" i="30"/>
  <c r="P35" i="27"/>
  <c r="P40" i="27" s="1"/>
  <c r="BS12" i="44" s="1"/>
  <c r="IU16" i="30"/>
  <c r="IL19" i="6"/>
  <c r="IL13" i="6"/>
  <c r="IP19" i="6"/>
  <c r="IP13" i="6"/>
  <c r="IQ19" i="6"/>
  <c r="IQ13" i="6"/>
  <c r="Q35" i="27"/>
  <c r="Q40" i="27" s="1"/>
  <c r="BT12" i="44" s="1"/>
  <c r="IN19" i="6"/>
  <c r="IN13" i="6"/>
  <c r="O35" i="27"/>
  <c r="O40" i="27" s="1"/>
  <c r="BR12" i="44" s="1"/>
  <c r="IT16" i="30"/>
  <c r="R35" i="23"/>
  <c r="HQ19" i="6"/>
  <c r="HQ13" i="6"/>
  <c r="HK19" i="6"/>
  <c r="HK13" i="6"/>
  <c r="HS19" i="6"/>
  <c r="HS13" i="6"/>
  <c r="S35" i="25"/>
  <c r="S40" i="25" s="1"/>
  <c r="AT12" i="44" s="1"/>
  <c r="HV16" i="30"/>
  <c r="HM19" i="6"/>
  <c r="HM13" i="6"/>
  <c r="HW19" i="6"/>
  <c r="HW13" i="6"/>
  <c r="HO19" i="6"/>
  <c r="HO13" i="6"/>
  <c r="O35" i="25"/>
  <c r="O40" i="25" s="1"/>
  <c r="AP12" i="44" s="1"/>
  <c r="HR16" i="30"/>
  <c r="HU19" i="6"/>
  <c r="HU13" i="6"/>
  <c r="P35" i="23"/>
  <c r="P40" i="23" s="1"/>
  <c r="L12" i="44" s="1"/>
  <c r="S35" i="23"/>
  <c r="S40" i="23" s="1"/>
  <c r="O12" i="44" s="1"/>
  <c r="GQ16" i="30"/>
  <c r="O35" i="23"/>
  <c r="O40" i="23" s="1"/>
  <c r="K12" i="44" s="1"/>
  <c r="GM16" i="30"/>
  <c r="T35" i="23"/>
  <c r="T40" i="23" s="1"/>
  <c r="P12" i="44" s="1"/>
  <c r="GR16" i="30"/>
  <c r="R22" i="20"/>
  <c r="EG16" i="30" s="1"/>
  <c r="P22" i="20"/>
  <c r="EE16" i="30" s="1"/>
  <c r="G35" i="23"/>
  <c r="G40" i="23" s="1"/>
  <c r="C12" i="44" s="1"/>
  <c r="V35" i="22"/>
  <c r="FO16" i="30"/>
  <c r="T22" i="22"/>
  <c r="M35" i="22"/>
  <c r="M39" i="22" s="1"/>
  <c r="FF19" i="6" s="1"/>
  <c r="FC16" i="30"/>
  <c r="J35" i="22"/>
  <c r="FD16" i="30"/>
  <c r="K35" i="22"/>
  <c r="FE16" i="30"/>
  <c r="L35" i="22"/>
  <c r="FB16" i="30"/>
  <c r="I35" i="22"/>
  <c r="FA15" i="30"/>
  <c r="H35" i="22"/>
  <c r="EZ15" i="30"/>
  <c r="G35" i="22"/>
  <c r="T22" i="20"/>
  <c r="EI16" i="30" s="1"/>
  <c r="EB15" i="30"/>
  <c r="AK22" i="20"/>
  <c r="AK35" i="20" s="1"/>
  <c r="AK39" i="20" s="1"/>
  <c r="ES15" i="30"/>
  <c r="AK22" i="22"/>
  <c r="AC22" i="22"/>
  <c r="R22" i="22"/>
  <c r="N22" i="22"/>
  <c r="AE22" i="22"/>
  <c r="W22" i="22"/>
  <c r="S22" i="22"/>
  <c r="O22" i="22"/>
  <c r="O35" i="22" s="1"/>
  <c r="AG22" i="22"/>
  <c r="Y22" i="22"/>
  <c r="P22" i="22"/>
  <c r="P35" i="22" s="1"/>
  <c r="AI22" i="22"/>
  <c r="AA22" i="22"/>
  <c r="U22" i="22"/>
  <c r="Q22" i="22"/>
  <c r="AJ22" i="22"/>
  <c r="AH22" i="22"/>
  <c r="AF22" i="22"/>
  <c r="AD22" i="22"/>
  <c r="AB22" i="22"/>
  <c r="Z22" i="22"/>
  <c r="X22" i="22"/>
  <c r="V35" i="20"/>
  <c r="AC22" i="20"/>
  <c r="ER16" i="30" s="1"/>
  <c r="N22" i="20"/>
  <c r="EC16" i="30" s="1"/>
  <c r="AE22" i="20"/>
  <c r="W22" i="20"/>
  <c r="EL16" i="30" s="1"/>
  <c r="S22" i="20"/>
  <c r="O22" i="20"/>
  <c r="AG22" i="20"/>
  <c r="Y22" i="20"/>
  <c r="AI22" i="20"/>
  <c r="T35" i="20"/>
  <c r="AA22" i="20"/>
  <c r="U22" i="20"/>
  <c r="Q22" i="20"/>
  <c r="AJ22" i="20"/>
  <c r="AH22" i="20"/>
  <c r="AF22" i="20"/>
  <c r="W35" i="20"/>
  <c r="AD22" i="20"/>
  <c r="AB22" i="20"/>
  <c r="Z22" i="20"/>
  <c r="X22" i="20"/>
  <c r="AK26" i="19"/>
  <c r="DU4" i="6" s="1"/>
  <c r="AK27" i="19"/>
  <c r="DU5" i="6" s="1"/>
  <c r="GG13" i="6" l="1"/>
  <c r="I40" i="23"/>
  <c r="E12" i="44" s="1"/>
  <c r="JJ14" i="6"/>
  <c r="CH7" i="44"/>
  <c r="CH6" i="44" s="1"/>
  <c r="GF13" i="6"/>
  <c r="H40" i="23"/>
  <c r="Q40" i="23"/>
  <c r="M12" i="44" s="1"/>
  <c r="BX7" i="44"/>
  <c r="BX6" i="44" s="1"/>
  <c r="IZ14" i="6"/>
  <c r="J40" i="23"/>
  <c r="F12" i="44" s="1"/>
  <c r="JL14" i="6"/>
  <c r="CJ7" i="44"/>
  <c r="CJ6" i="44" s="1"/>
  <c r="JF14" i="6"/>
  <c r="CD7" i="44"/>
  <c r="CD6" i="44" s="1"/>
  <c r="GI13" i="6"/>
  <c r="K40" i="23"/>
  <c r="G12" i="44" s="1"/>
  <c r="JD14" i="6"/>
  <c r="CB7" i="44"/>
  <c r="CB6" i="44" s="1"/>
  <c r="AC35" i="20"/>
  <c r="R35" i="20"/>
  <c r="GP13" i="6"/>
  <c r="R40" i="23"/>
  <c r="N12" i="44" s="1"/>
  <c r="L40" i="23"/>
  <c r="H12" i="44" s="1"/>
  <c r="AE40" i="25"/>
  <c r="BF12" i="44" s="1"/>
  <c r="JN14" i="6"/>
  <c r="CL7" i="44"/>
  <c r="CL6" i="44" s="1"/>
  <c r="JH14" i="6"/>
  <c r="CF7" i="44"/>
  <c r="CF6" i="44" s="1"/>
  <c r="GL13" i="6"/>
  <c r="N40" i="23"/>
  <c r="J12" i="44" s="1"/>
  <c r="JH19" i="6"/>
  <c r="CF12" i="44"/>
  <c r="U40" i="23"/>
  <c r="Q12" i="44" s="1"/>
  <c r="Q40" i="25"/>
  <c r="AR12" i="44" s="1"/>
  <c r="JJ19" i="6"/>
  <c r="CH12" i="44"/>
  <c r="JP14" i="6"/>
  <c r="CN7" i="44"/>
  <c r="CN6" i="44" s="1"/>
  <c r="JB14" i="6"/>
  <c r="BZ7" i="44"/>
  <c r="BZ6" i="44" s="1"/>
  <c r="N35" i="20"/>
  <c r="GW13" i="6"/>
  <c r="Y40" i="23"/>
  <c r="U12" i="44" s="1"/>
  <c r="HI19" i="6"/>
  <c r="AK40" i="23"/>
  <c r="AG12" i="44" s="1"/>
  <c r="JL19" i="6"/>
  <c r="CJ12" i="44"/>
  <c r="Q17" i="18"/>
  <c r="JH13" i="6"/>
  <c r="JJ13" i="6"/>
  <c r="JL13" i="6"/>
  <c r="R40" i="27"/>
  <c r="IX13" i="6"/>
  <c r="S40" i="27"/>
  <c r="JF13" i="6"/>
  <c r="AA40" i="27"/>
  <c r="IY13" i="6"/>
  <c r="T40" i="27"/>
  <c r="W40" i="27"/>
  <c r="JB13" i="6"/>
  <c r="IW13" i="6"/>
  <c r="IH13" i="6"/>
  <c r="JC19" i="6"/>
  <c r="JC13" i="6"/>
  <c r="JO19" i="6"/>
  <c r="JO13" i="6"/>
  <c r="JG19" i="6"/>
  <c r="JG13" i="6"/>
  <c r="JI19" i="6"/>
  <c r="JI13" i="6"/>
  <c r="JM19" i="6"/>
  <c r="JM13" i="6"/>
  <c r="HT13" i="6"/>
  <c r="JD19" i="6"/>
  <c r="JD13" i="6"/>
  <c r="P35" i="20"/>
  <c r="JN19" i="6"/>
  <c r="JN13" i="6"/>
  <c r="JK19" i="6"/>
  <c r="JK13" i="6"/>
  <c r="II19" i="6"/>
  <c r="II13" i="6"/>
  <c r="IK19" i="6"/>
  <c r="IK13" i="6"/>
  <c r="JE19" i="6"/>
  <c r="JE13" i="6"/>
  <c r="IG19" i="6"/>
  <c r="IG13" i="6"/>
  <c r="IE19" i="6"/>
  <c r="IE13" i="6"/>
  <c r="IC19" i="6"/>
  <c r="IC13" i="6"/>
  <c r="IA19" i="6"/>
  <c r="IA13" i="6"/>
  <c r="HI13" i="6"/>
  <c r="HH19" i="6"/>
  <c r="HH13" i="6"/>
  <c r="HG19" i="6"/>
  <c r="HG13" i="6"/>
  <c r="HF19" i="6"/>
  <c r="HF13" i="6"/>
  <c r="HE19" i="6"/>
  <c r="HE13" i="6"/>
  <c r="GW19" i="6"/>
  <c r="HD19" i="6"/>
  <c r="HD13" i="6"/>
  <c r="HC19" i="6"/>
  <c r="HC13" i="6"/>
  <c r="HB19" i="6"/>
  <c r="HB13" i="6"/>
  <c r="GZ19" i="6"/>
  <c r="GZ13" i="6"/>
  <c r="GY19" i="6"/>
  <c r="GY13" i="6"/>
  <c r="GX19" i="6"/>
  <c r="GX13" i="6"/>
  <c r="GO13" i="6"/>
  <c r="GV19" i="6"/>
  <c r="GV13" i="6"/>
  <c r="GP19" i="6"/>
  <c r="GS13" i="6"/>
  <c r="GU19" i="6"/>
  <c r="GU13" i="6"/>
  <c r="GT19" i="6"/>
  <c r="GT13" i="6"/>
  <c r="GL19" i="6"/>
  <c r="GG19" i="6"/>
  <c r="GJ13" i="6"/>
  <c r="GI19" i="6"/>
  <c r="GH13" i="6"/>
  <c r="IU19" i="6"/>
  <c r="IU13" i="6"/>
  <c r="IT19" i="6"/>
  <c r="IT13" i="6"/>
  <c r="IV19" i="6"/>
  <c r="IV13" i="6"/>
  <c r="IS19" i="6"/>
  <c r="IS13" i="6"/>
  <c r="HR19" i="6"/>
  <c r="HR13" i="6"/>
  <c r="HV19" i="6"/>
  <c r="HV13" i="6"/>
  <c r="GM19" i="6"/>
  <c r="GM13" i="6"/>
  <c r="GQ19" i="6"/>
  <c r="GQ13" i="6"/>
  <c r="GN19" i="6"/>
  <c r="GN13" i="6"/>
  <c r="GR19" i="6"/>
  <c r="GR13" i="6"/>
  <c r="GE19" i="6"/>
  <c r="GE13" i="6"/>
  <c r="AK35" i="22"/>
  <c r="GD16" i="30"/>
  <c r="AJ35" i="22"/>
  <c r="GC16" i="30"/>
  <c r="AI35" i="22"/>
  <c r="GB16" i="30"/>
  <c r="AH35" i="22"/>
  <c r="GA16" i="30"/>
  <c r="AG35" i="22"/>
  <c r="FZ16" i="30"/>
  <c r="AF35" i="22"/>
  <c r="FY16" i="30"/>
  <c r="AE35" i="22"/>
  <c r="FX16" i="30"/>
  <c r="AD35" i="22"/>
  <c r="FW16" i="30"/>
  <c r="AC35" i="22"/>
  <c r="FV16" i="30"/>
  <c r="AB35" i="22"/>
  <c r="FU16" i="30"/>
  <c r="AA35" i="22"/>
  <c r="FT16" i="30"/>
  <c r="Z35" i="22"/>
  <c r="FS16" i="30"/>
  <c r="Y35" i="22"/>
  <c r="FR16" i="30"/>
  <c r="X35" i="22"/>
  <c r="FQ16" i="30"/>
  <c r="W35" i="22"/>
  <c r="FP16" i="30"/>
  <c r="FF13" i="6"/>
  <c r="V39" i="22"/>
  <c r="FO19" i="6" s="1"/>
  <c r="FO13" i="6"/>
  <c r="U35" i="22"/>
  <c r="FN16" i="30"/>
  <c r="FM16" i="30"/>
  <c r="T35" i="22"/>
  <c r="T39" i="22" s="1"/>
  <c r="FM19" i="6" s="1"/>
  <c r="FL16" i="30"/>
  <c r="S35" i="22"/>
  <c r="S39" i="22" s="1"/>
  <c r="FL19" i="6" s="1"/>
  <c r="FK16" i="30"/>
  <c r="R35" i="22"/>
  <c r="R39" i="22" s="1"/>
  <c r="FK19" i="6" s="1"/>
  <c r="FJ16" i="30"/>
  <c r="Q35" i="22"/>
  <c r="FG16" i="30"/>
  <c r="N35" i="22"/>
  <c r="X35" i="20"/>
  <c r="EM16" i="30"/>
  <c r="EL13" i="6"/>
  <c r="W39" i="20"/>
  <c r="EL19" i="6" s="1"/>
  <c r="ER13" i="6"/>
  <c r="AC39" i="20"/>
  <c r="ER19" i="6" s="1"/>
  <c r="AA35" i="20"/>
  <c r="EP16" i="30"/>
  <c r="EG13" i="6"/>
  <c r="R39" i="20"/>
  <c r="EG19" i="6" s="1"/>
  <c r="Z35" i="20"/>
  <c r="EO16" i="30"/>
  <c r="Q35" i="20"/>
  <c r="EF16" i="30"/>
  <c r="EI13" i="6"/>
  <c r="T39" i="20"/>
  <c r="EI19" i="6" s="1"/>
  <c r="AG35" i="20"/>
  <c r="AG39" i="20" s="1"/>
  <c r="EV19" i="6" s="1"/>
  <c r="EV16" i="30"/>
  <c r="EE13" i="6"/>
  <c r="P39" i="20"/>
  <c r="EE19" i="6" s="1"/>
  <c r="EK13" i="6"/>
  <c r="V39" i="20"/>
  <c r="EK19" i="6" s="1"/>
  <c r="FL13" i="6"/>
  <c r="AB35" i="20"/>
  <c r="EQ16" i="30"/>
  <c r="U35" i="20"/>
  <c r="EJ16" i="30"/>
  <c r="O35" i="20"/>
  <c r="ED16" i="30"/>
  <c r="FI16" i="30"/>
  <c r="AF35" i="20"/>
  <c r="EU16" i="30"/>
  <c r="AH35" i="20"/>
  <c r="EW13" i="6" s="1"/>
  <c r="EW16" i="30"/>
  <c r="AI35" i="20"/>
  <c r="AI39" i="20" s="1"/>
  <c r="EX19" i="6" s="1"/>
  <c r="EX16" i="30"/>
  <c r="AE35" i="20"/>
  <c r="ET16" i="30"/>
  <c r="AD35" i="20"/>
  <c r="ES16" i="30"/>
  <c r="AJ35" i="20"/>
  <c r="EY13" i="6" s="1"/>
  <c r="EY16" i="30"/>
  <c r="EC13" i="6"/>
  <c r="N39" i="20"/>
  <c r="EC19" i="6" s="1"/>
  <c r="Y35" i="20"/>
  <c r="EN16" i="30"/>
  <c r="S35" i="20"/>
  <c r="EH16" i="30"/>
  <c r="FH16" i="30"/>
  <c r="EU13" i="6"/>
  <c r="AF39" i="20"/>
  <c r="EU19" i="6" s="1"/>
  <c r="FA13" i="6"/>
  <c r="H39" i="22"/>
  <c r="FA19" i="6" s="1"/>
  <c r="FC13" i="6"/>
  <c r="J39" i="22"/>
  <c r="FC19" i="6" s="1"/>
  <c r="FD13" i="6"/>
  <c r="K39" i="22"/>
  <c r="FD19" i="6" s="1"/>
  <c r="ET13" i="6"/>
  <c r="AE39" i="20"/>
  <c r="ET19" i="6" s="1"/>
  <c r="FE13" i="6"/>
  <c r="L39" i="22"/>
  <c r="FE19" i="6" s="1"/>
  <c r="EZ13" i="6"/>
  <c r="G39" i="22"/>
  <c r="EZ19" i="6" s="1"/>
  <c r="FB13" i="6"/>
  <c r="I39" i="22"/>
  <c r="FB19" i="6" s="1"/>
  <c r="CP4" i="6"/>
  <c r="CP5" i="6"/>
  <c r="L24" i="19"/>
  <c r="L37" i="19" s="1"/>
  <c r="CV16" i="6" s="1"/>
  <c r="K24" i="19"/>
  <c r="K37" i="19" s="1"/>
  <c r="CU16" i="6" s="1"/>
  <c r="J24" i="19"/>
  <c r="J37" i="19" s="1"/>
  <c r="CT16" i="6" s="1"/>
  <c r="I24" i="19"/>
  <c r="I37" i="19" s="1"/>
  <c r="CS16" i="6" s="1"/>
  <c r="H24" i="19"/>
  <c r="H37" i="19" s="1"/>
  <c r="CR16" i="6" s="1"/>
  <c r="G24" i="19"/>
  <c r="G37" i="19" s="1"/>
  <c r="CQ16" i="6" s="1"/>
  <c r="L20" i="19"/>
  <c r="K20" i="19"/>
  <c r="J20" i="19"/>
  <c r="I20" i="19"/>
  <c r="CS18" i="6" s="1"/>
  <c r="H20" i="19"/>
  <c r="G20" i="19"/>
  <c r="L18" i="19"/>
  <c r="K18" i="19"/>
  <c r="J18" i="19"/>
  <c r="I18" i="19"/>
  <c r="H18" i="19"/>
  <c r="G18" i="19"/>
  <c r="L16" i="19"/>
  <c r="K16" i="19"/>
  <c r="CU12" i="30" s="1"/>
  <c r="J16" i="19"/>
  <c r="CT12" i="30" s="1"/>
  <c r="I16" i="19"/>
  <c r="CS12" i="30" s="1"/>
  <c r="H16" i="19"/>
  <c r="CR12" i="30" s="1"/>
  <c r="G16" i="19"/>
  <c r="CQ12" i="30" s="1"/>
  <c r="AK32" i="19"/>
  <c r="DU10" i="6" s="1"/>
  <c r="AJ32" i="19"/>
  <c r="DT10" i="6" s="1"/>
  <c r="AI32" i="19"/>
  <c r="DS10" i="6" s="1"/>
  <c r="AH32" i="19"/>
  <c r="DR10" i="6" s="1"/>
  <c r="AG32" i="19"/>
  <c r="DQ10" i="6" s="1"/>
  <c r="AF32" i="19"/>
  <c r="DP10" i="6" s="1"/>
  <c r="AE32" i="19"/>
  <c r="DO10" i="6" s="1"/>
  <c r="AD32" i="19"/>
  <c r="DN10" i="6" s="1"/>
  <c r="AC32" i="19"/>
  <c r="DM10" i="6" s="1"/>
  <c r="AB32" i="19"/>
  <c r="DL10" i="6" s="1"/>
  <c r="AA32" i="19"/>
  <c r="DK10" i="6" s="1"/>
  <c r="Z32" i="19"/>
  <c r="DJ10" i="6" s="1"/>
  <c r="Y32" i="19"/>
  <c r="DI10" i="6" s="1"/>
  <c r="X32" i="19"/>
  <c r="DH10" i="6" s="1"/>
  <c r="W32" i="19"/>
  <c r="DG10" i="6" s="1"/>
  <c r="V32" i="19"/>
  <c r="DF10" i="6" s="1"/>
  <c r="U32" i="19"/>
  <c r="DE10" i="6" s="1"/>
  <c r="T32" i="19"/>
  <c r="DD10" i="6" s="1"/>
  <c r="S32" i="19"/>
  <c r="DC10" i="6" s="1"/>
  <c r="R32" i="19"/>
  <c r="DB10" i="6" s="1"/>
  <c r="Q32" i="19"/>
  <c r="DA10" i="6" s="1"/>
  <c r="P32" i="19"/>
  <c r="CZ10" i="6" s="1"/>
  <c r="O32" i="19"/>
  <c r="CY10" i="6" s="1"/>
  <c r="N32" i="19"/>
  <c r="CX10" i="6" s="1"/>
  <c r="M32" i="19"/>
  <c r="CW10" i="6" s="1"/>
  <c r="L32" i="19"/>
  <c r="CV10" i="6" s="1"/>
  <c r="K32" i="19"/>
  <c r="CU10" i="6" s="1"/>
  <c r="J32" i="19"/>
  <c r="CT10" i="6" s="1"/>
  <c r="I32" i="19"/>
  <c r="CS10" i="6" s="1"/>
  <c r="H32" i="19"/>
  <c r="CR10" i="6" s="1"/>
  <c r="G32" i="19"/>
  <c r="CQ10" i="6" s="1"/>
  <c r="AK31" i="19"/>
  <c r="DU9" i="6" s="1"/>
  <c r="AJ31" i="19"/>
  <c r="DT9" i="6" s="1"/>
  <c r="AI31" i="19"/>
  <c r="DS9" i="6" s="1"/>
  <c r="AH31" i="19"/>
  <c r="DR9" i="6" s="1"/>
  <c r="AG31" i="19"/>
  <c r="DQ9" i="6" s="1"/>
  <c r="AF31" i="19"/>
  <c r="DP9" i="6" s="1"/>
  <c r="AE31" i="19"/>
  <c r="DO9" i="6" s="1"/>
  <c r="AD31" i="19"/>
  <c r="DN9" i="6" s="1"/>
  <c r="AC31" i="19"/>
  <c r="DM9" i="6" s="1"/>
  <c r="AB31" i="19"/>
  <c r="DL9" i="6" s="1"/>
  <c r="AA31" i="19"/>
  <c r="DK9" i="6" s="1"/>
  <c r="Z31" i="19"/>
  <c r="DJ9" i="6" s="1"/>
  <c r="Y31" i="19"/>
  <c r="DI9" i="6" s="1"/>
  <c r="X31" i="19"/>
  <c r="DH9" i="6" s="1"/>
  <c r="W31" i="19"/>
  <c r="DG9" i="6" s="1"/>
  <c r="V31" i="19"/>
  <c r="DF9" i="6" s="1"/>
  <c r="U31" i="19"/>
  <c r="DE9" i="6" s="1"/>
  <c r="T31" i="19"/>
  <c r="DD9" i="6" s="1"/>
  <c r="S31" i="19"/>
  <c r="DC9" i="6" s="1"/>
  <c r="R31" i="19"/>
  <c r="DB9" i="6" s="1"/>
  <c r="Q31" i="19"/>
  <c r="DA9" i="6" s="1"/>
  <c r="P31" i="19"/>
  <c r="CZ9" i="6" s="1"/>
  <c r="O31" i="19"/>
  <c r="CY9" i="6" s="1"/>
  <c r="N31" i="19"/>
  <c r="CX9" i="6" s="1"/>
  <c r="M31" i="19"/>
  <c r="CW9" i="6" s="1"/>
  <c r="L31" i="19"/>
  <c r="CV9" i="6" s="1"/>
  <c r="K31" i="19"/>
  <c r="CU9" i="6" s="1"/>
  <c r="J31" i="19"/>
  <c r="CT9" i="6" s="1"/>
  <c r="I31" i="19"/>
  <c r="CS9" i="6" s="1"/>
  <c r="H31" i="19"/>
  <c r="CR9" i="6" s="1"/>
  <c r="G31" i="19"/>
  <c r="CQ9" i="6" s="1"/>
  <c r="AK30" i="19"/>
  <c r="DU8" i="6" s="1"/>
  <c r="AJ30" i="19"/>
  <c r="DT8" i="6" s="1"/>
  <c r="AI30" i="19"/>
  <c r="DS8" i="6" s="1"/>
  <c r="AH30" i="19"/>
  <c r="DR8" i="6" s="1"/>
  <c r="AG30" i="19"/>
  <c r="DQ8" i="6" s="1"/>
  <c r="AF30" i="19"/>
  <c r="DP8" i="6" s="1"/>
  <c r="AE30" i="19"/>
  <c r="DO8" i="6" s="1"/>
  <c r="AD30" i="19"/>
  <c r="DN8" i="6" s="1"/>
  <c r="AC30" i="19"/>
  <c r="DM8" i="6" s="1"/>
  <c r="AB30" i="19"/>
  <c r="DL8" i="6" s="1"/>
  <c r="AA30" i="19"/>
  <c r="DK8" i="6" s="1"/>
  <c r="Z30" i="19"/>
  <c r="DJ8" i="6" s="1"/>
  <c r="Y30" i="19"/>
  <c r="DI8" i="6" s="1"/>
  <c r="X30" i="19"/>
  <c r="DH8" i="6" s="1"/>
  <c r="W30" i="19"/>
  <c r="DG8" i="6" s="1"/>
  <c r="V30" i="19"/>
  <c r="DF8" i="6" s="1"/>
  <c r="U30" i="19"/>
  <c r="DE8" i="6" s="1"/>
  <c r="T30" i="19"/>
  <c r="DD8" i="6" s="1"/>
  <c r="S30" i="19"/>
  <c r="DC8" i="6" s="1"/>
  <c r="R30" i="19"/>
  <c r="DB8" i="6" s="1"/>
  <c r="Q30" i="19"/>
  <c r="DA8" i="6" s="1"/>
  <c r="P30" i="19"/>
  <c r="CZ8" i="6" s="1"/>
  <c r="O30" i="19"/>
  <c r="CY8" i="6" s="1"/>
  <c r="N30" i="19"/>
  <c r="CX8" i="6" s="1"/>
  <c r="M30" i="19"/>
  <c r="CW8" i="6" s="1"/>
  <c r="L30" i="19"/>
  <c r="CV8" i="6" s="1"/>
  <c r="K30" i="19"/>
  <c r="CU8" i="6" s="1"/>
  <c r="J30" i="19"/>
  <c r="CT8" i="6" s="1"/>
  <c r="I30" i="19"/>
  <c r="CS8" i="6" s="1"/>
  <c r="H30" i="19"/>
  <c r="CR8" i="6" s="1"/>
  <c r="G30" i="19"/>
  <c r="CQ8" i="6" s="1"/>
  <c r="AK29" i="19"/>
  <c r="DU7" i="6" s="1"/>
  <c r="AJ29" i="19"/>
  <c r="DT7" i="6" s="1"/>
  <c r="AI29" i="19"/>
  <c r="DS7" i="6" s="1"/>
  <c r="AH29" i="19"/>
  <c r="DR7" i="6" s="1"/>
  <c r="AG29" i="19"/>
  <c r="DQ7" i="6" s="1"/>
  <c r="AF29" i="19"/>
  <c r="DP7" i="6" s="1"/>
  <c r="AE29" i="19"/>
  <c r="DO7" i="6" s="1"/>
  <c r="AD29" i="19"/>
  <c r="DN7" i="6" s="1"/>
  <c r="AC29" i="19"/>
  <c r="DM7" i="6" s="1"/>
  <c r="AB29" i="19"/>
  <c r="DL7" i="6" s="1"/>
  <c r="AA29" i="19"/>
  <c r="DK7" i="6" s="1"/>
  <c r="Z29" i="19"/>
  <c r="DJ7" i="6" s="1"/>
  <c r="Y29" i="19"/>
  <c r="DI7" i="6" s="1"/>
  <c r="X29" i="19"/>
  <c r="DH7" i="6" s="1"/>
  <c r="W29" i="19"/>
  <c r="DG7" i="6" s="1"/>
  <c r="V29" i="19"/>
  <c r="DF7" i="6" s="1"/>
  <c r="U29" i="19"/>
  <c r="DE7" i="6" s="1"/>
  <c r="T29" i="19"/>
  <c r="DD7" i="6" s="1"/>
  <c r="S29" i="19"/>
  <c r="DC7" i="6" s="1"/>
  <c r="R29" i="19"/>
  <c r="DB7" i="6" s="1"/>
  <c r="Q29" i="19"/>
  <c r="DA7" i="6" s="1"/>
  <c r="P29" i="19"/>
  <c r="CZ7" i="6" s="1"/>
  <c r="O29" i="19"/>
  <c r="CY7" i="6" s="1"/>
  <c r="N29" i="19"/>
  <c r="CX7" i="6" s="1"/>
  <c r="M29" i="19"/>
  <c r="CW7" i="6" s="1"/>
  <c r="L29" i="19"/>
  <c r="CV7" i="6" s="1"/>
  <c r="K29" i="19"/>
  <c r="CU7" i="6" s="1"/>
  <c r="J29" i="19"/>
  <c r="CT7" i="6" s="1"/>
  <c r="I29" i="19"/>
  <c r="CS7" i="6" s="1"/>
  <c r="H29" i="19"/>
  <c r="CR7" i="6" s="1"/>
  <c r="G29" i="19"/>
  <c r="CQ7" i="6" s="1"/>
  <c r="AK28" i="19"/>
  <c r="DU6" i="6" s="1"/>
  <c r="AJ28" i="19"/>
  <c r="DT6" i="6" s="1"/>
  <c r="AI28" i="19"/>
  <c r="DS6" i="6" s="1"/>
  <c r="AH28" i="19"/>
  <c r="DR6" i="6" s="1"/>
  <c r="AG28" i="19"/>
  <c r="DQ6" i="6" s="1"/>
  <c r="AF28" i="19"/>
  <c r="DP6" i="6" s="1"/>
  <c r="AE28" i="19"/>
  <c r="DO6" i="6" s="1"/>
  <c r="AD28" i="19"/>
  <c r="DN6" i="6" s="1"/>
  <c r="AC28" i="19"/>
  <c r="DM6" i="6" s="1"/>
  <c r="AB28" i="19"/>
  <c r="DL6" i="6" s="1"/>
  <c r="AA28" i="19"/>
  <c r="DK6" i="6" s="1"/>
  <c r="Z28" i="19"/>
  <c r="DJ6" i="6" s="1"/>
  <c r="Y28" i="19"/>
  <c r="DI6" i="6" s="1"/>
  <c r="X28" i="19"/>
  <c r="DH6" i="6" s="1"/>
  <c r="W28" i="19"/>
  <c r="DG6" i="6" s="1"/>
  <c r="V28" i="19"/>
  <c r="DF6" i="6" s="1"/>
  <c r="U28" i="19"/>
  <c r="DE6" i="6" s="1"/>
  <c r="T28" i="19"/>
  <c r="DD6" i="6" s="1"/>
  <c r="S28" i="19"/>
  <c r="DC6" i="6" s="1"/>
  <c r="R28" i="19"/>
  <c r="DB6" i="6" s="1"/>
  <c r="Q28" i="19"/>
  <c r="DA6" i="6" s="1"/>
  <c r="P28" i="19"/>
  <c r="CZ6" i="6" s="1"/>
  <c r="O28" i="19"/>
  <c r="CY6" i="6" s="1"/>
  <c r="N28" i="19"/>
  <c r="CX6" i="6" s="1"/>
  <c r="M28" i="19"/>
  <c r="CW6" i="6" s="1"/>
  <c r="L28" i="19"/>
  <c r="CV6" i="6" s="1"/>
  <c r="K28" i="19"/>
  <c r="CU6" i="6" s="1"/>
  <c r="J28" i="19"/>
  <c r="CT6" i="6" s="1"/>
  <c r="I28" i="19"/>
  <c r="CS6" i="6" s="1"/>
  <c r="H28" i="19"/>
  <c r="CR6" i="6" s="1"/>
  <c r="G28" i="19"/>
  <c r="CQ6" i="6" s="1"/>
  <c r="AJ27" i="19"/>
  <c r="DT5" i="6" s="1"/>
  <c r="AI27" i="19"/>
  <c r="DS5" i="6" s="1"/>
  <c r="AH27" i="19"/>
  <c r="DR5" i="6" s="1"/>
  <c r="AG27" i="19"/>
  <c r="DQ5" i="6" s="1"/>
  <c r="AF27" i="19"/>
  <c r="DP5" i="6" s="1"/>
  <c r="AE27" i="19"/>
  <c r="DO5" i="6" s="1"/>
  <c r="AD27" i="19"/>
  <c r="DN5" i="6" s="1"/>
  <c r="AC27" i="19"/>
  <c r="DM5" i="6" s="1"/>
  <c r="AB27" i="19"/>
  <c r="DL5" i="6" s="1"/>
  <c r="AA27" i="19"/>
  <c r="DK5" i="6" s="1"/>
  <c r="Z27" i="19"/>
  <c r="DJ5" i="6" s="1"/>
  <c r="Y27" i="19"/>
  <c r="DI5" i="6" s="1"/>
  <c r="X27" i="19"/>
  <c r="DH5" i="6" s="1"/>
  <c r="W27" i="19"/>
  <c r="DG5" i="6" s="1"/>
  <c r="V27" i="19"/>
  <c r="DF5" i="6" s="1"/>
  <c r="U27" i="19"/>
  <c r="DE5" i="6" s="1"/>
  <c r="T27" i="19"/>
  <c r="DD5" i="6" s="1"/>
  <c r="S27" i="19"/>
  <c r="DC5" i="6" s="1"/>
  <c r="R27" i="19"/>
  <c r="DB5" i="6" s="1"/>
  <c r="Q27" i="19"/>
  <c r="DA5" i="6" s="1"/>
  <c r="P27" i="19"/>
  <c r="CZ5" i="6" s="1"/>
  <c r="O27" i="19"/>
  <c r="CY5" i="6" s="1"/>
  <c r="N27" i="19"/>
  <c r="CX5" i="6" s="1"/>
  <c r="M27" i="19"/>
  <c r="CW5" i="6" s="1"/>
  <c r="L27" i="19"/>
  <c r="CV5" i="6" s="1"/>
  <c r="K27" i="19"/>
  <c r="CU5" i="6" s="1"/>
  <c r="J27" i="19"/>
  <c r="CT5" i="6" s="1"/>
  <c r="I27" i="19"/>
  <c r="CS5" i="6" s="1"/>
  <c r="H27" i="19"/>
  <c r="CR5" i="6" s="1"/>
  <c r="G27" i="19"/>
  <c r="CQ5" i="6" s="1"/>
  <c r="AJ26" i="19"/>
  <c r="DT4" i="6" s="1"/>
  <c r="AI26" i="19"/>
  <c r="DS4" i="6" s="1"/>
  <c r="AH26" i="19"/>
  <c r="DR4" i="6" s="1"/>
  <c r="AG26" i="19"/>
  <c r="DQ4" i="6" s="1"/>
  <c r="AF26" i="19"/>
  <c r="DP4" i="6" s="1"/>
  <c r="AE26" i="19"/>
  <c r="DO4" i="6" s="1"/>
  <c r="AD26" i="19"/>
  <c r="DN4" i="6" s="1"/>
  <c r="AC26" i="19"/>
  <c r="DM4" i="6" s="1"/>
  <c r="AB26" i="19"/>
  <c r="DL4" i="6" s="1"/>
  <c r="AA26" i="19"/>
  <c r="DK4" i="6" s="1"/>
  <c r="Z26" i="19"/>
  <c r="DJ4" i="6" s="1"/>
  <c r="Y26" i="19"/>
  <c r="DI4" i="6" s="1"/>
  <c r="X26" i="19"/>
  <c r="DH4" i="6" s="1"/>
  <c r="W26" i="19"/>
  <c r="DG4" i="6" s="1"/>
  <c r="V26" i="19"/>
  <c r="DF4" i="6" s="1"/>
  <c r="U26" i="19"/>
  <c r="DE4" i="6" s="1"/>
  <c r="T26" i="19"/>
  <c r="DD4" i="6" s="1"/>
  <c r="S26" i="19"/>
  <c r="DC4" i="6" s="1"/>
  <c r="R26" i="19"/>
  <c r="DB4" i="6" s="1"/>
  <c r="Q26" i="19"/>
  <c r="DA4" i="6" s="1"/>
  <c r="P26" i="19"/>
  <c r="CZ4" i="6" s="1"/>
  <c r="O26" i="19"/>
  <c r="CY4" i="6" s="1"/>
  <c r="N26" i="19"/>
  <c r="CX4" i="6" s="1"/>
  <c r="M26" i="19"/>
  <c r="CW4" i="6" s="1"/>
  <c r="L26" i="19"/>
  <c r="CV4" i="6" s="1"/>
  <c r="K26" i="19"/>
  <c r="CU4" i="6" s="1"/>
  <c r="J26" i="19"/>
  <c r="CT4" i="6" s="1"/>
  <c r="I26" i="19"/>
  <c r="CS4" i="6" s="1"/>
  <c r="H26" i="19"/>
  <c r="CR4" i="6" s="1"/>
  <c r="G26" i="19"/>
  <c r="CQ4" i="6" s="1"/>
  <c r="AK24" i="19"/>
  <c r="AJ24" i="19"/>
  <c r="AI24" i="19"/>
  <c r="AH24" i="19"/>
  <c r="AG24" i="19"/>
  <c r="AF24" i="19"/>
  <c r="AE24" i="19"/>
  <c r="AD24" i="19"/>
  <c r="AC24" i="19"/>
  <c r="AB24" i="19"/>
  <c r="AA24" i="19"/>
  <c r="Z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M37" i="19" s="1"/>
  <c r="CW16" i="6" s="1"/>
  <c r="AK20" i="19"/>
  <c r="AJ20" i="19"/>
  <c r="DT18" i="6" s="1"/>
  <c r="AI20" i="19"/>
  <c r="AH20" i="19"/>
  <c r="DR18" i="6" s="1"/>
  <c r="AG20" i="19"/>
  <c r="AF20" i="19"/>
  <c r="DP18" i="6" s="1"/>
  <c r="AE20" i="19"/>
  <c r="AD20" i="19"/>
  <c r="AC20" i="19"/>
  <c r="DM18" i="6" s="1"/>
  <c r="AB20" i="19"/>
  <c r="AA20" i="19"/>
  <c r="DK18" i="6" s="1"/>
  <c r="Z20" i="19"/>
  <c r="Y20" i="19"/>
  <c r="DI18" i="6" s="1"/>
  <c r="X20" i="19"/>
  <c r="W20" i="19"/>
  <c r="DG18" i="6" s="1"/>
  <c r="V20" i="19"/>
  <c r="U20" i="19"/>
  <c r="DE18" i="6" s="1"/>
  <c r="T20" i="19"/>
  <c r="S20" i="19"/>
  <c r="DC18" i="6" s="1"/>
  <c r="R20" i="19"/>
  <c r="Q20" i="19"/>
  <c r="DA18" i="6" s="1"/>
  <c r="P20" i="19"/>
  <c r="O20" i="19"/>
  <c r="CY18" i="6" s="1"/>
  <c r="N20" i="19"/>
  <c r="CX18" i="6" s="1"/>
  <c r="M20" i="19"/>
  <c r="CW18" i="6" s="1"/>
  <c r="K34" i="19"/>
  <c r="CU12" i="6" s="1"/>
  <c r="J34" i="19"/>
  <c r="CT12" i="6" s="1"/>
  <c r="G34" i="19"/>
  <c r="CQ12" i="6" s="1"/>
  <c r="AK18" i="19"/>
  <c r="DU13" i="30" s="1"/>
  <c r="AJ18" i="19"/>
  <c r="DT13" i="30" s="1"/>
  <c r="AI18" i="19"/>
  <c r="DS13" i="30" s="1"/>
  <c r="AH18" i="19"/>
  <c r="DR13" i="30" s="1"/>
  <c r="AG18" i="19"/>
  <c r="DQ13" i="30" s="1"/>
  <c r="AF18" i="19"/>
  <c r="DP13" i="30" s="1"/>
  <c r="AE18" i="19"/>
  <c r="AD18" i="19"/>
  <c r="AC18" i="19"/>
  <c r="AB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AK16" i="19"/>
  <c r="DU12" i="30" s="1"/>
  <c r="AJ16" i="19"/>
  <c r="DT12" i="30" s="1"/>
  <c r="AI16" i="19"/>
  <c r="DS12" i="30" s="1"/>
  <c r="AH16" i="19"/>
  <c r="AG16" i="19"/>
  <c r="DQ12" i="30" s="1"/>
  <c r="AF16" i="19"/>
  <c r="AE16" i="19"/>
  <c r="DO12" i="30" s="1"/>
  <c r="AD16" i="19"/>
  <c r="DN12" i="30" s="1"/>
  <c r="AC16" i="19"/>
  <c r="DM12" i="30" s="1"/>
  <c r="AB16" i="19"/>
  <c r="DL12" i="30" s="1"/>
  <c r="AA16" i="19"/>
  <c r="DK12" i="30" s="1"/>
  <c r="Z16" i="19"/>
  <c r="DJ12" i="30" s="1"/>
  <c r="Y16" i="19"/>
  <c r="DI12" i="30" s="1"/>
  <c r="X16" i="19"/>
  <c r="DH12" i="30" s="1"/>
  <c r="W16" i="19"/>
  <c r="DG12" i="30" s="1"/>
  <c r="V16" i="19"/>
  <c r="DF12" i="30" s="1"/>
  <c r="U16" i="19"/>
  <c r="DE12" i="30" s="1"/>
  <c r="T16" i="19"/>
  <c r="DD12" i="30" s="1"/>
  <c r="S16" i="19"/>
  <c r="DC12" i="30" s="1"/>
  <c r="R16" i="19"/>
  <c r="DB12" i="30" s="1"/>
  <c r="Q16" i="19"/>
  <c r="DA12" i="30" s="1"/>
  <c r="P16" i="19"/>
  <c r="CZ12" i="30" s="1"/>
  <c r="O16" i="19"/>
  <c r="CY12" i="30" s="1"/>
  <c r="N16" i="19"/>
  <c r="CX12" i="30" s="1"/>
  <c r="M16" i="19"/>
  <c r="CW12" i="30" s="1"/>
  <c r="Q19" i="54" l="1"/>
  <c r="Q10" i="54"/>
  <c r="DU14" i="30"/>
  <c r="DU18" i="6"/>
  <c r="CT14" i="30"/>
  <c r="CT18" i="6"/>
  <c r="IY19" i="6"/>
  <c r="BW12" i="44"/>
  <c r="DF14" i="30"/>
  <c r="DF18" i="6"/>
  <c r="DN14" i="30"/>
  <c r="DN18" i="6"/>
  <c r="CU14" i="30"/>
  <c r="CU18" i="6"/>
  <c r="HT19" i="6"/>
  <c r="GO19" i="6"/>
  <c r="CV14" i="30"/>
  <c r="CV18" i="6"/>
  <c r="JF19" i="6"/>
  <c r="CD12" i="44"/>
  <c r="D12" i="44"/>
  <c r="GF19" i="6"/>
  <c r="CZ14" i="30"/>
  <c r="CZ18" i="6"/>
  <c r="DH14" i="30"/>
  <c r="DH18" i="6"/>
  <c r="EX13" i="6"/>
  <c r="GS19" i="6"/>
  <c r="DQ14" i="30"/>
  <c r="DQ18" i="6"/>
  <c r="IX19" i="6"/>
  <c r="BV12" i="44"/>
  <c r="DO14" i="30"/>
  <c r="DO18" i="6"/>
  <c r="DB14" i="30"/>
  <c r="DB18" i="6"/>
  <c r="DJ14" i="30"/>
  <c r="DJ18" i="6"/>
  <c r="CQ14" i="30"/>
  <c r="CQ18" i="6"/>
  <c r="IH19" i="6"/>
  <c r="GH19" i="6"/>
  <c r="DS14" i="30"/>
  <c r="DS18" i="6"/>
  <c r="CR14" i="30"/>
  <c r="CR18" i="6"/>
  <c r="IW19" i="6"/>
  <c r="BU12" i="44"/>
  <c r="DD14" i="30"/>
  <c r="DD18" i="6"/>
  <c r="DL14" i="30"/>
  <c r="DL18" i="6"/>
  <c r="JB19" i="6"/>
  <c r="BZ12" i="44"/>
  <c r="GJ19" i="6"/>
  <c r="Q18" i="46"/>
  <c r="Q18" i="51"/>
  <c r="CY13" i="30"/>
  <c r="O33" i="19"/>
  <c r="DK13" i="30"/>
  <c r="AA33" i="19"/>
  <c r="DK11" i="6" s="1"/>
  <c r="W34" i="19"/>
  <c r="DG12" i="6" s="1"/>
  <c r="DG14" i="30"/>
  <c r="AA34" i="19"/>
  <c r="DK12" i="6" s="1"/>
  <c r="DK14" i="30"/>
  <c r="N37" i="19"/>
  <c r="CX16" i="6" s="1"/>
  <c r="CX17" i="30"/>
  <c r="N36" i="19"/>
  <c r="Z37" i="19"/>
  <c r="DJ16" i="6" s="1"/>
  <c r="DJ17" i="30"/>
  <c r="Z36" i="19"/>
  <c r="AH37" i="19"/>
  <c r="DR16" i="6" s="1"/>
  <c r="DR17" i="30"/>
  <c r="DD13" i="30"/>
  <c r="T33" i="19"/>
  <c r="H22" i="20"/>
  <c r="DP14" i="30"/>
  <c r="L22" i="20"/>
  <c r="DT14" i="30"/>
  <c r="O37" i="19"/>
  <c r="CY16" i="6" s="1"/>
  <c r="CY17" i="30"/>
  <c r="O36" i="19"/>
  <c r="S37" i="19"/>
  <c r="DC16" i="6" s="1"/>
  <c r="DC17" i="30"/>
  <c r="S36" i="19"/>
  <c r="DC15" i="6" s="1"/>
  <c r="W37" i="19"/>
  <c r="DG16" i="6" s="1"/>
  <c r="DG17" i="30"/>
  <c r="W36" i="19"/>
  <c r="AA37" i="19"/>
  <c r="DK16" i="6" s="1"/>
  <c r="DK17" i="30"/>
  <c r="AA36" i="19"/>
  <c r="AE36" i="19"/>
  <c r="AE37" i="19"/>
  <c r="DO16" i="6" s="1"/>
  <c r="DO17" i="30"/>
  <c r="AI37" i="19"/>
  <c r="DS16" i="6" s="1"/>
  <c r="DS17" i="30"/>
  <c r="DG13" i="30"/>
  <c r="W33" i="19"/>
  <c r="S34" i="19"/>
  <c r="DC12" i="6" s="1"/>
  <c r="DC14" i="30"/>
  <c r="V37" i="19"/>
  <c r="DF16" i="6" s="1"/>
  <c r="DF17" i="30"/>
  <c r="V36" i="19"/>
  <c r="CZ13" i="30"/>
  <c r="P33" i="19"/>
  <c r="DH13" i="30"/>
  <c r="X33" i="19"/>
  <c r="DL13" i="30"/>
  <c r="AB33" i="19"/>
  <c r="DL11" i="6" s="1"/>
  <c r="AH33" i="19"/>
  <c r="DR12" i="30"/>
  <c r="DA13" i="30"/>
  <c r="Q33" i="19"/>
  <c r="DA11" i="6" s="1"/>
  <c r="DE13" i="30"/>
  <c r="U33" i="19"/>
  <c r="DI13" i="30"/>
  <c r="Y33" i="19"/>
  <c r="DI11" i="6" s="1"/>
  <c r="DM13" i="30"/>
  <c r="AC33" i="19"/>
  <c r="Q34" i="19"/>
  <c r="DA12" i="6" s="1"/>
  <c r="DA14" i="30"/>
  <c r="U34" i="19"/>
  <c r="DE12" i="6" s="1"/>
  <c r="DE14" i="30"/>
  <c r="Y34" i="19"/>
  <c r="DI12" i="6" s="1"/>
  <c r="DI14" i="30"/>
  <c r="AC34" i="19"/>
  <c r="DM12" i="6" s="1"/>
  <c r="DM14" i="30"/>
  <c r="P37" i="19"/>
  <c r="CZ16" i="6" s="1"/>
  <c r="CZ17" i="30"/>
  <c r="P36" i="19"/>
  <c r="T37" i="19"/>
  <c r="DD16" i="6" s="1"/>
  <c r="DD17" i="30"/>
  <c r="T36" i="19"/>
  <c r="DD15" i="6" s="1"/>
  <c r="X37" i="19"/>
  <c r="DH16" i="6" s="1"/>
  <c r="DH17" i="30"/>
  <c r="X36" i="19"/>
  <c r="AB37" i="19"/>
  <c r="DL16" i="6" s="1"/>
  <c r="DL17" i="30"/>
  <c r="AB36" i="19"/>
  <c r="AF37" i="19"/>
  <c r="DP16" i="6" s="1"/>
  <c r="DP17" i="30"/>
  <c r="AJ37" i="19"/>
  <c r="DT16" i="6" s="1"/>
  <c r="DT17" i="30"/>
  <c r="EV13" i="6"/>
  <c r="FM13" i="6"/>
  <c r="AF33" i="19"/>
  <c r="DP12" i="30"/>
  <c r="DC13" i="30"/>
  <c r="S33" i="19"/>
  <c r="DC11" i="6" s="1"/>
  <c r="DO13" i="30"/>
  <c r="AE33" i="19"/>
  <c r="O34" i="19"/>
  <c r="CY12" i="6" s="1"/>
  <c r="CY14" i="30"/>
  <c r="R37" i="19"/>
  <c r="DB16" i="6" s="1"/>
  <c r="DB17" i="30"/>
  <c r="R36" i="19"/>
  <c r="AD37" i="19"/>
  <c r="DN16" i="6" s="1"/>
  <c r="DN17" i="30"/>
  <c r="AD36" i="19"/>
  <c r="CX13" i="30"/>
  <c r="N33" i="19"/>
  <c r="CX11" i="6" s="1"/>
  <c r="DB13" i="30"/>
  <c r="R33" i="19"/>
  <c r="DF13" i="30"/>
  <c r="V33" i="19"/>
  <c r="DF11" i="6" s="1"/>
  <c r="DJ13" i="30"/>
  <c r="Z33" i="19"/>
  <c r="DN13" i="30"/>
  <c r="AD33" i="19"/>
  <c r="DN11" i="6" s="1"/>
  <c r="N34" i="19"/>
  <c r="CX12" i="6" s="1"/>
  <c r="CX14" i="30"/>
  <c r="J22" i="20"/>
  <c r="DR14" i="30"/>
  <c r="Q37" i="19"/>
  <c r="DA16" i="6" s="1"/>
  <c r="DA17" i="30"/>
  <c r="Q36" i="19"/>
  <c r="U37" i="19"/>
  <c r="DE16" i="6" s="1"/>
  <c r="DE17" i="30"/>
  <c r="U36" i="19"/>
  <c r="Y37" i="19"/>
  <c r="DI16" i="6" s="1"/>
  <c r="DI17" i="30"/>
  <c r="Y36" i="19"/>
  <c r="AC37" i="19"/>
  <c r="DM16" i="6" s="1"/>
  <c r="DM17" i="30"/>
  <c r="AC36" i="19"/>
  <c r="DM15" i="6" s="1"/>
  <c r="AG37" i="19"/>
  <c r="DQ16" i="6" s="1"/>
  <c r="DQ17" i="30"/>
  <c r="AK37" i="19"/>
  <c r="DU16" i="6" s="1"/>
  <c r="DU17" i="30"/>
  <c r="Q16" i="18"/>
  <c r="CW13" i="30"/>
  <c r="M33" i="19"/>
  <c r="CV12" i="30"/>
  <c r="CT17" i="30"/>
  <c r="J36" i="19"/>
  <c r="L34" i="19"/>
  <c r="CV12" i="6" s="1"/>
  <c r="CQ13" i="30"/>
  <c r="G33" i="19"/>
  <c r="CQ11" i="6" s="1"/>
  <c r="CU13" i="30"/>
  <c r="K33" i="19"/>
  <c r="I34" i="19"/>
  <c r="CS12" i="6" s="1"/>
  <c r="CS14" i="30"/>
  <c r="CQ17" i="30"/>
  <c r="G36" i="19"/>
  <c r="CU17" i="30"/>
  <c r="K36" i="19"/>
  <c r="H34" i="19"/>
  <c r="CR12" i="6" s="1"/>
  <c r="M34" i="19"/>
  <c r="CW12" i="6" s="1"/>
  <c r="CW14" i="30"/>
  <c r="CR13" i="30"/>
  <c r="H33" i="19"/>
  <c r="CV13" i="30"/>
  <c r="L33" i="19"/>
  <c r="CV11" i="6" s="1"/>
  <c r="CR17" i="30"/>
  <c r="H36" i="19"/>
  <c r="CV17" i="30"/>
  <c r="L36" i="19"/>
  <c r="CV15" i="6" s="1"/>
  <c r="CT13" i="30"/>
  <c r="J33" i="19"/>
  <c r="CW17" i="30"/>
  <c r="M36" i="19"/>
  <c r="CW15" i="6" s="1"/>
  <c r="CS13" i="30"/>
  <c r="I33" i="19"/>
  <c r="CS17" i="30"/>
  <c r="I36" i="19"/>
  <c r="AK39" i="22"/>
  <c r="GD19" i="6" s="1"/>
  <c r="GD13" i="6"/>
  <c r="AJ39" i="22"/>
  <c r="GC19" i="6" s="1"/>
  <c r="GC13" i="6"/>
  <c r="AI39" i="22"/>
  <c r="GB19" i="6" s="1"/>
  <c r="GB13" i="6"/>
  <c r="AH39" i="22"/>
  <c r="GA19" i="6" s="1"/>
  <c r="GA13" i="6"/>
  <c r="AG39" i="22"/>
  <c r="FZ19" i="6" s="1"/>
  <c r="FZ13" i="6"/>
  <c r="AF39" i="22"/>
  <c r="FY19" i="6" s="1"/>
  <c r="FY13" i="6"/>
  <c r="AE39" i="22"/>
  <c r="FX19" i="6" s="1"/>
  <c r="FX13" i="6"/>
  <c r="AD39" i="22"/>
  <c r="FW19" i="6" s="1"/>
  <c r="FW13" i="6"/>
  <c r="AC39" i="22"/>
  <c r="FV19" i="6" s="1"/>
  <c r="FV13" i="6"/>
  <c r="AB39" i="22"/>
  <c r="FU19" i="6" s="1"/>
  <c r="FU13" i="6"/>
  <c r="AA39" i="22"/>
  <c r="FT19" i="6" s="1"/>
  <c r="FT13" i="6"/>
  <c r="Z39" i="22"/>
  <c r="FS19" i="6" s="1"/>
  <c r="FS13" i="6"/>
  <c r="Y39" i="22"/>
  <c r="FR19" i="6" s="1"/>
  <c r="FR13" i="6"/>
  <c r="X39" i="22"/>
  <c r="FQ19" i="6" s="1"/>
  <c r="FQ13" i="6"/>
  <c r="W39" i="22"/>
  <c r="FP19" i="6" s="1"/>
  <c r="FP13" i="6"/>
  <c r="FK13" i="6"/>
  <c r="U39" i="22"/>
  <c r="FN19" i="6" s="1"/>
  <c r="FN13" i="6"/>
  <c r="AJ39" i="20"/>
  <c r="EY19" i="6" s="1"/>
  <c r="AH39" i="20"/>
  <c r="EW19" i="6" s="1"/>
  <c r="Q39" i="22"/>
  <c r="FJ19" i="6" s="1"/>
  <c r="FJ13" i="6"/>
  <c r="EN13" i="6"/>
  <c r="Y39" i="20"/>
  <c r="EN19" i="6" s="1"/>
  <c r="P39" i="22"/>
  <c r="FI19" i="6" s="1"/>
  <c r="FI13" i="6"/>
  <c r="EJ13" i="6"/>
  <c r="U39" i="20"/>
  <c r="EJ19" i="6" s="1"/>
  <c r="EF13" i="6"/>
  <c r="Q39" i="20"/>
  <c r="EF19" i="6" s="1"/>
  <c r="H35" i="20"/>
  <c r="DW16" i="30"/>
  <c r="L35" i="20"/>
  <c r="EA16" i="30"/>
  <c r="EP13" i="6"/>
  <c r="AA39" i="20"/>
  <c r="EP19" i="6" s="1"/>
  <c r="EH13" i="6"/>
  <c r="S39" i="20"/>
  <c r="EH19" i="6" s="1"/>
  <c r="ES13" i="6"/>
  <c r="AD39" i="20"/>
  <c r="ES19" i="6" s="1"/>
  <c r="ED13" i="6"/>
  <c r="O39" i="20"/>
  <c r="ED19" i="6" s="1"/>
  <c r="EQ13" i="6"/>
  <c r="AB39" i="20"/>
  <c r="EQ19" i="6" s="1"/>
  <c r="EO13" i="6"/>
  <c r="Z39" i="20"/>
  <c r="EO19" i="6" s="1"/>
  <c r="J35" i="20"/>
  <c r="DY16" i="30"/>
  <c r="O39" i="22"/>
  <c r="FH19" i="6" s="1"/>
  <c r="FH13" i="6"/>
  <c r="EM13" i="6"/>
  <c r="X39" i="20"/>
  <c r="EM19" i="6" s="1"/>
  <c r="N39" i="22"/>
  <c r="FG19" i="6" s="1"/>
  <c r="FG13" i="6"/>
  <c r="AJ33" i="19"/>
  <c r="AG33" i="19"/>
  <c r="DQ11" i="6" s="1"/>
  <c r="AI33" i="19"/>
  <c r="DS11" i="6" s="1"/>
  <c r="AK33" i="19"/>
  <c r="DU11" i="6" s="1"/>
  <c r="AG36" i="19"/>
  <c r="AI36" i="19"/>
  <c r="DS15" i="6" s="1"/>
  <c r="AK36" i="19"/>
  <c r="DU15" i="6" s="1"/>
  <c r="AF36" i="19"/>
  <c r="AH36" i="19"/>
  <c r="AJ36" i="19"/>
  <c r="DT15" i="6" s="1"/>
  <c r="AK34" i="19"/>
  <c r="DU12" i="6" s="1"/>
  <c r="M35" i="23"/>
  <c r="M40" i="23" s="1"/>
  <c r="I12" i="44" s="1"/>
  <c r="M35" i="25"/>
  <c r="M40" i="25" s="1"/>
  <c r="AN12" i="44" s="1"/>
  <c r="M22" i="20"/>
  <c r="AI34" i="19"/>
  <c r="DS12" i="6" s="1"/>
  <c r="K22" i="20"/>
  <c r="AG34" i="19"/>
  <c r="DQ12" i="6" s="1"/>
  <c r="I22" i="20"/>
  <c r="AE34" i="19"/>
  <c r="DO12" i="6" s="1"/>
  <c r="G22" i="20"/>
  <c r="DJ11" i="6"/>
  <c r="DH11" i="6"/>
  <c r="CZ11" i="6"/>
  <c r="DB11" i="6"/>
  <c r="DD11" i="6"/>
  <c r="DP11" i="6"/>
  <c r="DR11" i="6"/>
  <c r="J21" i="19"/>
  <c r="N21" i="19"/>
  <c r="H21" i="19"/>
  <c r="O22" i="19" s="1"/>
  <c r="CY16" i="30" s="1"/>
  <c r="L21" i="19"/>
  <c r="CR11" i="6"/>
  <c r="CT11" i="6"/>
  <c r="DT11" i="6"/>
  <c r="Q21" i="19"/>
  <c r="DA15" i="30" s="1"/>
  <c r="U21" i="19"/>
  <c r="DE15" i="30" s="1"/>
  <c r="Y21" i="19"/>
  <c r="DI15" i="30" s="1"/>
  <c r="AC21" i="19"/>
  <c r="DM15" i="30" s="1"/>
  <c r="AG21" i="19"/>
  <c r="DQ15" i="30" s="1"/>
  <c r="AK21" i="19"/>
  <c r="DU15" i="30" s="1"/>
  <c r="CQ15" i="6"/>
  <c r="CS15" i="6"/>
  <c r="CU15" i="6"/>
  <c r="CY15" i="6"/>
  <c r="DA15" i="6"/>
  <c r="DE15" i="6"/>
  <c r="DG15" i="6"/>
  <c r="DI15" i="6"/>
  <c r="DK15" i="6"/>
  <c r="DO15" i="6"/>
  <c r="DQ15" i="6"/>
  <c r="CS11" i="6"/>
  <c r="CU11" i="6"/>
  <c r="CW11" i="6"/>
  <c r="CY11" i="6"/>
  <c r="DE11" i="6"/>
  <c r="DG11" i="6"/>
  <c r="DM11" i="6"/>
  <c r="DO11" i="6"/>
  <c r="P21" i="19"/>
  <c r="CZ15" i="30" s="1"/>
  <c r="P34" i="19"/>
  <c r="CZ12" i="6" s="1"/>
  <c r="R21" i="19"/>
  <c r="DB15" i="30" s="1"/>
  <c r="R34" i="19"/>
  <c r="DB12" i="6" s="1"/>
  <c r="T21" i="19"/>
  <c r="DD15" i="30" s="1"/>
  <c r="T34" i="19"/>
  <c r="DD12" i="6" s="1"/>
  <c r="V21" i="19"/>
  <c r="DF15" i="30" s="1"/>
  <c r="V34" i="19"/>
  <c r="DF12" i="6" s="1"/>
  <c r="X21" i="19"/>
  <c r="DH15" i="30" s="1"/>
  <c r="X34" i="19"/>
  <c r="DH12" i="6" s="1"/>
  <c r="Z21" i="19"/>
  <c r="DJ15" i="30" s="1"/>
  <c r="Z34" i="19"/>
  <c r="DJ12" i="6" s="1"/>
  <c r="AB21" i="19"/>
  <c r="DL15" i="30" s="1"/>
  <c r="AB34" i="19"/>
  <c r="DL12" i="6" s="1"/>
  <c r="AD21" i="19"/>
  <c r="DN15" i="30" s="1"/>
  <c r="AD34" i="19"/>
  <c r="DN12" i="6" s="1"/>
  <c r="AF21" i="19"/>
  <c r="DP15" i="30" s="1"/>
  <c r="AF34" i="19"/>
  <c r="DP12" i="6" s="1"/>
  <c r="AH21" i="19"/>
  <c r="DR15" i="30" s="1"/>
  <c r="AH34" i="19"/>
  <c r="DR12" i="6" s="1"/>
  <c r="AJ21" i="19"/>
  <c r="DT15" i="30" s="1"/>
  <c r="AJ34" i="19"/>
  <c r="DT12" i="6" s="1"/>
  <c r="G21" i="19"/>
  <c r="CQ15" i="30" s="1"/>
  <c r="I21" i="19"/>
  <c r="CS15" i="30" s="1"/>
  <c r="K21" i="19"/>
  <c r="CU15" i="30" s="1"/>
  <c r="M21" i="19"/>
  <c r="CW15" i="30" s="1"/>
  <c r="O21" i="19"/>
  <c r="CY15" i="30" s="1"/>
  <c r="S21" i="19"/>
  <c r="DC15" i="30" s="1"/>
  <c r="W21" i="19"/>
  <c r="DG15" i="30" s="1"/>
  <c r="AA21" i="19"/>
  <c r="DK15" i="30" s="1"/>
  <c r="AE21" i="19"/>
  <c r="DO15" i="30" s="1"/>
  <c r="AI21" i="19"/>
  <c r="DS15" i="30" s="1"/>
  <c r="CR15" i="6"/>
  <c r="CT15" i="6"/>
  <c r="CX15" i="6"/>
  <c r="CZ15" i="6"/>
  <c r="DB15" i="6"/>
  <c r="DF15" i="6"/>
  <c r="DH15" i="6"/>
  <c r="DJ15" i="6"/>
  <c r="DL15" i="6"/>
  <c r="DN15" i="6"/>
  <c r="DP15" i="6"/>
  <c r="DR15" i="6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Q9" i="54" l="1"/>
  <c r="Q18" i="54"/>
  <c r="Q17" i="46"/>
  <c r="Q17" i="51"/>
  <c r="U22" i="19"/>
  <c r="DE16" i="30" s="1"/>
  <c r="CX15" i="30"/>
  <c r="HP13" i="6"/>
  <c r="HP19" i="6"/>
  <c r="GK13" i="6"/>
  <c r="GK19" i="6"/>
  <c r="S22" i="19"/>
  <c r="DC16" i="30" s="1"/>
  <c r="CV15" i="30"/>
  <c r="CR15" i="30"/>
  <c r="CT15" i="30"/>
  <c r="I35" i="20"/>
  <c r="DX16" i="30"/>
  <c r="M35" i="20"/>
  <c r="EB16" i="30"/>
  <c r="DY13" i="6"/>
  <c r="J39" i="20"/>
  <c r="DY19" i="6" s="1"/>
  <c r="DW13" i="6"/>
  <c r="H39" i="20"/>
  <c r="DW19" i="6" s="1"/>
  <c r="G35" i="20"/>
  <c r="DV16" i="30"/>
  <c r="K35" i="20"/>
  <c r="DZ16" i="30"/>
  <c r="EA13" i="6"/>
  <c r="L39" i="20"/>
  <c r="EA19" i="6" s="1"/>
  <c r="Q22" i="19"/>
  <c r="DA16" i="30" s="1"/>
  <c r="AH22" i="19"/>
  <c r="DR16" i="30" s="1"/>
  <c r="S35" i="19"/>
  <c r="Z22" i="19"/>
  <c r="T22" i="19"/>
  <c r="P22" i="19"/>
  <c r="AJ22" i="19"/>
  <c r="U35" i="19"/>
  <c r="AB22" i="19"/>
  <c r="AD22" i="19"/>
  <c r="DN16" i="30" s="1"/>
  <c r="O35" i="19"/>
  <c r="V22" i="19"/>
  <c r="R22" i="19"/>
  <c r="DB16" i="30" s="1"/>
  <c r="N22" i="19"/>
  <c r="AK22" i="19"/>
  <c r="AI22" i="19"/>
  <c r="AG22" i="19"/>
  <c r="AE22" i="19"/>
  <c r="AC22" i="19"/>
  <c r="AA22" i="19"/>
  <c r="Y22" i="19"/>
  <c r="W22" i="19"/>
  <c r="AF22" i="19"/>
  <c r="Q35" i="19"/>
  <c r="X22" i="19"/>
  <c r="AD35" i="19" l="1"/>
  <c r="W35" i="19"/>
  <c r="DG16" i="30"/>
  <c r="DN13" i="6"/>
  <c r="AD39" i="19"/>
  <c r="DN19" i="6" s="1"/>
  <c r="AB35" i="19"/>
  <c r="DL16" i="30"/>
  <c r="X35" i="19"/>
  <c r="DH16" i="30"/>
  <c r="Y35" i="19"/>
  <c r="DI16" i="30"/>
  <c r="AG35" i="19"/>
  <c r="DQ16" i="30"/>
  <c r="AH35" i="19"/>
  <c r="V35" i="19"/>
  <c r="DF16" i="30"/>
  <c r="DE13" i="6"/>
  <c r="U39" i="19"/>
  <c r="DE19" i="6" s="1"/>
  <c r="AE35" i="19"/>
  <c r="DO16" i="30"/>
  <c r="AA35" i="19"/>
  <c r="DK16" i="30"/>
  <c r="AI35" i="19"/>
  <c r="DS16" i="30"/>
  <c r="AJ35" i="19"/>
  <c r="DT16" i="30"/>
  <c r="Z35" i="19"/>
  <c r="DJ16" i="30"/>
  <c r="AF35" i="19"/>
  <c r="DP16" i="30"/>
  <c r="AC35" i="19"/>
  <c r="DM16" i="30"/>
  <c r="AK35" i="19"/>
  <c r="DU16" i="30"/>
  <c r="CY13" i="6"/>
  <c r="O39" i="19"/>
  <c r="CY19" i="6" s="1"/>
  <c r="N35" i="19"/>
  <c r="CX16" i="30"/>
  <c r="P35" i="19"/>
  <c r="CZ16" i="30"/>
  <c r="DC13" i="6"/>
  <c r="S39" i="19"/>
  <c r="DC19" i="6" s="1"/>
  <c r="DA13" i="6"/>
  <c r="Q39" i="19"/>
  <c r="DA19" i="6" s="1"/>
  <c r="R35" i="19"/>
  <c r="T35" i="19"/>
  <c r="DD16" i="30"/>
  <c r="DZ13" i="6"/>
  <c r="K39" i="20"/>
  <c r="DZ19" i="6" s="1"/>
  <c r="EB13" i="6"/>
  <c r="M39" i="20"/>
  <c r="EB19" i="6" s="1"/>
  <c r="DV13" i="6"/>
  <c r="G39" i="20"/>
  <c r="DV19" i="6" s="1"/>
  <c r="DX13" i="6"/>
  <c r="I39" i="20"/>
  <c r="DX19" i="6" s="1"/>
  <c r="AK32" i="13"/>
  <c r="AK31" i="13"/>
  <c r="AK30" i="13"/>
  <c r="AK29" i="13"/>
  <c r="AK28" i="13"/>
  <c r="AK24" i="13"/>
  <c r="AK37" i="13" s="1"/>
  <c r="AK20" i="13"/>
  <c r="AK21" i="13" s="1"/>
  <c r="AK18" i="13"/>
  <c r="AK16" i="13"/>
  <c r="DP13" i="6" l="1"/>
  <c r="AF39" i="19"/>
  <c r="DP19" i="6" s="1"/>
  <c r="DK13" i="6"/>
  <c r="AA39" i="19"/>
  <c r="DK19" i="6" s="1"/>
  <c r="DQ13" i="6"/>
  <c r="AG39" i="19"/>
  <c r="DQ19" i="6" s="1"/>
  <c r="DH13" i="6"/>
  <c r="X39" i="19"/>
  <c r="DH19" i="6" s="1"/>
  <c r="DT13" i="6"/>
  <c r="AJ39" i="19"/>
  <c r="DT19" i="6" s="1"/>
  <c r="DM13" i="6"/>
  <c r="AC39" i="19"/>
  <c r="DM19" i="6" s="1"/>
  <c r="DJ13" i="6"/>
  <c r="Z39" i="19"/>
  <c r="DJ19" i="6" s="1"/>
  <c r="DS13" i="6"/>
  <c r="AI39" i="19"/>
  <c r="DS19" i="6" s="1"/>
  <c r="DO13" i="6"/>
  <c r="AE39" i="19"/>
  <c r="DO19" i="6" s="1"/>
  <c r="DF13" i="6"/>
  <c r="V39" i="19"/>
  <c r="DF19" i="6" s="1"/>
  <c r="DU13" i="6"/>
  <c r="AK39" i="19"/>
  <c r="DU19" i="6" s="1"/>
  <c r="DR13" i="6"/>
  <c r="AH39" i="19"/>
  <c r="DR19" i="6" s="1"/>
  <c r="DI13" i="6"/>
  <c r="Y39" i="19"/>
  <c r="DI19" i="6" s="1"/>
  <c r="DL13" i="6"/>
  <c r="AB39" i="19"/>
  <c r="DL19" i="6" s="1"/>
  <c r="DG13" i="6"/>
  <c r="W39" i="19"/>
  <c r="DG19" i="6" s="1"/>
  <c r="CZ13" i="6"/>
  <c r="P39" i="19"/>
  <c r="CZ19" i="6" s="1"/>
  <c r="CX13" i="6"/>
  <c r="N39" i="19"/>
  <c r="CX19" i="6" s="1"/>
  <c r="DD13" i="6"/>
  <c r="T39" i="19"/>
  <c r="DD19" i="6" s="1"/>
  <c r="DB13" i="6"/>
  <c r="R39" i="19"/>
  <c r="DB19" i="6" s="1"/>
  <c r="AK33" i="13"/>
  <c r="AK36" i="13"/>
  <c r="AK34" i="13"/>
  <c r="L8" i="18"/>
  <c r="B21" i="55" s="1"/>
  <c r="C21" i="55" s="1"/>
  <c r="L8" i="51" l="1"/>
  <c r="L8" i="54"/>
  <c r="B15" i="44"/>
  <c r="L8" i="46"/>
  <c r="B22" i="6"/>
  <c r="C22" i="6" s="1"/>
  <c r="J8" i="18"/>
  <c r="L24" i="18" l="1"/>
  <c r="L9" i="18"/>
  <c r="L22" i="18"/>
  <c r="L18" i="18"/>
  <c r="L17" i="18"/>
  <c r="L16" i="18"/>
  <c r="L15" i="18"/>
  <c r="L14" i="18"/>
  <c r="L13" i="18"/>
  <c r="L12" i="18"/>
  <c r="L11" i="18"/>
  <c r="L10" i="18"/>
  <c r="L20" i="18"/>
  <c r="J8" i="54"/>
  <c r="B22" i="55"/>
  <c r="C22" i="55" s="1"/>
  <c r="J8" i="46"/>
  <c r="J8" i="51"/>
  <c r="I8" i="18"/>
  <c r="B23" i="55" s="1"/>
  <c r="C23" i="55" s="1"/>
  <c r="B16" i="44"/>
  <c r="B23" i="6"/>
  <c r="C23" i="6" s="1"/>
  <c r="J9" i="18" l="1"/>
  <c r="J24" i="18"/>
  <c r="J10" i="18"/>
  <c r="J22" i="18"/>
  <c r="J20" i="18"/>
  <c r="J18" i="18"/>
  <c r="J17" i="18"/>
  <c r="J16" i="18"/>
  <c r="J15" i="18"/>
  <c r="J14" i="18"/>
  <c r="J13" i="18"/>
  <c r="J12" i="18"/>
  <c r="J11" i="18"/>
  <c r="I8" i="51"/>
  <c r="I8" i="54"/>
  <c r="B24" i="6"/>
  <c r="C24" i="6" s="1"/>
  <c r="I8" i="46"/>
  <c r="H8" i="18"/>
  <c r="B17" i="44"/>
  <c r="BN4" i="6"/>
  <c r="BO4" i="6"/>
  <c r="BP4" i="6"/>
  <c r="BQ4" i="6"/>
  <c r="BR4" i="6"/>
  <c r="BS4" i="6"/>
  <c r="BT4" i="6"/>
  <c r="BU4" i="6"/>
  <c r="BV4" i="6"/>
  <c r="BW4" i="6"/>
  <c r="BX4" i="6"/>
  <c r="BY4" i="6"/>
  <c r="BZ4" i="6"/>
  <c r="CA4" i="6"/>
  <c r="CB4" i="6"/>
  <c r="CC4" i="6"/>
  <c r="CD4" i="6"/>
  <c r="CE4" i="6"/>
  <c r="CF4" i="6"/>
  <c r="CG4" i="6"/>
  <c r="CH4" i="6"/>
  <c r="CI4" i="6"/>
  <c r="CJ4" i="6"/>
  <c r="CK4" i="6"/>
  <c r="CL4" i="6"/>
  <c r="CM4" i="6"/>
  <c r="CN4" i="6"/>
  <c r="CO4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BM5" i="6"/>
  <c r="BM4" i="6"/>
  <c r="I24" i="18" l="1"/>
  <c r="I22" i="18"/>
  <c r="I20" i="18"/>
  <c r="I9" i="18"/>
  <c r="I18" i="18"/>
  <c r="I11" i="18"/>
  <c r="I10" i="18"/>
  <c r="I17" i="18"/>
  <c r="I16" i="18"/>
  <c r="I15" i="18"/>
  <c r="I14" i="18"/>
  <c r="I13" i="18"/>
  <c r="I12" i="18"/>
  <c r="H8" i="54"/>
  <c r="B24" i="55"/>
  <c r="C24" i="55" s="1"/>
  <c r="H8" i="46"/>
  <c r="H8" i="51"/>
  <c r="G8" i="18"/>
  <c r="B18" i="44"/>
  <c r="B25" i="6"/>
  <c r="C25" i="6" s="1"/>
  <c r="G16" i="13"/>
  <c r="BM12" i="30" s="1"/>
  <c r="H11" i="18" l="1"/>
  <c r="H24" i="18"/>
  <c r="H10" i="18"/>
  <c r="H22" i="18"/>
  <c r="H20" i="18"/>
  <c r="H9" i="18"/>
  <c r="H18" i="18"/>
  <c r="H17" i="18"/>
  <c r="H12" i="18"/>
  <c r="H16" i="18"/>
  <c r="H15" i="18"/>
  <c r="H14" i="18"/>
  <c r="H13" i="18"/>
  <c r="G8" i="54"/>
  <c r="B25" i="55"/>
  <c r="C25" i="55" s="1"/>
  <c r="G8" i="46"/>
  <c r="G8" i="51"/>
  <c r="F8" i="18"/>
  <c r="B19" i="44"/>
  <c r="B26" i="6"/>
  <c r="C26" i="6" s="1"/>
  <c r="F32" i="1"/>
  <c r="G14" i="18" l="1"/>
  <c r="G11" i="18"/>
  <c r="G10" i="18"/>
  <c r="G24" i="18"/>
  <c r="G22" i="18"/>
  <c r="G20" i="18"/>
  <c r="G9" i="18"/>
  <c r="G18" i="18"/>
  <c r="G12" i="18"/>
  <c r="G17" i="18"/>
  <c r="G16" i="18"/>
  <c r="G15" i="18"/>
  <c r="G13" i="18"/>
  <c r="F8" i="54"/>
  <c r="B26" i="55"/>
  <c r="C26" i="55" s="1"/>
  <c r="F8" i="46"/>
  <c r="F8" i="51"/>
  <c r="E8" i="18"/>
  <c r="B20" i="44"/>
  <c r="B27" i="6"/>
  <c r="C27" i="6" s="1"/>
  <c r="AI4" i="6"/>
  <c r="AJ4" i="6"/>
  <c r="AK4" i="6"/>
  <c r="AL4" i="6"/>
  <c r="AM4" i="6"/>
  <c r="AN4" i="6"/>
  <c r="AO4" i="6"/>
  <c r="AP4" i="6"/>
  <c r="AQ4" i="6"/>
  <c r="AR4" i="6"/>
  <c r="AS4" i="6"/>
  <c r="AT4" i="6"/>
  <c r="AU4" i="6"/>
  <c r="AV4" i="6"/>
  <c r="AW4" i="6"/>
  <c r="AX4" i="6"/>
  <c r="AY4" i="6"/>
  <c r="AZ4" i="6"/>
  <c r="BA4" i="6"/>
  <c r="BB4" i="6"/>
  <c r="BC4" i="6"/>
  <c r="BD4" i="6"/>
  <c r="BE4" i="6"/>
  <c r="BF4" i="6"/>
  <c r="BG4" i="6"/>
  <c r="BH4" i="6"/>
  <c r="BI4" i="6"/>
  <c r="BJ4" i="6"/>
  <c r="BK4" i="6"/>
  <c r="BL4" i="6"/>
  <c r="AJ31" i="13"/>
  <c r="CP9" i="6" s="1"/>
  <c r="AI31" i="13"/>
  <c r="CO9" i="6" s="1"/>
  <c r="AH31" i="13"/>
  <c r="CN9" i="6" s="1"/>
  <c r="AG31" i="13"/>
  <c r="CM9" i="6" s="1"/>
  <c r="AF31" i="13"/>
  <c r="CL9" i="6" s="1"/>
  <c r="AE31" i="13"/>
  <c r="CK9" i="6" s="1"/>
  <c r="AD31" i="13"/>
  <c r="CJ9" i="6" s="1"/>
  <c r="AC31" i="13"/>
  <c r="CI9" i="6" s="1"/>
  <c r="AB31" i="13"/>
  <c r="CH9" i="6" s="1"/>
  <c r="AA31" i="13"/>
  <c r="CG9" i="6" s="1"/>
  <c r="Z31" i="13"/>
  <c r="CF9" i="6" s="1"/>
  <c r="Y31" i="13"/>
  <c r="CE9" i="6" s="1"/>
  <c r="X31" i="13"/>
  <c r="CD9" i="6" s="1"/>
  <c r="W31" i="13"/>
  <c r="CC9" i="6" s="1"/>
  <c r="V31" i="13"/>
  <c r="CB9" i="6" s="1"/>
  <c r="U31" i="13"/>
  <c r="CA9" i="6" s="1"/>
  <c r="T31" i="13"/>
  <c r="BZ9" i="6" s="1"/>
  <c r="S31" i="13"/>
  <c r="BY9" i="6" s="1"/>
  <c r="R31" i="13"/>
  <c r="BX9" i="6" s="1"/>
  <c r="Q31" i="13"/>
  <c r="BW9" i="6" s="1"/>
  <c r="P31" i="13"/>
  <c r="BV9" i="6" s="1"/>
  <c r="O31" i="13"/>
  <c r="BU9" i="6" s="1"/>
  <c r="N31" i="13"/>
  <c r="BT9" i="6" s="1"/>
  <c r="M31" i="13"/>
  <c r="BS9" i="6" s="1"/>
  <c r="L31" i="13"/>
  <c r="BR9" i="6" s="1"/>
  <c r="K31" i="13"/>
  <c r="BQ9" i="6" s="1"/>
  <c r="J31" i="13"/>
  <c r="BP9" i="6" s="1"/>
  <c r="I31" i="13"/>
  <c r="BO9" i="6" s="1"/>
  <c r="H31" i="13"/>
  <c r="BN9" i="6" s="1"/>
  <c r="G31" i="13"/>
  <c r="BM9" i="6" s="1"/>
  <c r="AJ30" i="13"/>
  <c r="CP8" i="6" s="1"/>
  <c r="AI30" i="13"/>
  <c r="CO8" i="6" s="1"/>
  <c r="AH30" i="13"/>
  <c r="CN8" i="6" s="1"/>
  <c r="AG30" i="13"/>
  <c r="CM8" i="6" s="1"/>
  <c r="AF30" i="13"/>
  <c r="CL8" i="6" s="1"/>
  <c r="AE30" i="13"/>
  <c r="CK8" i="6" s="1"/>
  <c r="AD30" i="13"/>
  <c r="CJ8" i="6" s="1"/>
  <c r="AC30" i="13"/>
  <c r="CI8" i="6" s="1"/>
  <c r="AB30" i="13"/>
  <c r="CH8" i="6" s="1"/>
  <c r="AA30" i="13"/>
  <c r="CG8" i="6" s="1"/>
  <c r="Z30" i="13"/>
  <c r="CF8" i="6" s="1"/>
  <c r="Y30" i="13"/>
  <c r="CE8" i="6" s="1"/>
  <c r="X30" i="13"/>
  <c r="CD8" i="6" s="1"/>
  <c r="W30" i="13"/>
  <c r="CC8" i="6" s="1"/>
  <c r="V30" i="13"/>
  <c r="CB8" i="6" s="1"/>
  <c r="U30" i="13"/>
  <c r="CA8" i="6" s="1"/>
  <c r="T30" i="13"/>
  <c r="BZ8" i="6" s="1"/>
  <c r="S30" i="13"/>
  <c r="BY8" i="6" s="1"/>
  <c r="R30" i="13"/>
  <c r="BX8" i="6" s="1"/>
  <c r="Q30" i="13"/>
  <c r="BW8" i="6" s="1"/>
  <c r="P30" i="13"/>
  <c r="BV8" i="6" s="1"/>
  <c r="O30" i="13"/>
  <c r="BU8" i="6" s="1"/>
  <c r="N30" i="13"/>
  <c r="BT8" i="6" s="1"/>
  <c r="M30" i="13"/>
  <c r="BS8" i="6" s="1"/>
  <c r="L30" i="13"/>
  <c r="BR8" i="6" s="1"/>
  <c r="K30" i="13"/>
  <c r="BQ8" i="6" s="1"/>
  <c r="J30" i="13"/>
  <c r="BP8" i="6" s="1"/>
  <c r="I30" i="13"/>
  <c r="BO8" i="6" s="1"/>
  <c r="H30" i="13"/>
  <c r="BN8" i="6" s="1"/>
  <c r="G30" i="13"/>
  <c r="BM8" i="6" s="1"/>
  <c r="AJ29" i="13"/>
  <c r="CP7" i="6" s="1"/>
  <c r="AI29" i="13"/>
  <c r="CO7" i="6" s="1"/>
  <c r="AH29" i="13"/>
  <c r="CN7" i="6" s="1"/>
  <c r="AG29" i="13"/>
  <c r="CM7" i="6" s="1"/>
  <c r="AF29" i="13"/>
  <c r="CL7" i="6" s="1"/>
  <c r="AE29" i="13"/>
  <c r="CK7" i="6" s="1"/>
  <c r="AD29" i="13"/>
  <c r="CJ7" i="6" s="1"/>
  <c r="AC29" i="13"/>
  <c r="CI7" i="6" s="1"/>
  <c r="AB29" i="13"/>
  <c r="CH7" i="6" s="1"/>
  <c r="AA29" i="13"/>
  <c r="CG7" i="6" s="1"/>
  <c r="Z29" i="13"/>
  <c r="CF7" i="6" s="1"/>
  <c r="Y29" i="13"/>
  <c r="CE7" i="6" s="1"/>
  <c r="X29" i="13"/>
  <c r="CD7" i="6" s="1"/>
  <c r="W29" i="13"/>
  <c r="CC7" i="6" s="1"/>
  <c r="V29" i="13"/>
  <c r="CB7" i="6" s="1"/>
  <c r="U29" i="13"/>
  <c r="CA7" i="6" s="1"/>
  <c r="T29" i="13"/>
  <c r="BZ7" i="6" s="1"/>
  <c r="S29" i="13"/>
  <c r="BY7" i="6" s="1"/>
  <c r="R29" i="13"/>
  <c r="BX7" i="6" s="1"/>
  <c r="Q29" i="13"/>
  <c r="BW7" i="6" s="1"/>
  <c r="P29" i="13"/>
  <c r="BV7" i="6" s="1"/>
  <c r="O29" i="13"/>
  <c r="BU7" i="6" s="1"/>
  <c r="N29" i="13"/>
  <c r="BT7" i="6" s="1"/>
  <c r="M29" i="13"/>
  <c r="BS7" i="6" s="1"/>
  <c r="L29" i="13"/>
  <c r="BR7" i="6" s="1"/>
  <c r="K29" i="13"/>
  <c r="BQ7" i="6" s="1"/>
  <c r="J29" i="13"/>
  <c r="BP7" i="6" s="1"/>
  <c r="I29" i="13"/>
  <c r="BO7" i="6" s="1"/>
  <c r="H29" i="13"/>
  <c r="BN7" i="6" s="1"/>
  <c r="G29" i="13"/>
  <c r="BM7" i="6" s="1"/>
  <c r="AJ28" i="13"/>
  <c r="CP6" i="6" s="1"/>
  <c r="AI28" i="13"/>
  <c r="CO6" i="6" s="1"/>
  <c r="AH28" i="13"/>
  <c r="CN6" i="6" s="1"/>
  <c r="AG28" i="13"/>
  <c r="CM6" i="6" s="1"/>
  <c r="AF28" i="13"/>
  <c r="CL6" i="6" s="1"/>
  <c r="AE28" i="13"/>
  <c r="CK6" i="6" s="1"/>
  <c r="AD28" i="13"/>
  <c r="CJ6" i="6" s="1"/>
  <c r="AC28" i="13"/>
  <c r="CI6" i="6" s="1"/>
  <c r="AB28" i="13"/>
  <c r="CH6" i="6" s="1"/>
  <c r="AA28" i="13"/>
  <c r="CG6" i="6" s="1"/>
  <c r="Z28" i="13"/>
  <c r="CF6" i="6" s="1"/>
  <c r="Y28" i="13"/>
  <c r="CE6" i="6" s="1"/>
  <c r="X28" i="13"/>
  <c r="CD6" i="6" s="1"/>
  <c r="W28" i="13"/>
  <c r="CC6" i="6" s="1"/>
  <c r="V28" i="13"/>
  <c r="CB6" i="6" s="1"/>
  <c r="U28" i="13"/>
  <c r="CA6" i="6" s="1"/>
  <c r="T28" i="13"/>
  <c r="BZ6" i="6" s="1"/>
  <c r="S28" i="13"/>
  <c r="BY6" i="6" s="1"/>
  <c r="R28" i="13"/>
  <c r="BX6" i="6" s="1"/>
  <c r="Q28" i="13"/>
  <c r="BW6" i="6" s="1"/>
  <c r="P28" i="13"/>
  <c r="BV6" i="6" s="1"/>
  <c r="O28" i="13"/>
  <c r="BU6" i="6" s="1"/>
  <c r="N28" i="13"/>
  <c r="BT6" i="6" s="1"/>
  <c r="M28" i="13"/>
  <c r="BS6" i="6" s="1"/>
  <c r="L28" i="13"/>
  <c r="BR6" i="6" s="1"/>
  <c r="K28" i="13"/>
  <c r="BQ6" i="6" s="1"/>
  <c r="J28" i="13"/>
  <c r="BP6" i="6" s="1"/>
  <c r="I28" i="13"/>
  <c r="BO6" i="6" s="1"/>
  <c r="H28" i="13"/>
  <c r="BN6" i="6" s="1"/>
  <c r="G28" i="13"/>
  <c r="BM6" i="6" s="1"/>
  <c r="AJ31" i="2"/>
  <c r="AG9" i="6" s="1"/>
  <c r="AI31" i="2"/>
  <c r="AF9" i="6" s="1"/>
  <c r="AH31" i="2"/>
  <c r="AE9" i="6" s="1"/>
  <c r="AG31" i="2"/>
  <c r="AD9" i="6" s="1"/>
  <c r="AF31" i="2"/>
  <c r="AC9" i="6" s="1"/>
  <c r="AE31" i="2"/>
  <c r="AB9" i="6" s="1"/>
  <c r="AD31" i="2"/>
  <c r="AA9" i="6" s="1"/>
  <c r="AC31" i="2"/>
  <c r="Z9" i="6" s="1"/>
  <c r="AB31" i="2"/>
  <c r="Y9" i="6" s="1"/>
  <c r="AA31" i="2"/>
  <c r="X9" i="6" s="1"/>
  <c r="Z31" i="2"/>
  <c r="W9" i="6" s="1"/>
  <c r="Y31" i="2"/>
  <c r="V9" i="6" s="1"/>
  <c r="X31" i="2"/>
  <c r="U9" i="6" s="1"/>
  <c r="W31" i="2"/>
  <c r="T9" i="6" s="1"/>
  <c r="V31" i="2"/>
  <c r="S9" i="6" s="1"/>
  <c r="U31" i="2"/>
  <c r="R9" i="6" s="1"/>
  <c r="T31" i="2"/>
  <c r="Q9" i="6" s="1"/>
  <c r="S31" i="2"/>
  <c r="P9" i="6" s="1"/>
  <c r="R31" i="2"/>
  <c r="O9" i="6" s="1"/>
  <c r="Q31" i="2"/>
  <c r="N9" i="6" s="1"/>
  <c r="P31" i="2"/>
  <c r="M9" i="6" s="1"/>
  <c r="O31" i="2"/>
  <c r="L9" i="6" s="1"/>
  <c r="N31" i="2"/>
  <c r="K9" i="6" s="1"/>
  <c r="M31" i="2"/>
  <c r="J9" i="6" s="1"/>
  <c r="L31" i="2"/>
  <c r="I9" i="6" s="1"/>
  <c r="K31" i="2"/>
  <c r="H9" i="6" s="1"/>
  <c r="J31" i="2"/>
  <c r="G9" i="6" s="1"/>
  <c r="I31" i="2"/>
  <c r="F9" i="6" s="1"/>
  <c r="H31" i="2"/>
  <c r="E9" i="6" s="1"/>
  <c r="G31" i="2"/>
  <c r="D9" i="6" s="1"/>
  <c r="F31" i="2"/>
  <c r="C9" i="6" s="1"/>
  <c r="AJ30" i="2"/>
  <c r="AG8" i="6" s="1"/>
  <c r="AI30" i="2"/>
  <c r="AF8" i="6" s="1"/>
  <c r="AH30" i="2"/>
  <c r="AE8" i="6" s="1"/>
  <c r="AG30" i="2"/>
  <c r="AD8" i="6" s="1"/>
  <c r="AF30" i="2"/>
  <c r="AC8" i="6" s="1"/>
  <c r="AE30" i="2"/>
  <c r="AB8" i="6" s="1"/>
  <c r="AD30" i="2"/>
  <c r="AA8" i="6" s="1"/>
  <c r="AC30" i="2"/>
  <c r="Z8" i="6" s="1"/>
  <c r="AB30" i="2"/>
  <c r="Y8" i="6" s="1"/>
  <c r="AA30" i="2"/>
  <c r="X8" i="6" s="1"/>
  <c r="Z30" i="2"/>
  <c r="W8" i="6" s="1"/>
  <c r="Y30" i="2"/>
  <c r="V8" i="6" s="1"/>
  <c r="X30" i="2"/>
  <c r="U8" i="6" s="1"/>
  <c r="W30" i="2"/>
  <c r="T8" i="6" s="1"/>
  <c r="V30" i="2"/>
  <c r="S8" i="6" s="1"/>
  <c r="U30" i="2"/>
  <c r="R8" i="6" s="1"/>
  <c r="T30" i="2"/>
  <c r="Q8" i="6" s="1"/>
  <c r="S30" i="2"/>
  <c r="P8" i="6" s="1"/>
  <c r="R30" i="2"/>
  <c r="O8" i="6" s="1"/>
  <c r="Q30" i="2"/>
  <c r="N8" i="6" s="1"/>
  <c r="P30" i="2"/>
  <c r="M8" i="6" s="1"/>
  <c r="O30" i="2"/>
  <c r="L8" i="6" s="1"/>
  <c r="N30" i="2"/>
  <c r="K8" i="6" s="1"/>
  <c r="M30" i="2"/>
  <c r="J8" i="6" s="1"/>
  <c r="L30" i="2"/>
  <c r="I8" i="6" s="1"/>
  <c r="K30" i="2"/>
  <c r="H8" i="6" s="1"/>
  <c r="J30" i="2"/>
  <c r="G8" i="6" s="1"/>
  <c r="I30" i="2"/>
  <c r="F8" i="6" s="1"/>
  <c r="H30" i="2"/>
  <c r="E8" i="6" s="1"/>
  <c r="G30" i="2"/>
  <c r="D8" i="6" s="1"/>
  <c r="F30" i="2"/>
  <c r="C8" i="6" s="1"/>
  <c r="AJ29" i="2"/>
  <c r="AG7" i="6" s="1"/>
  <c r="AI29" i="2"/>
  <c r="AF7" i="6" s="1"/>
  <c r="AH29" i="2"/>
  <c r="AE7" i="6" s="1"/>
  <c r="AG29" i="2"/>
  <c r="AD7" i="6" s="1"/>
  <c r="AF29" i="2"/>
  <c r="AC7" i="6" s="1"/>
  <c r="AE29" i="2"/>
  <c r="AB7" i="6" s="1"/>
  <c r="AD29" i="2"/>
  <c r="AA7" i="6" s="1"/>
  <c r="AC29" i="2"/>
  <c r="Z7" i="6" s="1"/>
  <c r="AB29" i="2"/>
  <c r="Y7" i="6" s="1"/>
  <c r="AA29" i="2"/>
  <c r="X7" i="6" s="1"/>
  <c r="Z29" i="2"/>
  <c r="W7" i="6" s="1"/>
  <c r="Y29" i="2"/>
  <c r="V7" i="6" s="1"/>
  <c r="X29" i="2"/>
  <c r="U7" i="6" s="1"/>
  <c r="W29" i="2"/>
  <c r="T7" i="6" s="1"/>
  <c r="V29" i="2"/>
  <c r="S7" i="6" s="1"/>
  <c r="U29" i="2"/>
  <c r="R7" i="6" s="1"/>
  <c r="T29" i="2"/>
  <c r="Q7" i="6" s="1"/>
  <c r="S29" i="2"/>
  <c r="P7" i="6" s="1"/>
  <c r="R29" i="2"/>
  <c r="O7" i="6" s="1"/>
  <c r="Q29" i="2"/>
  <c r="N7" i="6" s="1"/>
  <c r="P29" i="2"/>
  <c r="M7" i="6" s="1"/>
  <c r="O29" i="2"/>
  <c r="L7" i="6" s="1"/>
  <c r="N29" i="2"/>
  <c r="K7" i="6" s="1"/>
  <c r="M29" i="2"/>
  <c r="J7" i="6" s="1"/>
  <c r="L29" i="2"/>
  <c r="I7" i="6" s="1"/>
  <c r="K29" i="2"/>
  <c r="H7" i="6" s="1"/>
  <c r="J29" i="2"/>
  <c r="G7" i="6" s="1"/>
  <c r="I29" i="2"/>
  <c r="F7" i="6" s="1"/>
  <c r="H29" i="2"/>
  <c r="E7" i="6" s="1"/>
  <c r="G29" i="2"/>
  <c r="D7" i="6" s="1"/>
  <c r="F29" i="2"/>
  <c r="C7" i="6" s="1"/>
  <c r="AJ28" i="2"/>
  <c r="AG6" i="6" s="1"/>
  <c r="AI28" i="2"/>
  <c r="AF6" i="6" s="1"/>
  <c r="AH28" i="2"/>
  <c r="AE6" i="6" s="1"/>
  <c r="AG28" i="2"/>
  <c r="AD6" i="6" s="1"/>
  <c r="AF28" i="2"/>
  <c r="AC6" i="6" s="1"/>
  <c r="AE28" i="2"/>
  <c r="AB6" i="6" s="1"/>
  <c r="AD28" i="2"/>
  <c r="AA6" i="6" s="1"/>
  <c r="AC28" i="2"/>
  <c r="Z6" i="6" s="1"/>
  <c r="AB28" i="2"/>
  <c r="Y6" i="6" s="1"/>
  <c r="AA28" i="2"/>
  <c r="X6" i="6" s="1"/>
  <c r="Z28" i="2"/>
  <c r="W6" i="6" s="1"/>
  <c r="Y28" i="2"/>
  <c r="V6" i="6" s="1"/>
  <c r="X28" i="2"/>
  <c r="U6" i="6" s="1"/>
  <c r="W28" i="2"/>
  <c r="T6" i="6" s="1"/>
  <c r="V28" i="2"/>
  <c r="S6" i="6" s="1"/>
  <c r="U28" i="2"/>
  <c r="R6" i="6" s="1"/>
  <c r="T28" i="2"/>
  <c r="Q6" i="6" s="1"/>
  <c r="S28" i="2"/>
  <c r="P6" i="6" s="1"/>
  <c r="R28" i="2"/>
  <c r="O6" i="6" s="1"/>
  <c r="Q28" i="2"/>
  <c r="N6" i="6" s="1"/>
  <c r="P28" i="2"/>
  <c r="M6" i="6" s="1"/>
  <c r="O28" i="2"/>
  <c r="L6" i="6" s="1"/>
  <c r="N28" i="2"/>
  <c r="K6" i="6" s="1"/>
  <c r="M28" i="2"/>
  <c r="J6" i="6" s="1"/>
  <c r="L28" i="2"/>
  <c r="I6" i="6" s="1"/>
  <c r="K28" i="2"/>
  <c r="H6" i="6" s="1"/>
  <c r="J28" i="2"/>
  <c r="G6" i="6" s="1"/>
  <c r="I28" i="2"/>
  <c r="F6" i="6" s="1"/>
  <c r="H28" i="2"/>
  <c r="E6" i="6" s="1"/>
  <c r="G28" i="2"/>
  <c r="D6" i="6" s="1"/>
  <c r="F28" i="2"/>
  <c r="C6" i="6" s="1"/>
  <c r="AJ31" i="1"/>
  <c r="BL9" i="6" s="1"/>
  <c r="AI31" i="1"/>
  <c r="BK9" i="6" s="1"/>
  <c r="AH31" i="1"/>
  <c r="BJ9" i="6" s="1"/>
  <c r="AG31" i="1"/>
  <c r="BI9" i="6" s="1"/>
  <c r="AF31" i="1"/>
  <c r="BH9" i="6" s="1"/>
  <c r="AE31" i="1"/>
  <c r="BG9" i="6" s="1"/>
  <c r="AD31" i="1"/>
  <c r="BF9" i="6" s="1"/>
  <c r="AC31" i="1"/>
  <c r="BE9" i="6" s="1"/>
  <c r="AB31" i="1"/>
  <c r="BD9" i="6" s="1"/>
  <c r="AA31" i="1"/>
  <c r="BC9" i="6" s="1"/>
  <c r="Z31" i="1"/>
  <c r="BB9" i="6" s="1"/>
  <c r="Y31" i="1"/>
  <c r="BA9" i="6" s="1"/>
  <c r="X31" i="1"/>
  <c r="AZ9" i="6" s="1"/>
  <c r="W31" i="1"/>
  <c r="AY9" i="6" s="1"/>
  <c r="V31" i="1"/>
  <c r="AX9" i="6" s="1"/>
  <c r="U31" i="1"/>
  <c r="AW9" i="6" s="1"/>
  <c r="T31" i="1"/>
  <c r="AV9" i="6" s="1"/>
  <c r="S31" i="1"/>
  <c r="AU9" i="6" s="1"/>
  <c r="R31" i="1"/>
  <c r="AT9" i="6" s="1"/>
  <c r="Q31" i="1"/>
  <c r="AS9" i="6" s="1"/>
  <c r="P31" i="1"/>
  <c r="AR9" i="6" s="1"/>
  <c r="O31" i="1"/>
  <c r="AQ9" i="6" s="1"/>
  <c r="N31" i="1"/>
  <c r="AP9" i="6" s="1"/>
  <c r="M31" i="1"/>
  <c r="AO9" i="6" s="1"/>
  <c r="L31" i="1"/>
  <c r="AN9" i="6" s="1"/>
  <c r="K31" i="1"/>
  <c r="AM9" i="6" s="1"/>
  <c r="J31" i="1"/>
  <c r="AL9" i="6" s="1"/>
  <c r="I31" i="1"/>
  <c r="AK9" i="6" s="1"/>
  <c r="H31" i="1"/>
  <c r="AJ9" i="6" s="1"/>
  <c r="G31" i="1"/>
  <c r="AI9" i="6" s="1"/>
  <c r="AJ30" i="1"/>
  <c r="BL8" i="6" s="1"/>
  <c r="AI30" i="1"/>
  <c r="BK8" i="6" s="1"/>
  <c r="AH30" i="1"/>
  <c r="BJ8" i="6" s="1"/>
  <c r="AG30" i="1"/>
  <c r="BI8" i="6" s="1"/>
  <c r="AF30" i="1"/>
  <c r="BH8" i="6" s="1"/>
  <c r="AE30" i="1"/>
  <c r="BG8" i="6" s="1"/>
  <c r="AD30" i="1"/>
  <c r="BF8" i="6" s="1"/>
  <c r="AC30" i="1"/>
  <c r="BE8" i="6" s="1"/>
  <c r="AB30" i="1"/>
  <c r="BD8" i="6" s="1"/>
  <c r="AA30" i="1"/>
  <c r="BC8" i="6" s="1"/>
  <c r="Z30" i="1"/>
  <c r="BB8" i="6" s="1"/>
  <c r="Y30" i="1"/>
  <c r="BA8" i="6" s="1"/>
  <c r="X30" i="1"/>
  <c r="AZ8" i="6" s="1"/>
  <c r="W30" i="1"/>
  <c r="AY8" i="6" s="1"/>
  <c r="V30" i="1"/>
  <c r="AX8" i="6" s="1"/>
  <c r="U30" i="1"/>
  <c r="AW8" i="6" s="1"/>
  <c r="T30" i="1"/>
  <c r="AV8" i="6" s="1"/>
  <c r="S30" i="1"/>
  <c r="AU8" i="6" s="1"/>
  <c r="R30" i="1"/>
  <c r="AT8" i="6" s="1"/>
  <c r="Q30" i="1"/>
  <c r="AS8" i="6" s="1"/>
  <c r="P30" i="1"/>
  <c r="AR8" i="6" s="1"/>
  <c r="O30" i="1"/>
  <c r="AQ8" i="6" s="1"/>
  <c r="N30" i="1"/>
  <c r="AP8" i="6" s="1"/>
  <c r="M30" i="1"/>
  <c r="AO8" i="6" s="1"/>
  <c r="L30" i="1"/>
  <c r="AN8" i="6" s="1"/>
  <c r="K30" i="1"/>
  <c r="AM8" i="6" s="1"/>
  <c r="J30" i="1"/>
  <c r="AL8" i="6" s="1"/>
  <c r="I30" i="1"/>
  <c r="AK8" i="6" s="1"/>
  <c r="H30" i="1"/>
  <c r="AJ8" i="6" s="1"/>
  <c r="G30" i="1"/>
  <c r="AI8" i="6" s="1"/>
  <c r="AJ29" i="1"/>
  <c r="BL7" i="6" s="1"/>
  <c r="AI29" i="1"/>
  <c r="BK7" i="6" s="1"/>
  <c r="AH29" i="1"/>
  <c r="BJ7" i="6" s="1"/>
  <c r="AG29" i="1"/>
  <c r="BI7" i="6" s="1"/>
  <c r="AF29" i="1"/>
  <c r="BH7" i="6" s="1"/>
  <c r="AE29" i="1"/>
  <c r="BG7" i="6" s="1"/>
  <c r="AD29" i="1"/>
  <c r="BF7" i="6" s="1"/>
  <c r="AC29" i="1"/>
  <c r="BE7" i="6" s="1"/>
  <c r="AB29" i="1"/>
  <c r="BD7" i="6" s="1"/>
  <c r="AA29" i="1"/>
  <c r="BC7" i="6" s="1"/>
  <c r="Z29" i="1"/>
  <c r="BB7" i="6" s="1"/>
  <c r="Y29" i="1"/>
  <c r="BA7" i="6" s="1"/>
  <c r="X29" i="1"/>
  <c r="AZ7" i="6" s="1"/>
  <c r="W29" i="1"/>
  <c r="AY7" i="6" s="1"/>
  <c r="V29" i="1"/>
  <c r="AX7" i="6" s="1"/>
  <c r="U29" i="1"/>
  <c r="AW7" i="6" s="1"/>
  <c r="T29" i="1"/>
  <c r="AV7" i="6" s="1"/>
  <c r="S29" i="1"/>
  <c r="AU7" i="6" s="1"/>
  <c r="R29" i="1"/>
  <c r="AT7" i="6" s="1"/>
  <c r="Q29" i="1"/>
  <c r="AS7" i="6" s="1"/>
  <c r="P29" i="1"/>
  <c r="AR7" i="6" s="1"/>
  <c r="O29" i="1"/>
  <c r="AQ7" i="6" s="1"/>
  <c r="N29" i="1"/>
  <c r="AP7" i="6" s="1"/>
  <c r="M29" i="1"/>
  <c r="AO7" i="6" s="1"/>
  <c r="L29" i="1"/>
  <c r="AN7" i="6" s="1"/>
  <c r="K29" i="1"/>
  <c r="AM7" i="6" s="1"/>
  <c r="J29" i="1"/>
  <c r="AL7" i="6" s="1"/>
  <c r="I29" i="1"/>
  <c r="AK7" i="6" s="1"/>
  <c r="H29" i="1"/>
  <c r="AJ7" i="6" s="1"/>
  <c r="G29" i="1"/>
  <c r="AI7" i="6" s="1"/>
  <c r="AJ28" i="1"/>
  <c r="BL6" i="6" s="1"/>
  <c r="AI28" i="1"/>
  <c r="BK6" i="6" s="1"/>
  <c r="AH28" i="1"/>
  <c r="BJ6" i="6" s="1"/>
  <c r="AG28" i="1"/>
  <c r="BI6" i="6" s="1"/>
  <c r="AF28" i="1"/>
  <c r="BH6" i="6" s="1"/>
  <c r="AE28" i="1"/>
  <c r="BG6" i="6" s="1"/>
  <c r="AD28" i="1"/>
  <c r="BF6" i="6" s="1"/>
  <c r="AC28" i="1"/>
  <c r="BE6" i="6" s="1"/>
  <c r="AB28" i="1"/>
  <c r="BD6" i="6" s="1"/>
  <c r="AA28" i="1"/>
  <c r="BC6" i="6" s="1"/>
  <c r="Z28" i="1"/>
  <c r="BB6" i="6" s="1"/>
  <c r="Y28" i="1"/>
  <c r="BA6" i="6" s="1"/>
  <c r="X28" i="1"/>
  <c r="AZ6" i="6" s="1"/>
  <c r="W28" i="1"/>
  <c r="AY6" i="6" s="1"/>
  <c r="V28" i="1"/>
  <c r="AX6" i="6" s="1"/>
  <c r="U28" i="1"/>
  <c r="AW6" i="6" s="1"/>
  <c r="T28" i="1"/>
  <c r="AV6" i="6" s="1"/>
  <c r="S28" i="1"/>
  <c r="AU6" i="6" s="1"/>
  <c r="R28" i="1"/>
  <c r="AT6" i="6" s="1"/>
  <c r="Q28" i="1"/>
  <c r="AS6" i="6" s="1"/>
  <c r="P28" i="1"/>
  <c r="AR6" i="6" s="1"/>
  <c r="O28" i="1"/>
  <c r="AQ6" i="6" s="1"/>
  <c r="N28" i="1"/>
  <c r="AP6" i="6" s="1"/>
  <c r="M28" i="1"/>
  <c r="AO6" i="6" s="1"/>
  <c r="L28" i="1"/>
  <c r="AN6" i="6" s="1"/>
  <c r="K28" i="1"/>
  <c r="AM6" i="6" s="1"/>
  <c r="J28" i="1"/>
  <c r="AL6" i="6" s="1"/>
  <c r="I28" i="1"/>
  <c r="AK6" i="6" s="1"/>
  <c r="H28" i="1"/>
  <c r="AJ6" i="6" s="1"/>
  <c r="G28" i="1"/>
  <c r="AI6" i="6" s="1"/>
  <c r="F31" i="1"/>
  <c r="AH9" i="6" s="1"/>
  <c r="F30" i="1"/>
  <c r="AH8" i="6" s="1"/>
  <c r="F29" i="1"/>
  <c r="AH7" i="6" s="1"/>
  <c r="F28" i="1"/>
  <c r="AH6" i="6" s="1"/>
  <c r="F12" i="18" l="1"/>
  <c r="F11" i="18"/>
  <c r="F9" i="18"/>
  <c r="F16" i="18"/>
  <c r="F15" i="18"/>
  <c r="F14" i="18"/>
  <c r="F24" i="18"/>
  <c r="F10" i="18"/>
  <c r="F22" i="18"/>
  <c r="F20" i="18"/>
  <c r="F18" i="18"/>
  <c r="F17" i="18"/>
  <c r="F13" i="18"/>
  <c r="E8" i="54"/>
  <c r="B27" i="55"/>
  <c r="C27" i="55" s="1"/>
  <c r="E8" i="46"/>
  <c r="E8" i="51"/>
  <c r="B28" i="6"/>
  <c r="C28" i="6" s="1"/>
  <c r="B21" i="44"/>
  <c r="L24" i="13"/>
  <c r="K24" i="13"/>
  <c r="J24" i="13"/>
  <c r="I24" i="13"/>
  <c r="H24" i="13"/>
  <c r="G24" i="13"/>
  <c r="G20" i="13"/>
  <c r="L20" i="13"/>
  <c r="BR18" i="6" s="1"/>
  <c r="K20" i="13"/>
  <c r="BQ18" i="6" s="1"/>
  <c r="J20" i="13"/>
  <c r="I20" i="13"/>
  <c r="H20" i="13"/>
  <c r="BN18" i="6" s="1"/>
  <c r="L18" i="13"/>
  <c r="BR13" i="30" s="1"/>
  <c r="K18" i="13"/>
  <c r="BQ13" i="30" s="1"/>
  <c r="J18" i="13"/>
  <c r="BP13" i="30" s="1"/>
  <c r="I18" i="13"/>
  <c r="BO13" i="30" s="1"/>
  <c r="H18" i="13"/>
  <c r="BN13" i="30" s="1"/>
  <c r="G18" i="13"/>
  <c r="BM13" i="30" s="1"/>
  <c r="L16" i="13"/>
  <c r="BR12" i="30" s="1"/>
  <c r="K16" i="13"/>
  <c r="BQ12" i="30" s="1"/>
  <c r="J16" i="13"/>
  <c r="BP12" i="30" s="1"/>
  <c r="I16" i="13"/>
  <c r="BO12" i="30" s="1"/>
  <c r="H16" i="13"/>
  <c r="BN12" i="30" s="1"/>
  <c r="AJ32" i="13"/>
  <c r="CP10" i="6" s="1"/>
  <c r="AI32" i="13"/>
  <c r="CO10" i="6" s="1"/>
  <c r="AH32" i="13"/>
  <c r="CN10" i="6" s="1"/>
  <c r="AG32" i="13"/>
  <c r="CM10" i="6" s="1"/>
  <c r="AF32" i="13"/>
  <c r="CL10" i="6" s="1"/>
  <c r="AE32" i="13"/>
  <c r="CK10" i="6" s="1"/>
  <c r="AD32" i="13"/>
  <c r="CJ10" i="6" s="1"/>
  <c r="AC32" i="13"/>
  <c r="CI10" i="6" s="1"/>
  <c r="AB32" i="13"/>
  <c r="CH10" i="6" s="1"/>
  <c r="AA32" i="13"/>
  <c r="CG10" i="6" s="1"/>
  <c r="Z32" i="13"/>
  <c r="CF10" i="6" s="1"/>
  <c r="Y32" i="13"/>
  <c r="CE10" i="6" s="1"/>
  <c r="X32" i="13"/>
  <c r="CD10" i="6" s="1"/>
  <c r="W32" i="13"/>
  <c r="CC10" i="6" s="1"/>
  <c r="V32" i="13"/>
  <c r="CB10" i="6" s="1"/>
  <c r="U32" i="13"/>
  <c r="CA10" i="6" s="1"/>
  <c r="T32" i="13"/>
  <c r="BZ10" i="6" s="1"/>
  <c r="S32" i="13"/>
  <c r="BY10" i="6" s="1"/>
  <c r="R32" i="13"/>
  <c r="BX10" i="6" s="1"/>
  <c r="Q32" i="13"/>
  <c r="BW10" i="6" s="1"/>
  <c r="P32" i="13"/>
  <c r="BV10" i="6" s="1"/>
  <c r="O32" i="13"/>
  <c r="BU10" i="6" s="1"/>
  <c r="N32" i="13"/>
  <c r="BT10" i="6" s="1"/>
  <c r="M32" i="13"/>
  <c r="BS10" i="6" s="1"/>
  <c r="L32" i="13"/>
  <c r="BR10" i="6" s="1"/>
  <c r="K32" i="13"/>
  <c r="BQ10" i="6" s="1"/>
  <c r="J32" i="13"/>
  <c r="BP10" i="6" s="1"/>
  <c r="I32" i="13"/>
  <c r="BO10" i="6" s="1"/>
  <c r="H32" i="13"/>
  <c r="BN10" i="6" s="1"/>
  <c r="G32" i="13"/>
  <c r="BM10" i="6" s="1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G26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AJ20" i="13"/>
  <c r="AI20" i="13"/>
  <c r="CO18" i="6" s="1"/>
  <c r="AH20" i="13"/>
  <c r="CN18" i="6" s="1"/>
  <c r="AG20" i="13"/>
  <c r="CM18" i="6" s="1"/>
  <c r="AF20" i="13"/>
  <c r="CL18" i="6" s="1"/>
  <c r="AE20" i="13"/>
  <c r="CK18" i="6" s="1"/>
  <c r="AD20" i="13"/>
  <c r="CJ18" i="6" s="1"/>
  <c r="AC20" i="13"/>
  <c r="CI18" i="6" s="1"/>
  <c r="AB20" i="13"/>
  <c r="CH18" i="6" s="1"/>
  <c r="AA20" i="13"/>
  <c r="Z20" i="13"/>
  <c r="Y20" i="13"/>
  <c r="X20" i="13"/>
  <c r="CD18" i="6" s="1"/>
  <c r="W20" i="13"/>
  <c r="V20" i="13"/>
  <c r="U20" i="13"/>
  <c r="CA18" i="6" s="1"/>
  <c r="T20" i="13"/>
  <c r="BZ18" i="6" s="1"/>
  <c r="S20" i="13"/>
  <c r="R20" i="13"/>
  <c r="Q20" i="13"/>
  <c r="BW18" i="6" s="1"/>
  <c r="P20" i="13"/>
  <c r="BV18" i="6" s="1"/>
  <c r="O20" i="13"/>
  <c r="N20" i="13"/>
  <c r="M20" i="13"/>
  <c r="AJ18" i="13"/>
  <c r="CP13" i="30" s="1"/>
  <c r="AI18" i="13"/>
  <c r="CO13" i="30" s="1"/>
  <c r="AH18" i="13"/>
  <c r="CN13" i="30" s="1"/>
  <c r="AG18" i="13"/>
  <c r="CM13" i="30" s="1"/>
  <c r="AF18" i="13"/>
  <c r="CL13" i="30" s="1"/>
  <c r="AE18" i="13"/>
  <c r="CK13" i="30" s="1"/>
  <c r="AD18" i="13"/>
  <c r="CJ13" i="30" s="1"/>
  <c r="AC18" i="13"/>
  <c r="CI13" i="30" s="1"/>
  <c r="AB18" i="13"/>
  <c r="CH13" i="30" s="1"/>
  <c r="AA18" i="13"/>
  <c r="CG13" i="30" s="1"/>
  <c r="Z18" i="13"/>
  <c r="CF13" i="30" s="1"/>
  <c r="Y18" i="13"/>
  <c r="CE13" i="30" s="1"/>
  <c r="X18" i="13"/>
  <c r="CD13" i="30" s="1"/>
  <c r="W18" i="13"/>
  <c r="CC13" i="30" s="1"/>
  <c r="V18" i="13"/>
  <c r="CB13" i="30" s="1"/>
  <c r="U18" i="13"/>
  <c r="CA13" i="30" s="1"/>
  <c r="T18" i="13"/>
  <c r="BZ13" i="30" s="1"/>
  <c r="S18" i="13"/>
  <c r="BY13" i="30" s="1"/>
  <c r="R18" i="13"/>
  <c r="BX13" i="30" s="1"/>
  <c r="Q18" i="13"/>
  <c r="BW13" i="30" s="1"/>
  <c r="P18" i="13"/>
  <c r="BV13" i="30" s="1"/>
  <c r="O18" i="13"/>
  <c r="BU13" i="30" s="1"/>
  <c r="N18" i="13"/>
  <c r="BT13" i="30" s="1"/>
  <c r="M18" i="13"/>
  <c r="BS13" i="30" s="1"/>
  <c r="AJ16" i="13"/>
  <c r="CP12" i="30" s="1"/>
  <c r="AI16" i="13"/>
  <c r="CO12" i="30" s="1"/>
  <c r="AH16" i="13"/>
  <c r="CN12" i="30" s="1"/>
  <c r="AG16" i="13"/>
  <c r="CM12" i="30" s="1"/>
  <c r="AF16" i="13"/>
  <c r="CL12" i="30" s="1"/>
  <c r="AE16" i="13"/>
  <c r="CK12" i="30" s="1"/>
  <c r="AD16" i="13"/>
  <c r="CJ12" i="30" s="1"/>
  <c r="AC16" i="13"/>
  <c r="CI12" i="30" s="1"/>
  <c r="AB16" i="13"/>
  <c r="CH12" i="30" s="1"/>
  <c r="AA16" i="13"/>
  <c r="CG12" i="30" s="1"/>
  <c r="Z16" i="13"/>
  <c r="CF12" i="30" s="1"/>
  <c r="Y16" i="13"/>
  <c r="CE12" i="30" s="1"/>
  <c r="X16" i="13"/>
  <c r="W16" i="13"/>
  <c r="CC12" i="30" s="1"/>
  <c r="V16" i="13"/>
  <c r="CB12" i="30" s="1"/>
  <c r="U16" i="13"/>
  <c r="CA12" i="30" s="1"/>
  <c r="T16" i="13"/>
  <c r="S16" i="13"/>
  <c r="BY12" i="30" s="1"/>
  <c r="R16" i="13"/>
  <c r="BX12" i="30" s="1"/>
  <c r="Q16" i="13"/>
  <c r="BW12" i="30" s="1"/>
  <c r="P16" i="13"/>
  <c r="O16" i="13"/>
  <c r="BU12" i="30" s="1"/>
  <c r="N16" i="13"/>
  <c r="BT12" i="30" s="1"/>
  <c r="M16" i="13"/>
  <c r="BS12" i="30" s="1"/>
  <c r="E16" i="18" l="1"/>
  <c r="E14" i="18"/>
  <c r="E13" i="18"/>
  <c r="E12" i="18"/>
  <c r="E10" i="18"/>
  <c r="E11" i="18"/>
  <c r="E17" i="18"/>
  <c r="E24" i="18"/>
  <c r="E15" i="18"/>
  <c r="E22" i="18"/>
  <c r="E20" i="18"/>
  <c r="E9" i="18"/>
  <c r="E18" i="18"/>
  <c r="BS14" i="30"/>
  <c r="BS18" i="6"/>
  <c r="BT14" i="30"/>
  <c r="BT18" i="6"/>
  <c r="CB14" i="30"/>
  <c r="CB18" i="6"/>
  <c r="BO14" i="30"/>
  <c r="BO18" i="6"/>
  <c r="BU14" i="30"/>
  <c r="BU18" i="6"/>
  <c r="CC14" i="30"/>
  <c r="CC18" i="6"/>
  <c r="BP14" i="30"/>
  <c r="BP18" i="6"/>
  <c r="CE14" i="30"/>
  <c r="CE18" i="6"/>
  <c r="BX14" i="30"/>
  <c r="BX18" i="6"/>
  <c r="CF14" i="30"/>
  <c r="CF18" i="6"/>
  <c r="BM14" i="30"/>
  <c r="BM18" i="6"/>
  <c r="BY14" i="30"/>
  <c r="BY18" i="6"/>
  <c r="CG14" i="30"/>
  <c r="CG18" i="6"/>
  <c r="CP14" i="30"/>
  <c r="CP18" i="6"/>
  <c r="U34" i="13"/>
  <c r="CA12" i="6" s="1"/>
  <c r="CA14" i="30"/>
  <c r="AG34" i="13"/>
  <c r="CM12" i="6" s="1"/>
  <c r="CM14" i="30"/>
  <c r="J22" i="19"/>
  <c r="Y37" i="13"/>
  <c r="CE16" i="6" s="1"/>
  <c r="CE17" i="30"/>
  <c r="CJ14" i="30"/>
  <c r="G22" i="19"/>
  <c r="K22" i="19"/>
  <c r="CN14" i="30"/>
  <c r="N37" i="13"/>
  <c r="BT16" i="6" s="1"/>
  <c r="BT17" i="30"/>
  <c r="R37" i="13"/>
  <c r="BX16" i="6" s="1"/>
  <c r="BX17" i="30"/>
  <c r="V37" i="13"/>
  <c r="CB16" i="6" s="1"/>
  <c r="CB17" i="30"/>
  <c r="Z37" i="13"/>
  <c r="CF16" i="6" s="1"/>
  <c r="CF17" i="30"/>
  <c r="AD37" i="13"/>
  <c r="CJ16" i="6" s="1"/>
  <c r="CJ17" i="30"/>
  <c r="AH37" i="13"/>
  <c r="CN16" i="6" s="1"/>
  <c r="CN17" i="30"/>
  <c r="BP17" i="30"/>
  <c r="J37" i="13"/>
  <c r="BP16" i="6" s="1"/>
  <c r="BS17" i="30"/>
  <c r="M37" i="13"/>
  <c r="BS16" i="6" s="1"/>
  <c r="U37" i="13"/>
  <c r="CA16" i="6" s="1"/>
  <c r="CA17" i="30"/>
  <c r="AG37" i="13"/>
  <c r="CM16" i="6" s="1"/>
  <c r="CM17" i="30"/>
  <c r="BO17" i="30"/>
  <c r="I37" i="13"/>
  <c r="BO16" i="6" s="1"/>
  <c r="CK14" i="30"/>
  <c r="H22" i="19"/>
  <c r="L22" i="19"/>
  <c r="L35" i="19" s="1"/>
  <c r="CO14" i="30"/>
  <c r="O37" i="13"/>
  <c r="BU16" i="6" s="1"/>
  <c r="BU17" i="30"/>
  <c r="S37" i="13"/>
  <c r="BY16" i="6" s="1"/>
  <c r="BY17" i="30"/>
  <c r="W37" i="13"/>
  <c r="CC16" i="6" s="1"/>
  <c r="CC17" i="30"/>
  <c r="AA37" i="13"/>
  <c r="CG16" i="6" s="1"/>
  <c r="CG17" i="30"/>
  <c r="AE37" i="13"/>
  <c r="CK16" i="6" s="1"/>
  <c r="CK17" i="30"/>
  <c r="AI37" i="13"/>
  <c r="CO16" i="6" s="1"/>
  <c r="CO17" i="30"/>
  <c r="BM17" i="30"/>
  <c r="G37" i="13"/>
  <c r="BM16" i="6" s="1"/>
  <c r="BQ17" i="30"/>
  <c r="K37" i="13"/>
  <c r="BQ16" i="6" s="1"/>
  <c r="Q21" i="13"/>
  <c r="BW14" i="30"/>
  <c r="AC21" i="13"/>
  <c r="CI14" i="30"/>
  <c r="Q37" i="13"/>
  <c r="BW16" i="6" s="1"/>
  <c r="BW17" i="30"/>
  <c r="AC37" i="13"/>
  <c r="CI16" i="6" s="1"/>
  <c r="CI17" i="30"/>
  <c r="P33" i="13"/>
  <c r="BV11" i="6" s="1"/>
  <c r="BV12" i="30"/>
  <c r="T33" i="13"/>
  <c r="BZ11" i="6" s="1"/>
  <c r="BZ12" i="30"/>
  <c r="X33" i="13"/>
  <c r="CD11" i="6" s="1"/>
  <c r="CD12" i="30"/>
  <c r="P34" i="13"/>
  <c r="BV12" i="6" s="1"/>
  <c r="BV14" i="30"/>
  <c r="T34" i="13"/>
  <c r="BZ12" i="6" s="1"/>
  <c r="BZ14" i="30"/>
  <c r="X34" i="13"/>
  <c r="CD12" i="6" s="1"/>
  <c r="CD14" i="30"/>
  <c r="AB34" i="13"/>
  <c r="CH12" i="6" s="1"/>
  <c r="CH14" i="30"/>
  <c r="AF34" i="13"/>
  <c r="CL12" i="6" s="1"/>
  <c r="CL14" i="30"/>
  <c r="I22" i="19"/>
  <c r="P37" i="13"/>
  <c r="BV16" i="6" s="1"/>
  <c r="BV17" i="30"/>
  <c r="T37" i="13"/>
  <c r="BZ16" i="6" s="1"/>
  <c r="BZ17" i="30"/>
  <c r="X37" i="13"/>
  <c r="CD16" i="6" s="1"/>
  <c r="CD17" i="30"/>
  <c r="AB37" i="13"/>
  <c r="CH16" i="6" s="1"/>
  <c r="CH17" i="30"/>
  <c r="AF37" i="13"/>
  <c r="CL16" i="6" s="1"/>
  <c r="CL17" i="30"/>
  <c r="AJ37" i="13"/>
  <c r="CP16" i="6" s="1"/>
  <c r="CP17" i="30"/>
  <c r="BN17" i="30"/>
  <c r="H37" i="13"/>
  <c r="BN16" i="6" s="1"/>
  <c r="BR17" i="30"/>
  <c r="L37" i="13"/>
  <c r="BR16" i="6" s="1"/>
  <c r="K35" i="19"/>
  <c r="CU16" i="30"/>
  <c r="H21" i="13"/>
  <c r="BN14" i="30"/>
  <c r="L21" i="13"/>
  <c r="BR14" i="30"/>
  <c r="K21" i="13"/>
  <c r="BQ14" i="30"/>
  <c r="AJ34" i="13"/>
  <c r="CP12" i="6" s="1"/>
  <c r="M22" i="19"/>
  <c r="AJ33" i="13"/>
  <c r="CP11" i="6" s="1"/>
  <c r="AJ36" i="13"/>
  <c r="CP15" i="6" s="1"/>
  <c r="AI36" i="13"/>
  <c r="CO15" i="6" s="1"/>
  <c r="AF33" i="13"/>
  <c r="CL11" i="6" s="1"/>
  <c r="AG21" i="13"/>
  <c r="CM15" i="30" s="1"/>
  <c r="AF36" i="13"/>
  <c r="CL15" i="6" s="1"/>
  <c r="O36" i="13"/>
  <c r="BU15" i="6" s="1"/>
  <c r="K34" i="13"/>
  <c r="BQ12" i="6" s="1"/>
  <c r="H36" i="13"/>
  <c r="BN15" i="6" s="1"/>
  <c r="AB33" i="13"/>
  <c r="CH11" i="6" s="1"/>
  <c r="AG36" i="13"/>
  <c r="CM15" i="6" s="1"/>
  <c r="AI33" i="13"/>
  <c r="CO11" i="6" s="1"/>
  <c r="AG33" i="13"/>
  <c r="CM11" i="6" s="1"/>
  <c r="AH36" i="13"/>
  <c r="CN15" i="6" s="1"/>
  <c r="AH33" i="13"/>
  <c r="CN11" i="6" s="1"/>
  <c r="AE36" i="13"/>
  <c r="CK15" i="6" s="1"/>
  <c r="K36" i="13"/>
  <c r="BQ15" i="6" s="1"/>
  <c r="L36" i="13"/>
  <c r="BR15" i="6" s="1"/>
  <c r="L34" i="13"/>
  <c r="BR12" i="6" s="1"/>
  <c r="H33" i="13"/>
  <c r="BN11" i="6" s="1"/>
  <c r="L33" i="13"/>
  <c r="BR11" i="6" s="1"/>
  <c r="G36" i="13"/>
  <c r="BM15" i="6" s="1"/>
  <c r="G34" i="13"/>
  <c r="BM12" i="6" s="1"/>
  <c r="H34" i="13"/>
  <c r="BN12" i="6" s="1"/>
  <c r="G21" i="13"/>
  <c r="BM15" i="30" s="1"/>
  <c r="J21" i="13"/>
  <c r="BP15" i="30" s="1"/>
  <c r="M21" i="13"/>
  <c r="I21" i="13"/>
  <c r="BO15" i="30" s="1"/>
  <c r="U21" i="13"/>
  <c r="P36" i="13"/>
  <c r="BV15" i="6" s="1"/>
  <c r="T36" i="13"/>
  <c r="BZ15" i="6" s="1"/>
  <c r="X36" i="13"/>
  <c r="CD15" i="6" s="1"/>
  <c r="AB36" i="13"/>
  <c r="CH15" i="6" s="1"/>
  <c r="Y34" i="13"/>
  <c r="CE12" i="6" s="1"/>
  <c r="J36" i="13"/>
  <c r="BP15" i="6" s="1"/>
  <c r="S36" i="13"/>
  <c r="BY15" i="6" s="1"/>
  <c r="Y21" i="13"/>
  <c r="M36" i="13"/>
  <c r="BS15" i="6" s="1"/>
  <c r="Q36" i="13"/>
  <c r="BW15" i="6" s="1"/>
  <c r="U36" i="13"/>
  <c r="CA15" i="6" s="1"/>
  <c r="Y36" i="13"/>
  <c r="CE15" i="6" s="1"/>
  <c r="AC36" i="13"/>
  <c r="CI15" i="6" s="1"/>
  <c r="M34" i="13"/>
  <c r="BS12" i="6" s="1"/>
  <c r="AC34" i="13"/>
  <c r="CI12" i="6" s="1"/>
  <c r="W36" i="13"/>
  <c r="CC15" i="6" s="1"/>
  <c r="N36" i="13"/>
  <c r="BT15" i="6" s="1"/>
  <c r="R36" i="13"/>
  <c r="BX15" i="6" s="1"/>
  <c r="V36" i="13"/>
  <c r="CB15" i="6" s="1"/>
  <c r="Z36" i="13"/>
  <c r="CF15" i="6" s="1"/>
  <c r="AD36" i="13"/>
  <c r="CJ15" i="6" s="1"/>
  <c r="J34" i="13"/>
  <c r="BP12" i="6" s="1"/>
  <c r="Q34" i="13"/>
  <c r="BW12" i="6" s="1"/>
  <c r="AA36" i="13"/>
  <c r="CG15" i="6" s="1"/>
  <c r="G33" i="13"/>
  <c r="BM11" i="6" s="1"/>
  <c r="K33" i="13"/>
  <c r="BQ11" i="6" s="1"/>
  <c r="I34" i="13"/>
  <c r="BO12" i="6" s="1"/>
  <c r="I36" i="13"/>
  <c r="BO15" i="6" s="1"/>
  <c r="I33" i="13"/>
  <c r="BO11" i="6" s="1"/>
  <c r="J33" i="13"/>
  <c r="BP11" i="6" s="1"/>
  <c r="S33" i="13"/>
  <c r="BY11" i="6" s="1"/>
  <c r="AA33" i="13"/>
  <c r="CG11" i="6" s="1"/>
  <c r="M33" i="13"/>
  <c r="BS11" i="6" s="1"/>
  <c r="Q33" i="13"/>
  <c r="BW11" i="6" s="1"/>
  <c r="U33" i="13"/>
  <c r="CA11" i="6" s="1"/>
  <c r="Y33" i="13"/>
  <c r="CE11" i="6" s="1"/>
  <c r="AC33" i="13"/>
  <c r="CI11" i="6" s="1"/>
  <c r="O33" i="13"/>
  <c r="BU11" i="6" s="1"/>
  <c r="W33" i="13"/>
  <c r="CC11" i="6" s="1"/>
  <c r="AE33" i="13"/>
  <c r="CK11" i="6" s="1"/>
  <c r="N33" i="13"/>
  <c r="BT11" i="6" s="1"/>
  <c r="R33" i="13"/>
  <c r="BX11" i="6" s="1"/>
  <c r="V33" i="13"/>
  <c r="CB11" i="6" s="1"/>
  <c r="Z33" i="13"/>
  <c r="CF11" i="6" s="1"/>
  <c r="AD33" i="13"/>
  <c r="CJ11" i="6" s="1"/>
  <c r="N21" i="13"/>
  <c r="R21" i="13"/>
  <c r="BX15" i="30" s="1"/>
  <c r="V21" i="13"/>
  <c r="Z21" i="13"/>
  <c r="AD21" i="13"/>
  <c r="AH21" i="13"/>
  <c r="CN15" i="30" s="1"/>
  <c r="N34" i="13"/>
  <c r="BT12" i="6" s="1"/>
  <c r="R34" i="13"/>
  <c r="BX12" i="6" s="1"/>
  <c r="V34" i="13"/>
  <c r="CB12" i="6" s="1"/>
  <c r="Z34" i="13"/>
  <c r="CF12" i="6" s="1"/>
  <c r="AD34" i="13"/>
  <c r="CJ12" i="6" s="1"/>
  <c r="AH34" i="13"/>
  <c r="CN12" i="6" s="1"/>
  <c r="O21" i="13"/>
  <c r="BU15" i="30" s="1"/>
  <c r="S21" i="13"/>
  <c r="BY15" i="30" s="1"/>
  <c r="W21" i="13"/>
  <c r="AA21" i="13"/>
  <c r="AE21" i="13"/>
  <c r="CK15" i="30" s="1"/>
  <c r="AI21" i="13"/>
  <c r="CO15" i="30" s="1"/>
  <c r="O34" i="13"/>
  <c r="BU12" i="6" s="1"/>
  <c r="S34" i="13"/>
  <c r="BY12" i="6" s="1"/>
  <c r="W34" i="13"/>
  <c r="CC12" i="6" s="1"/>
  <c r="AA34" i="13"/>
  <c r="CG12" i="6" s="1"/>
  <c r="AE34" i="13"/>
  <c r="CK12" i="6" s="1"/>
  <c r="AI34" i="13"/>
  <c r="CO12" i="6" s="1"/>
  <c r="P21" i="13"/>
  <c r="T21" i="13"/>
  <c r="X21" i="13"/>
  <c r="CD15" i="30" s="1"/>
  <c r="AB21" i="13"/>
  <c r="AF21" i="13"/>
  <c r="CL15" i="30" s="1"/>
  <c r="AJ21" i="13"/>
  <c r="AH22" i="13" l="1"/>
  <c r="CN16" i="30" s="1"/>
  <c r="CG15" i="30"/>
  <c r="AG22" i="13"/>
  <c r="CF15" i="30"/>
  <c r="AJ22" i="13"/>
  <c r="CP16" i="30" s="1"/>
  <c r="CI15" i="30"/>
  <c r="AD22" i="13"/>
  <c r="CJ16" i="30" s="1"/>
  <c r="CC15" i="30"/>
  <c r="AC22" i="13"/>
  <c r="CB15" i="30"/>
  <c r="AF22" i="13"/>
  <c r="CL16" i="30" s="1"/>
  <c r="CE15" i="30"/>
  <c r="AB22" i="13"/>
  <c r="CH16" i="30" s="1"/>
  <c r="CA15" i="30"/>
  <c r="CR16" i="30"/>
  <c r="H35" i="19"/>
  <c r="AA22" i="13"/>
  <c r="CG16" i="30" s="1"/>
  <c r="BZ15" i="30"/>
  <c r="CV16" i="30"/>
  <c r="CS16" i="30"/>
  <c r="I35" i="19"/>
  <c r="X22" i="13"/>
  <c r="CD16" i="30" s="1"/>
  <c r="BW15" i="30"/>
  <c r="AI22" i="13"/>
  <c r="CO16" i="30" s="1"/>
  <c r="CH15" i="30"/>
  <c r="CP15" i="30"/>
  <c r="W22" i="13"/>
  <c r="CC16" i="30" s="1"/>
  <c r="BV15" i="30"/>
  <c r="AK22" i="13"/>
  <c r="AK35" i="13" s="1"/>
  <c r="AK39" i="13" s="1"/>
  <c r="CJ15" i="30"/>
  <c r="U22" i="13"/>
  <c r="CA16" i="30" s="1"/>
  <c r="BT15" i="30"/>
  <c r="CQ16" i="30"/>
  <c r="G35" i="19"/>
  <c r="CT16" i="30"/>
  <c r="J35" i="19"/>
  <c r="M35" i="19"/>
  <c r="CW16" i="30"/>
  <c r="CV13" i="6"/>
  <c r="L39" i="19"/>
  <c r="CV19" i="6" s="1"/>
  <c r="CU13" i="6"/>
  <c r="K39" i="19"/>
  <c r="CU19" i="6" s="1"/>
  <c r="S22" i="13"/>
  <c r="BY16" i="30" s="1"/>
  <c r="BR15" i="30"/>
  <c r="T22" i="13"/>
  <c r="BZ16" i="30" s="1"/>
  <c r="BS15" i="30"/>
  <c r="R22" i="13"/>
  <c r="BX16" i="30" s="1"/>
  <c r="BQ15" i="30"/>
  <c r="O22" i="13"/>
  <c r="BU16" i="30" s="1"/>
  <c r="BN15" i="30"/>
  <c r="AH35" i="13"/>
  <c r="AF35" i="13"/>
  <c r="X35" i="13"/>
  <c r="AE22" i="13"/>
  <c r="AD35" i="13"/>
  <c r="AA35" i="13"/>
  <c r="S35" i="13"/>
  <c r="Z22" i="13"/>
  <c r="Y22" i="13"/>
  <c r="V22" i="13"/>
  <c r="Q22" i="13"/>
  <c r="P22" i="13"/>
  <c r="N22" i="13"/>
  <c r="G27" i="2"/>
  <c r="D5" i="6" s="1"/>
  <c r="H27" i="2"/>
  <c r="E5" i="6" s="1"/>
  <c r="I27" i="2"/>
  <c r="F5" i="6" s="1"/>
  <c r="J27" i="2"/>
  <c r="G5" i="6" s="1"/>
  <c r="K27" i="2"/>
  <c r="H5" i="6" s="1"/>
  <c r="L27" i="2"/>
  <c r="I5" i="6" s="1"/>
  <c r="M27" i="2"/>
  <c r="J5" i="6" s="1"/>
  <c r="N27" i="2"/>
  <c r="K5" i="6" s="1"/>
  <c r="O27" i="2"/>
  <c r="L5" i="6" s="1"/>
  <c r="P27" i="2"/>
  <c r="M5" i="6" s="1"/>
  <c r="Q27" i="2"/>
  <c r="N5" i="6" s="1"/>
  <c r="R27" i="2"/>
  <c r="O5" i="6" s="1"/>
  <c r="S27" i="2"/>
  <c r="P5" i="6" s="1"/>
  <c r="T27" i="2"/>
  <c r="Q5" i="6" s="1"/>
  <c r="U27" i="2"/>
  <c r="R5" i="6" s="1"/>
  <c r="V27" i="2"/>
  <c r="S5" i="6" s="1"/>
  <c r="W27" i="2"/>
  <c r="T5" i="6" s="1"/>
  <c r="X27" i="2"/>
  <c r="U5" i="6" s="1"/>
  <c r="Y27" i="2"/>
  <c r="V5" i="6" s="1"/>
  <c r="Z27" i="2"/>
  <c r="W5" i="6" s="1"/>
  <c r="AA27" i="2"/>
  <c r="X5" i="6" s="1"/>
  <c r="AB27" i="2"/>
  <c r="Y5" i="6" s="1"/>
  <c r="AC27" i="2"/>
  <c r="Z5" i="6" s="1"/>
  <c r="AD27" i="2"/>
  <c r="AA5" i="6" s="1"/>
  <c r="AE27" i="2"/>
  <c r="AB5" i="6" s="1"/>
  <c r="AF27" i="2"/>
  <c r="AC5" i="6" s="1"/>
  <c r="AG27" i="2"/>
  <c r="AD5" i="6" s="1"/>
  <c r="AH27" i="2"/>
  <c r="AE5" i="6" s="1"/>
  <c r="AI27" i="2"/>
  <c r="AF5" i="6" s="1"/>
  <c r="AJ27" i="2"/>
  <c r="AG5" i="6" s="1"/>
  <c r="G26" i="2"/>
  <c r="D4" i="6" s="1"/>
  <c r="H26" i="2"/>
  <c r="E4" i="6" s="1"/>
  <c r="I26" i="2"/>
  <c r="F4" i="6" s="1"/>
  <c r="J26" i="2"/>
  <c r="G4" i="6" s="1"/>
  <c r="K26" i="2"/>
  <c r="H4" i="6" s="1"/>
  <c r="L26" i="2"/>
  <c r="I4" i="6" s="1"/>
  <c r="M26" i="2"/>
  <c r="J4" i="6" s="1"/>
  <c r="N26" i="2"/>
  <c r="K4" i="6" s="1"/>
  <c r="O26" i="2"/>
  <c r="L4" i="6" s="1"/>
  <c r="P26" i="2"/>
  <c r="M4" i="6" s="1"/>
  <c r="Q26" i="2"/>
  <c r="N4" i="6" s="1"/>
  <c r="R26" i="2"/>
  <c r="O4" i="6" s="1"/>
  <c r="S26" i="2"/>
  <c r="P4" i="6" s="1"/>
  <c r="T26" i="2"/>
  <c r="Q4" i="6" s="1"/>
  <c r="U26" i="2"/>
  <c r="R4" i="6" s="1"/>
  <c r="V26" i="2"/>
  <c r="S4" i="6" s="1"/>
  <c r="W26" i="2"/>
  <c r="T4" i="6" s="1"/>
  <c r="X26" i="2"/>
  <c r="U4" i="6" s="1"/>
  <c r="Y26" i="2"/>
  <c r="V4" i="6" s="1"/>
  <c r="Z26" i="2"/>
  <c r="W4" i="6" s="1"/>
  <c r="AA26" i="2"/>
  <c r="X4" i="6" s="1"/>
  <c r="AB26" i="2"/>
  <c r="Y4" i="6" s="1"/>
  <c r="AC26" i="2"/>
  <c r="Z4" i="6" s="1"/>
  <c r="AD26" i="2"/>
  <c r="AA4" i="6" s="1"/>
  <c r="AE26" i="2"/>
  <c r="AB4" i="6" s="1"/>
  <c r="AF26" i="2"/>
  <c r="AC4" i="6" s="1"/>
  <c r="AG26" i="2"/>
  <c r="AD4" i="6" s="1"/>
  <c r="AH26" i="2"/>
  <c r="AE4" i="6" s="1"/>
  <c r="AI26" i="2"/>
  <c r="AF4" i="6" s="1"/>
  <c r="AJ26" i="2"/>
  <c r="AG4" i="6" s="1"/>
  <c r="AJ35" i="13" l="1"/>
  <c r="AB35" i="13"/>
  <c r="AE35" i="13"/>
  <c r="CK16" i="30"/>
  <c r="R35" i="13"/>
  <c r="CG13" i="6"/>
  <c r="AA39" i="13"/>
  <c r="CG19" i="6" s="1"/>
  <c r="CD13" i="6"/>
  <c r="X39" i="13"/>
  <c r="CD19" i="6" s="1"/>
  <c r="CQ13" i="6"/>
  <c r="G39" i="19"/>
  <c r="CQ19" i="6" s="1"/>
  <c r="AG35" i="13"/>
  <c r="CM16" i="30"/>
  <c r="H39" i="19"/>
  <c r="CR19" i="6" s="1"/>
  <c r="CR13" i="6"/>
  <c r="U35" i="13"/>
  <c r="W35" i="13"/>
  <c r="CH13" i="6"/>
  <c r="AB39" i="13"/>
  <c r="CH19" i="6" s="1"/>
  <c r="CL13" i="6"/>
  <c r="AF39" i="13"/>
  <c r="CL19" i="6" s="1"/>
  <c r="CP13" i="6"/>
  <c r="AJ39" i="13"/>
  <c r="CP19" i="6" s="1"/>
  <c r="Y35" i="13"/>
  <c r="CE16" i="30"/>
  <c r="CN13" i="6"/>
  <c r="AH39" i="13"/>
  <c r="CN19" i="6" s="1"/>
  <c r="V35" i="13"/>
  <c r="CB16" i="30"/>
  <c r="Z35" i="13"/>
  <c r="CF16" i="30"/>
  <c r="CJ13" i="6"/>
  <c r="AD39" i="13"/>
  <c r="CJ19" i="6" s="1"/>
  <c r="AI35" i="13"/>
  <c r="CT13" i="6"/>
  <c r="J39" i="19"/>
  <c r="CT19" i="6" s="1"/>
  <c r="CS13" i="6"/>
  <c r="I39" i="19"/>
  <c r="CS19" i="6" s="1"/>
  <c r="AC35" i="13"/>
  <c r="CI16" i="30"/>
  <c r="CW13" i="6"/>
  <c r="M39" i="19"/>
  <c r="CW19" i="6" s="1"/>
  <c r="BX13" i="6"/>
  <c r="R39" i="13"/>
  <c r="BX19" i="6" s="1"/>
  <c r="N35" i="13"/>
  <c r="BT16" i="30"/>
  <c r="Q35" i="13"/>
  <c r="BW16" i="30"/>
  <c r="O35" i="13"/>
  <c r="P35" i="13"/>
  <c r="BV16" i="30"/>
  <c r="T35" i="13"/>
  <c r="BY13" i="6"/>
  <c r="S39" i="13"/>
  <c r="BY19" i="6" s="1"/>
  <c r="G34" i="1"/>
  <c r="AI12" i="6" s="1"/>
  <c r="H34" i="1"/>
  <c r="AJ12" i="6" s="1"/>
  <c r="I34" i="1"/>
  <c r="AK12" i="6" s="1"/>
  <c r="J34" i="1"/>
  <c r="AL12" i="6" s="1"/>
  <c r="K34" i="1"/>
  <c r="AM12" i="6" s="1"/>
  <c r="F34" i="1"/>
  <c r="AH12" i="6" s="1"/>
  <c r="H32" i="1"/>
  <c r="AJ10" i="6" s="1"/>
  <c r="I32" i="1"/>
  <c r="AK10" i="6" s="1"/>
  <c r="J32" i="1"/>
  <c r="AL10" i="6" s="1"/>
  <c r="K32" i="1"/>
  <c r="AM10" i="6" s="1"/>
  <c r="L32" i="1"/>
  <c r="AN10" i="6" s="1"/>
  <c r="M32" i="1"/>
  <c r="AO10" i="6" s="1"/>
  <c r="N32" i="1"/>
  <c r="AP10" i="6" s="1"/>
  <c r="O32" i="1"/>
  <c r="AQ10" i="6" s="1"/>
  <c r="P32" i="1"/>
  <c r="AR10" i="6" s="1"/>
  <c r="Q32" i="1"/>
  <c r="AS10" i="6" s="1"/>
  <c r="R32" i="1"/>
  <c r="AT10" i="6" s="1"/>
  <c r="S32" i="1"/>
  <c r="AU10" i="6" s="1"/>
  <c r="T32" i="1"/>
  <c r="AV10" i="6" s="1"/>
  <c r="U32" i="1"/>
  <c r="AW10" i="6" s="1"/>
  <c r="V32" i="1"/>
  <c r="AX10" i="6" s="1"/>
  <c r="W32" i="1"/>
  <c r="AY10" i="6" s="1"/>
  <c r="X32" i="1"/>
  <c r="AZ10" i="6" s="1"/>
  <c r="Y32" i="1"/>
  <c r="BA10" i="6" s="1"/>
  <c r="Z32" i="1"/>
  <c r="BB10" i="6" s="1"/>
  <c r="AA32" i="1"/>
  <c r="BC10" i="6" s="1"/>
  <c r="AB32" i="1"/>
  <c r="BD10" i="6" s="1"/>
  <c r="AC32" i="1"/>
  <c r="BE10" i="6" s="1"/>
  <c r="AD32" i="1"/>
  <c r="BF10" i="6" s="1"/>
  <c r="AE32" i="1"/>
  <c r="BG10" i="6" s="1"/>
  <c r="AF32" i="1"/>
  <c r="BH10" i="6" s="1"/>
  <c r="AG32" i="1"/>
  <c r="BI10" i="6" s="1"/>
  <c r="AH32" i="1"/>
  <c r="BJ10" i="6" s="1"/>
  <c r="AI32" i="1"/>
  <c r="BK10" i="6" s="1"/>
  <c r="AJ32" i="1"/>
  <c r="BL10" i="6" s="1"/>
  <c r="G32" i="1"/>
  <c r="AI10" i="6" s="1"/>
  <c r="AH10" i="6"/>
  <c r="H32" i="2"/>
  <c r="E10" i="6" s="1"/>
  <c r="I32" i="2"/>
  <c r="F10" i="6" s="1"/>
  <c r="J32" i="2"/>
  <c r="G10" i="6" s="1"/>
  <c r="K32" i="2"/>
  <c r="H10" i="6" s="1"/>
  <c r="L32" i="2"/>
  <c r="I10" i="6" s="1"/>
  <c r="M32" i="2"/>
  <c r="J10" i="6" s="1"/>
  <c r="N32" i="2"/>
  <c r="K10" i="6" s="1"/>
  <c r="O32" i="2"/>
  <c r="L10" i="6" s="1"/>
  <c r="P32" i="2"/>
  <c r="M10" i="6" s="1"/>
  <c r="Q32" i="2"/>
  <c r="N10" i="6" s="1"/>
  <c r="R32" i="2"/>
  <c r="O10" i="6" s="1"/>
  <c r="S32" i="2"/>
  <c r="P10" i="6" s="1"/>
  <c r="T32" i="2"/>
  <c r="Q10" i="6" s="1"/>
  <c r="U32" i="2"/>
  <c r="R10" i="6" s="1"/>
  <c r="V32" i="2"/>
  <c r="S10" i="6" s="1"/>
  <c r="W32" i="2"/>
  <c r="T10" i="6" s="1"/>
  <c r="X32" i="2"/>
  <c r="U10" i="6" s="1"/>
  <c r="Y32" i="2"/>
  <c r="V10" i="6" s="1"/>
  <c r="Z32" i="2"/>
  <c r="W10" i="6" s="1"/>
  <c r="AA32" i="2"/>
  <c r="X10" i="6" s="1"/>
  <c r="AB32" i="2"/>
  <c r="Y10" i="6" s="1"/>
  <c r="AC32" i="2"/>
  <c r="Z10" i="6" s="1"/>
  <c r="AD32" i="2"/>
  <c r="AA10" i="6" s="1"/>
  <c r="AE32" i="2"/>
  <c r="AB10" i="6" s="1"/>
  <c r="AF32" i="2"/>
  <c r="AC10" i="6" s="1"/>
  <c r="AG32" i="2"/>
  <c r="AD10" i="6" s="1"/>
  <c r="AH32" i="2"/>
  <c r="AE10" i="6" s="1"/>
  <c r="AI32" i="2"/>
  <c r="AF10" i="6" s="1"/>
  <c r="AJ32" i="2"/>
  <c r="AG10" i="6" s="1"/>
  <c r="G32" i="2"/>
  <c r="D10" i="6" s="1"/>
  <c r="F32" i="2"/>
  <c r="C10" i="6" s="1"/>
  <c r="F24" i="2"/>
  <c r="G24" i="2"/>
  <c r="H24" i="2"/>
  <c r="I24" i="2"/>
  <c r="J24" i="2"/>
  <c r="K24" i="2"/>
  <c r="AJ24" i="2"/>
  <c r="N22" i="2"/>
  <c r="K16" i="30" s="1"/>
  <c r="O22" i="2"/>
  <c r="L16" i="30" s="1"/>
  <c r="P22" i="2"/>
  <c r="M16" i="30" s="1"/>
  <c r="Q22" i="2"/>
  <c r="N16" i="30" s="1"/>
  <c r="R22" i="2"/>
  <c r="O16" i="30" s="1"/>
  <c r="S22" i="2"/>
  <c r="P16" i="30" s="1"/>
  <c r="T22" i="2"/>
  <c r="Q16" i="30" s="1"/>
  <c r="U22" i="2"/>
  <c r="R16" i="30" s="1"/>
  <c r="V22" i="2"/>
  <c r="S16" i="30" s="1"/>
  <c r="W22" i="2"/>
  <c r="T16" i="30" s="1"/>
  <c r="X22" i="2"/>
  <c r="U16" i="30" s="1"/>
  <c r="Y22" i="2"/>
  <c r="V16" i="30" s="1"/>
  <c r="Z22" i="2"/>
  <c r="W16" i="30" s="1"/>
  <c r="AA22" i="2"/>
  <c r="X16" i="30" s="1"/>
  <c r="AB22" i="2"/>
  <c r="Y16" i="30" s="1"/>
  <c r="AC22" i="2"/>
  <c r="Z16" i="30" s="1"/>
  <c r="AD22" i="2"/>
  <c r="AA16" i="30" s="1"/>
  <c r="AE22" i="2"/>
  <c r="AB16" i="30" s="1"/>
  <c r="AF22" i="2"/>
  <c r="AC16" i="30" s="1"/>
  <c r="AG22" i="2"/>
  <c r="AD16" i="30" s="1"/>
  <c r="AH22" i="2"/>
  <c r="AE16" i="30" s="1"/>
  <c r="AI22" i="2"/>
  <c r="AF16" i="30" s="1"/>
  <c r="AJ22" i="2"/>
  <c r="AG16" i="30" s="1"/>
  <c r="G20" i="2"/>
  <c r="D18" i="6" s="1"/>
  <c r="F17" i="30" l="1"/>
  <c r="I37" i="2"/>
  <c r="F16" i="6" s="1"/>
  <c r="CF13" i="6"/>
  <c r="Z39" i="13"/>
  <c r="CF19" i="6" s="1"/>
  <c r="AG17" i="30"/>
  <c r="AJ37" i="2"/>
  <c r="AG16" i="6" s="1"/>
  <c r="E17" i="30"/>
  <c r="H37" i="2"/>
  <c r="E16" i="6" s="1"/>
  <c r="CC13" i="6"/>
  <c r="W39" i="13"/>
  <c r="CC19" i="6" s="1"/>
  <c r="H17" i="30"/>
  <c r="K37" i="2"/>
  <c r="H16" i="6" s="1"/>
  <c r="D17" i="30"/>
  <c r="G37" i="2"/>
  <c r="D16" i="6" s="1"/>
  <c r="CB13" i="6"/>
  <c r="V39" i="13"/>
  <c r="CB19" i="6" s="1"/>
  <c r="CE13" i="6"/>
  <c r="Y39" i="13"/>
  <c r="CE19" i="6" s="1"/>
  <c r="CA13" i="6"/>
  <c r="U39" i="13"/>
  <c r="CA19" i="6" s="1"/>
  <c r="CM13" i="6"/>
  <c r="AG39" i="13"/>
  <c r="CM19" i="6" s="1"/>
  <c r="CO13" i="6"/>
  <c r="AI39" i="13"/>
  <c r="CO19" i="6" s="1"/>
  <c r="G17" i="30"/>
  <c r="J37" i="2"/>
  <c r="G16" i="6" s="1"/>
  <c r="C17" i="30"/>
  <c r="F37" i="2"/>
  <c r="C16" i="6" s="1"/>
  <c r="CI13" i="6"/>
  <c r="AC39" i="13"/>
  <c r="CI19" i="6" s="1"/>
  <c r="CK13" i="6"/>
  <c r="AE39" i="13"/>
  <c r="CK19" i="6" s="1"/>
  <c r="BV13" i="6"/>
  <c r="P39" i="13"/>
  <c r="BV19" i="6" s="1"/>
  <c r="BU13" i="6"/>
  <c r="O39" i="13"/>
  <c r="BU19" i="6" s="1"/>
  <c r="BT13" i="6"/>
  <c r="N39" i="13"/>
  <c r="BT19" i="6" s="1"/>
  <c r="BZ13" i="6"/>
  <c r="T39" i="13"/>
  <c r="BZ19" i="6" s="1"/>
  <c r="BW13" i="6"/>
  <c r="Q39" i="13"/>
  <c r="BW19" i="6" s="1"/>
  <c r="G34" i="2"/>
  <c r="D12" i="6" s="1"/>
  <c r="D14" i="30"/>
  <c r="L16" i="2"/>
  <c r="I12" i="30" s="1"/>
  <c r="M16" i="2"/>
  <c r="J12" i="30" s="1"/>
  <c r="N16" i="2"/>
  <c r="K12" i="30" s="1"/>
  <c r="O16" i="2"/>
  <c r="L12" i="30" s="1"/>
  <c r="P16" i="2"/>
  <c r="M12" i="30" s="1"/>
  <c r="Q16" i="2"/>
  <c r="N12" i="30" s="1"/>
  <c r="R16" i="2"/>
  <c r="O12" i="30" s="1"/>
  <c r="S16" i="2"/>
  <c r="P12" i="30" s="1"/>
  <c r="T16" i="2"/>
  <c r="Q12" i="30" s="1"/>
  <c r="U16" i="2"/>
  <c r="R12" i="30" s="1"/>
  <c r="V16" i="2"/>
  <c r="S12" i="30" s="1"/>
  <c r="W16" i="2"/>
  <c r="T12" i="30" s="1"/>
  <c r="X16" i="2"/>
  <c r="U12" i="30" s="1"/>
  <c r="Y16" i="2"/>
  <c r="V12" i="30" s="1"/>
  <c r="Z16" i="2"/>
  <c r="W12" i="30" s="1"/>
  <c r="AA16" i="2"/>
  <c r="X12" i="30" s="1"/>
  <c r="AB16" i="2"/>
  <c r="Y12" i="30" s="1"/>
  <c r="AC16" i="2"/>
  <c r="Z12" i="30" s="1"/>
  <c r="AD16" i="2"/>
  <c r="AA12" i="30" s="1"/>
  <c r="AE16" i="2"/>
  <c r="AB12" i="30" s="1"/>
  <c r="AF16" i="2"/>
  <c r="AC12" i="30" s="1"/>
  <c r="AG16" i="2"/>
  <c r="AD12" i="30" s="1"/>
  <c r="AH16" i="2"/>
  <c r="AE12" i="30" s="1"/>
  <c r="AI16" i="2"/>
  <c r="AF12" i="30" s="1"/>
  <c r="AJ16" i="2"/>
  <c r="AG12" i="30" s="1"/>
  <c r="F20" i="2" l="1"/>
  <c r="H20" i="2"/>
  <c r="E18" i="6" s="1"/>
  <c r="I20" i="2"/>
  <c r="F18" i="6" s="1"/>
  <c r="J20" i="2"/>
  <c r="G18" i="6" s="1"/>
  <c r="K20" i="2"/>
  <c r="H18" i="6" s="1"/>
  <c r="L20" i="2"/>
  <c r="I18" i="6" s="1"/>
  <c r="F18" i="2"/>
  <c r="G18" i="2"/>
  <c r="D13" i="30" s="1"/>
  <c r="H18" i="2"/>
  <c r="E13" i="30" s="1"/>
  <c r="I18" i="2"/>
  <c r="F13" i="30" s="1"/>
  <c r="J18" i="2"/>
  <c r="G13" i="30" s="1"/>
  <c r="K18" i="2"/>
  <c r="H13" i="30" s="1"/>
  <c r="J34" i="2" l="1"/>
  <c r="G12" i="6" s="1"/>
  <c r="G14" i="30"/>
  <c r="K34" i="2"/>
  <c r="H12" i="6" s="1"/>
  <c r="H14" i="30"/>
  <c r="M22" i="2"/>
  <c r="J16" i="30" s="1"/>
  <c r="C13" i="30"/>
  <c r="I34" i="2"/>
  <c r="F12" i="6" s="1"/>
  <c r="F14" i="30"/>
  <c r="L34" i="2"/>
  <c r="I12" i="6" s="1"/>
  <c r="I14" i="30"/>
  <c r="H34" i="2"/>
  <c r="E12" i="6" s="1"/>
  <c r="E14" i="30"/>
  <c r="F34" i="2"/>
  <c r="C12" i="6" s="1"/>
  <c r="C14" i="30"/>
  <c r="AI18" i="2"/>
  <c r="AF13" i="30" s="1"/>
  <c r="AJ18" i="2"/>
  <c r="AG13" i="30" s="1"/>
  <c r="AB18" i="2"/>
  <c r="Y13" i="30" s="1"/>
  <c r="K36" i="2" l="1"/>
  <c r="H15" i="6" s="1"/>
  <c r="J36" i="2"/>
  <c r="G15" i="6" s="1"/>
  <c r="I36" i="2"/>
  <c r="F15" i="6" s="1"/>
  <c r="H36" i="2"/>
  <c r="E15" i="6" s="1"/>
  <c r="G36" i="2"/>
  <c r="D15" i="6" s="1"/>
  <c r="F36" i="2"/>
  <c r="C15" i="6" s="1"/>
  <c r="K33" i="2"/>
  <c r="H11" i="6" s="1"/>
  <c r="J33" i="2"/>
  <c r="G11" i="6" s="1"/>
  <c r="I33" i="2"/>
  <c r="F11" i="6" s="1"/>
  <c r="H33" i="2"/>
  <c r="E11" i="6" s="1"/>
  <c r="G33" i="2"/>
  <c r="D11" i="6" s="1"/>
  <c r="F33" i="2"/>
  <c r="C11" i="6" s="1"/>
  <c r="F27" i="2"/>
  <c r="C5" i="6" s="1"/>
  <c r="F26" i="2"/>
  <c r="C4" i="6" s="1"/>
  <c r="AI24" i="2"/>
  <c r="AH24" i="2"/>
  <c r="AG24" i="2"/>
  <c r="AF24" i="2"/>
  <c r="AF37" i="2" s="1"/>
  <c r="AC16" i="6" s="1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P37" i="2" s="1"/>
  <c r="M16" i="6" s="1"/>
  <c r="O24" i="2"/>
  <c r="N24" i="2"/>
  <c r="M24" i="2"/>
  <c r="L24" i="2"/>
  <c r="K21" i="2"/>
  <c r="J21" i="2"/>
  <c r="I21" i="2"/>
  <c r="H21" i="2"/>
  <c r="G21" i="2"/>
  <c r="F21" i="2"/>
  <c r="AJ20" i="2"/>
  <c r="AG18" i="6" s="1"/>
  <c r="AI20" i="2"/>
  <c r="AF18" i="6" s="1"/>
  <c r="AH20" i="2"/>
  <c r="AE18" i="6" s="1"/>
  <c r="AG20" i="2"/>
  <c r="AD18" i="6" s="1"/>
  <c r="AF20" i="2"/>
  <c r="AC18" i="6" s="1"/>
  <c r="AE20" i="2"/>
  <c r="AB18" i="6" s="1"/>
  <c r="AD20" i="2"/>
  <c r="AA18" i="6" s="1"/>
  <c r="AC20" i="2"/>
  <c r="Z18" i="6" s="1"/>
  <c r="AB20" i="2"/>
  <c r="Y18" i="6" s="1"/>
  <c r="AA20" i="2"/>
  <c r="X18" i="6" s="1"/>
  <c r="Z20" i="2"/>
  <c r="W18" i="6" s="1"/>
  <c r="Y20" i="2"/>
  <c r="V18" i="6" s="1"/>
  <c r="X20" i="2"/>
  <c r="U18" i="6" s="1"/>
  <c r="W20" i="2"/>
  <c r="T18" i="6" s="1"/>
  <c r="V20" i="2"/>
  <c r="S18" i="6" s="1"/>
  <c r="U20" i="2"/>
  <c r="R18" i="6" s="1"/>
  <c r="T20" i="2"/>
  <c r="Q18" i="6" s="1"/>
  <c r="S20" i="2"/>
  <c r="P18" i="6" s="1"/>
  <c r="R20" i="2"/>
  <c r="O18" i="6" s="1"/>
  <c r="Q20" i="2"/>
  <c r="N18" i="6" s="1"/>
  <c r="P20" i="2"/>
  <c r="M18" i="6" s="1"/>
  <c r="O20" i="2"/>
  <c r="L18" i="6" s="1"/>
  <c r="N20" i="2"/>
  <c r="K18" i="6" s="1"/>
  <c r="M20" i="2"/>
  <c r="J18" i="6" s="1"/>
  <c r="AH18" i="2"/>
  <c r="AE13" i="30" s="1"/>
  <c r="AG18" i="2"/>
  <c r="AD13" i="30" s="1"/>
  <c r="AF18" i="2"/>
  <c r="AC13" i="30" s="1"/>
  <c r="AE18" i="2"/>
  <c r="AB13" i="30" s="1"/>
  <c r="AD18" i="2"/>
  <c r="AA13" i="30" s="1"/>
  <c r="AC18" i="2"/>
  <c r="Z13" i="30" s="1"/>
  <c r="AA18" i="2"/>
  <c r="X13" i="30" s="1"/>
  <c r="Z18" i="2"/>
  <c r="W13" i="30" s="1"/>
  <c r="Y18" i="2"/>
  <c r="V13" i="30" s="1"/>
  <c r="X18" i="2"/>
  <c r="U13" i="30" s="1"/>
  <c r="W18" i="2"/>
  <c r="T13" i="30" s="1"/>
  <c r="V18" i="2"/>
  <c r="S13" i="30" s="1"/>
  <c r="U18" i="2"/>
  <c r="R13" i="30" s="1"/>
  <c r="T18" i="2"/>
  <c r="Q13" i="30" s="1"/>
  <c r="S18" i="2"/>
  <c r="P13" i="30" s="1"/>
  <c r="R18" i="2"/>
  <c r="O13" i="30" s="1"/>
  <c r="Q18" i="2"/>
  <c r="N13" i="30" s="1"/>
  <c r="P18" i="2"/>
  <c r="M13" i="30" s="1"/>
  <c r="O18" i="2"/>
  <c r="L13" i="30" s="1"/>
  <c r="N18" i="2"/>
  <c r="K13" i="30" s="1"/>
  <c r="M18" i="2"/>
  <c r="J13" i="30" s="1"/>
  <c r="L18" i="2"/>
  <c r="I13" i="30" s="1"/>
  <c r="O17" i="30" l="1"/>
  <c r="R37" i="2"/>
  <c r="O16" i="6" s="1"/>
  <c r="W17" i="30"/>
  <c r="Z37" i="2"/>
  <c r="W16" i="6" s="1"/>
  <c r="AE17" i="30"/>
  <c r="AH37" i="2"/>
  <c r="AE16" i="6" s="1"/>
  <c r="L17" i="30"/>
  <c r="O37" i="2"/>
  <c r="L16" i="6" s="1"/>
  <c r="P17" i="30"/>
  <c r="S37" i="2"/>
  <c r="P16" i="6" s="1"/>
  <c r="T17" i="30"/>
  <c r="W37" i="2"/>
  <c r="T16" i="6" s="1"/>
  <c r="X17" i="30"/>
  <c r="AA37" i="2"/>
  <c r="X16" i="6" s="1"/>
  <c r="AB17" i="30"/>
  <c r="AE37" i="2"/>
  <c r="AB16" i="6" s="1"/>
  <c r="AF17" i="30"/>
  <c r="AI37" i="2"/>
  <c r="AF16" i="6" s="1"/>
  <c r="K17" i="30"/>
  <c r="N37" i="2"/>
  <c r="K16" i="6" s="1"/>
  <c r="AA17" i="30"/>
  <c r="AD37" i="2"/>
  <c r="AA16" i="6" s="1"/>
  <c r="I17" i="30"/>
  <c r="L37" i="2"/>
  <c r="I16" i="6" s="1"/>
  <c r="Q17" i="30"/>
  <c r="T37" i="2"/>
  <c r="Q16" i="6" s="1"/>
  <c r="U17" i="30"/>
  <c r="X37" i="2"/>
  <c r="U16" i="6" s="1"/>
  <c r="Y17" i="30"/>
  <c r="AB37" i="2"/>
  <c r="Y16" i="6" s="1"/>
  <c r="S17" i="30"/>
  <c r="V37" i="2"/>
  <c r="S16" i="6" s="1"/>
  <c r="J17" i="30"/>
  <c r="M37" i="2"/>
  <c r="J16" i="6" s="1"/>
  <c r="N17" i="30"/>
  <c r="Q37" i="2"/>
  <c r="N16" i="6" s="1"/>
  <c r="R17" i="30"/>
  <c r="U37" i="2"/>
  <c r="R16" i="6" s="1"/>
  <c r="V17" i="30"/>
  <c r="Y37" i="2"/>
  <c r="V16" i="6" s="1"/>
  <c r="Z17" i="30"/>
  <c r="AC37" i="2"/>
  <c r="Z16" i="6" s="1"/>
  <c r="AD17" i="30"/>
  <c r="AG37" i="2"/>
  <c r="AD16" i="6" s="1"/>
  <c r="T34" i="2"/>
  <c r="Q12" i="6" s="1"/>
  <c r="Q14" i="30"/>
  <c r="AB34" i="2"/>
  <c r="Y12" i="6" s="1"/>
  <c r="Y14" i="30"/>
  <c r="M34" i="2"/>
  <c r="J12" i="6" s="1"/>
  <c r="J14" i="30"/>
  <c r="Q34" i="2"/>
  <c r="N12" i="6" s="1"/>
  <c r="N14" i="30"/>
  <c r="U34" i="2"/>
  <c r="R12" i="6" s="1"/>
  <c r="R14" i="30"/>
  <c r="Y34" i="2"/>
  <c r="V12" i="6" s="1"/>
  <c r="V14" i="30"/>
  <c r="AC34" i="2"/>
  <c r="Z12" i="6" s="1"/>
  <c r="Z14" i="30"/>
  <c r="AG34" i="2"/>
  <c r="AD12" i="6" s="1"/>
  <c r="AD14" i="30"/>
  <c r="F35" i="2"/>
  <c r="C15" i="30"/>
  <c r="J35" i="2"/>
  <c r="G15" i="30"/>
  <c r="R34" i="2"/>
  <c r="O12" i="6" s="1"/>
  <c r="O14" i="30"/>
  <c r="V34" i="2"/>
  <c r="S12" i="6" s="1"/>
  <c r="S14" i="30"/>
  <c r="Z34" i="2"/>
  <c r="W12" i="6" s="1"/>
  <c r="W14" i="30"/>
  <c r="AD34" i="2"/>
  <c r="AA12" i="6" s="1"/>
  <c r="AA14" i="30"/>
  <c r="AH34" i="2"/>
  <c r="AE12" i="6" s="1"/>
  <c r="AE14" i="30"/>
  <c r="G35" i="2"/>
  <c r="D15" i="30"/>
  <c r="K35" i="2"/>
  <c r="H15" i="30"/>
  <c r="N34" i="2"/>
  <c r="K12" i="6" s="1"/>
  <c r="K14" i="30"/>
  <c r="O34" i="2"/>
  <c r="L12" i="6" s="1"/>
  <c r="L14" i="30"/>
  <c r="S34" i="2"/>
  <c r="P12" i="6" s="1"/>
  <c r="P14" i="30"/>
  <c r="W34" i="2"/>
  <c r="T12" i="6" s="1"/>
  <c r="T14" i="30"/>
  <c r="AA34" i="2"/>
  <c r="X12" i="6" s="1"/>
  <c r="X14" i="30"/>
  <c r="AE34" i="2"/>
  <c r="AB12" i="6" s="1"/>
  <c r="AB14" i="30"/>
  <c r="AI34" i="2"/>
  <c r="AF12" i="6" s="1"/>
  <c r="AF14" i="30"/>
  <c r="H35" i="2"/>
  <c r="E15" i="30"/>
  <c r="P36" i="2"/>
  <c r="M15" i="6" s="1"/>
  <c r="M17" i="30"/>
  <c r="AF36" i="2"/>
  <c r="AC15" i="6" s="1"/>
  <c r="AC17" i="30"/>
  <c r="P34" i="2"/>
  <c r="M12" i="6" s="1"/>
  <c r="M14" i="30"/>
  <c r="X34" i="2"/>
  <c r="U12" i="6" s="1"/>
  <c r="U14" i="30"/>
  <c r="AF34" i="2"/>
  <c r="AC12" i="6" s="1"/>
  <c r="AC14" i="30"/>
  <c r="AJ34" i="2"/>
  <c r="AG12" i="6" s="1"/>
  <c r="AG14" i="30"/>
  <c r="I35" i="2"/>
  <c r="F15" i="30"/>
  <c r="AJ36" i="2"/>
  <c r="AG15" i="6" s="1"/>
  <c r="AI36" i="2"/>
  <c r="AF15" i="6" s="1"/>
  <c r="AH36" i="2"/>
  <c r="AE15" i="6" s="1"/>
  <c r="AG36" i="2"/>
  <c r="AD15" i="6" s="1"/>
  <c r="AE36" i="2"/>
  <c r="AB15" i="6" s="1"/>
  <c r="AD36" i="2"/>
  <c r="AA15" i="6" s="1"/>
  <c r="AC36" i="2"/>
  <c r="Z15" i="6" s="1"/>
  <c r="AA36" i="2"/>
  <c r="X15" i="6" s="1"/>
  <c r="AB36" i="2"/>
  <c r="Y15" i="6" s="1"/>
  <c r="Z36" i="2"/>
  <c r="W15" i="6" s="1"/>
  <c r="T36" i="2"/>
  <c r="Q15" i="6" s="1"/>
  <c r="X36" i="2"/>
  <c r="U15" i="6" s="1"/>
  <c r="Y36" i="2"/>
  <c r="V15" i="6" s="1"/>
  <c r="V36" i="2"/>
  <c r="S15" i="6" s="1"/>
  <c r="W36" i="2"/>
  <c r="T15" i="6" s="1"/>
  <c r="U36" i="2"/>
  <c r="R15" i="6" s="1"/>
  <c r="R36" i="2"/>
  <c r="O15" i="6" s="1"/>
  <c r="S36" i="2"/>
  <c r="P15" i="6" s="1"/>
  <c r="Q36" i="2"/>
  <c r="N15" i="6" s="1"/>
  <c r="O36" i="2"/>
  <c r="L15" i="6" s="1"/>
  <c r="L36" i="2"/>
  <c r="I15" i="6" s="1"/>
  <c r="N36" i="2"/>
  <c r="K15" i="6" s="1"/>
  <c r="M36" i="2"/>
  <c r="J15" i="6" s="1"/>
  <c r="AH33" i="2"/>
  <c r="AE11" i="6" s="1"/>
  <c r="AJ33" i="2"/>
  <c r="AG11" i="6" s="1"/>
  <c r="AI33" i="2"/>
  <c r="AF11" i="6" s="1"/>
  <c r="AG33" i="2"/>
  <c r="AD11" i="6" s="1"/>
  <c r="AF33" i="2"/>
  <c r="AC11" i="6" s="1"/>
  <c r="AD33" i="2"/>
  <c r="AA11" i="6" s="1"/>
  <c r="AE33" i="2"/>
  <c r="AB11" i="6" s="1"/>
  <c r="AB33" i="2"/>
  <c r="Y11" i="6" s="1"/>
  <c r="AC33" i="2"/>
  <c r="Z11" i="6" s="1"/>
  <c r="X33" i="2"/>
  <c r="U11" i="6" s="1"/>
  <c r="T33" i="2"/>
  <c r="Q11" i="6" s="1"/>
  <c r="P33" i="2"/>
  <c r="M11" i="6" s="1"/>
  <c r="L33" i="2"/>
  <c r="I11" i="6" s="1"/>
  <c r="AA33" i="2"/>
  <c r="X11" i="6" s="1"/>
  <c r="Z33" i="2"/>
  <c r="W11" i="6" s="1"/>
  <c r="Y33" i="2"/>
  <c r="V11" i="6" s="1"/>
  <c r="W33" i="2"/>
  <c r="T11" i="6" s="1"/>
  <c r="V33" i="2"/>
  <c r="S11" i="6" s="1"/>
  <c r="U33" i="2"/>
  <c r="R11" i="6" s="1"/>
  <c r="S33" i="2"/>
  <c r="P11" i="6" s="1"/>
  <c r="R33" i="2"/>
  <c r="O11" i="6" s="1"/>
  <c r="Q33" i="2"/>
  <c r="N11" i="6" s="1"/>
  <c r="O33" i="2"/>
  <c r="L11" i="6" s="1"/>
  <c r="N33" i="2"/>
  <c r="K11" i="6" s="1"/>
  <c r="M33" i="2"/>
  <c r="J11" i="6" s="1"/>
  <c r="O21" i="2"/>
  <c r="S21" i="2"/>
  <c r="W21" i="2"/>
  <c r="AA21" i="2"/>
  <c r="AE21" i="2"/>
  <c r="AI21" i="2"/>
  <c r="L21" i="2"/>
  <c r="P21" i="2"/>
  <c r="T21" i="2"/>
  <c r="X21" i="2"/>
  <c r="AB21" i="2"/>
  <c r="AF21" i="2"/>
  <c r="AJ21" i="2"/>
  <c r="M21" i="2"/>
  <c r="Q21" i="2"/>
  <c r="U21" i="2"/>
  <c r="Y21" i="2"/>
  <c r="AC21" i="2"/>
  <c r="AG21" i="2"/>
  <c r="N21" i="2"/>
  <c r="R21" i="2"/>
  <c r="V21" i="2"/>
  <c r="Z21" i="2"/>
  <c r="AD21" i="2"/>
  <c r="AH21" i="2"/>
  <c r="G27" i="1"/>
  <c r="AI5" i="6" s="1"/>
  <c r="H27" i="1"/>
  <c r="AJ5" i="6" s="1"/>
  <c r="I27" i="1"/>
  <c r="AK5" i="6" s="1"/>
  <c r="J27" i="1"/>
  <c r="AL5" i="6" s="1"/>
  <c r="K27" i="1"/>
  <c r="AM5" i="6" s="1"/>
  <c r="L27" i="1"/>
  <c r="AN5" i="6" s="1"/>
  <c r="M27" i="1"/>
  <c r="AO5" i="6" s="1"/>
  <c r="N27" i="1"/>
  <c r="AP5" i="6" s="1"/>
  <c r="O27" i="1"/>
  <c r="AQ5" i="6" s="1"/>
  <c r="P27" i="1"/>
  <c r="AR5" i="6" s="1"/>
  <c r="Q27" i="1"/>
  <c r="AS5" i="6" s="1"/>
  <c r="R27" i="1"/>
  <c r="AT5" i="6" s="1"/>
  <c r="S27" i="1"/>
  <c r="AU5" i="6" s="1"/>
  <c r="T27" i="1"/>
  <c r="AV5" i="6" s="1"/>
  <c r="U27" i="1"/>
  <c r="AW5" i="6" s="1"/>
  <c r="V27" i="1"/>
  <c r="AX5" i="6" s="1"/>
  <c r="W27" i="1"/>
  <c r="AY5" i="6" s="1"/>
  <c r="X27" i="1"/>
  <c r="AZ5" i="6" s="1"/>
  <c r="Y27" i="1"/>
  <c r="BA5" i="6" s="1"/>
  <c r="Z27" i="1"/>
  <c r="BB5" i="6" s="1"/>
  <c r="AA27" i="1"/>
  <c r="BC5" i="6" s="1"/>
  <c r="AB27" i="1"/>
  <c r="BD5" i="6" s="1"/>
  <c r="AC27" i="1"/>
  <c r="BE5" i="6" s="1"/>
  <c r="AD27" i="1"/>
  <c r="BF5" i="6" s="1"/>
  <c r="AE27" i="1"/>
  <c r="BG5" i="6" s="1"/>
  <c r="AF27" i="1"/>
  <c r="BH5" i="6" s="1"/>
  <c r="AG27" i="1"/>
  <c r="BI5" i="6" s="1"/>
  <c r="AH27" i="1"/>
  <c r="BJ5" i="6" s="1"/>
  <c r="AI27" i="1"/>
  <c r="BK5" i="6" s="1"/>
  <c r="AJ27" i="1"/>
  <c r="BL5" i="6" s="1"/>
  <c r="F27" i="1"/>
  <c r="AH5" i="6" s="1"/>
  <c r="F26" i="1"/>
  <c r="AH4" i="6" s="1"/>
  <c r="G36" i="1"/>
  <c r="AI15" i="6" s="1"/>
  <c r="H36" i="1"/>
  <c r="AJ15" i="6" s="1"/>
  <c r="I36" i="1"/>
  <c r="AK15" i="6" s="1"/>
  <c r="J36" i="1"/>
  <c r="AL15" i="6" s="1"/>
  <c r="K36" i="1"/>
  <c r="AM15" i="6" s="1"/>
  <c r="F36" i="1"/>
  <c r="AH15" i="6" s="1"/>
  <c r="L12" i="54" l="1"/>
  <c r="L11" i="54"/>
  <c r="L16" i="54"/>
  <c r="L21" i="54"/>
  <c r="L15" i="54"/>
  <c r="L14" i="54"/>
  <c r="V35" i="2"/>
  <c r="S15" i="30"/>
  <c r="M35" i="2"/>
  <c r="J15" i="30"/>
  <c r="X35" i="2"/>
  <c r="U15" i="30"/>
  <c r="S35" i="2"/>
  <c r="P15" i="30"/>
  <c r="AH35" i="2"/>
  <c r="AE15" i="30"/>
  <c r="R35" i="2"/>
  <c r="O15" i="30"/>
  <c r="Y35" i="2"/>
  <c r="V15" i="30"/>
  <c r="AJ35" i="2"/>
  <c r="AG15" i="30"/>
  <c r="T35" i="2"/>
  <c r="Q15" i="30"/>
  <c r="AE35" i="2"/>
  <c r="AB15" i="30"/>
  <c r="O35" i="2"/>
  <c r="L15" i="30"/>
  <c r="AD35" i="2"/>
  <c r="AA15" i="30"/>
  <c r="U35" i="2"/>
  <c r="R15" i="30"/>
  <c r="P35" i="2"/>
  <c r="M15" i="30"/>
  <c r="D13" i="6"/>
  <c r="G39" i="2"/>
  <c r="D19" i="6" s="1"/>
  <c r="G13" i="6"/>
  <c r="J39" i="2"/>
  <c r="G19" i="6" s="1"/>
  <c r="N35" i="2"/>
  <c r="K15" i="30"/>
  <c r="AF35" i="2"/>
  <c r="AC15" i="30"/>
  <c r="AA35" i="2"/>
  <c r="X15" i="30"/>
  <c r="Z35" i="2"/>
  <c r="W15" i="30"/>
  <c r="AG35" i="2"/>
  <c r="AD15" i="30"/>
  <c r="Q35" i="2"/>
  <c r="N15" i="30"/>
  <c r="AB35" i="2"/>
  <c r="Y15" i="30"/>
  <c r="L35" i="2"/>
  <c r="I15" i="30"/>
  <c r="W35" i="2"/>
  <c r="T15" i="30"/>
  <c r="F13" i="6"/>
  <c r="I39" i="2"/>
  <c r="F19" i="6" s="1"/>
  <c r="AC35" i="2"/>
  <c r="Z15" i="30"/>
  <c r="AI35" i="2"/>
  <c r="AF15" i="30"/>
  <c r="E13" i="6"/>
  <c r="H39" i="2"/>
  <c r="E19" i="6" s="1"/>
  <c r="H13" i="6"/>
  <c r="K39" i="2"/>
  <c r="H19" i="6" s="1"/>
  <c r="C13" i="6"/>
  <c r="F39" i="2"/>
  <c r="C19" i="6" s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L24" i="1"/>
  <c r="K33" i="1"/>
  <c r="AM11" i="6" s="1"/>
  <c r="J33" i="1"/>
  <c r="AL11" i="6" s="1"/>
  <c r="I33" i="1"/>
  <c r="AK11" i="6" s="1"/>
  <c r="H33" i="1"/>
  <c r="AJ11" i="6" s="1"/>
  <c r="G33" i="1"/>
  <c r="AI11" i="6" s="1"/>
  <c r="F33" i="1"/>
  <c r="AH11" i="6" s="1"/>
  <c r="U22" i="1"/>
  <c r="AW16" i="30" s="1"/>
  <c r="V22" i="1"/>
  <c r="AX16" i="30" s="1"/>
  <c r="W22" i="1"/>
  <c r="AY16" i="30" s="1"/>
  <c r="X22" i="1"/>
  <c r="AZ16" i="30" s="1"/>
  <c r="Y22" i="1"/>
  <c r="BA16" i="30" s="1"/>
  <c r="Z22" i="1"/>
  <c r="BB16" i="30" s="1"/>
  <c r="AA22" i="1"/>
  <c r="BC16" i="30" s="1"/>
  <c r="AB22" i="1"/>
  <c r="BD16" i="30" s="1"/>
  <c r="AC22" i="1"/>
  <c r="BE16" i="30" s="1"/>
  <c r="AD22" i="1"/>
  <c r="BF16" i="30" s="1"/>
  <c r="AE22" i="1"/>
  <c r="BG16" i="30" s="1"/>
  <c r="AF22" i="1"/>
  <c r="BH16" i="30" s="1"/>
  <c r="AG22" i="1"/>
  <c r="BI16" i="30" s="1"/>
  <c r="AH22" i="1"/>
  <c r="BJ16" i="30" s="1"/>
  <c r="AI22" i="1"/>
  <c r="BK16" i="30" s="1"/>
  <c r="AJ22" i="1"/>
  <c r="BL16" i="30" s="1"/>
  <c r="S22" i="1"/>
  <c r="AU16" i="30" s="1"/>
  <c r="T22" i="1"/>
  <c r="AV16" i="30" s="1"/>
  <c r="G21" i="1"/>
  <c r="H21" i="1"/>
  <c r="I21" i="1"/>
  <c r="J21" i="1"/>
  <c r="K21" i="1"/>
  <c r="F21" i="1"/>
  <c r="L10" i="54" l="1"/>
  <c r="L19" i="54"/>
  <c r="L9" i="54"/>
  <c r="L18" i="54"/>
  <c r="L17" i="46"/>
  <c r="L17" i="51"/>
  <c r="L13" i="46"/>
  <c r="L13" i="51"/>
  <c r="L14" i="46"/>
  <c r="L14" i="51"/>
  <c r="L18" i="46"/>
  <c r="L18" i="51"/>
  <c r="L12" i="46"/>
  <c r="L12" i="51"/>
  <c r="L15" i="46"/>
  <c r="L15" i="51"/>
  <c r="L11" i="46"/>
  <c r="L11" i="51"/>
  <c r="L20" i="46"/>
  <c r="L20" i="51"/>
  <c r="L9" i="46"/>
  <c r="L10" i="51"/>
  <c r="J21" i="54"/>
  <c r="J14" i="54"/>
  <c r="J11" i="54"/>
  <c r="J15" i="54"/>
  <c r="J12" i="54"/>
  <c r="J16" i="54"/>
  <c r="G11" i="54"/>
  <c r="G21" i="54"/>
  <c r="G15" i="54"/>
  <c r="G16" i="54"/>
  <c r="G12" i="54"/>
  <c r="G14" i="54"/>
  <c r="H11" i="54"/>
  <c r="H21" i="54"/>
  <c r="H16" i="54"/>
  <c r="H15" i="54"/>
  <c r="H14" i="54"/>
  <c r="H12" i="54"/>
  <c r="E12" i="54"/>
  <c r="E11" i="54"/>
  <c r="E21" i="54"/>
  <c r="E16" i="54"/>
  <c r="E15" i="54"/>
  <c r="E14" i="54"/>
  <c r="F11" i="54"/>
  <c r="F21" i="54"/>
  <c r="F16" i="54"/>
  <c r="F15" i="54"/>
  <c r="F14" i="54"/>
  <c r="F12" i="54"/>
  <c r="I11" i="54"/>
  <c r="I14" i="54"/>
  <c r="I15" i="54"/>
  <c r="I12" i="54"/>
  <c r="I21" i="54"/>
  <c r="I16" i="54"/>
  <c r="BG17" i="30"/>
  <c r="AE37" i="1"/>
  <c r="BG16" i="6" s="1"/>
  <c r="AQ17" i="30"/>
  <c r="O37" i="1"/>
  <c r="AQ16" i="6" s="1"/>
  <c r="BJ17" i="30"/>
  <c r="AH37" i="1"/>
  <c r="BJ16" i="6" s="1"/>
  <c r="BF17" i="30"/>
  <c r="AD37" i="1"/>
  <c r="BF16" i="6" s="1"/>
  <c r="BB17" i="30"/>
  <c r="Z37" i="1"/>
  <c r="BB16" i="6" s="1"/>
  <c r="AX17" i="30"/>
  <c r="V37" i="1"/>
  <c r="AX16" i="6" s="1"/>
  <c r="AT17" i="30"/>
  <c r="R37" i="1"/>
  <c r="AT16" i="6" s="1"/>
  <c r="AP17" i="30"/>
  <c r="N37" i="1"/>
  <c r="AP16" i="6" s="1"/>
  <c r="BK17" i="30"/>
  <c r="AI37" i="1"/>
  <c r="BK16" i="6" s="1"/>
  <c r="AY17" i="30"/>
  <c r="W37" i="1"/>
  <c r="AY16" i="6" s="1"/>
  <c r="AN17" i="30"/>
  <c r="L37" i="1"/>
  <c r="AN16" i="6" s="1"/>
  <c r="BI17" i="30"/>
  <c r="AG37" i="1"/>
  <c r="BI16" i="6" s="1"/>
  <c r="BE17" i="30"/>
  <c r="AC37" i="1"/>
  <c r="BE16" i="6" s="1"/>
  <c r="BA17" i="30"/>
  <c r="Y37" i="1"/>
  <c r="BA16" i="6" s="1"/>
  <c r="AW17" i="30"/>
  <c r="U37" i="1"/>
  <c r="AW16" i="6" s="1"/>
  <c r="AS17" i="30"/>
  <c r="Q37" i="1"/>
  <c r="AS16" i="6" s="1"/>
  <c r="AO17" i="30"/>
  <c r="M37" i="1"/>
  <c r="AO16" i="6" s="1"/>
  <c r="BC17" i="30"/>
  <c r="AA37" i="1"/>
  <c r="BC16" i="6" s="1"/>
  <c r="AU17" i="30"/>
  <c r="S37" i="1"/>
  <c r="AU16" i="6" s="1"/>
  <c r="BL17" i="30"/>
  <c r="AJ37" i="1"/>
  <c r="BL16" i="6" s="1"/>
  <c r="BH17" i="30"/>
  <c r="AF37" i="1"/>
  <c r="BH16" i="6" s="1"/>
  <c r="BD17" i="30"/>
  <c r="AB37" i="1"/>
  <c r="BD16" i="6" s="1"/>
  <c r="AZ17" i="30"/>
  <c r="X37" i="1"/>
  <c r="AZ16" i="6" s="1"/>
  <c r="AV17" i="30"/>
  <c r="T37" i="1"/>
  <c r="AV16" i="6" s="1"/>
  <c r="AR17" i="30"/>
  <c r="P37" i="1"/>
  <c r="AR16" i="6" s="1"/>
  <c r="F35" i="1"/>
  <c r="AH15" i="30"/>
  <c r="H35" i="1"/>
  <c r="AJ15" i="30"/>
  <c r="J35" i="1"/>
  <c r="AL15" i="30"/>
  <c r="I35" i="1"/>
  <c r="AK15" i="30"/>
  <c r="K35" i="1"/>
  <c r="AM15" i="30"/>
  <c r="G35" i="1"/>
  <c r="AI15" i="30"/>
  <c r="AF13" i="6"/>
  <c r="AI39" i="2"/>
  <c r="AF19" i="6" s="1"/>
  <c r="Z13" i="6"/>
  <c r="AC39" i="2"/>
  <c r="Z19" i="6" s="1"/>
  <c r="I13" i="6"/>
  <c r="L39" i="2"/>
  <c r="I19" i="6" s="1"/>
  <c r="N13" i="6"/>
  <c r="Q39" i="2"/>
  <c r="N19" i="6" s="1"/>
  <c r="W13" i="6"/>
  <c r="Z39" i="2"/>
  <c r="W19" i="6" s="1"/>
  <c r="AC13" i="6"/>
  <c r="AF39" i="2"/>
  <c r="AC19" i="6" s="1"/>
  <c r="M13" i="6"/>
  <c r="P39" i="2"/>
  <c r="M19" i="6" s="1"/>
  <c r="AA13" i="6"/>
  <c r="AD39" i="2"/>
  <c r="AA19" i="6" s="1"/>
  <c r="AB13" i="6"/>
  <c r="AE39" i="2"/>
  <c r="AB19" i="6" s="1"/>
  <c r="AG13" i="6"/>
  <c r="AJ39" i="2"/>
  <c r="AG19" i="6" s="1"/>
  <c r="O13" i="6"/>
  <c r="R39" i="2"/>
  <c r="O19" i="6" s="1"/>
  <c r="P13" i="6"/>
  <c r="S39" i="2"/>
  <c r="P19" i="6" s="1"/>
  <c r="J13" i="6"/>
  <c r="M39" i="2"/>
  <c r="J19" i="6" s="1"/>
  <c r="T13" i="6"/>
  <c r="W39" i="2"/>
  <c r="T19" i="6" s="1"/>
  <c r="Y13" i="6"/>
  <c r="AB39" i="2"/>
  <c r="Y19" i="6" s="1"/>
  <c r="AD13" i="6"/>
  <c r="AG39" i="2"/>
  <c r="AD19" i="6" s="1"/>
  <c r="X13" i="6"/>
  <c r="AA39" i="2"/>
  <c r="X19" i="6" s="1"/>
  <c r="K13" i="6"/>
  <c r="N39" i="2"/>
  <c r="K19" i="6" s="1"/>
  <c r="R13" i="6"/>
  <c r="U39" i="2"/>
  <c r="R19" i="6" s="1"/>
  <c r="L13" i="6"/>
  <c r="O39" i="2"/>
  <c r="L19" i="6" s="1"/>
  <c r="Q13" i="6"/>
  <c r="T39" i="2"/>
  <c r="Q19" i="6" s="1"/>
  <c r="V13" i="6"/>
  <c r="Y39" i="2"/>
  <c r="V19" i="6" s="1"/>
  <c r="AE13" i="6"/>
  <c r="AH39" i="2"/>
  <c r="AE19" i="6" s="1"/>
  <c r="U13" i="6"/>
  <c r="X39" i="2"/>
  <c r="U19" i="6" s="1"/>
  <c r="S13" i="6"/>
  <c r="V39" i="2"/>
  <c r="S19" i="6" s="1"/>
  <c r="M20" i="1"/>
  <c r="AO18" i="6" s="1"/>
  <c r="N20" i="1"/>
  <c r="O20" i="1"/>
  <c r="P20" i="1"/>
  <c r="Q20" i="1"/>
  <c r="AS18" i="6" s="1"/>
  <c r="R20" i="1"/>
  <c r="AT18" i="6" s="1"/>
  <c r="S20" i="1"/>
  <c r="T20" i="1"/>
  <c r="AV18" i="6" s="1"/>
  <c r="U20" i="1"/>
  <c r="AW18" i="6" s="1"/>
  <c r="V20" i="1"/>
  <c r="AX18" i="6" s="1"/>
  <c r="W20" i="1"/>
  <c r="X20" i="1"/>
  <c r="Y20" i="1"/>
  <c r="Z20" i="1"/>
  <c r="AA20" i="1"/>
  <c r="AB20" i="1"/>
  <c r="AC20" i="1"/>
  <c r="BE18" i="6" s="1"/>
  <c r="AD20" i="1"/>
  <c r="BF18" i="6" s="1"/>
  <c r="AE20" i="1"/>
  <c r="BG18" i="6" s="1"/>
  <c r="AF20" i="1"/>
  <c r="BH18" i="6" s="1"/>
  <c r="AG20" i="1"/>
  <c r="BI18" i="6" s="1"/>
  <c r="AH20" i="1"/>
  <c r="BJ18" i="6" s="1"/>
  <c r="AI20" i="1"/>
  <c r="BK18" i="6" s="1"/>
  <c r="AJ20" i="1"/>
  <c r="BL18" i="6" s="1"/>
  <c r="L20" i="1"/>
  <c r="AN18" i="6" s="1"/>
  <c r="M18" i="1"/>
  <c r="AO13" i="30" s="1"/>
  <c r="N18" i="1"/>
  <c r="AP13" i="30" s="1"/>
  <c r="O18" i="1"/>
  <c r="AQ13" i="30" s="1"/>
  <c r="P18" i="1"/>
  <c r="AR13" i="30" s="1"/>
  <c r="Q18" i="1"/>
  <c r="AS13" i="30" s="1"/>
  <c r="R18" i="1"/>
  <c r="AT13" i="30" s="1"/>
  <c r="S18" i="1"/>
  <c r="AU13" i="30" s="1"/>
  <c r="T18" i="1"/>
  <c r="AV13" i="30" s="1"/>
  <c r="U18" i="1"/>
  <c r="AW13" i="30" s="1"/>
  <c r="V18" i="1"/>
  <c r="AX13" i="30" s="1"/>
  <c r="W18" i="1"/>
  <c r="AY13" i="30" s="1"/>
  <c r="X18" i="1"/>
  <c r="AZ13" i="30" s="1"/>
  <c r="Y18" i="1"/>
  <c r="BA13" i="30" s="1"/>
  <c r="Z18" i="1"/>
  <c r="BB13" i="30" s="1"/>
  <c r="AA18" i="1"/>
  <c r="BC13" i="30" s="1"/>
  <c r="AB18" i="1"/>
  <c r="BD13" i="30" s="1"/>
  <c r="AC18" i="1"/>
  <c r="BE13" i="30" s="1"/>
  <c r="AD18" i="1"/>
  <c r="BF13" i="30" s="1"/>
  <c r="AE18" i="1"/>
  <c r="BG13" i="30" s="1"/>
  <c r="AF18" i="1"/>
  <c r="BH13" i="30" s="1"/>
  <c r="AG18" i="1"/>
  <c r="BI13" i="30" s="1"/>
  <c r="AH18" i="1"/>
  <c r="BJ13" i="30" s="1"/>
  <c r="AI18" i="1"/>
  <c r="BK13" i="30" s="1"/>
  <c r="AJ18" i="1"/>
  <c r="BL13" i="30" s="1"/>
  <c r="L18" i="1"/>
  <c r="AN13" i="30" s="1"/>
  <c r="M16" i="1"/>
  <c r="AO12" i="30" s="1"/>
  <c r="N16" i="1"/>
  <c r="AP12" i="30" s="1"/>
  <c r="O16" i="1"/>
  <c r="AQ12" i="30" s="1"/>
  <c r="P16" i="1"/>
  <c r="AR12" i="30" s="1"/>
  <c r="Q16" i="1"/>
  <c r="AS12" i="30" s="1"/>
  <c r="R16" i="1"/>
  <c r="AT12" i="30" s="1"/>
  <c r="S16" i="1"/>
  <c r="AU12" i="30" s="1"/>
  <c r="T16" i="1"/>
  <c r="U16" i="1"/>
  <c r="AW12" i="30" s="1"/>
  <c r="V16" i="1"/>
  <c r="W16" i="1"/>
  <c r="AY12" i="30" s="1"/>
  <c r="X16" i="1"/>
  <c r="Y16" i="1"/>
  <c r="BA12" i="30" s="1"/>
  <c r="Z16" i="1"/>
  <c r="AA16" i="1"/>
  <c r="BC12" i="30" s="1"/>
  <c r="AB16" i="1"/>
  <c r="BD12" i="30" s="1"/>
  <c r="AC16" i="1"/>
  <c r="BE12" i="30" s="1"/>
  <c r="AD16" i="1"/>
  <c r="BF12" i="30" s="1"/>
  <c r="AE16" i="1"/>
  <c r="BG12" i="30" s="1"/>
  <c r="AF16" i="1"/>
  <c r="BH12" i="30" s="1"/>
  <c r="AG16" i="1"/>
  <c r="BI12" i="30" s="1"/>
  <c r="AH16" i="1"/>
  <c r="BJ12" i="30" s="1"/>
  <c r="AI16" i="1"/>
  <c r="BK12" i="30" s="1"/>
  <c r="AJ16" i="1"/>
  <c r="L16" i="1"/>
  <c r="AN12" i="30" s="1"/>
  <c r="E19" i="54" l="1"/>
  <c r="E10" i="54"/>
  <c r="H19" i="54"/>
  <c r="H10" i="54"/>
  <c r="J18" i="54"/>
  <c r="J9" i="54"/>
  <c r="F19" i="54"/>
  <c r="F10" i="54"/>
  <c r="J10" i="54"/>
  <c r="J19" i="54"/>
  <c r="I18" i="54"/>
  <c r="I9" i="54"/>
  <c r="F18" i="54"/>
  <c r="F9" i="54"/>
  <c r="H18" i="54"/>
  <c r="H9" i="54"/>
  <c r="G10" i="54"/>
  <c r="G19" i="54"/>
  <c r="I10" i="54"/>
  <c r="I19" i="54"/>
  <c r="E9" i="54"/>
  <c r="E18" i="54"/>
  <c r="G18" i="54"/>
  <c r="G9" i="54"/>
  <c r="BB14" i="30"/>
  <c r="BB18" i="6"/>
  <c r="BA14" i="30"/>
  <c r="BA18" i="6"/>
  <c r="AR14" i="30"/>
  <c r="AR18" i="6"/>
  <c r="AZ14" i="30"/>
  <c r="AZ18" i="6"/>
  <c r="AY14" i="30"/>
  <c r="AY18" i="6"/>
  <c r="AQ14" i="30"/>
  <c r="AQ18" i="6"/>
  <c r="AP14" i="30"/>
  <c r="AP18" i="6"/>
  <c r="BD14" i="30"/>
  <c r="BD18" i="6"/>
  <c r="BC14" i="30"/>
  <c r="BC18" i="6"/>
  <c r="AU14" i="30"/>
  <c r="AU18" i="6"/>
  <c r="F11" i="46"/>
  <c r="F11" i="51"/>
  <c r="F12" i="46"/>
  <c r="F12" i="51"/>
  <c r="E20" i="46"/>
  <c r="E20" i="51"/>
  <c r="H11" i="46"/>
  <c r="H11" i="51"/>
  <c r="I18" i="46"/>
  <c r="I18" i="51"/>
  <c r="I13" i="46"/>
  <c r="I13" i="51"/>
  <c r="F15" i="46"/>
  <c r="F15" i="51"/>
  <c r="F9" i="46"/>
  <c r="F10" i="51"/>
  <c r="E17" i="46"/>
  <c r="E17" i="51"/>
  <c r="E18" i="46"/>
  <c r="E18" i="51"/>
  <c r="E11" i="46"/>
  <c r="E11" i="51"/>
  <c r="H15" i="46"/>
  <c r="H15" i="51"/>
  <c r="H18" i="46"/>
  <c r="H18" i="51"/>
  <c r="G15" i="46"/>
  <c r="G15" i="51"/>
  <c r="G9" i="46"/>
  <c r="G10" i="51"/>
  <c r="J17" i="46"/>
  <c r="J17" i="51"/>
  <c r="I14" i="46"/>
  <c r="I14" i="51"/>
  <c r="F13" i="46"/>
  <c r="F13" i="51"/>
  <c r="F18" i="46"/>
  <c r="F18" i="51"/>
  <c r="E15" i="46"/>
  <c r="E15" i="51"/>
  <c r="H13" i="46"/>
  <c r="H13" i="51"/>
  <c r="H9" i="46"/>
  <c r="H10" i="51"/>
  <c r="G13" i="46"/>
  <c r="G13" i="51"/>
  <c r="G14" i="46"/>
  <c r="G14" i="51"/>
  <c r="J14" i="46"/>
  <c r="J14" i="51"/>
  <c r="J12" i="46"/>
  <c r="J12" i="51"/>
  <c r="J18" i="46"/>
  <c r="J18" i="51"/>
  <c r="I12" i="46"/>
  <c r="I12" i="51"/>
  <c r="I9" i="46"/>
  <c r="I10" i="51"/>
  <c r="E9" i="46"/>
  <c r="E10" i="51"/>
  <c r="I15" i="46"/>
  <c r="I15" i="51"/>
  <c r="I11" i="46"/>
  <c r="I11" i="51"/>
  <c r="I17" i="46"/>
  <c r="I17" i="51"/>
  <c r="F14" i="46"/>
  <c r="F14" i="51"/>
  <c r="F20" i="46"/>
  <c r="F20" i="51"/>
  <c r="E13" i="46"/>
  <c r="E13" i="51"/>
  <c r="E12" i="46"/>
  <c r="E12" i="51"/>
  <c r="H14" i="46"/>
  <c r="H14" i="51"/>
  <c r="H20" i="46"/>
  <c r="H20" i="51"/>
  <c r="G11" i="46"/>
  <c r="G11" i="51"/>
  <c r="G20" i="46"/>
  <c r="G20" i="51"/>
  <c r="J15" i="46"/>
  <c r="J15" i="51"/>
  <c r="J9" i="46"/>
  <c r="J10" i="51"/>
  <c r="J20" i="46"/>
  <c r="J20" i="51"/>
  <c r="I20" i="46"/>
  <c r="I20" i="51"/>
  <c r="F17" i="46"/>
  <c r="F17" i="51"/>
  <c r="E14" i="46"/>
  <c r="E14" i="51"/>
  <c r="H17" i="46"/>
  <c r="H17" i="51"/>
  <c r="H12" i="46"/>
  <c r="H12" i="51"/>
  <c r="G18" i="46"/>
  <c r="G18" i="51"/>
  <c r="G17" i="46"/>
  <c r="G17" i="51"/>
  <c r="G12" i="46"/>
  <c r="G12" i="51"/>
  <c r="J11" i="46"/>
  <c r="J11" i="51"/>
  <c r="J13" i="46"/>
  <c r="J13" i="51"/>
  <c r="BF14" i="30"/>
  <c r="G22" i="13"/>
  <c r="R36" i="1"/>
  <c r="AT15" i="6" s="1"/>
  <c r="AT14" i="30"/>
  <c r="L36" i="1"/>
  <c r="AN15" i="6" s="1"/>
  <c r="AN14" i="30"/>
  <c r="BI14" i="30"/>
  <c r="J22" i="13"/>
  <c r="AC36" i="1"/>
  <c r="BE15" i="6" s="1"/>
  <c r="BE14" i="30"/>
  <c r="U34" i="1"/>
  <c r="AW12" i="6" s="1"/>
  <c r="AW14" i="30"/>
  <c r="Q36" i="1"/>
  <c r="AS15" i="6" s="1"/>
  <c r="AS14" i="30"/>
  <c r="M36" i="1"/>
  <c r="AO15" i="6" s="1"/>
  <c r="AO14" i="30"/>
  <c r="AJ13" i="6"/>
  <c r="H39" i="1"/>
  <c r="AJ19" i="6" s="1"/>
  <c r="T33" i="1"/>
  <c r="AV11" i="6" s="1"/>
  <c r="AV12" i="30"/>
  <c r="BJ14" i="30"/>
  <c r="K22" i="13"/>
  <c r="AL13" i="6"/>
  <c r="J39" i="1"/>
  <c r="AL19" i="6" s="1"/>
  <c r="Z33" i="1"/>
  <c r="BB11" i="6" s="1"/>
  <c r="BB12" i="30"/>
  <c r="V33" i="1"/>
  <c r="AX11" i="6" s="1"/>
  <c r="AX12" i="30"/>
  <c r="BL14" i="30"/>
  <c r="AJ34" i="1"/>
  <c r="M22" i="13"/>
  <c r="BH14" i="30"/>
  <c r="I22" i="13"/>
  <c r="T34" i="1"/>
  <c r="AV12" i="6" s="1"/>
  <c r="AV14" i="30"/>
  <c r="AI13" i="6"/>
  <c r="G39" i="1"/>
  <c r="AI19" i="6" s="1"/>
  <c r="AK13" i="6"/>
  <c r="I39" i="1"/>
  <c r="AK19" i="6" s="1"/>
  <c r="AJ33" i="1"/>
  <c r="BL11" i="6" s="1"/>
  <c r="BL12" i="30"/>
  <c r="X33" i="1"/>
  <c r="AZ11" i="6" s="1"/>
  <c r="AZ12" i="30"/>
  <c r="V34" i="1"/>
  <c r="AX12" i="6" s="1"/>
  <c r="AX14" i="30"/>
  <c r="AM13" i="6"/>
  <c r="K39" i="1"/>
  <c r="AM19" i="6" s="1"/>
  <c r="BK14" i="30"/>
  <c r="L22" i="13"/>
  <c r="BG14" i="30"/>
  <c r="H22" i="13"/>
  <c r="AH13" i="6"/>
  <c r="F39" i="1"/>
  <c r="AH19" i="6" s="1"/>
  <c r="U33" i="1"/>
  <c r="AW11" i="6" s="1"/>
  <c r="AI33" i="1"/>
  <c r="BK11" i="6" s="1"/>
  <c r="AG33" i="1"/>
  <c r="BI11" i="6" s="1"/>
  <c r="AC33" i="1"/>
  <c r="BE11" i="6" s="1"/>
  <c r="S33" i="1"/>
  <c r="AU11" i="6" s="1"/>
  <c r="O33" i="1"/>
  <c r="AQ11" i="6" s="1"/>
  <c r="P21" i="1"/>
  <c r="P34" i="1"/>
  <c r="AR12" i="6" s="1"/>
  <c r="R33" i="1"/>
  <c r="AT11" i="6" s="1"/>
  <c r="N33" i="1"/>
  <c r="AP11" i="6" s="1"/>
  <c r="S21" i="1"/>
  <c r="S34" i="1"/>
  <c r="AU12" i="6" s="1"/>
  <c r="O21" i="1"/>
  <c r="O34" i="1"/>
  <c r="AQ12" i="6" s="1"/>
  <c r="O36" i="1"/>
  <c r="AQ15" i="6" s="1"/>
  <c r="L33" i="1"/>
  <c r="AN11" i="6" s="1"/>
  <c r="Q33" i="1"/>
  <c r="AS11" i="6" s="1"/>
  <c r="M33" i="1"/>
  <c r="AO11" i="6" s="1"/>
  <c r="R21" i="1"/>
  <c r="R34" i="1"/>
  <c r="AT12" i="6" s="1"/>
  <c r="N21" i="1"/>
  <c r="N34" i="1"/>
  <c r="AP12" i="6" s="1"/>
  <c r="S36" i="1"/>
  <c r="AU15" i="6" s="1"/>
  <c r="P33" i="1"/>
  <c r="AR11" i="6" s="1"/>
  <c r="L21" i="1"/>
  <c r="L34" i="1"/>
  <c r="AN12" i="6" s="1"/>
  <c r="Q21" i="1"/>
  <c r="Q34" i="1"/>
  <c r="AS12" i="6" s="1"/>
  <c r="M21" i="1"/>
  <c r="M34" i="1"/>
  <c r="AO12" i="6" s="1"/>
  <c r="N36" i="1"/>
  <c r="AP15" i="6" s="1"/>
  <c r="P36" i="1"/>
  <c r="AR15" i="6" s="1"/>
  <c r="AH33" i="1"/>
  <c r="BJ11" i="6" s="1"/>
  <c r="AD33" i="1"/>
  <c r="BF11" i="6" s="1"/>
  <c r="AF33" i="1"/>
  <c r="BH11" i="6" s="1"/>
  <c r="AB33" i="1"/>
  <c r="BD11" i="6" s="1"/>
  <c r="AE33" i="1"/>
  <c r="BG11" i="6" s="1"/>
  <c r="Z34" i="1"/>
  <c r="BB12" i="6" s="1"/>
  <c r="X34" i="1"/>
  <c r="AZ12" i="6" s="1"/>
  <c r="AC21" i="1"/>
  <c r="AC34" i="1"/>
  <c r="BE12" i="6" s="1"/>
  <c r="Y34" i="1"/>
  <c r="BA12" i="6" s="1"/>
  <c r="AA34" i="1"/>
  <c r="BC12" i="6" s="1"/>
  <c r="W34" i="1"/>
  <c r="AY12" i="6" s="1"/>
  <c r="AE21" i="1"/>
  <c r="AE34" i="1"/>
  <c r="BG12" i="6" s="1"/>
  <c r="AE36" i="1"/>
  <c r="BG15" i="6" s="1"/>
  <c r="AH21" i="1"/>
  <c r="AH34" i="1"/>
  <c r="BJ12" i="6" s="1"/>
  <c r="AH36" i="1"/>
  <c r="BJ15" i="6" s="1"/>
  <c r="AD21" i="1"/>
  <c r="AD34" i="1"/>
  <c r="BF12" i="6" s="1"/>
  <c r="AD36" i="1"/>
  <c r="BF15" i="6" s="1"/>
  <c r="AG21" i="1"/>
  <c r="AG34" i="1"/>
  <c r="BI12" i="6" s="1"/>
  <c r="AG36" i="1"/>
  <c r="BI15" i="6" s="1"/>
  <c r="AF21" i="1"/>
  <c r="AF34" i="1"/>
  <c r="BH12" i="6" s="1"/>
  <c r="AF36" i="1"/>
  <c r="BH15" i="6" s="1"/>
  <c r="AI21" i="1"/>
  <c r="AI34" i="1"/>
  <c r="BK12" i="6" s="1"/>
  <c r="AI36" i="1"/>
  <c r="BK15" i="6" s="1"/>
  <c r="AJ21" i="1"/>
  <c r="BL15" i="30" s="1"/>
  <c r="BL12" i="6"/>
  <c r="AJ36" i="1"/>
  <c r="BL15" i="6" s="1"/>
  <c r="AB21" i="1"/>
  <c r="AB34" i="1"/>
  <c r="BD12" i="6" s="1"/>
  <c r="AB36" i="1"/>
  <c r="BD15" i="6" s="1"/>
  <c r="Y33" i="1"/>
  <c r="BA11" i="6" s="1"/>
  <c r="AA33" i="1"/>
  <c r="BC11" i="6" s="1"/>
  <c r="W33" i="1"/>
  <c r="AY11" i="6" s="1"/>
  <c r="AA21" i="1"/>
  <c r="AA36" i="1"/>
  <c r="BC15" i="6" s="1"/>
  <c r="Y21" i="1"/>
  <c r="Y36" i="1"/>
  <c r="BA15" i="6" s="1"/>
  <c r="U21" i="1"/>
  <c r="U36" i="1"/>
  <c r="AW15" i="6" s="1"/>
  <c r="X21" i="1"/>
  <c r="X36" i="1"/>
  <c r="AZ15" i="6" s="1"/>
  <c r="T21" i="1"/>
  <c r="T36" i="1"/>
  <c r="AV15" i="6" s="1"/>
  <c r="W21" i="1"/>
  <c r="W36" i="1"/>
  <c r="AY15" i="6" s="1"/>
  <c r="Z21" i="1"/>
  <c r="Z36" i="1"/>
  <c r="BB15" i="6" s="1"/>
  <c r="V21" i="1"/>
  <c r="V36" i="1"/>
  <c r="AX15" i="6" s="1"/>
  <c r="S35" i="1" l="1"/>
  <c r="AU15" i="30"/>
  <c r="P35" i="1"/>
  <c r="AR15" i="30"/>
  <c r="BP16" i="30"/>
  <c r="J35" i="13"/>
  <c r="V35" i="1"/>
  <c r="AX15" i="30"/>
  <c r="X35" i="1"/>
  <c r="AZ15" i="30"/>
  <c r="Y35" i="1"/>
  <c r="BA15" i="30"/>
  <c r="AB35" i="1"/>
  <c r="BD15" i="30"/>
  <c r="AG35" i="1"/>
  <c r="BI15" i="30"/>
  <c r="BN16" i="30"/>
  <c r="H35" i="13"/>
  <c r="BS16" i="30"/>
  <c r="M35" i="13"/>
  <c r="Q35" i="1"/>
  <c r="AS15" i="30"/>
  <c r="W35" i="1"/>
  <c r="AY15" i="30"/>
  <c r="AF35" i="1"/>
  <c r="BH15" i="30"/>
  <c r="AE35" i="1"/>
  <c r="BG15" i="30"/>
  <c r="M35" i="1"/>
  <c r="AO15" i="30"/>
  <c r="L35" i="1"/>
  <c r="AN15" i="30"/>
  <c r="N35" i="1"/>
  <c r="AP15" i="30"/>
  <c r="O35" i="1"/>
  <c r="AQ15" i="30"/>
  <c r="BQ16" i="30"/>
  <c r="K35" i="13"/>
  <c r="BM16" i="30"/>
  <c r="G35" i="13"/>
  <c r="AD35" i="1"/>
  <c r="BF15" i="30"/>
  <c r="R35" i="1"/>
  <c r="AT15" i="30"/>
  <c r="Z35" i="1"/>
  <c r="BB15" i="30"/>
  <c r="T35" i="1"/>
  <c r="AV15" i="30"/>
  <c r="U35" i="1"/>
  <c r="AW15" i="30"/>
  <c r="AA35" i="1"/>
  <c r="BC15" i="30"/>
  <c r="AI35" i="1"/>
  <c r="BK15" i="30"/>
  <c r="AH35" i="1"/>
  <c r="BJ15" i="30"/>
  <c r="AC35" i="1"/>
  <c r="BE15" i="30"/>
  <c r="BR16" i="30"/>
  <c r="L35" i="13"/>
  <c r="BO16" i="30"/>
  <c r="I35" i="13"/>
  <c r="AJ35" i="1"/>
  <c r="BC13" i="6" l="1"/>
  <c r="AA39" i="1"/>
  <c r="BC19" i="6" s="1"/>
  <c r="AN13" i="6"/>
  <c r="L39" i="1"/>
  <c r="AN19" i="6" s="1"/>
  <c r="BG13" i="6"/>
  <c r="AE39" i="1"/>
  <c r="BG19" i="6" s="1"/>
  <c r="AY13" i="6"/>
  <c r="W39" i="1"/>
  <c r="AY19" i="6" s="1"/>
  <c r="BI13" i="6"/>
  <c r="AG39" i="1"/>
  <c r="BI19" i="6" s="1"/>
  <c r="BA13" i="6"/>
  <c r="Y39" i="1"/>
  <c r="BA19" i="6" s="1"/>
  <c r="AX13" i="6"/>
  <c r="V39" i="1"/>
  <c r="AX19" i="6" s="1"/>
  <c r="AR13" i="6"/>
  <c r="P39" i="1"/>
  <c r="AR19" i="6" s="1"/>
  <c r="BR13" i="6"/>
  <c r="L39" i="13"/>
  <c r="BR19" i="6" s="1"/>
  <c r="AV13" i="6"/>
  <c r="T39" i="1"/>
  <c r="AV19" i="6" s="1"/>
  <c r="AQ13" i="6"/>
  <c r="O39" i="1"/>
  <c r="AQ19" i="6" s="1"/>
  <c r="BO13" i="6"/>
  <c r="I39" i="13"/>
  <c r="BO19" i="6" s="1"/>
  <c r="BQ13" i="6"/>
  <c r="K39" i="13"/>
  <c r="BQ19" i="6" s="1"/>
  <c r="BN13" i="6"/>
  <c r="H39" i="13"/>
  <c r="BN19" i="6" s="1"/>
  <c r="BP13" i="6"/>
  <c r="J39" i="13"/>
  <c r="BP19" i="6" s="1"/>
  <c r="BM13" i="6"/>
  <c r="G39" i="13"/>
  <c r="BM19" i="6" s="1"/>
  <c r="BS13" i="6"/>
  <c r="M39" i="13"/>
  <c r="BS19" i="6" s="1"/>
  <c r="BL13" i="6"/>
  <c r="AJ39" i="1"/>
  <c r="BL19" i="6" s="1"/>
  <c r="BJ13" i="6"/>
  <c r="AH39" i="1"/>
  <c r="BJ19" i="6" s="1"/>
  <c r="AT13" i="6"/>
  <c r="R39" i="1"/>
  <c r="AT19" i="6" s="1"/>
  <c r="BE13" i="6"/>
  <c r="AC39" i="1"/>
  <c r="BE19" i="6" s="1"/>
  <c r="BK13" i="6"/>
  <c r="AI39" i="1"/>
  <c r="BK19" i="6" s="1"/>
  <c r="AW13" i="6"/>
  <c r="U39" i="1"/>
  <c r="AW19" i="6" s="1"/>
  <c r="BB13" i="6"/>
  <c r="Z39" i="1"/>
  <c r="BB19" i="6" s="1"/>
  <c r="BF13" i="6"/>
  <c r="AD39" i="1"/>
  <c r="BF19" i="6" s="1"/>
  <c r="AP13" i="6"/>
  <c r="N39" i="1"/>
  <c r="AP19" i="6" s="1"/>
  <c r="AO13" i="6"/>
  <c r="M39" i="1"/>
  <c r="AO19" i="6" s="1"/>
  <c r="BH13" i="6"/>
  <c r="AF39" i="1"/>
  <c r="BH19" i="6" s="1"/>
  <c r="AS13" i="6"/>
  <c r="Q39" i="1"/>
  <c r="AS19" i="6" s="1"/>
  <c r="BD13" i="6"/>
  <c r="AB39" i="1"/>
  <c r="BD19" i="6" s="1"/>
  <c r="AZ13" i="6"/>
  <c r="X39" i="1"/>
  <c r="AZ19" i="6" s="1"/>
  <c r="AU13" i="6"/>
  <c r="S39" i="1"/>
  <c r="AU1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Q9" authorId="0" shapeId="0" xr:uid="{00000000-0006-0000-07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即応病床　114
準備病床→即応　　 8　（11/2～　与論徳洲会）</t>
        </r>
      </text>
    </comment>
    <comment ref="X9" authorId="0" shapeId="0" xr:uid="{00000000-0006-0000-07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病床確保計画のフェーズⅡ
即応病床　114＋準備病床　93</t>
        </r>
      </text>
    </comment>
    <comment ref="X10" authorId="0" shapeId="0" xr:uid="{00000000-0006-0000-07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医療機関と調整の上，確保している最大値。48床は目標としているが，確保できていないため採用しない。</t>
        </r>
      </text>
    </comment>
    <comment ref="X11" authorId="0" shapeId="0" xr:uid="{00000000-0006-0000-07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病床確保計画のフェーズⅡ
即応病床　10＋準備病床　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K9" authorId="0" shapeId="0" xr:uid="{00000000-0006-0000-09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３床増床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I9" authorId="0" shapeId="0" xr:uid="{00000000-0006-0000-0A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【増床】（2/3付け）
大隅鹿屋病院　＋２
薩摩郡医師会病院　＋３
鹿屋医療センター　＋２</t>
        </r>
      </text>
    </comment>
    <comment ref="N9" authorId="0" shapeId="0" xr:uid="{00000000-0006-0000-0A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【増床】（2/8付け）
鹿児島厚生連病院　＋４
徳之島徳洲会病院　＋１</t>
        </r>
      </text>
    </comment>
    <comment ref="V9" authorId="0" shapeId="0" xr:uid="{00000000-0006-0000-0A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【増床】（2/16付け）
国立病院機構南九州病院　＋６</t>
        </r>
      </text>
    </comment>
    <comment ref="Y9" authorId="0" shapeId="0" xr:uid="{00000000-0006-0000-0A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【増床】（2/19付け）
青星会病院　＋８
済生会川内病院　＋２
種子島医療センター　＋２</t>
        </r>
      </text>
    </comment>
    <comment ref="V11" authorId="0" shapeId="0" xr:uid="{00000000-0006-0000-0A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【増床】（2/16付け）
池田病院（青仁会）　＋２</t>
        </r>
      </text>
    </comment>
    <comment ref="Y11" authorId="0" shapeId="0" xr:uid="{00000000-0006-0000-0A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【増床】（2/19付け）
種子島医療センター　＋２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AJ8" authorId="0" shapeId="0" xr:uid="{00000000-0006-0000-0B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【増床】（3/30付け）
池田病院（童仁会）＋１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X19" authorId="0" shapeId="0" xr:uid="{D98A66AD-C23C-439F-9568-C024D39A839B}">
      <text>
        <r>
          <rPr>
            <b/>
            <sz val="9"/>
            <color indexed="81"/>
            <rFont val="MS P ゴシック"/>
            <family val="3"/>
            <charset val="128"/>
          </rPr>
          <t>1人取下げ
（9/17）
202人→201人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W19" authorId="0" shapeId="0" xr:uid="{43D8A411-BCD2-47CD-BA52-57BDCAA5CABF}">
      <text>
        <r>
          <rPr>
            <b/>
            <sz val="9"/>
            <color indexed="81"/>
            <rFont val="MS P ゴシック"/>
            <family val="3"/>
            <charset val="128"/>
          </rPr>
          <t>1人取下げ
（1/18）
123人→122人</t>
        </r>
      </text>
    </comment>
    <comment ref="AB19" authorId="0" shapeId="0" xr:uid="{257B2080-07B4-4948-A2A2-5EFE178ABC8D}">
      <text>
        <r>
          <rPr>
            <b/>
            <sz val="9"/>
            <color indexed="81"/>
            <rFont val="MS P ゴシック"/>
            <family val="3"/>
            <charset val="128"/>
          </rPr>
          <t>1人取下げ
（1/25）
370人→369人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19" authorId="0" shapeId="0" xr:uid="{B2DCFF46-53D8-4D43-BEBE-C736EEFE38EF}">
      <text>
        <r>
          <rPr>
            <b/>
            <sz val="9"/>
            <color indexed="81"/>
            <rFont val="MS P ゴシック"/>
            <family val="3"/>
            <charset val="128"/>
          </rPr>
          <t>4人取下げ
（2/1･2/2）
526人→522人</t>
        </r>
      </text>
    </comment>
    <comment ref="AF19" authorId="0" shapeId="0" xr:uid="{27BD5C42-EEB5-43EE-861B-77F6E87A481B}">
      <text>
        <r>
          <rPr>
            <b/>
            <sz val="9"/>
            <color indexed="81"/>
            <rFont val="MS P ゴシック"/>
            <family val="3"/>
            <charset val="128"/>
          </rPr>
          <t>1人取下げ
（2/2）
584人→583人</t>
        </r>
      </text>
    </comment>
    <comment ref="AH19" authorId="0" shapeId="0" xr:uid="{2874BA4F-506F-4215-8A38-2C345F429038}">
      <text>
        <r>
          <rPr>
            <b/>
            <sz val="9"/>
            <color indexed="81"/>
            <rFont val="MS P ゴシック"/>
            <family val="3"/>
            <charset val="128"/>
          </rPr>
          <t>4人取下げ
（2/1･2/2）
632人→628人</t>
        </r>
      </text>
    </comment>
    <comment ref="AI19" authorId="0" shapeId="0" xr:uid="{5014FB71-570D-439C-865C-D67CA2CC5C82}">
      <text>
        <r>
          <rPr>
            <b/>
            <sz val="9"/>
            <color indexed="81"/>
            <rFont val="MS P ゴシック"/>
            <family val="3"/>
            <charset val="128"/>
          </rPr>
          <t>3人取下げ
（2/1）
483人→480人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J19" authorId="0" shapeId="0" xr:uid="{F19A8C30-15B8-462A-9CF5-4B0E8A78087C}">
      <text>
        <r>
          <rPr>
            <b/>
            <sz val="9"/>
            <color indexed="81"/>
            <rFont val="MS P ゴシック"/>
            <family val="3"/>
            <charset val="128"/>
          </rPr>
          <t>2人取下げ
（2/1･2/2）
564人→562人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<sst xmlns="http://schemas.openxmlformats.org/spreadsheetml/2006/main" count="5592" uniqueCount="258">
  <si>
    <t>医療機関に入院中</t>
    <rPh sb="0" eb="2">
      <t>イリョウ</t>
    </rPh>
    <rPh sb="2" eb="4">
      <t>キカン</t>
    </rPh>
    <rPh sb="5" eb="8">
      <t>ニュウインチュウ</t>
    </rPh>
    <phoneticPr fontId="1"/>
  </si>
  <si>
    <t>重症者数（重篤，重症）</t>
    <rPh sb="0" eb="3">
      <t>ジュウショウシャ</t>
    </rPh>
    <rPh sb="3" eb="4">
      <t>スウ</t>
    </rPh>
    <rPh sb="5" eb="7">
      <t>ジュウトク</t>
    </rPh>
    <rPh sb="8" eb="10">
      <t>ジュウショウ</t>
    </rPh>
    <phoneticPr fontId="1"/>
  </si>
  <si>
    <t>ＰＣＲ検査実数</t>
    <rPh sb="3" eb="5">
      <t>ケンサ</t>
    </rPh>
    <rPh sb="5" eb="7">
      <t>ジッスウ</t>
    </rPh>
    <phoneticPr fontId="1"/>
  </si>
  <si>
    <t>ＰＣＲ新規感染者数</t>
    <rPh sb="3" eb="5">
      <t>シンキ</t>
    </rPh>
    <rPh sb="5" eb="8">
      <t>カンセンシャ</t>
    </rPh>
    <rPh sb="8" eb="9">
      <t>スウ</t>
    </rPh>
    <phoneticPr fontId="1"/>
  </si>
  <si>
    <t>新規感染者数＜公表ベース＞</t>
    <rPh sb="0" eb="2">
      <t>シンキ</t>
    </rPh>
    <rPh sb="2" eb="5">
      <t>カンセンシャ</t>
    </rPh>
    <rPh sb="5" eb="6">
      <t>スウ</t>
    </rPh>
    <rPh sb="7" eb="9">
      <t>コウヒョウ</t>
    </rPh>
    <phoneticPr fontId="1"/>
  </si>
  <si>
    <t>直近１週間の感染者数</t>
    <rPh sb="0" eb="2">
      <t>チョッキン</t>
    </rPh>
    <rPh sb="3" eb="5">
      <t>シュウカン</t>
    </rPh>
    <rPh sb="6" eb="9">
      <t>カンセンシャ</t>
    </rPh>
    <rPh sb="9" eb="10">
      <t>スウ</t>
    </rPh>
    <phoneticPr fontId="1"/>
  </si>
  <si>
    <t>先週１週間の感染者数</t>
    <rPh sb="0" eb="2">
      <t>センシュウ</t>
    </rPh>
    <rPh sb="3" eb="5">
      <t>シュウカン</t>
    </rPh>
    <rPh sb="6" eb="9">
      <t>カンセンシャ</t>
    </rPh>
    <rPh sb="9" eb="10">
      <t>スウ</t>
    </rPh>
    <phoneticPr fontId="1"/>
  </si>
  <si>
    <t>感染経路不明者数</t>
    <rPh sb="0" eb="2">
      <t>カンセン</t>
    </rPh>
    <rPh sb="2" eb="4">
      <t>ケイロ</t>
    </rPh>
    <rPh sb="4" eb="7">
      <t>フメイシャ</t>
    </rPh>
    <rPh sb="7" eb="8">
      <t>スウ</t>
    </rPh>
    <phoneticPr fontId="1"/>
  </si>
  <si>
    <t>Ｂ</t>
    <phoneticPr fontId="1"/>
  </si>
  <si>
    <t>Ａ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</si>
  <si>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</si>
  <si>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</si>
  <si>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</si>
  <si>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</si>
  <si>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</si>
  <si>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（公表数）</t>
    <rPh sb="1" eb="3">
      <t>コウヒョウ</t>
    </rPh>
    <rPh sb="3" eb="4">
      <t>スウ</t>
    </rPh>
    <phoneticPr fontId="1"/>
  </si>
  <si>
    <t>（当該日）</t>
    <rPh sb="1" eb="3">
      <t>トウガイ</t>
    </rPh>
    <rPh sb="3" eb="4">
      <t>ビ</t>
    </rPh>
    <phoneticPr fontId="1"/>
  </si>
  <si>
    <t>（直近１週間）</t>
    <rPh sb="1" eb="3">
      <t>チョッキン</t>
    </rPh>
    <rPh sb="4" eb="6">
      <t>シュウカン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</si>
  <si>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</si>
  <si>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</si>
  <si>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</si>
  <si>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</si>
  <si>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</si>
  <si>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療養者数（病院＋宿泊＋自宅）</t>
    <rPh sb="0" eb="3">
      <t>リョウヨウシャ</t>
    </rPh>
    <rPh sb="3" eb="4">
      <t>スウ</t>
    </rPh>
    <rPh sb="5" eb="7">
      <t>ビョウイン</t>
    </rPh>
    <rPh sb="8" eb="10">
      <t>シュクハク</t>
    </rPh>
    <rPh sb="11" eb="13">
      <t>ジタク</t>
    </rPh>
    <phoneticPr fontId="1"/>
  </si>
  <si>
    <t>Ｅ</t>
    <phoneticPr fontId="1"/>
  </si>
  <si>
    <t>土</t>
  </si>
  <si>
    <t>土</t>
    <rPh sb="0" eb="1">
      <t>ツチ</t>
    </rPh>
    <phoneticPr fontId="1"/>
  </si>
  <si>
    <t>日</t>
  </si>
  <si>
    <t>月</t>
  </si>
  <si>
    <t>火</t>
  </si>
  <si>
    <t>水</t>
  </si>
  <si>
    <t>木</t>
  </si>
  <si>
    <t>金</t>
  </si>
  <si>
    <t>ＰＣＲ陽性率
Ｇ／Ｆ</t>
    <rPh sb="3" eb="6">
      <t>ヨウセイリツ</t>
    </rPh>
    <phoneticPr fontId="1"/>
  </si>
  <si>
    <t>感染経路不明な者の割合
Ｋ／Ｈ</t>
    <rPh sb="0" eb="2">
      <t>カンセン</t>
    </rPh>
    <rPh sb="2" eb="4">
      <t>ケイロ</t>
    </rPh>
    <rPh sb="4" eb="6">
      <t>フメイ</t>
    </rPh>
    <rPh sb="7" eb="8">
      <t>モノ</t>
    </rPh>
    <rPh sb="9" eb="11">
      <t>ワリアイ</t>
    </rPh>
    <phoneticPr fontId="1"/>
  </si>
  <si>
    <t>新たな感染拡大の警戒基準に基づくモニタリング（令和２年８月分）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</si>
  <si>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直近１週間と先週１週間の感染者数の比較
Ｉ－Ｊ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</si>
  <si>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水</t>
    <rPh sb="0" eb="1">
      <t>ミズ</t>
    </rPh>
    <phoneticPr fontId="1"/>
  </si>
  <si>
    <t>療養者数（人口10万人当たり）
Ｅ×100,000／1,601,711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</si>
  <si>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新規感染者数（人口10万人当たり）
Ｈ×100,000／1,601,711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</si>
  <si>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新たな感染拡大の警戒基準に基づくモニタリング（令和２年７月分）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</si>
  <si>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グラフ用</t>
    <rPh sb="3" eb="4">
      <t>ヨウ</t>
    </rPh>
    <phoneticPr fontId="1"/>
  </si>
  <si>
    <t>火</t>
    <rPh sb="0" eb="1">
      <t>ヒ</t>
    </rPh>
    <phoneticPr fontId="1"/>
  </si>
  <si>
    <t>新たな感染拡大の警戒基準に基づくモニタリング（令和２年９月分）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</si>
  <si>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r>
      <t xml:space="preserve">最大確保病床数
</t>
    </r>
    <r>
      <rPr>
        <sz val="8"/>
        <color theme="1"/>
        <rFont val="ＭＳ ゴシック"/>
        <family val="3"/>
        <charset val="128"/>
      </rPr>
      <t>※ピーク時に向けて確保しようとしている病床数</t>
    </r>
    <rPh sb="0" eb="2">
      <t>サイダイ</t>
    </rPh>
    <rPh sb="2" eb="4">
      <t>カクホ</t>
    </rPh>
    <rPh sb="4" eb="7">
      <t>ビョウショウスウ</t>
    </rPh>
    <rPh sb="12" eb="13">
      <t>ジ</t>
    </rPh>
    <rPh sb="14" eb="15">
      <t>ム</t>
    </rPh>
    <rPh sb="17" eb="19">
      <t>カクホ</t>
    </rPh>
    <rPh sb="27" eb="30">
      <t>ビョウショウスウ</t>
    </rPh>
    <phoneticPr fontId="1"/>
  </si>
  <si>
    <r>
      <t xml:space="preserve">現時点の確保病床数
</t>
    </r>
    <r>
      <rPr>
        <sz val="9"/>
        <color theme="1"/>
        <rFont val="ＭＳ ゴシック"/>
        <family val="3"/>
        <charset val="128"/>
      </rPr>
      <t>※現時点において医療機関と調整済みの病床数</t>
    </r>
    <rPh sb="0" eb="3">
      <t>ゲンジテン</t>
    </rPh>
    <rPh sb="4" eb="6">
      <t>カクホ</t>
    </rPh>
    <rPh sb="6" eb="9">
      <t>ビョウショウスウ</t>
    </rPh>
    <rPh sb="11" eb="14">
      <t>ゲンジテン</t>
    </rPh>
    <rPh sb="18" eb="20">
      <t>イリョウ</t>
    </rPh>
    <rPh sb="20" eb="22">
      <t>キカン</t>
    </rPh>
    <rPh sb="23" eb="25">
      <t>チョウセイ</t>
    </rPh>
    <rPh sb="25" eb="26">
      <t>ズ</t>
    </rPh>
    <rPh sb="28" eb="31">
      <t>ビョウショウスウ</t>
    </rPh>
    <phoneticPr fontId="1"/>
  </si>
  <si>
    <t>最大確保病床数（重篤，重症）</t>
    <rPh sb="0" eb="2">
      <t>サイダイ</t>
    </rPh>
    <rPh sb="2" eb="4">
      <t>カクホ</t>
    </rPh>
    <rPh sb="4" eb="7">
      <t>ビョウショウスウ</t>
    </rPh>
    <rPh sb="8" eb="10">
      <t>ジュウトク</t>
    </rPh>
    <rPh sb="11" eb="13">
      <t>ジュウショウ</t>
    </rPh>
    <phoneticPr fontId="1"/>
  </si>
  <si>
    <t>現時点の確保病床数（重篤，重症）</t>
    <rPh sb="0" eb="3">
      <t>ゲンジテン</t>
    </rPh>
    <rPh sb="4" eb="6">
      <t>カクホ</t>
    </rPh>
    <rPh sb="6" eb="9">
      <t>ビョウショウスウ</t>
    </rPh>
    <rPh sb="10" eb="12">
      <t>ジュウトク</t>
    </rPh>
    <rPh sb="13" eb="15">
      <t>ジュウショウ</t>
    </rPh>
    <phoneticPr fontId="1"/>
  </si>
  <si>
    <t>Ｃ</t>
    <phoneticPr fontId="1"/>
  </si>
  <si>
    <t>Ｄ</t>
    <phoneticPr fontId="1"/>
  </si>
  <si>
    <t>Ｌ</t>
    <phoneticPr fontId="1"/>
  </si>
  <si>
    <t>Ｋ</t>
    <phoneticPr fontId="1"/>
  </si>
  <si>
    <t>Ｍ</t>
    <phoneticPr fontId="1"/>
  </si>
  <si>
    <t>最大確保病床の占有率
Ｅ／Ａ</t>
    <rPh sb="0" eb="2">
      <t>サイダイ</t>
    </rPh>
    <rPh sb="2" eb="4">
      <t>カクホ</t>
    </rPh>
    <rPh sb="4" eb="6">
      <t>ビョウショウ</t>
    </rPh>
    <rPh sb="7" eb="10">
      <t>センユウリチ</t>
    </rPh>
    <phoneticPr fontId="1"/>
  </si>
  <si>
    <t>現在の確保病床の占有率
Ｅ／Ｂ</t>
    <rPh sb="0" eb="2">
      <t>ゲンザイ</t>
    </rPh>
    <rPh sb="3" eb="5">
      <t>カクホ</t>
    </rPh>
    <rPh sb="5" eb="7">
      <t>ビョウショウ</t>
    </rPh>
    <rPh sb="8" eb="11">
      <t>センユウリツ</t>
    </rPh>
    <phoneticPr fontId="1"/>
  </si>
  <si>
    <t>重症者用の最大確保病床の占有率
Ｆ／Ｃ</t>
    <rPh sb="0" eb="3">
      <t>ジュウショウシャ</t>
    </rPh>
    <rPh sb="3" eb="4">
      <t>ヨウ</t>
    </rPh>
    <rPh sb="5" eb="7">
      <t>サイダイ</t>
    </rPh>
    <rPh sb="7" eb="9">
      <t>カクホ</t>
    </rPh>
    <rPh sb="9" eb="11">
      <t>ビョウショウ</t>
    </rPh>
    <rPh sb="12" eb="15">
      <t>センユウリツ</t>
    </rPh>
    <phoneticPr fontId="1"/>
  </si>
  <si>
    <t>重症者用の現在の確保病床の占有率
Ｆ／Ｄ</t>
    <rPh sb="0" eb="3">
      <t>ジュウショウシャ</t>
    </rPh>
    <rPh sb="3" eb="4">
      <t>ヨウ</t>
    </rPh>
    <rPh sb="5" eb="7">
      <t>ゲンザイ</t>
    </rPh>
    <rPh sb="8" eb="10">
      <t>カクホ</t>
    </rPh>
    <rPh sb="10" eb="12">
      <t>ビョウショウ</t>
    </rPh>
    <rPh sb="13" eb="16">
      <t>センユウリツ</t>
    </rPh>
    <phoneticPr fontId="1"/>
  </si>
  <si>
    <t>療養者数（人口10万人当たり）
Ｇ×100,000／1,601,711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</si>
  <si>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ＰＣＲ陽性率
Ｉ／Ｈ</t>
    <rPh sb="3" eb="6">
      <t>ヨウセイリツ</t>
    </rPh>
    <phoneticPr fontId="1"/>
  </si>
  <si>
    <t>新規感染者数（人口10万人当たり）
Ｊ×100,000／1,601,711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</si>
  <si>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直近１週間と先週１週間の感染者数の比較
Ｋ－Ｌ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</si>
  <si>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感染経路不明な者の割合
Ｍ／Ｋ</t>
    <rPh sb="0" eb="2">
      <t>カンセン</t>
    </rPh>
    <rPh sb="2" eb="4">
      <t>ケイロ</t>
    </rPh>
    <rPh sb="4" eb="6">
      <t>フメイ</t>
    </rPh>
    <rPh sb="7" eb="8">
      <t>モノ</t>
    </rPh>
    <rPh sb="9" eb="11">
      <t>ワリアイ</t>
    </rPh>
    <phoneticPr fontId="1"/>
  </si>
  <si>
    <t>①－１</t>
    <phoneticPr fontId="1"/>
  </si>
  <si>
    <t>①－２</t>
    <phoneticPr fontId="1"/>
  </si>
  <si>
    <t>①－３</t>
    <phoneticPr fontId="1"/>
  </si>
  <si>
    <t>①－４</t>
    <phoneticPr fontId="1"/>
  </si>
  <si>
    <t>　←MATCH関数で参照している。削除しない。</t>
    <rPh sb="7" eb="9">
      <t>カンスウ</t>
    </rPh>
    <rPh sb="10" eb="12">
      <t>サンショウ</t>
    </rPh>
    <rPh sb="17" eb="19">
      <t>サクジョ</t>
    </rPh>
    <phoneticPr fontId="1"/>
  </si>
  <si>
    <t>ステージⅢ
の指標</t>
    <rPh sb="7" eb="9">
      <t>シヒョウ</t>
    </rPh>
    <phoneticPr fontId="1"/>
  </si>
  <si>
    <t>ステージⅣ
の指標</t>
    <rPh sb="7" eb="9">
      <t>シヒョウ</t>
    </rPh>
    <phoneticPr fontId="1"/>
  </si>
  <si>
    <t>20％以上</t>
    <rPh sb="3" eb="5">
      <t>イジョウ</t>
    </rPh>
    <phoneticPr fontId="1"/>
  </si>
  <si>
    <t>25％以上</t>
    <rPh sb="3" eb="5">
      <t>イジョウ</t>
    </rPh>
    <phoneticPr fontId="1"/>
  </si>
  <si>
    <t>15人以上
25人未満</t>
    <rPh sb="2" eb="3">
      <t>ニン</t>
    </rPh>
    <rPh sb="3" eb="5">
      <t>イジョウ</t>
    </rPh>
    <rPh sb="8" eb="9">
      <t>ニン</t>
    </rPh>
    <rPh sb="9" eb="11">
      <t>ミマン</t>
    </rPh>
    <phoneticPr fontId="1"/>
  </si>
  <si>
    <t>10％以上</t>
    <rPh sb="3" eb="5">
      <t>イジョウ</t>
    </rPh>
    <phoneticPr fontId="1"/>
  </si>
  <si>
    <t>50％以上</t>
    <rPh sb="3" eb="5">
      <t>イジョウ</t>
    </rPh>
    <phoneticPr fontId="1"/>
  </si>
  <si>
    <t>直近が先週より多い</t>
    <phoneticPr fontId="1"/>
  </si>
  <si>
    <t>－</t>
    <phoneticPr fontId="1"/>
  </si>
  <si>
    <t>25人以上</t>
    <rPh sb="2" eb="3">
      <t>ニン</t>
    </rPh>
    <rPh sb="3" eb="5">
      <t>イジョウ</t>
    </rPh>
    <phoneticPr fontId="1"/>
  </si>
  <si>
    <t>ステージⅢ</t>
    <phoneticPr fontId="1"/>
  </si>
  <si>
    <t>ステージⅣ</t>
    <phoneticPr fontId="1"/>
  </si>
  <si>
    <t>最大確保病床の
占有率</t>
    <rPh sb="0" eb="2">
      <t>サイダイ</t>
    </rPh>
    <rPh sb="2" eb="4">
      <t>カクホ</t>
    </rPh>
    <rPh sb="4" eb="6">
      <t>ビョウショウ</t>
    </rPh>
    <rPh sb="8" eb="11">
      <t>センユウリチ</t>
    </rPh>
    <phoneticPr fontId="1"/>
  </si>
  <si>
    <t>現在の確保病床の
占有率</t>
    <rPh sb="0" eb="2">
      <t>ゲンザイ</t>
    </rPh>
    <rPh sb="3" eb="5">
      <t>カクホ</t>
    </rPh>
    <rPh sb="5" eb="7">
      <t>ビョウショウ</t>
    </rPh>
    <rPh sb="9" eb="12">
      <t>センユウリツ</t>
    </rPh>
    <phoneticPr fontId="1"/>
  </si>
  <si>
    <t>療養者数
（人口10万人当たり）</t>
    <rPh sb="0" eb="3">
      <t>リョウヨウシャ</t>
    </rPh>
    <rPh sb="3" eb="4">
      <t>スウ</t>
    </rPh>
    <rPh sb="6" eb="8">
      <t>ジンコウ</t>
    </rPh>
    <rPh sb="10" eb="12">
      <t>マンニン</t>
    </rPh>
    <rPh sb="12" eb="13">
      <t>ア</t>
    </rPh>
    <phoneticPr fontId="1"/>
  </si>
  <si>
    <t>ＰＣＲ陽性率
（直近１週間）</t>
    <rPh sb="3" eb="6">
      <t>ヨウセイリツ</t>
    </rPh>
    <rPh sb="8" eb="10">
      <t>チョッキン</t>
    </rPh>
    <rPh sb="11" eb="13">
      <t>シュウカン</t>
    </rPh>
    <phoneticPr fontId="1"/>
  </si>
  <si>
    <t>新規感染者数
（人口10万人当たり）
（直近１週間）</t>
    <rPh sb="0" eb="2">
      <t>シンキ</t>
    </rPh>
    <rPh sb="2" eb="5">
      <t>カンセンシャ</t>
    </rPh>
    <rPh sb="5" eb="6">
      <t>スウ</t>
    </rPh>
    <rPh sb="8" eb="10">
      <t>ジンコウ</t>
    </rPh>
    <rPh sb="12" eb="14">
      <t>マンニン</t>
    </rPh>
    <rPh sb="14" eb="15">
      <t>ア</t>
    </rPh>
    <rPh sb="20" eb="22">
      <t>チョッキン</t>
    </rPh>
    <rPh sb="23" eb="25">
      <t>シュウカン</t>
    </rPh>
    <phoneticPr fontId="1"/>
  </si>
  <si>
    <t>重症者用の
最大確保病床の
占有率</t>
    <rPh sb="0" eb="3">
      <t>ジュウショウシャ</t>
    </rPh>
    <rPh sb="3" eb="4">
      <t>ヨウ</t>
    </rPh>
    <rPh sb="6" eb="8">
      <t>サイダイ</t>
    </rPh>
    <rPh sb="8" eb="10">
      <t>カクホ</t>
    </rPh>
    <rPh sb="10" eb="12">
      <t>ビョウショウ</t>
    </rPh>
    <rPh sb="14" eb="17">
      <t>センユウリツ</t>
    </rPh>
    <phoneticPr fontId="1"/>
  </si>
  <si>
    <t>重症者用の
現在の確保病床の
占有率</t>
    <rPh sb="0" eb="3">
      <t>ジュウショウシャ</t>
    </rPh>
    <rPh sb="3" eb="4">
      <t>ヨウ</t>
    </rPh>
    <rPh sb="6" eb="8">
      <t>ゲンザイ</t>
    </rPh>
    <rPh sb="9" eb="11">
      <t>カクホ</t>
    </rPh>
    <rPh sb="11" eb="13">
      <t>ビョウショウ</t>
    </rPh>
    <rPh sb="15" eb="18">
      <t>センユウリツ</t>
    </rPh>
    <phoneticPr fontId="1"/>
  </si>
  <si>
    <t>直近１週間と
先週１週間の
感染者数の比較</t>
    <rPh sb="0" eb="2">
      <t>チョッキン</t>
    </rPh>
    <rPh sb="3" eb="5">
      <t>シュウカン</t>
    </rPh>
    <rPh sb="7" eb="9">
      <t>センシュウ</t>
    </rPh>
    <rPh sb="10" eb="12">
      <t>シュウカン</t>
    </rPh>
    <rPh sb="14" eb="17">
      <t>カンセンシャ</t>
    </rPh>
    <rPh sb="17" eb="18">
      <t>スウ</t>
    </rPh>
    <rPh sb="19" eb="21">
      <t>ヒカク</t>
    </rPh>
    <phoneticPr fontId="1"/>
  </si>
  <si>
    <t>感染経路不明な
者の割合
(直近１週間）</t>
    <rPh sb="0" eb="2">
      <t>カンセン</t>
    </rPh>
    <rPh sb="2" eb="4">
      <t>ケイロ</t>
    </rPh>
    <rPh sb="4" eb="6">
      <t>フメイ</t>
    </rPh>
    <rPh sb="8" eb="9">
      <t>モノ</t>
    </rPh>
    <rPh sb="10" eb="12">
      <t>ワリアイ</t>
    </rPh>
    <rPh sb="14" eb="16">
      <t>チョッキン</t>
    </rPh>
    <rPh sb="17" eb="19">
      <t>シュウカン</t>
    </rPh>
    <phoneticPr fontId="1"/>
  </si>
  <si>
    <t>※台風</t>
    <rPh sb="1" eb="3">
      <t>タイフウ</t>
    </rPh>
    <phoneticPr fontId="1"/>
  </si>
  <si>
    <t>医療提供体制</t>
    <rPh sb="0" eb="2">
      <t>イリョウ</t>
    </rPh>
    <rPh sb="2" eb="4">
      <t>テイキョウ</t>
    </rPh>
    <rPh sb="4" eb="6">
      <t>タイセイ</t>
    </rPh>
    <phoneticPr fontId="1"/>
  </si>
  <si>
    <t>監視体制</t>
    <rPh sb="0" eb="2">
      <t>カンシ</t>
    </rPh>
    <rPh sb="2" eb="4">
      <t>タイセイ</t>
    </rPh>
    <phoneticPr fontId="1"/>
  </si>
  <si>
    <t>感染の状況</t>
    <rPh sb="0" eb="2">
      <t>カンセン</t>
    </rPh>
    <rPh sb="3" eb="5">
      <t>ジョウキョウ</t>
    </rPh>
    <phoneticPr fontId="1"/>
  </si>
  <si>
    <t>新たな感染拡大の警戒基準に基づくモニタリング（令和２年10月分）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</si>
  <si>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木</t>
    <rPh sb="0" eb="1">
      <t>キ</t>
    </rPh>
    <phoneticPr fontId="1"/>
  </si>
  <si>
    <t>参考</t>
    <rPh sb="0" eb="2">
      <t>サンコウ</t>
    </rPh>
    <phoneticPr fontId="1"/>
  </si>
  <si>
    <t>新規感染者数
（当該日のみ）</t>
    <rPh sb="0" eb="2">
      <t>シンキ</t>
    </rPh>
    <rPh sb="2" eb="5">
      <t>カンセンシャ</t>
    </rPh>
    <rPh sb="5" eb="6">
      <t>スウ</t>
    </rPh>
    <rPh sb="8" eb="10">
      <t>トウガイ</t>
    </rPh>
    <rPh sb="10" eb="11">
      <t>ビ</t>
    </rPh>
    <phoneticPr fontId="1"/>
  </si>
  <si>
    <t>新規感染者数</t>
    <rPh sb="0" eb="2">
      <t>シンキ</t>
    </rPh>
    <rPh sb="2" eb="5">
      <t>カンセンシャ</t>
    </rPh>
    <rPh sb="5" eb="6">
      <t>スウ</t>
    </rPh>
    <phoneticPr fontId="1"/>
  </si>
  <si>
    <t>直近日を入力　このシート内で，ここ以外には入力しないこと→</t>
    <rPh sb="0" eb="2">
      <t>チョッキン</t>
    </rPh>
    <rPh sb="2" eb="3">
      <t>ビ</t>
    </rPh>
    <rPh sb="4" eb="6">
      <t>ニュウリョク</t>
    </rPh>
    <rPh sb="12" eb="13">
      <t>ナイ</t>
    </rPh>
    <rPh sb="17" eb="19">
      <t>イガイ</t>
    </rPh>
    <rPh sb="21" eb="23">
      <t>ニュウリョク</t>
    </rPh>
    <phoneticPr fontId="1"/>
  </si>
  <si>
    <t>新たな感染拡大の警戒基準に基づくモニタリング（令和２年11月分）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</si>
  <si>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日</t>
    <rPh sb="0" eb="1">
      <t>ニチ</t>
    </rPh>
    <phoneticPr fontId="1"/>
  </si>
  <si>
    <t>新たな感染拡大の警戒基準に基づくモニタリング（令和２年12月分）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</si>
  <si>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</si>
  <si>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金</t>
    <rPh sb="0" eb="1">
      <t>キン</t>
    </rPh>
    <phoneticPr fontId="1"/>
  </si>
  <si>
    <t>新たな感染拡大の警戒基準に基づくモニタリング（令和３年２月分）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</si>
  <si>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月</t>
    <rPh sb="0" eb="1">
      <t>ゲツ</t>
    </rPh>
    <phoneticPr fontId="1"/>
  </si>
  <si>
    <t>新たな感染拡大の警戒基準に基づくモニタリング（令和３年３月分）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</si>
  <si>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新たな感染拡大の警戒基準に基づくモニタリング（令和３年４月分）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</si>
  <si>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A</t>
  </si>
  <si>
    <t>A</t>
    <phoneticPr fontId="1"/>
  </si>
  <si>
    <t>B</t>
  </si>
  <si>
    <t>B</t>
    <phoneticPr fontId="1"/>
  </si>
  <si>
    <t>C</t>
  </si>
  <si>
    <t>C</t>
    <phoneticPr fontId="1"/>
  </si>
  <si>
    <t>D</t>
  </si>
  <si>
    <t>D</t>
    <phoneticPr fontId="1"/>
  </si>
  <si>
    <t>E</t>
  </si>
  <si>
    <t>E</t>
    <phoneticPr fontId="1"/>
  </si>
  <si>
    <t>F</t>
  </si>
  <si>
    <t>F</t>
    <phoneticPr fontId="1"/>
  </si>
  <si>
    <t>G</t>
  </si>
  <si>
    <t>G</t>
    <phoneticPr fontId="1"/>
  </si>
  <si>
    <t>H</t>
  </si>
  <si>
    <t>H</t>
    <phoneticPr fontId="1"/>
  </si>
  <si>
    <t>I</t>
  </si>
  <si>
    <t>I</t>
    <phoneticPr fontId="1"/>
  </si>
  <si>
    <t>J</t>
  </si>
  <si>
    <t>J</t>
    <phoneticPr fontId="1"/>
  </si>
  <si>
    <t>K</t>
  </si>
  <si>
    <t>K</t>
    <phoneticPr fontId="1"/>
  </si>
  <si>
    <t>L</t>
  </si>
  <si>
    <t>L</t>
    <phoneticPr fontId="1"/>
  </si>
  <si>
    <t>M</t>
  </si>
  <si>
    <t>M</t>
    <phoneticPr fontId="1"/>
  </si>
  <si>
    <t>／</t>
    <phoneticPr fontId="1"/>
  </si>
  <si>
    <t>×</t>
    <phoneticPr fontId="1"/>
  </si>
  <si>
    <t>－</t>
    <phoneticPr fontId="1"/>
  </si>
  <si>
    <t>ステージ</t>
    <phoneticPr fontId="1"/>
  </si>
  <si>
    <t>病床フェーズ</t>
    <rPh sb="0" eb="2">
      <t>ビョウショウ</t>
    </rPh>
    <phoneticPr fontId="1"/>
  </si>
  <si>
    <t>現在</t>
    <rPh sb="0" eb="2">
      <t>ゲンザイ</t>
    </rPh>
    <phoneticPr fontId="1"/>
  </si>
  <si>
    <t>感染拡大の警戒基準　モニタリング</t>
    <rPh sb="0" eb="2">
      <t>カンセン</t>
    </rPh>
    <rPh sb="2" eb="4">
      <t>カクダイ</t>
    </rPh>
    <rPh sb="5" eb="7">
      <t>ケイカイ</t>
    </rPh>
    <rPh sb="7" eb="9">
      <t>キジュン</t>
    </rPh>
    <phoneticPr fontId="1"/>
  </si>
  <si>
    <t>増減数</t>
    <rPh sb="0" eb="2">
      <t>ゾウゲン</t>
    </rPh>
    <rPh sb="2" eb="3">
      <t>スウ</t>
    </rPh>
    <phoneticPr fontId="1"/>
  </si>
  <si>
    <t>=</t>
    <phoneticPr fontId="1"/>
  </si>
  <si>
    <t>感染経路不明者数（人口10万人当たり）
Ｍ×100,000／1,601,711</t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</si>
  <si>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t>⑦</t>
    <phoneticPr fontId="1"/>
  </si>
  <si>
    <t>⑦</t>
    <phoneticPr fontId="1"/>
  </si>
  <si>
    <t>⑦</t>
    <phoneticPr fontId="1"/>
  </si>
  <si>
    <t>直近１週間の感染経路不明者数</t>
    <rPh sb="0" eb="2">
      <t>チョッキン</t>
    </rPh>
    <rPh sb="3" eb="5">
      <t>シュウカン</t>
    </rPh>
    <rPh sb="6" eb="8">
      <t>カンセン</t>
    </rPh>
    <rPh sb="8" eb="10">
      <t>ケイロ</t>
    </rPh>
    <rPh sb="10" eb="13">
      <t>フメイシャ</t>
    </rPh>
    <rPh sb="13" eb="14">
      <t>スウ</t>
    </rPh>
    <phoneticPr fontId="1"/>
  </si>
  <si>
    <t>感染経路不明者数
（人口10万人当たり）
（直近１週間）</t>
    <rPh sb="0" eb="2">
      <t>カンセン</t>
    </rPh>
    <rPh sb="2" eb="4">
      <t>ケイロ</t>
    </rPh>
    <rPh sb="4" eb="6">
      <t>フメイ</t>
    </rPh>
    <rPh sb="6" eb="7">
      <t>シャ</t>
    </rPh>
    <rPh sb="7" eb="8">
      <t>スウ</t>
    </rPh>
    <rPh sb="10" eb="12">
      <t>ジンコウ</t>
    </rPh>
    <rPh sb="14" eb="16">
      <t>マンニン</t>
    </rPh>
    <rPh sb="16" eb="17">
      <t>ア</t>
    </rPh>
    <rPh sb="22" eb="24">
      <t>チョッキン</t>
    </rPh>
    <rPh sb="25" eb="27">
      <t>シュウカン</t>
    </rPh>
    <phoneticPr fontId="1"/>
  </si>
  <si>
    <t>÷</t>
  </si>
  <si>
    <t>÷</t>
    <phoneticPr fontId="1"/>
  </si>
  <si>
    <t>直近１週間と先週２週間の感染者数の比較
Ｉ／Ｊ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</si>
  <si>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⑤－ａ</t>
    <phoneticPr fontId="1"/>
  </si>
  <si>
    <t>⑤－ａ</t>
    <phoneticPr fontId="1"/>
  </si>
  <si>
    <t>1より大きい</t>
    <rPh sb="3" eb="4">
      <t>オオ</t>
    </rPh>
    <phoneticPr fontId="1"/>
  </si>
  <si>
    <t>直近１週間と先週１週間の感染者数の比較
Ｋ／Ｌ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</si>
  <si>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新たな感染拡大の警戒基準に基づくモニタリング（令和３年５月分）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</si>
  <si>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新たな感染拡大の警戒基準に基づくモニタリング（令和３年６月分）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</si>
  <si>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</si>
  <si>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</si>
  <si>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</si>
  <si>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水</t>
    <rPh sb="0" eb="1">
      <t>スイ</t>
    </rPh>
    <phoneticPr fontId="1"/>
  </si>
  <si>
    <t>新たな感染拡大の警戒基準に基づくモニタリング（令和３年10月分）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</si>
  <si>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</si>
  <si>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</si>
  <si>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</si>
  <si>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</si>
  <si>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</si>
  <si>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入院率</t>
    <rPh sb="0" eb="2">
      <t>ニュウイン</t>
    </rPh>
    <rPh sb="2" eb="3">
      <t>リツ</t>
    </rPh>
    <phoneticPr fontId="1"/>
  </si>
  <si>
    <t>⑧</t>
    <phoneticPr fontId="1"/>
  </si>
  <si>
    <t>入院率（療養者数に対する入院患者の割合）
Ｅ／Ｇ</t>
    <rPh sb="0" eb="2">
      <t>ニュウイン</t>
    </rPh>
    <rPh sb="2" eb="3">
      <t>リツ</t>
    </rPh>
    <rPh sb="4" eb="6">
      <t>リョウヨウ</t>
    </rPh>
    <rPh sb="6" eb="7">
      <t>シャ</t>
    </rPh>
    <rPh sb="7" eb="8">
      <t>スウ</t>
    </rPh>
    <rPh sb="9" eb="10">
      <t>タイ</t>
    </rPh>
    <rPh sb="12" eb="14">
      <t>ニュウイン</t>
    </rPh>
    <rPh sb="14" eb="16">
      <t>カンジャ</t>
    </rPh>
    <rPh sb="17" eb="19">
      <t>ワリアイ</t>
    </rPh>
    <phoneticPr fontId="1"/>
  </si>
  <si>
    <t>入院率</t>
    <rPh sb="0" eb="2">
      <t>ニュウイン</t>
    </rPh>
    <rPh sb="2" eb="3">
      <t>リツ</t>
    </rPh>
    <phoneticPr fontId="1"/>
  </si>
  <si>
    <t>入院率（療養者数に対する入院患者の割合）
Ｅ／Ｇ※令和３年４月１日から入力</t>
    <rPh sb="25" eb="27">
      <t>レイワ</t>
    </rPh>
    <rPh sb="28" eb="29">
      <t>ネン</t>
    </rPh>
    <rPh sb="30" eb="31">
      <t>ガツ</t>
    </rPh>
    <rPh sb="32" eb="33">
      <t>ニチ</t>
    </rPh>
    <rPh sb="35" eb="37">
      <t>ニュウリョク</t>
    </rPh>
    <phoneticPr fontId="1"/>
  </si>
  <si>
    <t>÷</t>
    <phoneticPr fontId="1"/>
  </si>
  <si>
    <t>※入院率（22行目非表示）は必要に応じて表示</t>
    <rPh sb="1" eb="3">
      <t>ニュウイン</t>
    </rPh>
    <rPh sb="3" eb="4">
      <t>リツ</t>
    </rPh>
    <rPh sb="7" eb="9">
      <t>ギョウメ</t>
    </rPh>
    <rPh sb="9" eb="12">
      <t>ヒヒョウジ</t>
    </rPh>
    <phoneticPr fontId="1"/>
  </si>
  <si>
    <t>実効再生産数
（今週前週比＾５／７）</t>
    <rPh sb="0" eb="2">
      <t>ジッコウ</t>
    </rPh>
    <rPh sb="2" eb="5">
      <t>サイセイサン</t>
    </rPh>
    <rPh sb="5" eb="6">
      <t>スウ</t>
    </rPh>
    <rPh sb="8" eb="10">
      <t>コンシュウ</t>
    </rPh>
    <rPh sb="10" eb="12">
      <t>ゼンシュウ</t>
    </rPh>
    <rPh sb="12" eb="13">
      <t>ヒ</t>
    </rPh>
    <phoneticPr fontId="1"/>
  </si>
  <si>
    <t>即応病床419
　　＋
準備病床0</t>
    <rPh sb="0" eb="2">
      <t>ソクオウ</t>
    </rPh>
    <rPh sb="2" eb="4">
      <t>ビョウショウ</t>
    </rPh>
    <rPh sb="12" eb="14">
      <t>ジュンビ</t>
    </rPh>
    <rPh sb="14" eb="16">
      <t>ビョウショウ</t>
    </rPh>
    <phoneticPr fontId="1"/>
  </si>
  <si>
    <t>即応病床41
　　＋
準備病床0</t>
    <rPh sb="0" eb="2">
      <t>ソクオウ</t>
    </rPh>
    <rPh sb="2" eb="4">
      <t>ビョウショウ</t>
    </rPh>
    <rPh sb="11" eb="13">
      <t>ジュンビ</t>
    </rPh>
    <rPh sb="13" eb="15">
      <t>ビョウショウ</t>
    </rPh>
    <phoneticPr fontId="1"/>
  </si>
  <si>
    <t>最大確保病床の
使用率</t>
    <rPh sb="0" eb="2">
      <t>サイダイ</t>
    </rPh>
    <rPh sb="2" eb="4">
      <t>カクホ</t>
    </rPh>
    <rPh sb="4" eb="6">
      <t>ビョウショウ</t>
    </rPh>
    <rPh sb="8" eb="11">
      <t>シヨウリツ</t>
    </rPh>
    <phoneticPr fontId="1"/>
  </si>
  <si>
    <t>入院率※１
（適用なし）</t>
    <rPh sb="0" eb="2">
      <t>ニュウイン</t>
    </rPh>
    <rPh sb="2" eb="3">
      <t>リツ</t>
    </rPh>
    <rPh sb="7" eb="9">
      <t>テキヨウ</t>
    </rPh>
    <phoneticPr fontId="1"/>
  </si>
  <si>
    <t>40％以下</t>
    <rPh sb="3" eb="5">
      <t>イカ</t>
    </rPh>
    <phoneticPr fontId="1"/>
  </si>
  <si>
    <t>25％以下</t>
    <rPh sb="3" eb="5">
      <t>イカ</t>
    </rPh>
    <phoneticPr fontId="1"/>
  </si>
  <si>
    <t>重症者用の
最大確保病床の
使用率</t>
    <rPh sb="0" eb="3">
      <t>ジュウショウシャ</t>
    </rPh>
    <rPh sb="3" eb="4">
      <t>ヨウ</t>
    </rPh>
    <rPh sb="6" eb="8">
      <t>サイダイ</t>
    </rPh>
    <rPh sb="8" eb="10">
      <t>カクホ</t>
    </rPh>
    <rPh sb="10" eb="12">
      <t>ビョウショウ</t>
    </rPh>
    <rPh sb="14" eb="17">
      <t>シヨウリツ</t>
    </rPh>
    <phoneticPr fontId="1"/>
  </si>
  <si>
    <t>20人以上</t>
    <rPh sb="2" eb="3">
      <t>ニン</t>
    </rPh>
    <rPh sb="3" eb="5">
      <t>イジョウ</t>
    </rPh>
    <phoneticPr fontId="1"/>
  </si>
  <si>
    <t>30人以上</t>
    <rPh sb="2" eb="3">
      <t>ニン</t>
    </rPh>
    <rPh sb="3" eb="5">
      <t>イジョウ</t>
    </rPh>
    <phoneticPr fontId="1"/>
  </si>
  <si>
    <t>5％以上</t>
    <rPh sb="2" eb="4">
      <t>イジョウ</t>
    </rPh>
    <phoneticPr fontId="1"/>
  </si>
  <si>
    <t>15人以上</t>
    <rPh sb="2" eb="3">
      <t>ニン</t>
    </rPh>
    <rPh sb="3" eb="5">
      <t>イジョウ</t>
    </rPh>
    <phoneticPr fontId="1"/>
  </si>
  <si>
    <t>=</t>
    <phoneticPr fontId="1"/>
  </si>
  <si>
    <t>↓新指標適用（6/4対策本部会議決定，6/3分から適用）</t>
    <rPh sb="1" eb="4">
      <t>シンシヒョウ</t>
    </rPh>
    <rPh sb="4" eb="6">
      <t>テキヨウ</t>
    </rPh>
    <rPh sb="10" eb="12">
      <t>タイサク</t>
    </rPh>
    <rPh sb="12" eb="14">
      <t>ホンブ</t>
    </rPh>
    <rPh sb="14" eb="16">
      <t>カイギ</t>
    </rPh>
    <rPh sb="16" eb="18">
      <t>ケッテイ</t>
    </rPh>
    <rPh sb="22" eb="23">
      <t>ブン</t>
    </rPh>
    <rPh sb="25" eb="27">
      <t>テキヨウ</t>
    </rPh>
    <phoneticPr fontId="1"/>
  </si>
  <si>
    <t>新規陽性者数
（人口10万人当たり）
（直近１週間）</t>
    <rPh sb="0" eb="2">
      <t>シンキ</t>
    </rPh>
    <rPh sb="2" eb="4">
      <t>ヨウセイ</t>
    </rPh>
    <rPh sb="4" eb="5">
      <t>シャ</t>
    </rPh>
    <rPh sb="5" eb="6">
      <t>スウ</t>
    </rPh>
    <rPh sb="8" eb="10">
      <t>ジンコウ</t>
    </rPh>
    <rPh sb="12" eb="14">
      <t>マンニン</t>
    </rPh>
    <rPh sb="14" eb="15">
      <t>ア</t>
    </rPh>
    <rPh sb="20" eb="22">
      <t>チョッキン</t>
    </rPh>
    <rPh sb="23" eb="25">
      <t>シュウカン</t>
    </rPh>
    <phoneticPr fontId="1"/>
  </si>
  <si>
    <t>新規陽性者数
（当該日のみ）</t>
    <rPh sb="0" eb="2">
      <t>シンキ</t>
    </rPh>
    <rPh sb="2" eb="5">
      <t>ヨウセイシャ</t>
    </rPh>
    <rPh sb="5" eb="6">
      <t>スウ</t>
    </rPh>
    <rPh sb="8" eb="10">
      <t>トウガイ</t>
    </rPh>
    <rPh sb="10" eb="11">
      <t>ビ</t>
    </rPh>
    <phoneticPr fontId="1"/>
  </si>
  <si>
    <t>直近１週間と
先週１週間の
新規陽性者数の比較</t>
    <rPh sb="0" eb="2">
      <t>チョッキン</t>
    </rPh>
    <rPh sb="3" eb="5">
      <t>シュウカン</t>
    </rPh>
    <rPh sb="7" eb="9">
      <t>センシュウ</t>
    </rPh>
    <rPh sb="10" eb="12">
      <t>シュウカン</t>
    </rPh>
    <rPh sb="14" eb="16">
      <t>シンキ</t>
    </rPh>
    <rPh sb="16" eb="19">
      <t>ヨウセイシャ</t>
    </rPh>
    <rPh sb="19" eb="20">
      <t>スウ</t>
    </rPh>
    <rPh sb="21" eb="23">
      <t>ヒカク</t>
    </rPh>
    <phoneticPr fontId="1"/>
  </si>
  <si>
    <t>病床</t>
    <rPh sb="0" eb="2">
      <t>ビョウショウ</t>
    </rPh>
    <phoneticPr fontId="1"/>
  </si>
  <si>
    <t>発症者数</t>
    <rPh sb="0" eb="3">
      <t>ハッショウシャ</t>
    </rPh>
    <rPh sb="3" eb="4">
      <t>スウ</t>
    </rPh>
    <phoneticPr fontId="1"/>
  </si>
  <si>
    <t>レベル</t>
    <phoneticPr fontId="1"/>
  </si>
  <si>
    <t>レベル</t>
    <phoneticPr fontId="1"/>
  </si>
  <si>
    <t>レベル２
の指標</t>
    <rPh sb="6" eb="8">
      <t>シヒョウ</t>
    </rPh>
    <phoneticPr fontId="1"/>
  </si>
  <si>
    <t>レベル３
の指標</t>
    <rPh sb="6" eb="8">
      <t>シヒョウ</t>
    </rPh>
    <phoneticPr fontId="1"/>
  </si>
  <si>
    <t>最大確保病床の
使用率</t>
    <phoneticPr fontId="1"/>
  </si>
  <si>
    <t>医療逼迫状況</t>
    <rPh sb="0" eb="2">
      <t>イリョウ</t>
    </rPh>
    <rPh sb="2" eb="4">
      <t>ヒッパク</t>
    </rPh>
    <rPh sb="4" eb="6">
      <t>ジョウキョウ</t>
    </rPh>
    <phoneticPr fontId="1"/>
  </si>
  <si>
    <t>レベル１
の指標</t>
    <rPh sb="6" eb="8">
      <t>シヒョウ</t>
    </rPh>
    <phoneticPr fontId="1"/>
  </si>
  <si>
    <t>①</t>
    <phoneticPr fontId="1"/>
  </si>
  <si>
    <t>0.4人
以上</t>
    <rPh sb="3" eb="4">
      <t>ニン</t>
    </rPh>
    <rPh sb="5" eb="7">
      <t>イジョウ</t>
    </rPh>
    <phoneticPr fontId="1"/>
  </si>
  <si>
    <t>20％
以上</t>
    <phoneticPr fontId="1"/>
  </si>
  <si>
    <t>20％
以上</t>
    <rPh sb="4" eb="6">
      <t>イジョウ</t>
    </rPh>
    <phoneticPr fontId="1"/>
  </si>
  <si>
    <t>20人
以上</t>
    <rPh sb="2" eb="3">
      <t>ニン</t>
    </rPh>
    <rPh sb="4" eb="6">
      <t>イジョウ</t>
    </rPh>
    <phoneticPr fontId="1"/>
  </si>
  <si>
    <t>5％
以上</t>
    <rPh sb="3" eb="5">
      <t>イジョウ</t>
    </rPh>
    <phoneticPr fontId="1"/>
  </si>
  <si>
    <t>15人
以上</t>
    <rPh sb="2" eb="3">
      <t>ニン</t>
    </rPh>
    <rPh sb="4" eb="6">
      <t>イジョウ</t>
    </rPh>
    <phoneticPr fontId="1"/>
  </si>
  <si>
    <t>50％
以上</t>
    <rPh sb="4" eb="6">
      <t>イジョウ</t>
    </rPh>
    <phoneticPr fontId="1"/>
  </si>
  <si>
    <t>50％
以上</t>
    <phoneticPr fontId="1"/>
  </si>
  <si>
    <t>30人
以上</t>
    <rPh sb="2" eb="3">
      <t>ニン</t>
    </rPh>
    <rPh sb="4" eb="6">
      <t>イジョウ</t>
    </rPh>
    <phoneticPr fontId="1"/>
  </si>
  <si>
    <t>10％
以上</t>
    <rPh sb="4" eb="6">
      <t>イジョウ</t>
    </rPh>
    <phoneticPr fontId="1"/>
  </si>
  <si>
    <t>25人
以上</t>
    <rPh sb="2" eb="3">
      <t>ニン</t>
    </rPh>
    <rPh sb="4" eb="6">
      <t>イジョウ</t>
    </rPh>
    <phoneticPr fontId="1"/>
  </si>
  <si>
    <t>－</t>
    <phoneticPr fontId="1"/>
  </si>
  <si>
    <t>－</t>
    <phoneticPr fontId="1"/>
  </si>
  <si>
    <t>－</t>
    <phoneticPr fontId="1"/>
  </si>
  <si>
    <t>３週間後到達</t>
    <rPh sb="1" eb="3">
      <t>シュウカン</t>
    </rPh>
    <rPh sb="3" eb="4">
      <t>ゴ</t>
    </rPh>
    <rPh sb="4" eb="6">
      <t>トウタツ</t>
    </rPh>
    <phoneticPr fontId="1"/>
  </si>
  <si>
    <t>予測ツール(※１)</t>
    <rPh sb="0" eb="2">
      <t>ヨソク</t>
    </rPh>
    <phoneticPr fontId="1"/>
  </si>
  <si>
    <t>(※２)</t>
    <phoneticPr fontId="1"/>
  </si>
  <si>
    <t>②
l
２</t>
    <phoneticPr fontId="1"/>
  </si>
  <si>
    <t>レベル４
の段階</t>
    <rPh sb="6" eb="8">
      <t>ダンカイ</t>
    </rPh>
    <phoneticPr fontId="1"/>
  </si>
  <si>
    <t>（最大確保病床数）</t>
    <rPh sb="1" eb="3">
      <t>サイダイ</t>
    </rPh>
    <rPh sb="3" eb="5">
      <t>カクホ</t>
    </rPh>
    <rPh sb="5" eb="7">
      <t>ビョウショウ</t>
    </rPh>
    <rPh sb="7" eb="8">
      <t>スウ</t>
    </rPh>
    <phoneticPr fontId="1"/>
  </si>
  <si>
    <t>新規陽性者数
（直近１週間）
（人口10万人当たり）</t>
    <rPh sb="0" eb="2">
      <t>シンキ</t>
    </rPh>
    <rPh sb="2" eb="4">
      <t>ヨウセイ</t>
    </rPh>
    <rPh sb="4" eb="5">
      <t>シャ</t>
    </rPh>
    <rPh sb="5" eb="6">
      <t>スウ</t>
    </rPh>
    <phoneticPr fontId="1"/>
  </si>
  <si>
    <t>感染経路不明者数の割合
(直近１週間）</t>
    <rPh sb="0" eb="2">
      <t>カンセン</t>
    </rPh>
    <rPh sb="2" eb="4">
      <t>ケイロ</t>
    </rPh>
    <rPh sb="4" eb="6">
      <t>フメイ</t>
    </rPh>
    <rPh sb="6" eb="7">
      <t>モノ</t>
    </rPh>
    <rPh sb="7" eb="8">
      <t>スウ</t>
    </rPh>
    <rPh sb="9" eb="11">
      <t>ワリアイ</t>
    </rPh>
    <rPh sb="13" eb="15">
      <t>チョッキン</t>
    </rPh>
    <rPh sb="16" eb="18">
      <t>シュウカン</t>
    </rPh>
    <phoneticPr fontId="1"/>
  </si>
  <si>
    <t>↓新指標適用（11/25対策本部会議決定，11/25分から適用）</t>
    <phoneticPr fontId="1"/>
  </si>
  <si>
    <t>②
l
１</t>
    <phoneticPr fontId="1"/>
  </si>
  <si>
    <r>
      <t xml:space="preserve">療養者数（人口10万人当たり）
Ｇ×100,000／1,601,711(～12/4)
</t>
    </r>
    <r>
      <rPr>
        <sz val="14"/>
        <color rgb="FFFF0000"/>
        <rFont val="ＭＳ ゴシック"/>
        <family val="3"/>
        <charset val="128"/>
      </rPr>
      <t>Ｇ×100,000／1,588,256(12/5～)</t>
    </r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</si>
  <si>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r>
      <t xml:space="preserve">感染経路不明者数（人口10万人当たり）Ｍ×100,000／1,601,711(～12/4)
</t>
    </r>
    <r>
      <rPr>
        <sz val="12"/>
        <color rgb="FFFF0000"/>
        <rFont val="ＭＳ ゴシック"/>
        <family val="3"/>
        <charset val="128"/>
      </rPr>
      <t>Ｍ×100,000／1,588,256(12/5～)</t>
    </r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</si>
  <si>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t>療養者数（人口10万人当たり）
Ｇ×100,000／1,588,256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</si>
  <si>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新規感染者数（人口10万人当たり）
Ｊ×100,000／1,588,256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</si>
  <si>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感染経路不明者数（人口10万人当たり）
Ｍ×100,000／1,588,256</t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</si>
  <si>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r>
      <t xml:space="preserve">新規感染者数（人口10万人当たり）
Ｊ×100,000／1,601,711(～12/4)
</t>
    </r>
    <r>
      <rPr>
        <sz val="12"/>
        <color rgb="FFFF0000"/>
        <rFont val="ＭＳ ゴシック"/>
        <family val="3"/>
        <charset val="128"/>
      </rPr>
      <t>Ｊ×100,000／1,588,256(12/5～)</t>
    </r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</si>
  <si>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療養等調整中の者</t>
    <rPh sb="0" eb="2">
      <t>リョウヨウ</t>
    </rPh>
    <rPh sb="2" eb="3">
      <t>トウ</t>
    </rPh>
    <rPh sb="3" eb="6">
      <t>チョウセイチュウ</t>
    </rPh>
    <rPh sb="7" eb="8">
      <t>モノ</t>
    </rPh>
    <phoneticPr fontId="1"/>
  </si>
  <si>
    <t>国の重点措置終了の考え方</t>
    <rPh sb="0" eb="1">
      <t>クニ</t>
    </rPh>
    <rPh sb="2" eb="4">
      <t>ジュウテン</t>
    </rPh>
    <rPh sb="4" eb="6">
      <t>ソチ</t>
    </rPh>
    <rPh sb="6" eb="8">
      <t>シュウリョウ</t>
    </rPh>
    <rPh sb="9" eb="10">
      <t>カンガ</t>
    </rPh>
    <rPh sb="11" eb="12">
      <t>カタ</t>
    </rPh>
    <phoneticPr fontId="1"/>
  </si>
  <si>
    <t>　継続して1.0を下回っているか，
　低位の水準にあること</t>
    <rPh sb="1" eb="3">
      <t>ケイゾク</t>
    </rPh>
    <rPh sb="9" eb="11">
      <t>シタマワ</t>
    </rPh>
    <rPh sb="19" eb="21">
      <t>テイイ</t>
    </rPh>
    <rPh sb="22" eb="24">
      <t>スイジュン</t>
    </rPh>
    <phoneticPr fontId="1"/>
  </si>
  <si>
    <t>　概ね50％を下回っていること</t>
    <phoneticPr fontId="1"/>
  </si>
  <si>
    <t>　下降傾向にあること</t>
    <phoneticPr fontId="1"/>
  </si>
  <si>
    <t>まん延防止等重点措置終了の考え方に基づくモニタリング</t>
    <rPh sb="2" eb="3">
      <t>エン</t>
    </rPh>
    <rPh sb="3" eb="5">
      <t>ボウシ</t>
    </rPh>
    <rPh sb="5" eb="6">
      <t>ナド</t>
    </rPh>
    <rPh sb="6" eb="8">
      <t>ジュウテン</t>
    </rPh>
    <rPh sb="8" eb="10">
      <t>ソチ</t>
    </rPh>
    <rPh sb="10" eb="12">
      <t>シュウリョウ</t>
    </rPh>
    <rPh sb="13" eb="14">
      <t>カンガ</t>
    </rPh>
    <rPh sb="15" eb="16">
      <t>カタ</t>
    </rPh>
    <rPh sb="17" eb="18">
      <t>モト</t>
    </rPh>
    <phoneticPr fontId="1"/>
  </si>
  <si>
    <t>　※本県における自宅待機等の者</t>
    <rPh sb="2" eb="4">
      <t>ホンケン</t>
    </rPh>
    <rPh sb="8" eb="10">
      <t>ジタク</t>
    </rPh>
    <rPh sb="10" eb="12">
      <t>タイキ</t>
    </rPh>
    <rPh sb="12" eb="13">
      <t>トウ</t>
    </rPh>
    <rPh sb="14" eb="15">
      <t>モノ</t>
    </rPh>
    <phoneticPr fontId="1"/>
  </si>
  <si>
    <t>実際の最大確保病床の占有率</t>
    <rPh sb="0" eb="2">
      <t>ジッサイ</t>
    </rPh>
    <rPh sb="3" eb="5">
      <t>サイダイ</t>
    </rPh>
    <rPh sb="5" eb="7">
      <t>カクホ</t>
    </rPh>
    <rPh sb="7" eb="9">
      <t>ビョウショウ</t>
    </rPh>
    <rPh sb="10" eb="13">
      <t>センユウリチ</t>
    </rPh>
    <phoneticPr fontId="1"/>
  </si>
  <si>
    <t>入院者数(確保病床)</t>
    <rPh sb="0" eb="3">
      <t>ニュウインシャ</t>
    </rPh>
    <rPh sb="3" eb="4">
      <t>スウ</t>
    </rPh>
    <phoneticPr fontId="1"/>
  </si>
  <si>
    <t>実際の病床</t>
    <rPh sb="0" eb="2">
      <t>ジッサイ</t>
    </rPh>
    <rPh sb="3" eb="5">
      <t>ビョウショウ</t>
    </rPh>
    <phoneticPr fontId="1"/>
  </si>
  <si>
    <t>入院者数(確保病床以外)※手入力</t>
    <rPh sb="0" eb="3">
      <t>ニュウインシャ</t>
    </rPh>
    <rPh sb="3" eb="4">
      <t>スウ</t>
    </rPh>
    <rPh sb="9" eb="11">
      <t>イガイ</t>
    </rPh>
    <rPh sb="13" eb="16">
      <t>テニュウリョク</t>
    </rPh>
    <phoneticPr fontId="1"/>
  </si>
  <si>
    <t>　概ね50％を下回っており下降傾向にあるか，
　50％に向けて安定的に下降していること</t>
    <rPh sb="1" eb="2">
      <t>オオム</t>
    </rPh>
    <rPh sb="7" eb="9">
      <t>シタマワ</t>
    </rPh>
    <rPh sb="13" eb="15">
      <t>カコウ</t>
    </rPh>
    <rPh sb="15" eb="17">
      <t>ケイコウ</t>
    </rPh>
    <rPh sb="28" eb="29">
      <t>ム</t>
    </rPh>
    <rPh sb="31" eb="34">
      <t>アンテイテキ</t>
    </rPh>
    <rPh sb="35" eb="37">
      <t>カコウ</t>
    </rPh>
    <phoneticPr fontId="1"/>
  </si>
  <si>
    <t>実効再生産数
（～211231今週前週比＾５／７）
（220101～今週前週比＾２／７）</t>
    <rPh sb="0" eb="2">
      <t>ジッコウ</t>
    </rPh>
    <rPh sb="2" eb="5">
      <t>サイセイサン</t>
    </rPh>
    <rPh sb="5" eb="6">
      <t>スウ</t>
    </rPh>
    <rPh sb="15" eb="17">
      <t>コンシュウ</t>
    </rPh>
    <rPh sb="17" eb="19">
      <t>ゼンシュウ</t>
    </rPh>
    <rPh sb="19" eb="20">
      <t>ヒ</t>
    </rPh>
    <phoneticPr fontId="1"/>
  </si>
  <si>
    <t>22/1/1～今週前週比＾２／７</t>
    <phoneticPr fontId="1"/>
  </si>
  <si>
    <t>新たな感染拡大の警戒基準に基づくモニタリング（令和４年４月分）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</si>
  <si>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</si>
  <si>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</si>
  <si>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</si>
  <si>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</si>
  <si>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</si>
  <si>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</si>
  <si>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</si>
  <si>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</si>
  <si>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</si>
  <si>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新たな感染拡大の警戒基準に基づくモニタリング（令和４年６月分）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</si>
  <si>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新たな感染拡大の警戒基準に基づくモニタリング（令和４年５月分）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</si>
  <si>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木</t>
    <rPh sb="0" eb="1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</si>
</sst>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_ "/>
    <numFmt numFmtId="177" formatCode="#,##0_);[Red]\(#,##0\)"/>
    <numFmt numFmtId="178" formatCode="0.0%"/>
    <numFmt numFmtId="179" formatCode="#,##0.0_ "/>
    <numFmt numFmtId="180" formatCode="#,##0;&quot;▲ &quot;#,##0"/>
    <numFmt numFmtId="181" formatCode="#,##0.0&quot;人&quot;\ "/>
    <numFmt numFmtId="182" formatCode="#,##0&quot;人&quot;;&quot;▲ &quot;#,##0&quot;人&quot;"/>
    <numFmt numFmtId="183" formatCode="#,##0&quot;人&quot;\ "/>
    <numFmt numFmtId="184" formatCode="#,##0&quot;床&quot;\ "/>
    <numFmt numFmtId="185" formatCode="#,##0.00_ "/>
    <numFmt numFmtId="186" formatCode="#,##0.00&quot;人&quot;\ "/>
    <numFmt numFmtId="187" formatCode="0.00_ "/>
    <numFmt numFmtId="188" formatCode="#,##0.00_);\(#,##0.00\)"/>
    <numFmt numFmtId="189" formatCode="#,##0.00;&quot;▲ &quot;#,##0.00"/>
    <numFmt numFmtId="190" formatCode="0.0%&quot; &quot;"/>
    <numFmt numFmtId="191" formatCode="0.0%&quot;　&quot;"/>
    <numFmt numFmtId="192" formatCode="m&quot;月&quot;d&quot;日&quot;\(aaa\)"/>
  </numFmts>
  <fonts count="3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24"/>
      <color theme="1"/>
      <name val="HG明朝E"/>
      <family val="1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sz val="12"/>
      <name val="ＭＳ ゴシック"/>
      <family val="2"/>
      <charset val="128"/>
    </font>
    <font>
      <b/>
      <sz val="12"/>
      <color indexed="81"/>
      <name val="ＭＳ Ｐゴシック"/>
      <family val="3"/>
      <charset val="128"/>
    </font>
    <font>
      <sz val="20"/>
      <color theme="1"/>
      <name val="HG明朝E"/>
      <family val="1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color rgb="FFFF0000"/>
      <name val="ＭＳ ゴシック"/>
      <family val="2"/>
      <charset val="128"/>
    </font>
    <font>
      <sz val="12"/>
      <color theme="0"/>
      <name val="ＭＳ ゴシック"/>
      <family val="2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2"/>
      <charset val="128"/>
    </font>
    <font>
      <sz val="11"/>
      <color theme="5" tint="0.79998168889431442"/>
      <name val="ＭＳ ゴシック"/>
      <family val="3"/>
      <charset val="128"/>
    </font>
    <font>
      <sz val="14"/>
      <color theme="5" tint="0.79998168889431442"/>
      <name val="ＭＳ ゴシック"/>
      <family val="3"/>
      <charset val="128"/>
    </font>
    <font>
      <sz val="12"/>
      <color theme="5" tint="0.7999816888943144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 style="thick">
        <color indexed="64"/>
      </top>
      <bottom style="dotted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/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ck">
        <color indexed="64"/>
      </right>
      <top style="dotted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5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Fill="1" applyBorder="1">
      <alignment vertical="center"/>
    </xf>
    <xf numFmtId="178" fontId="3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180" fontId="3" fillId="0" borderId="1" xfId="0" applyNumberFormat="1" applyFont="1" applyBorder="1">
      <alignment vertical="center"/>
    </xf>
    <xf numFmtId="0" fontId="0" fillId="2" borderId="4" xfId="0" applyFill="1" applyBorder="1">
      <alignment vertical="center"/>
    </xf>
    <xf numFmtId="56" fontId="0" fillId="3" borderId="8" xfId="0" applyNumberFormat="1" applyFill="1" applyBorder="1">
      <alignment vertical="center"/>
    </xf>
    <xf numFmtId="56" fontId="0" fillId="3" borderId="1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0" xfId="0" applyFont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56" fontId="3" fillId="0" borderId="14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3" borderId="4" xfId="0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79" fontId="3" fillId="0" borderId="1" xfId="0" applyNumberFormat="1" applyFont="1" applyFill="1" applyBorder="1">
      <alignment vertical="center"/>
    </xf>
    <xf numFmtId="180" fontId="3" fillId="0" borderId="1" xfId="0" applyNumberFormat="1" applyFont="1" applyFill="1" applyBorder="1">
      <alignment vertical="center"/>
    </xf>
    <xf numFmtId="56" fontId="0" fillId="3" borderId="7" xfId="0" applyNumberFormat="1" applyFill="1" applyBorder="1">
      <alignment vertical="center"/>
    </xf>
    <xf numFmtId="56" fontId="0" fillId="3" borderId="11" xfId="0" applyNumberFormat="1" applyFill="1" applyBorder="1" applyAlignment="1">
      <alignment horizontal="center" vertical="center"/>
    </xf>
    <xf numFmtId="178" fontId="3" fillId="0" borderId="3" xfId="0" applyNumberFormat="1" applyFont="1" applyFill="1" applyBorder="1">
      <alignment vertical="center"/>
    </xf>
    <xf numFmtId="179" fontId="3" fillId="0" borderId="3" xfId="0" applyNumberFormat="1" applyFont="1" applyFill="1" applyBorder="1">
      <alignment vertical="center"/>
    </xf>
    <xf numFmtId="180" fontId="3" fillId="0" borderId="3" xfId="0" applyNumberFormat="1" applyFont="1" applyFill="1" applyBorder="1">
      <alignment vertical="center"/>
    </xf>
    <xf numFmtId="56" fontId="0" fillId="3" borderId="17" xfId="0" applyNumberFormat="1" applyFill="1" applyBorder="1">
      <alignment vertical="center"/>
    </xf>
    <xf numFmtId="56" fontId="0" fillId="3" borderId="18" xfId="0" applyNumberFormat="1" applyFill="1" applyBorder="1" applyAlignment="1">
      <alignment horizontal="center" vertical="center"/>
    </xf>
    <xf numFmtId="178" fontId="3" fillId="0" borderId="16" xfId="0" applyNumberFormat="1" applyFont="1" applyFill="1" applyBorder="1">
      <alignment vertical="center"/>
    </xf>
    <xf numFmtId="179" fontId="3" fillId="0" borderId="16" xfId="0" applyNumberFormat="1" applyFont="1" applyFill="1" applyBorder="1">
      <alignment vertical="center"/>
    </xf>
    <xf numFmtId="180" fontId="3" fillId="0" borderId="16" xfId="0" applyNumberFormat="1" applyFont="1" applyFill="1" applyBorder="1">
      <alignment vertical="center"/>
    </xf>
    <xf numFmtId="178" fontId="3" fillId="0" borderId="3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180" fontId="3" fillId="0" borderId="3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181" fontId="3" fillId="0" borderId="1" xfId="0" applyNumberFormat="1" applyFont="1" applyFill="1" applyBorder="1">
      <alignment vertical="center"/>
    </xf>
    <xf numFmtId="0" fontId="10" fillId="4" borderId="0" xfId="0" applyFont="1" applyFill="1" applyAlignment="1">
      <alignment horizontal="center" vertical="center"/>
    </xf>
    <xf numFmtId="176" fontId="3" fillId="5" borderId="1" xfId="0" applyNumberFormat="1" applyFont="1" applyFill="1" applyBorder="1">
      <alignment vertical="center"/>
    </xf>
    <xf numFmtId="0" fontId="0" fillId="0" borderId="1" xfId="0" applyBorder="1" applyAlignment="1">
      <alignment vertical="center" textRotation="255" shrinkToFit="1"/>
    </xf>
    <xf numFmtId="0" fontId="0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7" fillId="0" borderId="0" xfId="0" applyFont="1" applyBorder="1" applyAlignment="1">
      <alignment vertical="center" wrapText="1" shrinkToFit="1"/>
    </xf>
    <xf numFmtId="178" fontId="3" fillId="0" borderId="0" xfId="0" applyNumberFormat="1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178" fontId="3" fillId="0" borderId="8" xfId="0" applyNumberFormat="1" applyFont="1" applyFill="1" applyBorder="1">
      <alignment vertical="center"/>
    </xf>
    <xf numFmtId="178" fontId="3" fillId="0" borderId="17" xfId="0" applyNumberFormat="1" applyFont="1" applyFill="1" applyBorder="1">
      <alignment vertical="center"/>
    </xf>
    <xf numFmtId="178" fontId="3" fillId="0" borderId="7" xfId="0" applyNumberFormat="1" applyFont="1" applyFill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8" xfId="0" applyNumberFormat="1" applyFont="1" applyBorder="1">
      <alignment vertical="center"/>
    </xf>
    <xf numFmtId="0" fontId="0" fillId="0" borderId="1" xfId="0" applyBorder="1">
      <alignment vertical="center"/>
    </xf>
    <xf numFmtId="178" fontId="3" fillId="0" borderId="16" xfId="0" applyNumberFormat="1" applyFont="1" applyBorder="1">
      <alignment vertical="center"/>
    </xf>
    <xf numFmtId="179" fontId="3" fillId="0" borderId="16" xfId="0" applyNumberFormat="1" applyFont="1" applyBorder="1">
      <alignment vertical="center"/>
    </xf>
    <xf numFmtId="180" fontId="3" fillId="0" borderId="16" xfId="0" applyNumberFormat="1" applyFont="1" applyBorder="1">
      <alignment vertical="center"/>
    </xf>
    <xf numFmtId="178" fontId="3" fillId="0" borderId="17" xfId="0" applyNumberFormat="1" applyFont="1" applyBorder="1">
      <alignment vertical="center"/>
    </xf>
    <xf numFmtId="183" fontId="3" fillId="0" borderId="1" xfId="0" applyNumberFormat="1" applyFont="1" applyFill="1" applyBorder="1">
      <alignment vertical="center"/>
    </xf>
    <xf numFmtId="0" fontId="11" fillId="0" borderId="0" xfId="0" applyFont="1" applyAlignment="1">
      <alignment horizontal="right" vertical="center"/>
    </xf>
    <xf numFmtId="178" fontId="3" fillId="0" borderId="19" xfId="0" applyNumberFormat="1" applyFont="1" applyBorder="1">
      <alignment vertical="center"/>
    </xf>
    <xf numFmtId="179" fontId="3" fillId="0" borderId="19" xfId="0" applyNumberFormat="1" applyFont="1" applyBorder="1">
      <alignment vertical="center"/>
    </xf>
    <xf numFmtId="180" fontId="3" fillId="0" borderId="19" xfId="0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0" fillId="0" borderId="0" xfId="0" applyAlignment="1">
      <alignment horizontal="left" vertical="center"/>
    </xf>
    <xf numFmtId="176" fontId="13" fillId="0" borderId="1" xfId="0" applyNumberFormat="1" applyFont="1" applyBorder="1">
      <alignment vertical="center"/>
    </xf>
    <xf numFmtId="176" fontId="12" fillId="0" borderId="1" xfId="0" applyNumberFormat="1" applyFont="1" applyFill="1" applyBorder="1">
      <alignment vertical="center"/>
    </xf>
    <xf numFmtId="176" fontId="13" fillId="0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0" fillId="3" borderId="12" xfId="0" applyFill="1" applyBorder="1" applyAlignment="1">
      <alignment horizontal="center" vertical="center"/>
    </xf>
    <xf numFmtId="56" fontId="0" fillId="3" borderId="8" xfId="0" applyNumberFormat="1" applyFill="1" applyBorder="1" applyAlignment="1">
      <alignment horizontal="center" vertical="center"/>
    </xf>
    <xf numFmtId="56" fontId="3" fillId="0" borderId="0" xfId="0" applyNumberFormat="1" applyFont="1" applyBorder="1">
      <alignment vertical="center"/>
    </xf>
    <xf numFmtId="183" fontId="3" fillId="0" borderId="0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83" fontId="3" fillId="0" borderId="4" xfId="0" applyNumberFormat="1" applyFont="1" applyFill="1" applyBorder="1">
      <alignment vertical="center"/>
    </xf>
    <xf numFmtId="177" fontId="3" fillId="0" borderId="4" xfId="0" applyNumberFormat="1" applyFont="1" applyFill="1" applyBorder="1">
      <alignment vertical="center"/>
    </xf>
    <xf numFmtId="184" fontId="3" fillId="0" borderId="4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56" fontId="16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3" fillId="0" borderId="23" xfId="0" applyNumberFormat="1" applyFont="1" applyFill="1" applyBorder="1">
      <alignment vertical="center"/>
    </xf>
    <xf numFmtId="183" fontId="3" fillId="0" borderId="23" xfId="0" applyNumberFormat="1" applyFont="1" applyFill="1" applyBorder="1">
      <alignment vertical="center"/>
    </xf>
    <xf numFmtId="183" fontId="3" fillId="0" borderId="24" xfId="0" applyNumberFormat="1" applyFont="1" applyFill="1" applyBorder="1">
      <alignment vertical="center"/>
    </xf>
    <xf numFmtId="49" fontId="3" fillId="0" borderId="24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>
      <alignment vertical="center"/>
    </xf>
    <xf numFmtId="177" fontId="3" fillId="0" borderId="25" xfId="0" applyNumberFormat="1" applyFont="1" applyFill="1" applyBorder="1">
      <alignment vertical="center"/>
    </xf>
    <xf numFmtId="178" fontId="3" fillId="0" borderId="27" xfId="0" applyNumberFormat="1" applyFont="1" applyFill="1" applyBorder="1">
      <alignment vertical="center"/>
    </xf>
    <xf numFmtId="178" fontId="3" fillId="0" borderId="28" xfId="0" applyNumberFormat="1" applyFont="1" applyFill="1" applyBorder="1">
      <alignment vertical="center"/>
    </xf>
    <xf numFmtId="181" fontId="3" fillId="0" borderId="28" xfId="0" applyNumberFormat="1" applyFont="1" applyFill="1" applyBorder="1">
      <alignment vertical="center"/>
    </xf>
    <xf numFmtId="178" fontId="3" fillId="0" borderId="29" xfId="0" applyNumberFormat="1" applyFont="1" applyFill="1" applyBorder="1">
      <alignment vertical="center"/>
    </xf>
    <xf numFmtId="183" fontId="3" fillId="0" borderId="14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0" fontId="3" fillId="0" borderId="16" xfId="0" applyNumberFormat="1" applyFont="1" applyFill="1" applyBorder="1" applyAlignment="1">
      <alignment horizontal="center" vertical="center"/>
    </xf>
    <xf numFmtId="180" fontId="3" fillId="0" borderId="16" xfId="0" applyNumberFormat="1" applyFont="1" applyBorder="1" applyAlignment="1">
      <alignment horizontal="center" vertical="center"/>
    </xf>
    <xf numFmtId="181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77" fontId="3" fillId="0" borderId="23" xfId="0" applyNumberFormat="1" applyFont="1" applyFill="1" applyBorder="1" applyAlignment="1">
      <alignment vertical="center" wrapText="1"/>
    </xf>
    <xf numFmtId="185" fontId="3" fillId="0" borderId="1" xfId="0" applyNumberFormat="1" applyFont="1" applyBorder="1">
      <alignment vertical="center"/>
    </xf>
    <xf numFmtId="186" fontId="3" fillId="0" borderId="1" xfId="0" applyNumberFormat="1" applyFont="1" applyFill="1" applyBorder="1">
      <alignment vertical="center"/>
    </xf>
    <xf numFmtId="186" fontId="3" fillId="0" borderId="28" xfId="0" applyNumberFormat="1" applyFont="1" applyFill="1" applyBorder="1">
      <alignment vertical="center"/>
    </xf>
    <xf numFmtId="183" fontId="3" fillId="0" borderId="0" xfId="0" applyNumberFormat="1" applyFont="1" applyFill="1" applyBorder="1" applyAlignment="1">
      <alignment vertical="center" wrapText="1"/>
    </xf>
    <xf numFmtId="176" fontId="13" fillId="5" borderId="1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 textRotation="255"/>
    </xf>
    <xf numFmtId="0" fontId="6" fillId="0" borderId="1" xfId="0" applyFont="1" applyBorder="1" applyAlignment="1">
      <alignment vertical="center" wrapText="1" shrinkToFit="1"/>
    </xf>
    <xf numFmtId="187" fontId="3" fillId="0" borderId="1" xfId="0" applyNumberFormat="1" applyFont="1" applyBorder="1">
      <alignment vertical="center"/>
    </xf>
    <xf numFmtId="0" fontId="0" fillId="0" borderId="12" xfId="0" applyBorder="1" applyAlignment="1">
      <alignment vertical="center" textRotation="255"/>
    </xf>
    <xf numFmtId="188" fontId="3" fillId="0" borderId="1" xfId="0" applyNumberFormat="1" applyFont="1" applyFill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185" fontId="3" fillId="0" borderId="1" xfId="0" applyNumberFormat="1" applyFont="1" applyFill="1" applyBorder="1">
      <alignment vertical="center"/>
    </xf>
    <xf numFmtId="185" fontId="3" fillId="0" borderId="16" xfId="0" applyNumberFormat="1" applyFont="1" applyFill="1" applyBorder="1">
      <alignment vertical="center"/>
    </xf>
    <xf numFmtId="185" fontId="3" fillId="0" borderId="3" xfId="0" applyNumberFormat="1" applyFont="1" applyFill="1" applyBorder="1">
      <alignment vertical="center"/>
    </xf>
    <xf numFmtId="185" fontId="3" fillId="0" borderId="3" xfId="0" applyNumberFormat="1" applyFont="1" applyBorder="1">
      <alignment vertical="center"/>
    </xf>
    <xf numFmtId="185" fontId="3" fillId="0" borderId="16" xfId="0" applyNumberFormat="1" applyFont="1" applyBorder="1">
      <alignment vertical="center"/>
    </xf>
    <xf numFmtId="185" fontId="3" fillId="0" borderId="19" xfId="0" applyNumberFormat="1" applyFont="1" applyBorder="1">
      <alignment vertical="center"/>
    </xf>
    <xf numFmtId="188" fontId="3" fillId="0" borderId="3" xfId="0" applyNumberFormat="1" applyFont="1" applyFill="1" applyBorder="1" applyAlignment="1">
      <alignment horizontal="center" vertical="center"/>
    </xf>
    <xf numFmtId="188" fontId="3" fillId="0" borderId="16" xfId="0" applyNumberFormat="1" applyFont="1" applyFill="1" applyBorder="1" applyAlignment="1">
      <alignment horizontal="center" vertical="center"/>
    </xf>
    <xf numFmtId="188" fontId="3" fillId="0" borderId="3" xfId="0" applyNumberFormat="1" applyFont="1" applyBorder="1" applyAlignment="1">
      <alignment horizontal="center" vertical="center"/>
    </xf>
    <xf numFmtId="188" fontId="3" fillId="0" borderId="16" xfId="0" applyNumberFormat="1" applyFont="1" applyBorder="1" applyAlignment="1">
      <alignment horizontal="center" vertical="center"/>
    </xf>
    <xf numFmtId="186" fontId="3" fillId="0" borderId="14" xfId="0" applyNumberFormat="1" applyFont="1" applyFill="1" applyBorder="1">
      <alignment vertical="center"/>
    </xf>
    <xf numFmtId="183" fontId="3" fillId="0" borderId="31" xfId="0" applyNumberFormat="1" applyFont="1" applyFill="1" applyBorder="1">
      <alignment vertical="center"/>
    </xf>
    <xf numFmtId="49" fontId="3" fillId="0" borderId="32" xfId="0" applyNumberFormat="1" applyFont="1" applyFill="1" applyBorder="1" applyAlignment="1">
      <alignment horizontal="center" vertical="center"/>
    </xf>
    <xf numFmtId="183" fontId="3" fillId="0" borderId="32" xfId="0" applyNumberFormat="1" applyFont="1" applyFill="1" applyBorder="1">
      <alignment vertical="center"/>
    </xf>
    <xf numFmtId="183" fontId="3" fillId="0" borderId="33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0" fillId="0" borderId="34" xfId="0" applyBorder="1">
      <alignment vertical="center"/>
    </xf>
    <xf numFmtId="180" fontId="3" fillId="0" borderId="8" xfId="0" applyNumberFormat="1" applyFont="1" applyFill="1" applyBorder="1">
      <alignment vertical="center"/>
    </xf>
    <xf numFmtId="180" fontId="3" fillId="0" borderId="17" xfId="0" applyNumberFormat="1" applyFont="1" applyFill="1" applyBorder="1">
      <alignment vertical="center"/>
    </xf>
    <xf numFmtId="180" fontId="3" fillId="0" borderId="7" xfId="0" applyNumberFormat="1" applyFont="1" applyFill="1" applyBorder="1">
      <alignment vertical="center"/>
    </xf>
    <xf numFmtId="180" fontId="3" fillId="0" borderId="7" xfId="0" applyNumberFormat="1" applyFont="1" applyBorder="1">
      <alignment vertical="center"/>
    </xf>
    <xf numFmtId="180" fontId="3" fillId="0" borderId="8" xfId="0" applyNumberFormat="1" applyFont="1" applyBorder="1">
      <alignment vertical="center"/>
    </xf>
    <xf numFmtId="180" fontId="3" fillId="0" borderId="17" xfId="0" applyNumberFormat="1" applyFont="1" applyBorder="1">
      <alignment vertical="center"/>
    </xf>
    <xf numFmtId="180" fontId="3" fillId="0" borderId="20" xfId="0" applyNumberFormat="1" applyFont="1" applyBorder="1">
      <alignment vertical="center"/>
    </xf>
    <xf numFmtId="189" fontId="3" fillId="0" borderId="7" xfId="0" applyNumberFormat="1" applyFont="1" applyBorder="1">
      <alignment vertical="center"/>
    </xf>
    <xf numFmtId="189" fontId="3" fillId="0" borderId="16" xfId="0" applyNumberFormat="1" applyFont="1" applyBorder="1">
      <alignment vertical="center"/>
    </xf>
    <xf numFmtId="185" fontId="3" fillId="0" borderId="12" xfId="0" applyNumberFormat="1" applyFont="1" applyFill="1" applyBorder="1">
      <alignment vertical="center"/>
    </xf>
    <xf numFmtId="185" fontId="3" fillId="0" borderId="36" xfId="0" applyNumberFormat="1" applyFont="1" applyFill="1" applyBorder="1">
      <alignment vertical="center"/>
    </xf>
    <xf numFmtId="183" fontId="3" fillId="0" borderId="10" xfId="0" applyNumberFormat="1" applyFont="1" applyFill="1" applyBorder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>
      <alignment vertical="center"/>
    </xf>
    <xf numFmtId="189" fontId="3" fillId="0" borderId="37" xfId="0" applyNumberFormat="1" applyFont="1" applyFill="1" applyBorder="1">
      <alignment vertical="center"/>
    </xf>
    <xf numFmtId="0" fontId="0" fillId="0" borderId="12" xfId="0" applyBorder="1" applyAlignment="1">
      <alignment horizontal="center" vertical="center" wrapText="1"/>
    </xf>
    <xf numFmtId="182" fontId="3" fillId="0" borderId="38" xfId="0" applyNumberFormat="1" applyFont="1" applyFill="1" applyBorder="1" applyAlignment="1">
      <alignment horizontal="center" vertical="center"/>
    </xf>
    <xf numFmtId="182" fontId="3" fillId="0" borderId="39" xfId="0" applyNumberFormat="1" applyFont="1" applyFill="1" applyBorder="1" applyAlignment="1">
      <alignment horizontal="center" vertical="center"/>
    </xf>
    <xf numFmtId="183" fontId="3" fillId="0" borderId="35" xfId="0" applyNumberFormat="1" applyFont="1" applyFill="1" applyBorder="1">
      <alignment vertical="center"/>
    </xf>
    <xf numFmtId="49" fontId="3" fillId="0" borderId="35" xfId="0" applyNumberFormat="1" applyFont="1" applyFill="1" applyBorder="1" applyAlignment="1">
      <alignment horizontal="center" vertical="center"/>
    </xf>
    <xf numFmtId="177" fontId="3" fillId="0" borderId="35" xfId="0" applyNumberFormat="1" applyFont="1" applyFill="1" applyBorder="1">
      <alignment vertical="center"/>
    </xf>
    <xf numFmtId="182" fontId="3" fillId="0" borderId="40" xfId="0" applyNumberFormat="1" applyFont="1" applyFill="1" applyBorder="1">
      <alignment vertical="center"/>
    </xf>
    <xf numFmtId="0" fontId="0" fillId="0" borderId="38" xfId="0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 shrinkToFit="1"/>
    </xf>
    <xf numFmtId="189" fontId="3" fillId="0" borderId="1" xfId="0" applyNumberFormat="1" applyFont="1" applyBorder="1">
      <alignment vertical="center"/>
    </xf>
    <xf numFmtId="188" fontId="3" fillId="0" borderId="1" xfId="0" applyNumberFormat="1" applyFont="1" applyBorder="1" applyAlignment="1">
      <alignment vertical="center"/>
    </xf>
    <xf numFmtId="56" fontId="0" fillId="3" borderId="6" xfId="0" applyNumberFormat="1" applyFill="1" applyBorder="1">
      <alignment vertical="center"/>
    </xf>
    <xf numFmtId="56" fontId="0" fillId="3" borderId="10" xfId="0" applyNumberFormat="1" applyFill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185" fontId="3" fillId="0" borderId="2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189" fontId="3" fillId="0" borderId="6" xfId="0" applyNumberFormat="1" applyFont="1" applyBorder="1">
      <alignment vertical="center"/>
    </xf>
    <xf numFmtId="178" fontId="3" fillId="0" borderId="5" xfId="0" applyNumberFormat="1" applyFont="1" applyBorder="1">
      <alignment vertical="center"/>
    </xf>
    <xf numFmtId="188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56" fontId="0" fillId="3" borderId="42" xfId="0" applyNumberFormat="1" applyFill="1" applyBorder="1">
      <alignment vertical="center"/>
    </xf>
    <xf numFmtId="56" fontId="0" fillId="3" borderId="43" xfId="0" applyNumberFormat="1" applyFill="1" applyBorder="1" applyAlignment="1">
      <alignment horizontal="center" vertical="center"/>
    </xf>
    <xf numFmtId="178" fontId="3" fillId="0" borderId="41" xfId="0" applyNumberFormat="1" applyFont="1" applyBorder="1">
      <alignment vertical="center"/>
    </xf>
    <xf numFmtId="179" fontId="3" fillId="0" borderId="41" xfId="0" applyNumberFormat="1" applyFont="1" applyBorder="1">
      <alignment vertical="center"/>
    </xf>
    <xf numFmtId="185" fontId="3" fillId="0" borderId="41" xfId="0" applyNumberFormat="1" applyFont="1" applyBorder="1">
      <alignment vertical="center"/>
    </xf>
    <xf numFmtId="180" fontId="3" fillId="0" borderId="41" xfId="0" applyNumberFormat="1" applyFont="1" applyBorder="1">
      <alignment vertical="center"/>
    </xf>
    <xf numFmtId="189" fontId="3" fillId="0" borderId="42" xfId="0" applyNumberFormat="1" applyFont="1" applyBorder="1">
      <alignment vertical="center"/>
    </xf>
    <xf numFmtId="178" fontId="3" fillId="0" borderId="42" xfId="0" applyNumberFormat="1" applyFont="1" applyBorder="1">
      <alignment vertical="center"/>
    </xf>
    <xf numFmtId="188" fontId="3" fillId="0" borderId="41" xfId="0" applyNumberFormat="1" applyFont="1" applyBorder="1" applyAlignment="1">
      <alignment vertical="center"/>
    </xf>
    <xf numFmtId="180" fontId="3" fillId="0" borderId="41" xfId="0" applyNumberFormat="1" applyFont="1" applyBorder="1" applyAlignment="1">
      <alignment horizontal="center" vertical="center"/>
    </xf>
    <xf numFmtId="188" fontId="3" fillId="0" borderId="3" xfId="0" applyNumberFormat="1" applyFont="1" applyBorder="1" applyAlignment="1">
      <alignment vertical="center"/>
    </xf>
    <xf numFmtId="189" fontId="3" fillId="0" borderId="17" xfId="0" applyNumberFormat="1" applyFont="1" applyBorder="1">
      <alignment vertical="center"/>
    </xf>
    <xf numFmtId="188" fontId="3" fillId="0" borderId="16" xfId="0" applyNumberFormat="1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41" xfId="0" applyFont="1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vertical="center" wrapText="1"/>
    </xf>
    <xf numFmtId="0" fontId="0" fillId="0" borderId="12" xfId="0" applyBorder="1">
      <alignment vertical="center"/>
    </xf>
    <xf numFmtId="178" fontId="3" fillId="0" borderId="14" xfId="0" applyNumberFormat="1" applyFont="1" applyFill="1" applyBorder="1">
      <alignment vertical="center"/>
    </xf>
    <xf numFmtId="188" fontId="3" fillId="0" borderId="2" xfId="0" applyNumberFormat="1" applyFont="1" applyBorder="1" applyAlignment="1">
      <alignment vertical="center"/>
    </xf>
    <xf numFmtId="178" fontId="3" fillId="2" borderId="3" xfId="0" applyNumberFormat="1" applyFont="1" applyFill="1" applyBorder="1">
      <alignment vertical="center"/>
    </xf>
    <xf numFmtId="0" fontId="20" fillId="0" borderId="0" xfId="0" applyFont="1">
      <alignment vertical="center"/>
    </xf>
    <xf numFmtId="2" fontId="3" fillId="0" borderId="3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2" fontId="3" fillId="0" borderId="16" xfId="0" applyNumberFormat="1" applyFont="1" applyBorder="1">
      <alignment vertical="center"/>
    </xf>
    <xf numFmtId="2" fontId="3" fillId="0" borderId="2" xfId="0" applyNumberFormat="1" applyFont="1" applyBorder="1">
      <alignment vertical="center"/>
    </xf>
    <xf numFmtId="2" fontId="3" fillId="0" borderId="41" xfId="0" applyNumberFormat="1" applyFont="1" applyBorder="1">
      <alignment vertical="center"/>
    </xf>
    <xf numFmtId="2" fontId="0" fillId="0" borderId="0" xfId="0" applyNumberFormat="1">
      <alignment vertical="center"/>
    </xf>
    <xf numFmtId="0" fontId="0" fillId="0" borderId="1" xfId="0" applyBorder="1" applyAlignment="1">
      <alignment horizontal="center" vertical="center" textRotation="255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28" xfId="0" applyNumberFormat="1" applyFont="1" applyFill="1" applyBorder="1" applyAlignment="1">
      <alignment horizontal="center" vertical="center"/>
    </xf>
    <xf numFmtId="184" fontId="3" fillId="0" borderId="4" xfId="0" applyNumberFormat="1" applyFont="1" applyFill="1" applyBorder="1" applyAlignment="1">
      <alignment horizontal="center" vertical="center"/>
    </xf>
    <xf numFmtId="182" fontId="3" fillId="0" borderId="44" xfId="0" applyNumberFormat="1" applyFont="1" applyFill="1" applyBorder="1" applyAlignment="1">
      <alignment horizontal="center" vertical="center"/>
    </xf>
    <xf numFmtId="183" fontId="3" fillId="0" borderId="45" xfId="0" applyNumberFormat="1" applyFont="1" applyFill="1" applyBorder="1">
      <alignment vertical="center"/>
    </xf>
    <xf numFmtId="49" fontId="3" fillId="0" borderId="45" xfId="0" applyNumberFormat="1" applyFont="1" applyFill="1" applyBorder="1" applyAlignment="1">
      <alignment horizontal="center" vertical="center"/>
    </xf>
    <xf numFmtId="177" fontId="3" fillId="0" borderId="45" xfId="0" applyNumberFormat="1" applyFont="1" applyFill="1" applyBorder="1">
      <alignment vertical="center"/>
    </xf>
    <xf numFmtId="182" fontId="3" fillId="0" borderId="46" xfId="0" applyNumberFormat="1" applyFont="1" applyFill="1" applyBorder="1">
      <alignment vertical="center"/>
    </xf>
    <xf numFmtId="0" fontId="0" fillId="0" borderId="0" xfId="0" applyBorder="1" applyAlignment="1">
      <alignment horizontal="center" vertical="center" wrapText="1"/>
    </xf>
    <xf numFmtId="185" fontId="3" fillId="0" borderId="47" xfId="0" applyNumberFormat="1" applyFont="1" applyFill="1" applyBorder="1">
      <alignment vertical="center"/>
    </xf>
    <xf numFmtId="183" fontId="3" fillId="0" borderId="48" xfId="0" applyNumberFormat="1" applyFont="1" applyFill="1" applyBorder="1">
      <alignment vertical="center"/>
    </xf>
    <xf numFmtId="49" fontId="3" fillId="0" borderId="48" xfId="0" applyNumberFormat="1" applyFont="1" applyFill="1" applyBorder="1" applyAlignment="1">
      <alignment horizontal="center" vertical="center"/>
    </xf>
    <xf numFmtId="177" fontId="3" fillId="0" borderId="48" xfId="0" applyNumberFormat="1" applyFont="1" applyFill="1" applyBorder="1">
      <alignment vertical="center"/>
    </xf>
    <xf numFmtId="189" fontId="3" fillId="0" borderId="49" xfId="0" applyNumberFormat="1" applyFont="1" applyFill="1" applyBorder="1">
      <alignment vertical="center"/>
    </xf>
    <xf numFmtId="0" fontId="11" fillId="0" borderId="0" xfId="0" applyFont="1" applyBorder="1" applyAlignment="1">
      <alignment horizontal="right" vertical="center"/>
    </xf>
    <xf numFmtId="183" fontId="3" fillId="0" borderId="4" xfId="0" applyNumberFormat="1" applyFont="1" applyFill="1" applyBorder="1" applyAlignment="1">
      <alignment vertical="center" shrinkToFit="1"/>
    </xf>
    <xf numFmtId="183" fontId="3" fillId="0" borderId="45" xfId="0" applyNumberFormat="1" applyFont="1" applyFill="1" applyBorder="1" applyAlignment="1">
      <alignment vertical="center" shrinkToFit="1"/>
    </xf>
    <xf numFmtId="183" fontId="3" fillId="0" borderId="48" xfId="0" applyNumberFormat="1" applyFont="1" applyFill="1" applyBorder="1" applyAlignment="1">
      <alignment vertical="center" shrinkToFit="1"/>
    </xf>
    <xf numFmtId="178" fontId="21" fillId="0" borderId="0" xfId="0" applyNumberFormat="1" applyFont="1" applyFill="1" applyBorder="1">
      <alignment vertical="center"/>
    </xf>
    <xf numFmtId="181" fontId="21" fillId="0" borderId="0" xfId="0" applyNumberFormat="1" applyFont="1" applyFill="1" applyBorder="1">
      <alignment vertical="center"/>
    </xf>
    <xf numFmtId="178" fontId="13" fillId="0" borderId="28" xfId="0" applyNumberFormat="1" applyFont="1" applyFill="1" applyBorder="1">
      <alignment vertical="center"/>
    </xf>
    <xf numFmtId="178" fontId="13" fillId="0" borderId="1" xfId="0" applyNumberFormat="1" applyFont="1" applyFill="1" applyBorder="1">
      <alignment vertical="center"/>
    </xf>
    <xf numFmtId="178" fontId="13" fillId="0" borderId="27" xfId="0" applyNumberFormat="1" applyFont="1" applyFill="1" applyBorder="1">
      <alignment vertical="center"/>
    </xf>
    <xf numFmtId="186" fontId="13" fillId="0" borderId="28" xfId="0" applyNumberFormat="1" applyFont="1" applyFill="1" applyBorder="1">
      <alignment vertical="center"/>
    </xf>
    <xf numFmtId="186" fontId="13" fillId="0" borderId="1" xfId="0" applyNumberFormat="1" applyFont="1" applyFill="1" applyBorder="1">
      <alignment vertical="center"/>
    </xf>
    <xf numFmtId="178" fontId="21" fillId="0" borderId="1" xfId="0" applyNumberFormat="1" applyFont="1" applyBorder="1">
      <alignment vertical="center"/>
    </xf>
    <xf numFmtId="179" fontId="21" fillId="0" borderId="1" xfId="0" applyNumberFormat="1" applyFont="1" applyBorder="1">
      <alignment vertical="center"/>
    </xf>
    <xf numFmtId="185" fontId="21" fillId="0" borderId="1" xfId="0" applyNumberFormat="1" applyFont="1" applyBorder="1">
      <alignment vertical="center"/>
    </xf>
    <xf numFmtId="181" fontId="13" fillId="0" borderId="1" xfId="0" applyNumberFormat="1" applyFont="1" applyFill="1" applyBorder="1">
      <alignment vertical="center"/>
    </xf>
    <xf numFmtId="176" fontId="12" fillId="5" borderId="1" xfId="0" applyNumberFormat="1" applyFont="1" applyFill="1" applyBorder="1">
      <alignment vertical="center"/>
    </xf>
    <xf numFmtId="180" fontId="3" fillId="0" borderId="6" xfId="0" applyNumberFormat="1" applyFont="1" applyBorder="1">
      <alignment vertical="center"/>
    </xf>
    <xf numFmtId="180" fontId="3" fillId="0" borderId="42" xfId="0" applyNumberFormat="1" applyFont="1" applyBorder="1">
      <alignment vertical="center"/>
    </xf>
    <xf numFmtId="0" fontId="0" fillId="0" borderId="1" xfId="0" applyBorder="1" applyAlignment="1">
      <alignment horizontal="center" vertical="center" textRotation="255"/>
    </xf>
    <xf numFmtId="184" fontId="3" fillId="0" borderId="4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8" fontId="13" fillId="0" borderId="27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77" fontId="3" fillId="0" borderId="1" xfId="0" applyNumberFormat="1" applyFont="1" applyFill="1" applyBorder="1">
      <alignment vertical="center"/>
    </xf>
    <xf numFmtId="190" fontId="3" fillId="0" borderId="0" xfId="0" applyNumberFormat="1" applyFont="1" applyFill="1" applyBorder="1">
      <alignment vertical="center"/>
    </xf>
    <xf numFmtId="191" fontId="3" fillId="0" borderId="1" xfId="0" applyNumberFormat="1" applyFont="1" applyFill="1" applyBorder="1">
      <alignment vertical="center"/>
    </xf>
    <xf numFmtId="191" fontId="3" fillId="0" borderId="28" xfId="0" applyNumberFormat="1" applyFont="1" applyFill="1" applyBorder="1">
      <alignment vertical="center"/>
    </xf>
    <xf numFmtId="191" fontId="3" fillId="0" borderId="29" xfId="0" applyNumberFormat="1" applyFont="1" applyFill="1" applyBorder="1">
      <alignment vertical="center"/>
    </xf>
    <xf numFmtId="0" fontId="4" fillId="0" borderId="2" xfId="0" applyFont="1" applyBorder="1" applyAlignment="1">
      <alignment vertical="center" wrapText="1" shrinkToFit="1"/>
    </xf>
    <xf numFmtId="181" fontId="21" fillId="0" borderId="1" xfId="0" applyNumberFormat="1" applyFont="1" applyFill="1" applyBorder="1">
      <alignment vertical="center"/>
    </xf>
    <xf numFmtId="181" fontId="21" fillId="0" borderId="28" xfId="0" applyNumberFormat="1" applyFont="1" applyFill="1" applyBorder="1">
      <alignment vertical="center"/>
    </xf>
    <xf numFmtId="191" fontId="21" fillId="0" borderId="1" xfId="0" applyNumberFormat="1" applyFont="1" applyFill="1" applyBorder="1">
      <alignment vertical="center"/>
    </xf>
    <xf numFmtId="190" fontId="21" fillId="0" borderId="0" xfId="0" applyNumberFormat="1" applyFont="1" applyFill="1" applyBorder="1">
      <alignment vertical="center"/>
    </xf>
    <xf numFmtId="191" fontId="21" fillId="0" borderId="28" xfId="0" applyNumberFormat="1" applyFont="1" applyFill="1" applyBorder="1">
      <alignment vertical="center"/>
    </xf>
    <xf numFmtId="186" fontId="21" fillId="0" borderId="1" xfId="0" applyNumberFormat="1" applyFont="1" applyFill="1" applyBorder="1">
      <alignment vertical="center"/>
    </xf>
    <xf numFmtId="186" fontId="21" fillId="0" borderId="28" xfId="0" applyNumberFormat="1" applyFont="1" applyFill="1" applyBorder="1" applyAlignment="1">
      <alignment vertical="center" shrinkToFit="1"/>
    </xf>
    <xf numFmtId="180" fontId="3" fillId="0" borderId="1" xfId="0" applyNumberFormat="1" applyFont="1" applyBorder="1" applyAlignment="1">
      <alignment vertical="center" shrinkToFit="1"/>
    </xf>
    <xf numFmtId="1" fontId="0" fillId="0" borderId="0" xfId="0" applyNumberFormat="1">
      <alignment vertical="center"/>
    </xf>
    <xf numFmtId="178" fontId="13" fillId="0" borderId="0" xfId="0" applyNumberFormat="1" applyFont="1" applyFill="1" applyBorder="1">
      <alignment vertical="center"/>
    </xf>
    <xf numFmtId="183" fontId="13" fillId="0" borderId="0" xfId="0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 wrapText="1" shrinkToFit="1"/>
    </xf>
    <xf numFmtId="191" fontId="21" fillId="0" borderId="36" xfId="0" applyNumberFormat="1" applyFont="1" applyFill="1" applyBorder="1">
      <alignment vertical="center"/>
    </xf>
    <xf numFmtId="183" fontId="3" fillId="0" borderId="10" xfId="0" applyNumberFormat="1" applyFont="1" applyFill="1" applyBorder="1" applyAlignment="1">
      <alignment vertical="center" shrinkToFit="1"/>
    </xf>
    <xf numFmtId="177" fontId="3" fillId="0" borderId="52" xfId="0" applyNumberFormat="1" applyFont="1" applyFill="1" applyBorder="1">
      <alignment vertical="center"/>
    </xf>
    <xf numFmtId="184" fontId="3" fillId="0" borderId="10" xfId="0" applyNumberFormat="1" applyFont="1" applyFill="1" applyBorder="1" applyAlignment="1">
      <alignment vertical="center"/>
    </xf>
    <xf numFmtId="177" fontId="3" fillId="0" borderId="52" xfId="0" applyNumberFormat="1" applyFont="1" applyFill="1" applyBorder="1" applyAlignment="1">
      <alignment vertical="center" wrapText="1"/>
    </xf>
    <xf numFmtId="183" fontId="3" fillId="0" borderId="54" xfId="0" applyNumberFormat="1" applyFont="1" applyFill="1" applyBorder="1" applyAlignment="1">
      <alignment vertical="center" shrinkToFit="1"/>
    </xf>
    <xf numFmtId="49" fontId="3" fillId="0" borderId="54" xfId="0" applyNumberFormat="1" applyFont="1" applyFill="1" applyBorder="1" applyAlignment="1">
      <alignment horizontal="center" vertical="center"/>
    </xf>
    <xf numFmtId="183" fontId="3" fillId="0" borderId="54" xfId="0" applyNumberFormat="1" applyFont="1" applyFill="1" applyBorder="1">
      <alignment vertical="center"/>
    </xf>
    <xf numFmtId="177" fontId="3" fillId="0" borderId="54" xfId="0" applyNumberFormat="1" applyFont="1" applyFill="1" applyBorder="1">
      <alignment vertical="center"/>
    </xf>
    <xf numFmtId="189" fontId="3" fillId="0" borderId="55" xfId="0" applyNumberFormat="1" applyFont="1" applyFill="1" applyBorder="1">
      <alignment vertical="center"/>
    </xf>
    <xf numFmtId="191" fontId="3" fillId="0" borderId="28" xfId="0" applyNumberFormat="1" applyFont="1" applyFill="1" applyBorder="1" applyAlignment="1">
      <alignment vertical="center"/>
    </xf>
    <xf numFmtId="185" fontId="3" fillId="0" borderId="53" xfId="0" applyNumberFormat="1" applyFont="1" applyFill="1" applyBorder="1">
      <alignment vertical="center"/>
    </xf>
    <xf numFmtId="191" fontId="13" fillId="0" borderId="36" xfId="0" applyNumberFormat="1" applyFont="1" applyFill="1" applyBorder="1" applyAlignment="1">
      <alignment vertical="center"/>
    </xf>
    <xf numFmtId="183" fontId="13" fillId="0" borderId="1" xfId="0" applyNumberFormat="1" applyFont="1" applyFill="1" applyBorder="1" applyAlignment="1">
      <alignment vertical="center" shrinkToFit="1"/>
    </xf>
    <xf numFmtId="191" fontId="13" fillId="0" borderId="1" xfId="0" applyNumberFormat="1" applyFont="1" applyFill="1" applyBorder="1" applyAlignment="1">
      <alignment vertical="center"/>
    </xf>
    <xf numFmtId="0" fontId="0" fillId="7" borderId="0" xfId="0" applyFill="1">
      <alignment vertical="center"/>
    </xf>
    <xf numFmtId="0" fontId="0" fillId="2" borderId="0" xfId="0" applyFill="1">
      <alignment vertical="center"/>
    </xf>
    <xf numFmtId="0" fontId="6" fillId="8" borderId="2" xfId="0" applyFont="1" applyFill="1" applyBorder="1" applyAlignment="1">
      <alignment vertical="center" wrapText="1" shrinkToFit="1"/>
    </xf>
    <xf numFmtId="178" fontId="3" fillId="8" borderId="1" xfId="0" applyNumberFormat="1" applyFont="1" applyFill="1" applyBorder="1">
      <alignment vertical="center"/>
    </xf>
    <xf numFmtId="178" fontId="3" fillId="8" borderId="16" xfId="0" applyNumberFormat="1" applyFont="1" applyFill="1" applyBorder="1">
      <alignment vertical="center"/>
    </xf>
    <xf numFmtId="178" fontId="3" fillId="8" borderId="3" xfId="0" applyNumberFormat="1" applyFont="1" applyFill="1" applyBorder="1">
      <alignment vertical="center"/>
    </xf>
    <xf numFmtId="178" fontId="3" fillId="8" borderId="19" xfId="0" applyNumberFormat="1" applyFont="1" applyFill="1" applyBorder="1">
      <alignment vertical="center"/>
    </xf>
    <xf numFmtId="178" fontId="3" fillId="8" borderId="2" xfId="0" applyNumberFormat="1" applyFont="1" applyFill="1" applyBorder="1">
      <alignment vertical="center"/>
    </xf>
    <xf numFmtId="178" fontId="3" fillId="8" borderId="41" xfId="0" applyNumberFormat="1" applyFont="1" applyFill="1" applyBorder="1">
      <alignment vertical="center"/>
    </xf>
    <xf numFmtId="0" fontId="3" fillId="8" borderId="1" xfId="0" applyNumberFormat="1" applyFont="1" applyFill="1" applyBorder="1">
      <alignment vertical="center"/>
    </xf>
    <xf numFmtId="0" fontId="3" fillId="8" borderId="16" xfId="0" applyNumberFormat="1" applyFont="1" applyFill="1" applyBorder="1">
      <alignment vertical="center"/>
    </xf>
    <xf numFmtId="0" fontId="3" fillId="8" borderId="3" xfId="0" applyNumberFormat="1" applyFont="1" applyFill="1" applyBorder="1">
      <alignment vertical="center"/>
    </xf>
    <xf numFmtId="0" fontId="0" fillId="8" borderId="0" xfId="0" applyNumberFormat="1" applyFill="1">
      <alignment vertical="center"/>
    </xf>
    <xf numFmtId="0" fontId="5" fillId="8" borderId="2" xfId="0" applyFont="1" applyFill="1" applyBorder="1" applyAlignment="1">
      <alignment vertical="center" wrapText="1" shrinkToFit="1"/>
    </xf>
    <xf numFmtId="0" fontId="0" fillId="8" borderId="0" xfId="0" applyFill="1">
      <alignment vertical="center"/>
    </xf>
    <xf numFmtId="183" fontId="13" fillId="6" borderId="1" xfId="0" applyNumberFormat="1" applyFont="1" applyFill="1" applyBorder="1" applyAlignment="1">
      <alignment vertical="center" shrinkToFit="1"/>
    </xf>
    <xf numFmtId="183" fontId="13" fillId="6" borderId="29" xfId="0" applyNumberFormat="1" applyFont="1" applyFill="1" applyBorder="1" applyAlignment="1">
      <alignment vertical="center" shrinkToFit="1"/>
    </xf>
    <xf numFmtId="1" fontId="3" fillId="0" borderId="7" xfId="0" applyNumberFormat="1" applyFont="1" applyBorder="1">
      <alignment vertical="center"/>
    </xf>
    <xf numFmtId="1" fontId="3" fillId="0" borderId="17" xfId="0" applyNumberFormat="1" applyFont="1" applyBorder="1">
      <alignment vertical="center"/>
    </xf>
    <xf numFmtId="0" fontId="20" fillId="0" borderId="10" xfId="0" applyFont="1" applyBorder="1" applyAlignment="1">
      <alignment vertical="center" wrapText="1"/>
    </xf>
    <xf numFmtId="192" fontId="3" fillId="0" borderId="1" xfId="0" applyNumberFormat="1" applyFont="1" applyBorder="1" applyAlignment="1">
      <alignment vertical="center" shrinkToFit="1"/>
    </xf>
    <xf numFmtId="2" fontId="3" fillId="2" borderId="3" xfId="0" applyNumberFormat="1" applyFont="1" applyFill="1" applyBorder="1">
      <alignment vertical="center"/>
    </xf>
    <xf numFmtId="189" fontId="3" fillId="2" borderId="7" xfId="0" applyNumberFormat="1" applyFont="1" applyFill="1" applyBorder="1">
      <alignment vertical="center"/>
    </xf>
    <xf numFmtId="178" fontId="3" fillId="2" borderId="7" xfId="0" applyNumberFormat="1" applyFont="1" applyFill="1" applyBorder="1">
      <alignment vertical="center"/>
    </xf>
    <xf numFmtId="188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>
      <alignment vertical="center"/>
    </xf>
    <xf numFmtId="180" fontId="3" fillId="2" borderId="3" xfId="0" applyNumberFormat="1" applyFont="1" applyFill="1" applyBorder="1" applyAlignment="1">
      <alignment horizontal="center" vertical="center"/>
    </xf>
    <xf numFmtId="56" fontId="0" fillId="3" borderId="20" xfId="0" applyNumberFormat="1" applyFill="1" applyBorder="1">
      <alignment vertical="center"/>
    </xf>
    <xf numFmtId="56" fontId="0" fillId="3" borderId="57" xfId="0" applyNumberFormat="1" applyFill="1" applyBorder="1" applyAlignment="1">
      <alignment horizontal="center" vertical="center"/>
    </xf>
    <xf numFmtId="56" fontId="0" fillId="3" borderId="5" xfId="0" applyNumberFormat="1" applyFill="1" applyBorder="1">
      <alignment vertical="center"/>
    </xf>
    <xf numFmtId="56" fontId="0" fillId="3" borderId="9" xfId="0" applyNumberFormat="1" applyFill="1" applyBorder="1" applyAlignment="1">
      <alignment horizontal="center" vertical="center"/>
    </xf>
    <xf numFmtId="176" fontId="13" fillId="3" borderId="1" xfId="0" applyNumberFormat="1" applyFont="1" applyFill="1" applyBorder="1">
      <alignment vertical="center"/>
    </xf>
    <xf numFmtId="0" fontId="26" fillId="3" borderId="0" xfId="0" applyFont="1" applyFill="1">
      <alignment vertical="center"/>
    </xf>
    <xf numFmtId="0" fontId="3" fillId="2" borderId="1" xfId="0" applyFont="1" applyFill="1" applyBorder="1">
      <alignment vertical="center"/>
    </xf>
    <xf numFmtId="56" fontId="0" fillId="2" borderId="0" xfId="0" applyNumberFormat="1" applyFill="1">
      <alignment vertical="center"/>
    </xf>
    <xf numFmtId="56" fontId="0" fillId="2" borderId="7" xfId="0" applyNumberFormat="1" applyFill="1" applyBorder="1">
      <alignment vertical="center"/>
    </xf>
    <xf numFmtId="56" fontId="0" fillId="2" borderId="11" xfId="0" applyNumberFormat="1" applyFill="1" applyBorder="1" applyAlignment="1">
      <alignment horizontal="center" vertical="center"/>
    </xf>
    <xf numFmtId="178" fontId="3" fillId="2" borderId="1" xfId="0" applyNumberFormat="1" applyFont="1" applyFill="1" applyBorder="1">
      <alignment vertical="center"/>
    </xf>
    <xf numFmtId="179" fontId="3" fillId="2" borderId="1" xfId="0" applyNumberFormat="1" applyFont="1" applyFill="1" applyBorder="1">
      <alignment vertical="center"/>
    </xf>
    <xf numFmtId="185" fontId="3" fillId="2" borderId="1" xfId="0" applyNumberFormat="1" applyFont="1" applyFill="1" applyBorder="1">
      <alignment vertical="center"/>
    </xf>
    <xf numFmtId="180" fontId="3" fillId="2" borderId="1" xfId="0" applyNumberFormat="1" applyFont="1" applyFill="1" applyBorder="1">
      <alignment vertical="center"/>
    </xf>
    <xf numFmtId="178" fontId="3" fillId="2" borderId="8" xfId="0" applyNumberFormat="1" applyFont="1" applyFill="1" applyBorder="1">
      <alignment vertical="center"/>
    </xf>
    <xf numFmtId="188" fontId="3" fillId="2" borderId="1" xfId="0" applyNumberFormat="1" applyFont="1" applyFill="1" applyBorder="1" applyAlignment="1">
      <alignment vertical="center"/>
    </xf>
    <xf numFmtId="180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0" borderId="6" xfId="0" applyFont="1" applyBorder="1">
      <alignment vertical="center"/>
    </xf>
    <xf numFmtId="180" fontId="0" fillId="0" borderId="0" xfId="0" applyNumberFormat="1">
      <alignment vertical="center"/>
    </xf>
    <xf numFmtId="0" fontId="27" fillId="6" borderId="0" xfId="0" applyFont="1" applyFill="1">
      <alignment vertical="center"/>
    </xf>
    <xf numFmtId="0" fontId="28" fillId="6" borderId="2" xfId="0" applyFont="1" applyFill="1" applyBorder="1" applyAlignment="1">
      <alignment vertical="center" wrapText="1" shrinkToFit="1"/>
    </xf>
    <xf numFmtId="185" fontId="29" fillId="6" borderId="1" xfId="0" applyNumberFormat="1" applyFont="1" applyFill="1" applyBorder="1">
      <alignment vertical="center"/>
    </xf>
    <xf numFmtId="185" fontId="29" fillId="6" borderId="16" xfId="0" applyNumberFormat="1" applyFont="1" applyFill="1" applyBorder="1">
      <alignment vertical="center"/>
    </xf>
    <xf numFmtId="185" fontId="29" fillId="6" borderId="3" xfId="0" applyNumberFormat="1" applyFont="1" applyFill="1" applyBorder="1">
      <alignment vertical="center"/>
    </xf>
    <xf numFmtId="185" fontId="29" fillId="6" borderId="19" xfId="0" applyNumberFormat="1" applyFont="1" applyFill="1" applyBorder="1">
      <alignment vertical="center"/>
    </xf>
    <xf numFmtId="185" fontId="29" fillId="6" borderId="2" xfId="0" applyNumberFormat="1" applyFont="1" applyFill="1" applyBorder="1">
      <alignment vertical="center"/>
    </xf>
    <xf numFmtId="185" fontId="29" fillId="6" borderId="41" xfId="0" applyNumberFormat="1" applyFont="1" applyFill="1" applyBorder="1">
      <alignment vertical="center"/>
    </xf>
    <xf numFmtId="180" fontId="29" fillId="6" borderId="1" xfId="0" applyNumberFormat="1" applyFont="1" applyFill="1" applyBorder="1">
      <alignment vertical="center"/>
    </xf>
    <xf numFmtId="180" fontId="29" fillId="6" borderId="16" xfId="0" applyNumberFormat="1" applyFont="1" applyFill="1" applyBorder="1">
      <alignment vertical="center"/>
    </xf>
    <xf numFmtId="180" fontId="29" fillId="6" borderId="3" xfId="0" applyNumberFormat="1" applyFont="1" applyFill="1" applyBorder="1">
      <alignment vertical="center"/>
    </xf>
    <xf numFmtId="180" fontId="29" fillId="6" borderId="19" xfId="0" applyNumberFormat="1" applyFont="1" applyFill="1" applyBorder="1">
      <alignment vertical="center"/>
    </xf>
    <xf numFmtId="180" fontId="29" fillId="6" borderId="2" xfId="0" applyNumberFormat="1" applyFont="1" applyFill="1" applyBorder="1">
      <alignment vertical="center"/>
    </xf>
    <xf numFmtId="180" fontId="29" fillId="6" borderId="41" xfId="0" applyNumberFormat="1" applyFont="1" applyFill="1" applyBorder="1">
      <alignment vertical="center"/>
    </xf>
    <xf numFmtId="180" fontId="29" fillId="6" borderId="8" xfId="0" applyNumberFormat="1" applyFont="1" applyFill="1" applyBorder="1">
      <alignment vertical="center"/>
    </xf>
    <xf numFmtId="180" fontId="29" fillId="6" borderId="17" xfId="0" applyNumberFormat="1" applyFont="1" applyFill="1" applyBorder="1">
      <alignment vertical="center"/>
    </xf>
    <xf numFmtId="180" fontId="29" fillId="6" borderId="7" xfId="0" applyNumberFormat="1" applyFont="1" applyFill="1" applyBorder="1">
      <alignment vertical="center"/>
    </xf>
    <xf numFmtId="180" fontId="29" fillId="6" borderId="20" xfId="0" applyNumberFormat="1" applyFont="1" applyFill="1" applyBorder="1">
      <alignment vertical="center"/>
    </xf>
    <xf numFmtId="189" fontId="29" fillId="6" borderId="7" xfId="0" applyNumberFormat="1" applyFont="1" applyFill="1" applyBorder="1">
      <alignment vertical="center"/>
    </xf>
    <xf numFmtId="189" fontId="29" fillId="6" borderId="16" xfId="0" applyNumberFormat="1" applyFont="1" applyFill="1" applyBorder="1">
      <alignment vertical="center"/>
    </xf>
    <xf numFmtId="189" fontId="29" fillId="6" borderId="6" xfId="0" applyNumberFormat="1" applyFont="1" applyFill="1" applyBorder="1">
      <alignment vertical="center"/>
    </xf>
    <xf numFmtId="189" fontId="29" fillId="6" borderId="42" xfId="0" applyNumberFormat="1" applyFont="1" applyFill="1" applyBorder="1">
      <alignment vertical="center"/>
    </xf>
    <xf numFmtId="189" fontId="29" fillId="6" borderId="17" xfId="0" applyNumberFormat="1" applyFont="1" applyFill="1" applyBorder="1">
      <alignment vertical="center"/>
    </xf>
    <xf numFmtId="0" fontId="28" fillId="6" borderId="5" xfId="0" applyFont="1" applyFill="1" applyBorder="1" applyAlignment="1">
      <alignment vertical="center" wrapText="1" shrinkToFit="1"/>
    </xf>
    <xf numFmtId="178" fontId="29" fillId="6" borderId="8" xfId="0" applyNumberFormat="1" applyFont="1" applyFill="1" applyBorder="1">
      <alignment vertical="center"/>
    </xf>
    <xf numFmtId="178" fontId="29" fillId="6" borderId="17" xfId="0" applyNumberFormat="1" applyFont="1" applyFill="1" applyBorder="1">
      <alignment vertical="center"/>
    </xf>
    <xf numFmtId="178" fontId="29" fillId="6" borderId="7" xfId="0" applyNumberFormat="1" applyFont="1" applyFill="1" applyBorder="1">
      <alignment vertical="center"/>
    </xf>
    <xf numFmtId="178" fontId="29" fillId="6" borderId="20" xfId="0" applyNumberFormat="1" applyFont="1" applyFill="1" applyBorder="1">
      <alignment vertical="center"/>
    </xf>
    <xf numFmtId="178" fontId="29" fillId="6" borderId="5" xfId="0" applyNumberFormat="1" applyFont="1" applyFill="1" applyBorder="1">
      <alignment vertical="center"/>
    </xf>
    <xf numFmtId="178" fontId="29" fillId="6" borderId="42" xfId="0" applyNumberFormat="1" applyFont="1" applyFill="1" applyBorder="1">
      <alignment vertical="center"/>
    </xf>
    <xf numFmtId="0" fontId="28" fillId="6" borderId="1" xfId="0" applyFont="1" applyFill="1" applyBorder="1" applyAlignment="1">
      <alignment vertical="center" wrapText="1" shrinkToFit="1"/>
    </xf>
    <xf numFmtId="188" fontId="29" fillId="6" borderId="1" xfId="0" applyNumberFormat="1" applyFont="1" applyFill="1" applyBorder="1" applyAlignment="1">
      <alignment horizontal="center" vertical="center"/>
    </xf>
    <xf numFmtId="188" fontId="29" fillId="6" borderId="16" xfId="0" applyNumberFormat="1" applyFont="1" applyFill="1" applyBorder="1" applyAlignment="1">
      <alignment horizontal="center" vertical="center"/>
    </xf>
    <xf numFmtId="188" fontId="29" fillId="6" borderId="3" xfId="0" applyNumberFormat="1" applyFont="1" applyFill="1" applyBorder="1" applyAlignment="1">
      <alignment horizontal="center" vertical="center"/>
    </xf>
    <xf numFmtId="188" fontId="29" fillId="6" borderId="2" xfId="0" applyNumberFormat="1" applyFont="1" applyFill="1" applyBorder="1" applyAlignment="1">
      <alignment horizontal="center" vertical="center"/>
    </xf>
    <xf numFmtId="188" fontId="29" fillId="6" borderId="41" xfId="0" applyNumberFormat="1" applyFont="1" applyFill="1" applyBorder="1" applyAlignment="1">
      <alignment vertical="center"/>
    </xf>
    <xf numFmtId="188" fontId="29" fillId="6" borderId="1" xfId="0" applyNumberFormat="1" applyFont="1" applyFill="1" applyBorder="1" applyAlignment="1">
      <alignment vertical="center"/>
    </xf>
    <xf numFmtId="188" fontId="29" fillId="6" borderId="16" xfId="0" applyNumberFormat="1" applyFont="1" applyFill="1" applyBorder="1" applyAlignment="1">
      <alignment vertical="center"/>
    </xf>
    <xf numFmtId="188" fontId="29" fillId="6" borderId="3" xfId="0" applyNumberFormat="1" applyFont="1" applyFill="1" applyBorder="1" applyAlignment="1">
      <alignment vertical="center"/>
    </xf>
    <xf numFmtId="188" fontId="29" fillId="6" borderId="2" xfId="0" applyNumberFormat="1" applyFont="1" applyFill="1" applyBorder="1" applyAlignment="1">
      <alignment vertical="center"/>
    </xf>
    <xf numFmtId="0" fontId="27" fillId="6" borderId="1" xfId="0" applyFont="1" applyFill="1" applyBorder="1">
      <alignment vertical="center"/>
    </xf>
    <xf numFmtId="0" fontId="29" fillId="6" borderId="1" xfId="0" applyFont="1" applyFill="1" applyBorder="1">
      <alignment vertical="center"/>
    </xf>
    <xf numFmtId="0" fontId="29" fillId="6" borderId="16" xfId="0" applyFont="1" applyFill="1" applyBorder="1">
      <alignment vertical="center"/>
    </xf>
    <xf numFmtId="0" fontId="29" fillId="6" borderId="3" xfId="0" applyFont="1" applyFill="1" applyBorder="1">
      <alignment vertical="center"/>
    </xf>
    <xf numFmtId="0" fontId="29" fillId="6" borderId="19" xfId="0" applyFont="1" applyFill="1" applyBorder="1">
      <alignment vertical="center"/>
    </xf>
    <xf numFmtId="0" fontId="29" fillId="6" borderId="2" xfId="0" applyFont="1" applyFill="1" applyBorder="1">
      <alignment vertical="center"/>
    </xf>
    <xf numFmtId="0" fontId="29" fillId="6" borderId="41" xfId="0" applyFont="1" applyFill="1" applyBorder="1">
      <alignment vertical="center"/>
    </xf>
    <xf numFmtId="0" fontId="27" fillId="6" borderId="1" xfId="0" applyFont="1" applyFill="1" applyBorder="1" applyAlignment="1">
      <alignment vertical="center" wrapText="1"/>
    </xf>
    <xf numFmtId="178" fontId="29" fillId="6" borderId="3" xfId="0" applyNumberFormat="1" applyFont="1" applyFill="1" applyBorder="1">
      <alignment vertical="center"/>
    </xf>
    <xf numFmtId="180" fontId="29" fillId="6" borderId="1" xfId="0" applyNumberFormat="1" applyFont="1" applyFill="1" applyBorder="1" applyAlignment="1">
      <alignment horizontal="center" vertical="center"/>
    </xf>
    <xf numFmtId="180" fontId="29" fillId="6" borderId="16" xfId="0" applyNumberFormat="1" applyFont="1" applyFill="1" applyBorder="1" applyAlignment="1">
      <alignment horizontal="center" vertical="center"/>
    </xf>
    <xf numFmtId="180" fontId="29" fillId="6" borderId="3" xfId="0" applyNumberFormat="1" applyFont="1" applyFill="1" applyBorder="1" applyAlignment="1">
      <alignment horizontal="center" vertical="center"/>
    </xf>
    <xf numFmtId="180" fontId="29" fillId="6" borderId="2" xfId="0" applyNumberFormat="1" applyFont="1" applyFill="1" applyBorder="1" applyAlignment="1">
      <alignment horizontal="center" vertical="center"/>
    </xf>
    <xf numFmtId="180" fontId="29" fillId="6" borderId="4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7" fillId="0" borderId="8" xfId="0" applyFont="1" applyBorder="1" applyAlignment="1">
      <alignment vertical="center" wrapText="1" shrinkToFit="1"/>
    </xf>
    <xf numFmtId="0" fontId="7" fillId="0" borderId="12" xfId="0" applyFont="1" applyBorder="1" applyAlignment="1">
      <alignment vertical="center" wrapText="1" shrinkToFit="1"/>
    </xf>
    <xf numFmtId="56" fontId="16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192" fontId="17" fillId="0" borderId="26" xfId="0" applyNumberFormat="1" applyFont="1" applyBorder="1" applyAlignment="1">
      <alignment horizontal="center" vertical="center"/>
    </xf>
    <xf numFmtId="192" fontId="17" fillId="0" borderId="21" xfId="0" applyNumberFormat="1" applyFont="1" applyBorder="1" applyAlignment="1">
      <alignment horizontal="center" vertical="center"/>
    </xf>
    <xf numFmtId="192" fontId="17" fillId="0" borderId="2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6" fontId="17" fillId="0" borderId="26" xfId="0" applyNumberFormat="1" applyFont="1" applyBorder="1" applyAlignment="1">
      <alignment horizontal="center" vertical="center"/>
    </xf>
    <xf numFmtId="56" fontId="17" fillId="0" borderId="21" xfId="0" applyNumberFormat="1" applyFont="1" applyBorder="1" applyAlignment="1">
      <alignment horizontal="center" vertical="center"/>
    </xf>
    <xf numFmtId="56" fontId="17" fillId="0" borderId="2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83" fontId="3" fillId="0" borderId="56" xfId="0" applyNumberFormat="1" applyFont="1" applyFill="1" applyBorder="1" applyAlignment="1">
      <alignment horizontal="left" vertical="center" shrinkToFit="1"/>
    </xf>
    <xf numFmtId="183" fontId="3" fillId="0" borderId="24" xfId="0" applyNumberFormat="1" applyFont="1" applyFill="1" applyBorder="1" applyAlignment="1">
      <alignment horizontal="left" vertical="center" shrinkToFit="1"/>
    </xf>
    <xf numFmtId="183" fontId="3" fillId="0" borderId="25" xfId="0" applyNumberFormat="1" applyFont="1" applyFill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textRotation="255"/>
    </xf>
    <xf numFmtId="0" fontId="4" fillId="0" borderId="8" xfId="0" applyFont="1" applyBorder="1" applyAlignment="1">
      <alignment vertical="center" wrapText="1" shrinkToFit="1"/>
    </xf>
    <xf numFmtId="0" fontId="4" fillId="0" borderId="12" xfId="0" applyFont="1" applyBorder="1" applyAlignment="1">
      <alignment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</cellXfs>
  <cellStyles count="1">
    <cellStyle name="標準" xfId="0" builtinId="0"/>
  </cellStyles>
  <dxfs count="56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hartsheet" Target="chartsheets/sheet5.xml"/><Relationship Id="rId50" Type="http://schemas.openxmlformats.org/officeDocument/2006/relationships/chartsheet" Target="chartsheets/sheet8.xml"/><Relationship Id="rId55" Type="http://schemas.openxmlformats.org/officeDocument/2006/relationships/chartsheet" Target="chartsheets/sheet1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hartsheet" Target="chartsheets/sheet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hartsheet" Target="chartsheets/sheet3.xml"/><Relationship Id="rId53" Type="http://schemas.openxmlformats.org/officeDocument/2006/relationships/chartsheet" Target="chartsheets/sheet11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hartsheet" Target="chartsheets/sheet7.xml"/><Relationship Id="rId57" Type="http://schemas.openxmlformats.org/officeDocument/2006/relationships/externalLink" Target="externalLinks/externalLink1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hartsheet" Target="chartsheets/sheet2.xml"/><Relationship Id="rId52" Type="http://schemas.openxmlformats.org/officeDocument/2006/relationships/chartsheet" Target="chartsheets/sheet10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hartsheet" Target="chartsheets/sheet1.xml"/><Relationship Id="rId48" Type="http://schemas.openxmlformats.org/officeDocument/2006/relationships/chartsheet" Target="chartsheets/sheet6.xml"/><Relationship Id="rId56" Type="http://schemas.openxmlformats.org/officeDocument/2006/relationships/chartsheet" Target="chartsheets/sheet14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hartsheet" Target="chartsheets/sheet4.xml"/><Relationship Id="rId5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入院者数・病床使用率の推移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3"/>
          <c:tx>
            <c:v>入院者数(確保病床)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5.0027152198615522E-17"/>
                  <c:y val="-5.4249366693681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EA-44C3-BDD3-AC0F82CB07A1}"/>
                </c:ext>
              </c:extLst>
            </c:dLbl>
            <c:dLbl>
              <c:idx val="5"/>
              <c:layout>
                <c:manualLayout>
                  <c:x val="-5.0027152198615522E-17"/>
                  <c:y val="-5.4249366693681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EA-44C3-BDD3-AC0F82CB07A1}"/>
                </c:ext>
              </c:extLst>
            </c:dLbl>
            <c:dLbl>
              <c:idx val="6"/>
              <c:layout>
                <c:manualLayout>
                  <c:x val="0"/>
                  <c:y val="-4.7989824382872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EA-44C3-BDD3-AC0F82CB07A1}"/>
                </c:ext>
              </c:extLst>
            </c:dLbl>
            <c:dLbl>
              <c:idx val="7"/>
              <c:layout>
                <c:manualLayout>
                  <c:x val="0"/>
                  <c:y val="-5.007633848647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EA-44C3-BDD3-AC0F82CB07A1}"/>
                </c:ext>
              </c:extLst>
            </c:dLbl>
            <c:dLbl>
              <c:idx val="8"/>
              <c:layout>
                <c:manualLayout>
                  <c:x val="0"/>
                  <c:y val="-3.9643767968459795E-2"/>
                </c:manualLayout>
              </c:layout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EA-44C3-BDD3-AC0F82CB07A1}"/>
                </c:ext>
              </c:extLst>
            </c:dLbl>
            <c:dLbl>
              <c:idx val="9"/>
              <c:layout>
                <c:manualLayout>
                  <c:x val="0"/>
                  <c:y val="-7.0941479522506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EA-44C3-BDD3-AC0F82CB07A1}"/>
                </c:ext>
              </c:extLst>
            </c:dLbl>
            <c:dLbl>
              <c:idx val="10"/>
              <c:layout>
                <c:manualLayout>
                  <c:x val="0"/>
                  <c:y val="-0.118931303905379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EA-44C3-BDD3-AC0F82CB07A1}"/>
                </c:ext>
              </c:extLst>
            </c:dLbl>
            <c:dLbl>
              <c:idx val="11"/>
              <c:layout>
                <c:manualLayout>
                  <c:x val="-2.0010860879446209E-16"/>
                  <c:y val="-0.129363874423395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EA-44C3-BDD3-AC0F82CB07A1}"/>
                </c:ext>
              </c:extLst>
            </c:dLbl>
            <c:dLbl>
              <c:idx val="12"/>
              <c:layout>
                <c:manualLayout>
                  <c:x val="-2.0010860879446209E-16"/>
                  <c:y val="-7.3027993626110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EA-44C3-BDD3-AC0F82CB07A1}"/>
                </c:ext>
              </c:extLst>
            </c:dLbl>
            <c:dLbl>
              <c:idx val="13"/>
              <c:layout>
                <c:manualLayout>
                  <c:x val="0"/>
                  <c:y val="-9.6101917382948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5D-44E3-B7FE-75BA1D06FFFD}"/>
                </c:ext>
              </c:extLst>
            </c:dLbl>
            <c:dLbl>
              <c:idx val="18"/>
              <c:layout>
                <c:manualLayout>
                  <c:x val="1.0005430439723104E-16"/>
                  <c:y val="1.044586058510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5-4F73-A477-F56D2749AD5C}"/>
                </c:ext>
              </c:extLst>
            </c:dLbl>
            <c:dLbl>
              <c:idx val="19"/>
              <c:layout>
                <c:manualLayout>
                  <c:x val="0"/>
                  <c:y val="-4.3872614457432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85-4F73-A477-F56D2749AD5C}"/>
                </c:ext>
              </c:extLst>
            </c:dLbl>
            <c:dLbl>
              <c:idx val="27"/>
              <c:layout>
                <c:manualLayout>
                  <c:x val="1.3651877133106804E-3"/>
                  <c:y val="-4.386422976501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9-4E22-8EEB-FE1EBCD8EAF3}"/>
                </c:ext>
              </c:extLst>
            </c:dLbl>
            <c:dLbl>
              <c:idx val="32"/>
              <c:layout>
                <c:manualLayout>
                  <c:x val="2.0022521826674445E-16"/>
                  <c:y val="-3.3420365535248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08-4B49-ACDE-9B6BFC00CE5A}"/>
                </c:ext>
              </c:extLst>
            </c:dLbl>
            <c:dLbl>
              <c:idx val="33"/>
              <c:layout>
                <c:manualLayout>
                  <c:x val="0"/>
                  <c:y val="-3.5509138381201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08-4B49-ACDE-9B6BFC00CE5A}"/>
                </c:ext>
              </c:extLst>
            </c:dLbl>
            <c:dLbl>
              <c:idx val="34"/>
              <c:layout>
                <c:manualLayout>
                  <c:x val="-2.0010860879446209E-16"/>
                  <c:y val="-3.342675387232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AE-44FE-8A8E-4A0B36044ED8}"/>
                </c:ext>
              </c:extLst>
            </c:dLbl>
            <c:dLbl>
              <c:idx val="35"/>
              <c:layout>
                <c:manualLayout>
                  <c:x val="1.3643926395422829E-3"/>
                  <c:y val="-3.342675387232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AE-44FE-8A8E-4A0B36044ED8}"/>
                </c:ext>
              </c:extLst>
            </c:dLbl>
            <c:dLbl>
              <c:idx val="36"/>
              <c:layout>
                <c:manualLayout>
                  <c:x val="-1.0005430439723104E-16"/>
                  <c:y val="-3.3426753872330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AE-44FE-8A8E-4A0B36044ED8}"/>
                </c:ext>
              </c:extLst>
            </c:dLbl>
            <c:dLbl>
              <c:idx val="37"/>
              <c:layout>
                <c:manualLayout>
                  <c:x val="-2.0010860879446209E-16"/>
                  <c:y val="-3.3426753872330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AE-44FE-8A8E-4A0B36044ED8}"/>
                </c:ext>
              </c:extLst>
            </c:dLbl>
            <c:dLbl>
              <c:idx val="38"/>
              <c:layout>
                <c:manualLayout>
                  <c:x val="0"/>
                  <c:y val="-2.5070065404247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AE-44FE-8A8E-4A0B36044ED8}"/>
                </c:ext>
              </c:extLst>
            </c:dLbl>
            <c:dLbl>
              <c:idx val="39"/>
              <c:layout>
                <c:manualLayout>
                  <c:x val="-2.0010860879446209E-16"/>
                  <c:y val="-3.1337581755309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7B-4FA4-9055-2AFB561449C5}"/>
                </c:ext>
              </c:extLst>
            </c:dLbl>
            <c:dLbl>
              <c:idx val="40"/>
              <c:layout>
                <c:manualLayout>
                  <c:x val="0"/>
                  <c:y val="-4.1783442340412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7B-4FA4-9055-2AFB561449C5}"/>
                </c:ext>
              </c:extLst>
            </c:dLbl>
            <c:dLbl>
              <c:idx val="41"/>
              <c:layout>
                <c:manualLayout>
                  <c:x val="-2.0010860879446209E-16"/>
                  <c:y val="-4.3872614457432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AD-4235-9CF7-5C5D81EF8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(5)'!$VT$4:$WK$4</c:f>
              <c:numCache>
                <c:formatCode>m"月"d"日"</c:formatCode>
                <c:ptCount val="18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</c:numCache>
            </c:numRef>
          </c:cat>
          <c:val>
            <c:numRef>
              <c:f>'グラフ用 (5)'!$VT$9:$XI$9</c:f>
              <c:numCache>
                <c:formatCode>#,##0_ </c:formatCode>
                <c:ptCount val="42"/>
                <c:pt idx="0">
                  <c:v>278</c:v>
                </c:pt>
                <c:pt idx="1">
                  <c:v>289</c:v>
                </c:pt>
                <c:pt idx="2">
                  <c:v>291</c:v>
                </c:pt>
                <c:pt idx="3">
                  <c:v>307</c:v>
                </c:pt>
                <c:pt idx="4">
                  <c:v>307</c:v>
                </c:pt>
                <c:pt idx="5">
                  <c:v>312</c:v>
                </c:pt>
                <c:pt idx="6">
                  <c:v>321</c:v>
                </c:pt>
                <c:pt idx="7">
                  <c:v>318</c:v>
                </c:pt>
                <c:pt idx="8">
                  <c:v>337</c:v>
                </c:pt>
                <c:pt idx="9">
                  <c:v>326</c:v>
                </c:pt>
                <c:pt idx="10">
                  <c:v>332</c:v>
                </c:pt>
                <c:pt idx="11">
                  <c:v>305</c:v>
                </c:pt>
                <c:pt idx="12">
                  <c:v>268</c:v>
                </c:pt>
                <c:pt idx="13">
                  <c:v>273</c:v>
                </c:pt>
                <c:pt idx="14">
                  <c:v>240</c:v>
                </c:pt>
                <c:pt idx="15">
                  <c:v>215</c:v>
                </c:pt>
                <c:pt idx="16">
                  <c:v>215</c:v>
                </c:pt>
                <c:pt idx="17">
                  <c:v>225</c:v>
                </c:pt>
                <c:pt idx="18">
                  <c:v>216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A-44C3-BDD3-AC0F82CB07A1}"/>
            </c:ext>
          </c:extLst>
        </c:ser>
        <c:ser>
          <c:idx val="4"/>
          <c:order val="4"/>
          <c:tx>
            <c:v>入院者数(確保病床以外)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570380708357641E-18"/>
                  <c:y val="1.67101827676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79-4E22-8EEB-FE1EBCD8EAF3}"/>
                </c:ext>
              </c:extLst>
            </c:dLbl>
            <c:dLbl>
              <c:idx val="2"/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C08-4B49-ACDE-9B6BFC00CE5A}"/>
                </c:ext>
              </c:extLst>
            </c:dLbl>
            <c:dLbl>
              <c:idx val="14"/>
              <c:layout>
                <c:manualLayout>
                  <c:x val="0"/>
                  <c:y val="1.6711827470652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8B-4736-A78E-5CF90BB460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(5)'!$VT$4:$WK$4</c:f>
              <c:numCache>
                <c:formatCode>m"月"d"日"</c:formatCode>
                <c:ptCount val="18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</c:numCache>
            </c:numRef>
          </c:cat>
          <c:val>
            <c:numRef>
              <c:f>'グラフ用 (5)'!$VT$10:$XI$10</c:f>
              <c:numCache>
                <c:formatCode>General</c:formatCode>
                <c:ptCount val="42"/>
                <c:pt idx="0">
                  <c:v>152</c:v>
                </c:pt>
                <c:pt idx="1">
                  <c:v>165</c:v>
                </c:pt>
                <c:pt idx="2">
                  <c:v>203</c:v>
                </c:pt>
                <c:pt idx="3">
                  <c:v>200</c:v>
                </c:pt>
                <c:pt idx="4">
                  <c:v>193</c:v>
                </c:pt>
                <c:pt idx="5">
                  <c:v>190</c:v>
                </c:pt>
                <c:pt idx="6">
                  <c:v>192</c:v>
                </c:pt>
                <c:pt idx="7">
                  <c:v>160</c:v>
                </c:pt>
                <c:pt idx="8">
                  <c:v>120</c:v>
                </c:pt>
                <c:pt idx="9">
                  <c:v>104</c:v>
                </c:pt>
                <c:pt idx="10">
                  <c:v>101</c:v>
                </c:pt>
                <c:pt idx="11">
                  <c:v>81</c:v>
                </c:pt>
                <c:pt idx="12">
                  <c:v>97</c:v>
                </c:pt>
                <c:pt idx="13">
                  <c:v>88</c:v>
                </c:pt>
                <c:pt idx="14">
                  <c:v>80</c:v>
                </c:pt>
                <c:pt idx="15">
                  <c:v>77</c:v>
                </c:pt>
                <c:pt idx="16">
                  <c:v>80</c:v>
                </c:pt>
                <c:pt idx="17">
                  <c:v>111</c:v>
                </c:pt>
                <c:pt idx="18">
                  <c:v>100</c:v>
                </c:pt>
                <c:pt idx="19">
                  <c:v>105</c:v>
                </c:pt>
                <c:pt idx="20">
                  <c:v>96</c:v>
                </c:pt>
                <c:pt idx="21">
                  <c:v>121</c:v>
                </c:pt>
                <c:pt idx="22">
                  <c:v>138</c:v>
                </c:pt>
                <c:pt idx="23">
                  <c:v>142</c:v>
                </c:pt>
                <c:pt idx="24">
                  <c:v>140</c:v>
                </c:pt>
                <c:pt idx="25">
                  <c:v>120</c:v>
                </c:pt>
                <c:pt idx="26">
                  <c:v>114</c:v>
                </c:pt>
                <c:pt idx="27">
                  <c:v>121</c:v>
                </c:pt>
                <c:pt idx="28">
                  <c:v>100</c:v>
                </c:pt>
                <c:pt idx="29">
                  <c:v>97</c:v>
                </c:pt>
                <c:pt idx="30">
                  <c:v>110</c:v>
                </c:pt>
                <c:pt idx="31">
                  <c:v>112</c:v>
                </c:pt>
                <c:pt idx="32">
                  <c:v>84</c:v>
                </c:pt>
                <c:pt idx="33">
                  <c:v>84</c:v>
                </c:pt>
                <c:pt idx="34">
                  <c:v>85</c:v>
                </c:pt>
                <c:pt idx="35">
                  <c:v>77</c:v>
                </c:pt>
                <c:pt idx="36">
                  <c:v>70</c:v>
                </c:pt>
                <c:pt idx="37">
                  <c:v>58</c:v>
                </c:pt>
                <c:pt idx="38">
                  <c:v>57</c:v>
                </c:pt>
                <c:pt idx="39">
                  <c:v>44</c:v>
                </c:pt>
                <c:pt idx="40">
                  <c:v>34</c:v>
                </c:pt>
                <c:pt idx="4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EA-44C3-BDD3-AC0F82CB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44911440"/>
        <c:axId val="644914392"/>
      </c:barChart>
      <c:lineChart>
        <c:grouping val="standard"/>
        <c:varyColors val="0"/>
        <c:ser>
          <c:idx val="0"/>
          <c:order val="0"/>
          <c:tx>
            <c:v>病床使用率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5938566552901023E-2"/>
                  <c:y val="-2.0887728459530044E-2"/>
                </c:manualLayout>
              </c:layout>
              <c:spPr>
                <a:noFill/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EA-44C3-BDD3-AC0F82CB07A1}"/>
                </c:ext>
              </c:extLst>
            </c:dLbl>
            <c:dLbl>
              <c:idx val="41"/>
              <c:layout>
                <c:manualLayout>
                  <c:x val="-4.2296171825807867E-2"/>
                  <c:y val="3.5515925989350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AD-4235-9CF7-5C5D81EF8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(5)'!$VT$4:$XI$4</c:f>
              <c:numCache>
                <c:formatCode>m"月"d"日"</c:formatCode>
                <c:ptCount val="42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  <c:pt idx="18">
                  <c:v>44620</c:v>
                </c:pt>
                <c:pt idx="19">
                  <c:v>44621</c:v>
                </c:pt>
                <c:pt idx="20">
                  <c:v>44622</c:v>
                </c:pt>
                <c:pt idx="21">
                  <c:v>44623</c:v>
                </c:pt>
                <c:pt idx="22">
                  <c:v>44624</c:v>
                </c:pt>
                <c:pt idx="23">
                  <c:v>44625</c:v>
                </c:pt>
                <c:pt idx="24">
                  <c:v>44626</c:v>
                </c:pt>
                <c:pt idx="25">
                  <c:v>44627</c:v>
                </c:pt>
                <c:pt idx="26">
                  <c:v>44628</c:v>
                </c:pt>
                <c:pt idx="27">
                  <c:v>44629</c:v>
                </c:pt>
                <c:pt idx="28">
                  <c:v>44630</c:v>
                </c:pt>
                <c:pt idx="29">
                  <c:v>44631</c:v>
                </c:pt>
                <c:pt idx="30">
                  <c:v>44632</c:v>
                </c:pt>
                <c:pt idx="31">
                  <c:v>44633</c:v>
                </c:pt>
                <c:pt idx="32">
                  <c:v>44634</c:v>
                </c:pt>
                <c:pt idx="33">
                  <c:v>44635</c:v>
                </c:pt>
                <c:pt idx="34">
                  <c:v>44636</c:v>
                </c:pt>
                <c:pt idx="35">
                  <c:v>44637</c:v>
                </c:pt>
                <c:pt idx="36">
                  <c:v>44638</c:v>
                </c:pt>
                <c:pt idx="37">
                  <c:v>44639</c:v>
                </c:pt>
                <c:pt idx="38">
                  <c:v>44640</c:v>
                </c:pt>
                <c:pt idx="39">
                  <c:v>44641</c:v>
                </c:pt>
                <c:pt idx="40">
                  <c:v>44642</c:v>
                </c:pt>
                <c:pt idx="41">
                  <c:v>44643</c:v>
                </c:pt>
              </c:numCache>
            </c:numRef>
          </c:cat>
          <c:val>
            <c:numRef>
              <c:f>'グラフ用 (5)'!$VT$6:$XI$6</c:f>
              <c:numCache>
                <c:formatCode>0.0%</c:formatCode>
                <c:ptCount val="42"/>
                <c:pt idx="0">
                  <c:v>0.49290780141843971</c:v>
                </c:pt>
                <c:pt idx="1">
                  <c:v>0.51241134751773054</c:v>
                </c:pt>
                <c:pt idx="2">
                  <c:v>0.51595744680851063</c:v>
                </c:pt>
                <c:pt idx="3">
                  <c:v>0.54432624113475181</c:v>
                </c:pt>
                <c:pt idx="4">
                  <c:v>0.54432624113475181</c:v>
                </c:pt>
                <c:pt idx="5">
                  <c:v>0.55319148936170215</c:v>
                </c:pt>
                <c:pt idx="6">
                  <c:v>0.56914893617021278</c:v>
                </c:pt>
                <c:pt idx="7">
                  <c:v>0.56382978723404253</c:v>
                </c:pt>
                <c:pt idx="8">
                  <c:v>0.59751773049645385</c:v>
                </c:pt>
                <c:pt idx="9">
                  <c:v>0.57801418439716312</c:v>
                </c:pt>
                <c:pt idx="10">
                  <c:v>0.58865248226950351</c:v>
                </c:pt>
                <c:pt idx="11">
                  <c:v>0.54078014184397161</c:v>
                </c:pt>
                <c:pt idx="12">
                  <c:v>0.47517730496453903</c:v>
                </c:pt>
                <c:pt idx="13">
                  <c:v>0.48404255319148937</c:v>
                </c:pt>
                <c:pt idx="14">
                  <c:v>0.42553191489361702</c:v>
                </c:pt>
                <c:pt idx="15">
                  <c:v>0.38120567375886527</c:v>
                </c:pt>
                <c:pt idx="16">
                  <c:v>0.38120567375886527</c:v>
                </c:pt>
                <c:pt idx="17">
                  <c:v>0.39893617021276595</c:v>
                </c:pt>
                <c:pt idx="18">
                  <c:v>0.38365896980461811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A-44C3-BDD3-AC0F82CB07A1}"/>
            </c:ext>
          </c:extLst>
        </c:ser>
        <c:ser>
          <c:idx val="1"/>
          <c:order val="1"/>
          <c:tx>
            <c:v>病床使用率(重症)</c:v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  <a:prstDash val="dash"/>
              </a:ln>
              <a:effectLst/>
            </c:spPr>
          </c:marker>
          <c:dLbls>
            <c:dLbl>
              <c:idx val="14"/>
              <c:layout>
                <c:manualLayout>
                  <c:x val="-9.5563139931741613E-3"/>
                  <c:y val="-3.7597911227154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8B-4736-A78E-5CF90BB46027}"/>
                </c:ext>
              </c:extLst>
            </c:dLbl>
            <c:dLbl>
              <c:idx val="41"/>
              <c:layout>
                <c:manualLayout>
                  <c:x val="-2.0465889593132742E-2"/>
                  <c:y val="3.5515925989350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AD-4235-9CF7-5C5D81EF88E9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(5)'!$VT$4:$XI$4</c:f>
              <c:numCache>
                <c:formatCode>m"月"d"日"</c:formatCode>
                <c:ptCount val="42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  <c:pt idx="18">
                  <c:v>44620</c:v>
                </c:pt>
                <c:pt idx="19">
                  <c:v>44621</c:v>
                </c:pt>
                <c:pt idx="20">
                  <c:v>44622</c:v>
                </c:pt>
                <c:pt idx="21">
                  <c:v>44623</c:v>
                </c:pt>
                <c:pt idx="22">
                  <c:v>44624</c:v>
                </c:pt>
                <c:pt idx="23">
                  <c:v>44625</c:v>
                </c:pt>
                <c:pt idx="24">
                  <c:v>44626</c:v>
                </c:pt>
                <c:pt idx="25">
                  <c:v>44627</c:v>
                </c:pt>
                <c:pt idx="26">
                  <c:v>44628</c:v>
                </c:pt>
                <c:pt idx="27">
                  <c:v>44629</c:v>
                </c:pt>
                <c:pt idx="28">
                  <c:v>44630</c:v>
                </c:pt>
                <c:pt idx="29">
                  <c:v>44631</c:v>
                </c:pt>
                <c:pt idx="30">
                  <c:v>44632</c:v>
                </c:pt>
                <c:pt idx="31">
                  <c:v>44633</c:v>
                </c:pt>
                <c:pt idx="32">
                  <c:v>44634</c:v>
                </c:pt>
                <c:pt idx="33">
                  <c:v>44635</c:v>
                </c:pt>
                <c:pt idx="34">
                  <c:v>44636</c:v>
                </c:pt>
                <c:pt idx="35">
                  <c:v>44637</c:v>
                </c:pt>
                <c:pt idx="36">
                  <c:v>44638</c:v>
                </c:pt>
                <c:pt idx="37">
                  <c:v>44639</c:v>
                </c:pt>
                <c:pt idx="38">
                  <c:v>44640</c:v>
                </c:pt>
                <c:pt idx="39">
                  <c:v>44641</c:v>
                </c:pt>
                <c:pt idx="40">
                  <c:v>44642</c:v>
                </c:pt>
                <c:pt idx="41">
                  <c:v>44643</c:v>
                </c:pt>
              </c:numCache>
            </c:numRef>
          </c:cat>
          <c:val>
            <c:numRef>
              <c:f>'グラフ用 (5)'!$VT$7:$XI$7</c:f>
              <c:numCache>
                <c:formatCode>0.0%</c:formatCode>
                <c:ptCount val="42"/>
                <c:pt idx="0">
                  <c:v>3.0303030303030304E-2</c:v>
                </c:pt>
                <c:pt idx="1">
                  <c:v>6.0606060606060608E-2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0.12121212121212122</c:v>
                </c:pt>
                <c:pt idx="5">
                  <c:v>0.12121212121212122</c:v>
                </c:pt>
                <c:pt idx="6">
                  <c:v>0.12121212121212122</c:v>
                </c:pt>
                <c:pt idx="7">
                  <c:v>0.12121212121212122</c:v>
                </c:pt>
                <c:pt idx="8">
                  <c:v>0.12121212121212122</c:v>
                </c:pt>
                <c:pt idx="9">
                  <c:v>0.15151515151515152</c:v>
                </c:pt>
                <c:pt idx="10">
                  <c:v>0.18181818181818182</c:v>
                </c:pt>
                <c:pt idx="11">
                  <c:v>0.18181818181818182</c:v>
                </c:pt>
                <c:pt idx="12">
                  <c:v>0.12121212121212122</c:v>
                </c:pt>
                <c:pt idx="13">
                  <c:v>0.15151515151515152</c:v>
                </c:pt>
                <c:pt idx="14">
                  <c:v>0.24242424242424243</c:v>
                </c:pt>
                <c:pt idx="15">
                  <c:v>0.18181818181818182</c:v>
                </c:pt>
                <c:pt idx="16">
                  <c:v>0.15151515151515152</c:v>
                </c:pt>
                <c:pt idx="17">
                  <c:v>0.15151515151515152</c:v>
                </c:pt>
                <c:pt idx="18">
                  <c:v>0.12121212121212122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A-44C3-BDD3-AC0F82CB07A1}"/>
            </c:ext>
          </c:extLst>
        </c:ser>
        <c:ser>
          <c:idx val="2"/>
          <c:order val="2"/>
          <c:tx>
            <c:v>病床使用率(実際のフェーズ)</c:v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  <a:prstDash val="sysDot"/>
              </a:ln>
              <a:effectLst/>
            </c:spPr>
          </c:marker>
          <c:dLbls>
            <c:dLbl>
              <c:idx val="41"/>
              <c:layout>
                <c:manualLayout>
                  <c:x val="-2.8652245430385841E-2"/>
                  <c:y val="-4.5961786574453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AD-4235-9CF7-5C5D81EF8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(5)'!$VT$4:$XI$4</c:f>
              <c:numCache>
                <c:formatCode>m"月"d"日"</c:formatCode>
                <c:ptCount val="42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  <c:pt idx="18">
                  <c:v>44620</c:v>
                </c:pt>
                <c:pt idx="19">
                  <c:v>44621</c:v>
                </c:pt>
                <c:pt idx="20">
                  <c:v>44622</c:v>
                </c:pt>
                <c:pt idx="21">
                  <c:v>44623</c:v>
                </c:pt>
                <c:pt idx="22">
                  <c:v>44624</c:v>
                </c:pt>
                <c:pt idx="23">
                  <c:v>44625</c:v>
                </c:pt>
                <c:pt idx="24">
                  <c:v>44626</c:v>
                </c:pt>
                <c:pt idx="25">
                  <c:v>44627</c:v>
                </c:pt>
                <c:pt idx="26">
                  <c:v>44628</c:v>
                </c:pt>
                <c:pt idx="27">
                  <c:v>44629</c:v>
                </c:pt>
                <c:pt idx="28">
                  <c:v>44630</c:v>
                </c:pt>
                <c:pt idx="29">
                  <c:v>44631</c:v>
                </c:pt>
                <c:pt idx="30">
                  <c:v>44632</c:v>
                </c:pt>
                <c:pt idx="31">
                  <c:v>44633</c:v>
                </c:pt>
                <c:pt idx="32">
                  <c:v>44634</c:v>
                </c:pt>
                <c:pt idx="33">
                  <c:v>44635</c:v>
                </c:pt>
                <c:pt idx="34">
                  <c:v>44636</c:v>
                </c:pt>
                <c:pt idx="35">
                  <c:v>44637</c:v>
                </c:pt>
                <c:pt idx="36">
                  <c:v>44638</c:v>
                </c:pt>
                <c:pt idx="37">
                  <c:v>44639</c:v>
                </c:pt>
                <c:pt idx="38">
                  <c:v>44640</c:v>
                </c:pt>
                <c:pt idx="39">
                  <c:v>44641</c:v>
                </c:pt>
                <c:pt idx="40">
                  <c:v>44642</c:v>
                </c:pt>
                <c:pt idx="41">
                  <c:v>44643</c:v>
                </c:pt>
              </c:numCache>
            </c:numRef>
          </c:cat>
          <c:val>
            <c:numRef>
              <c:f>'グラフ用 (5)'!$VT$8:$XI$8</c:f>
              <c:numCache>
                <c:formatCode>0.0%</c:formatCode>
                <c:ptCount val="42"/>
                <c:pt idx="0">
                  <c:v>0.49642857142857144</c:v>
                </c:pt>
                <c:pt idx="1">
                  <c:v>0.51607142857142863</c:v>
                </c:pt>
                <c:pt idx="2">
                  <c:v>0.51964285714285718</c:v>
                </c:pt>
                <c:pt idx="3">
                  <c:v>0.54821428571428577</c:v>
                </c:pt>
                <c:pt idx="4">
                  <c:v>0.54821428571428577</c:v>
                </c:pt>
                <c:pt idx="5">
                  <c:v>0.55026455026455023</c:v>
                </c:pt>
                <c:pt idx="6">
                  <c:v>0.51442307692307687</c:v>
                </c:pt>
                <c:pt idx="7">
                  <c:v>0.50961538461538458</c:v>
                </c:pt>
                <c:pt idx="8">
                  <c:v>0.54006410256410253</c:v>
                </c:pt>
                <c:pt idx="9">
                  <c:v>0.52243589743589747</c:v>
                </c:pt>
                <c:pt idx="10">
                  <c:v>0.53205128205128205</c:v>
                </c:pt>
                <c:pt idx="11">
                  <c:v>0.47955974842767296</c:v>
                </c:pt>
                <c:pt idx="12">
                  <c:v>0.42539682539682538</c:v>
                </c:pt>
                <c:pt idx="13">
                  <c:v>0.43333333333333335</c:v>
                </c:pt>
                <c:pt idx="14">
                  <c:v>0.38095238095238093</c:v>
                </c:pt>
                <c:pt idx="15">
                  <c:v>0.34126984126984128</c:v>
                </c:pt>
                <c:pt idx="16">
                  <c:v>0.34126984126984128</c:v>
                </c:pt>
                <c:pt idx="17">
                  <c:v>0.35714285714285715</c:v>
                </c:pt>
                <c:pt idx="18">
                  <c:v>0.34123222748815168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EA-44C3-BDD3-AC0F82CB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76776"/>
        <c:axId val="585381696"/>
      </c:lineChart>
      <c:dateAx>
        <c:axId val="585376776"/>
        <c:scaling>
          <c:orientation val="minMax"/>
        </c:scaling>
        <c:delete val="0"/>
        <c:axPos val="b"/>
        <c:numFmt formatCode="m&quot;月&quot;d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585381696"/>
        <c:crosses val="autoZero"/>
        <c:auto val="1"/>
        <c:lblOffset val="100"/>
        <c:baseTimeUnit val="days"/>
      </c:dateAx>
      <c:valAx>
        <c:axId val="585381696"/>
        <c:scaling>
          <c:orientation val="minMax"/>
          <c:max val="0.650000000000000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585376776"/>
        <c:crosses val="autoZero"/>
        <c:crossBetween val="between"/>
        <c:majorUnit val="2.0000000000000004E-2"/>
      </c:valAx>
      <c:valAx>
        <c:axId val="644914392"/>
        <c:scaling>
          <c:orientation val="minMax"/>
          <c:max val="8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644911440"/>
        <c:crosses val="max"/>
        <c:crossBetween val="between"/>
      </c:valAx>
      <c:dateAx>
        <c:axId val="644911440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64491439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新規陽性者数（人口</a:t>
            </a:r>
            <a:r>
              <a:rPr lang="en-US" altLang="ja-JP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10</a:t>
            </a: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万人当たり　直近１週間）</a:t>
            </a:r>
            <a:endParaRPr lang="en-US" altLang="ja-JP" sz="20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グラフ用!$B$12</c:f>
              <c:strCache>
                <c:ptCount val="1"/>
                <c:pt idx="0">
                  <c:v>新規感染者数（人口10万人当たり）
Ｈ×100,000／1,601,711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8.1883316274309115E-2"/>
                  <c:y val="-4.38871473354232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グラフ用!$C$4:$WQ$4</c:f>
              <c:numCache>
                <c:formatCode>m"月"d"日"</c:formatCode>
                <c:ptCount val="613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  <c:pt idx="422">
                  <c:v>44435</c:v>
                </c:pt>
                <c:pt idx="423">
                  <c:v>44436</c:v>
                </c:pt>
                <c:pt idx="424">
                  <c:v>44437</c:v>
                </c:pt>
                <c:pt idx="425">
                  <c:v>44438</c:v>
                </c:pt>
                <c:pt idx="426">
                  <c:v>44439</c:v>
                </c:pt>
                <c:pt idx="427">
                  <c:v>44440</c:v>
                </c:pt>
                <c:pt idx="428">
                  <c:v>44441</c:v>
                </c:pt>
                <c:pt idx="429">
                  <c:v>44442</c:v>
                </c:pt>
                <c:pt idx="430">
                  <c:v>44443</c:v>
                </c:pt>
                <c:pt idx="431">
                  <c:v>44444</c:v>
                </c:pt>
                <c:pt idx="432">
                  <c:v>44445</c:v>
                </c:pt>
                <c:pt idx="433">
                  <c:v>44446</c:v>
                </c:pt>
                <c:pt idx="434">
                  <c:v>44447</c:v>
                </c:pt>
                <c:pt idx="435">
                  <c:v>44448</c:v>
                </c:pt>
                <c:pt idx="436">
                  <c:v>44449</c:v>
                </c:pt>
                <c:pt idx="437">
                  <c:v>44450</c:v>
                </c:pt>
                <c:pt idx="438">
                  <c:v>44451</c:v>
                </c:pt>
                <c:pt idx="439">
                  <c:v>44452</c:v>
                </c:pt>
                <c:pt idx="440">
                  <c:v>44453</c:v>
                </c:pt>
                <c:pt idx="441">
                  <c:v>44454</c:v>
                </c:pt>
                <c:pt idx="442">
                  <c:v>44455</c:v>
                </c:pt>
                <c:pt idx="443">
                  <c:v>44456</c:v>
                </c:pt>
                <c:pt idx="444">
                  <c:v>44457</c:v>
                </c:pt>
                <c:pt idx="445">
                  <c:v>44458</c:v>
                </c:pt>
                <c:pt idx="446">
                  <c:v>44459</c:v>
                </c:pt>
                <c:pt idx="447">
                  <c:v>44460</c:v>
                </c:pt>
                <c:pt idx="448">
                  <c:v>44461</c:v>
                </c:pt>
                <c:pt idx="449">
                  <c:v>44462</c:v>
                </c:pt>
                <c:pt idx="450">
                  <c:v>44463</c:v>
                </c:pt>
                <c:pt idx="451">
                  <c:v>44464</c:v>
                </c:pt>
                <c:pt idx="452">
                  <c:v>44465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44471</c:v>
                </c:pt>
                <c:pt idx="459">
                  <c:v>44472</c:v>
                </c:pt>
                <c:pt idx="460">
                  <c:v>44473</c:v>
                </c:pt>
                <c:pt idx="461">
                  <c:v>44474</c:v>
                </c:pt>
                <c:pt idx="462">
                  <c:v>44475</c:v>
                </c:pt>
                <c:pt idx="463">
                  <c:v>44476</c:v>
                </c:pt>
                <c:pt idx="464">
                  <c:v>44477</c:v>
                </c:pt>
                <c:pt idx="465">
                  <c:v>44478</c:v>
                </c:pt>
                <c:pt idx="466">
                  <c:v>44479</c:v>
                </c:pt>
                <c:pt idx="467">
                  <c:v>44480</c:v>
                </c:pt>
                <c:pt idx="468">
                  <c:v>44481</c:v>
                </c:pt>
                <c:pt idx="469">
                  <c:v>44482</c:v>
                </c:pt>
                <c:pt idx="470">
                  <c:v>44483</c:v>
                </c:pt>
                <c:pt idx="471">
                  <c:v>44484</c:v>
                </c:pt>
                <c:pt idx="472">
                  <c:v>44485</c:v>
                </c:pt>
                <c:pt idx="473">
                  <c:v>44486</c:v>
                </c:pt>
                <c:pt idx="474">
                  <c:v>44487</c:v>
                </c:pt>
                <c:pt idx="475">
                  <c:v>44488</c:v>
                </c:pt>
                <c:pt idx="476">
                  <c:v>44489</c:v>
                </c:pt>
                <c:pt idx="477">
                  <c:v>44490</c:v>
                </c:pt>
                <c:pt idx="478">
                  <c:v>44491</c:v>
                </c:pt>
                <c:pt idx="479">
                  <c:v>44492</c:v>
                </c:pt>
                <c:pt idx="480">
                  <c:v>44493</c:v>
                </c:pt>
                <c:pt idx="481">
                  <c:v>44494</c:v>
                </c:pt>
                <c:pt idx="482">
                  <c:v>44495</c:v>
                </c:pt>
                <c:pt idx="483">
                  <c:v>44496</c:v>
                </c:pt>
                <c:pt idx="484">
                  <c:v>44497</c:v>
                </c:pt>
                <c:pt idx="485">
                  <c:v>44498</c:v>
                </c:pt>
                <c:pt idx="486">
                  <c:v>44499</c:v>
                </c:pt>
                <c:pt idx="487">
                  <c:v>44500</c:v>
                </c:pt>
                <c:pt idx="488">
                  <c:v>44501</c:v>
                </c:pt>
                <c:pt idx="489">
                  <c:v>44502</c:v>
                </c:pt>
                <c:pt idx="490">
                  <c:v>44503</c:v>
                </c:pt>
                <c:pt idx="491">
                  <c:v>44504</c:v>
                </c:pt>
                <c:pt idx="492">
                  <c:v>44505</c:v>
                </c:pt>
                <c:pt idx="493">
                  <c:v>44506</c:v>
                </c:pt>
                <c:pt idx="494">
                  <c:v>44507</c:v>
                </c:pt>
                <c:pt idx="495">
                  <c:v>44508</c:v>
                </c:pt>
                <c:pt idx="496">
                  <c:v>44509</c:v>
                </c:pt>
                <c:pt idx="497">
                  <c:v>44510</c:v>
                </c:pt>
                <c:pt idx="498">
                  <c:v>44511</c:v>
                </c:pt>
                <c:pt idx="499">
                  <c:v>44512</c:v>
                </c:pt>
                <c:pt idx="500">
                  <c:v>44513</c:v>
                </c:pt>
                <c:pt idx="501">
                  <c:v>44514</c:v>
                </c:pt>
                <c:pt idx="502">
                  <c:v>44515</c:v>
                </c:pt>
                <c:pt idx="503">
                  <c:v>44516</c:v>
                </c:pt>
                <c:pt idx="504">
                  <c:v>44517</c:v>
                </c:pt>
                <c:pt idx="505">
                  <c:v>44518</c:v>
                </c:pt>
                <c:pt idx="506">
                  <c:v>44519</c:v>
                </c:pt>
                <c:pt idx="507">
                  <c:v>44520</c:v>
                </c:pt>
                <c:pt idx="508">
                  <c:v>44521</c:v>
                </c:pt>
                <c:pt idx="509">
                  <c:v>44522</c:v>
                </c:pt>
                <c:pt idx="510">
                  <c:v>44523</c:v>
                </c:pt>
                <c:pt idx="511">
                  <c:v>44524</c:v>
                </c:pt>
                <c:pt idx="512">
                  <c:v>44525</c:v>
                </c:pt>
                <c:pt idx="513">
                  <c:v>44526</c:v>
                </c:pt>
                <c:pt idx="514">
                  <c:v>44527</c:v>
                </c:pt>
                <c:pt idx="515">
                  <c:v>44528</c:v>
                </c:pt>
                <c:pt idx="516">
                  <c:v>44529</c:v>
                </c:pt>
                <c:pt idx="517">
                  <c:v>44530</c:v>
                </c:pt>
                <c:pt idx="518">
                  <c:v>44531</c:v>
                </c:pt>
                <c:pt idx="519">
                  <c:v>44532</c:v>
                </c:pt>
                <c:pt idx="520">
                  <c:v>44533</c:v>
                </c:pt>
                <c:pt idx="521">
                  <c:v>44534</c:v>
                </c:pt>
                <c:pt idx="522">
                  <c:v>44535</c:v>
                </c:pt>
                <c:pt idx="523">
                  <c:v>44536</c:v>
                </c:pt>
                <c:pt idx="524">
                  <c:v>44537</c:v>
                </c:pt>
                <c:pt idx="525">
                  <c:v>44538</c:v>
                </c:pt>
                <c:pt idx="526">
                  <c:v>44539</c:v>
                </c:pt>
                <c:pt idx="527">
                  <c:v>44540</c:v>
                </c:pt>
                <c:pt idx="528">
                  <c:v>44541</c:v>
                </c:pt>
                <c:pt idx="529">
                  <c:v>44542</c:v>
                </c:pt>
                <c:pt idx="530">
                  <c:v>44543</c:v>
                </c:pt>
                <c:pt idx="531">
                  <c:v>44544</c:v>
                </c:pt>
                <c:pt idx="532">
                  <c:v>44545</c:v>
                </c:pt>
                <c:pt idx="533">
                  <c:v>44546</c:v>
                </c:pt>
                <c:pt idx="534">
                  <c:v>44547</c:v>
                </c:pt>
                <c:pt idx="535">
                  <c:v>44548</c:v>
                </c:pt>
                <c:pt idx="536">
                  <c:v>44549</c:v>
                </c:pt>
                <c:pt idx="537">
                  <c:v>44550</c:v>
                </c:pt>
                <c:pt idx="538">
                  <c:v>44551</c:v>
                </c:pt>
                <c:pt idx="539">
                  <c:v>44552</c:v>
                </c:pt>
                <c:pt idx="540">
                  <c:v>44553</c:v>
                </c:pt>
                <c:pt idx="541">
                  <c:v>44554</c:v>
                </c:pt>
                <c:pt idx="542">
                  <c:v>44555</c:v>
                </c:pt>
                <c:pt idx="543">
                  <c:v>44556</c:v>
                </c:pt>
                <c:pt idx="544">
                  <c:v>44557</c:v>
                </c:pt>
                <c:pt idx="545">
                  <c:v>44558</c:v>
                </c:pt>
                <c:pt idx="546">
                  <c:v>44559</c:v>
                </c:pt>
                <c:pt idx="547">
                  <c:v>44560</c:v>
                </c:pt>
                <c:pt idx="548">
                  <c:v>44561</c:v>
                </c:pt>
                <c:pt idx="549">
                  <c:v>44562</c:v>
                </c:pt>
                <c:pt idx="550">
                  <c:v>44563</c:v>
                </c:pt>
                <c:pt idx="551">
                  <c:v>44564</c:v>
                </c:pt>
                <c:pt idx="552">
                  <c:v>44565</c:v>
                </c:pt>
                <c:pt idx="553">
                  <c:v>44566</c:v>
                </c:pt>
                <c:pt idx="554">
                  <c:v>44567</c:v>
                </c:pt>
                <c:pt idx="555">
                  <c:v>44568</c:v>
                </c:pt>
                <c:pt idx="556">
                  <c:v>44569</c:v>
                </c:pt>
                <c:pt idx="557">
                  <c:v>44570</c:v>
                </c:pt>
                <c:pt idx="558">
                  <c:v>44571</c:v>
                </c:pt>
                <c:pt idx="559">
                  <c:v>44572</c:v>
                </c:pt>
                <c:pt idx="560">
                  <c:v>44573</c:v>
                </c:pt>
                <c:pt idx="561">
                  <c:v>44574</c:v>
                </c:pt>
                <c:pt idx="562">
                  <c:v>44575</c:v>
                </c:pt>
                <c:pt idx="563">
                  <c:v>44576</c:v>
                </c:pt>
                <c:pt idx="564">
                  <c:v>44577</c:v>
                </c:pt>
                <c:pt idx="565">
                  <c:v>44578</c:v>
                </c:pt>
                <c:pt idx="566">
                  <c:v>44579</c:v>
                </c:pt>
                <c:pt idx="567">
                  <c:v>44580</c:v>
                </c:pt>
                <c:pt idx="568">
                  <c:v>44581</c:v>
                </c:pt>
                <c:pt idx="569">
                  <c:v>44582</c:v>
                </c:pt>
                <c:pt idx="570">
                  <c:v>44583</c:v>
                </c:pt>
                <c:pt idx="571">
                  <c:v>44584</c:v>
                </c:pt>
                <c:pt idx="572">
                  <c:v>44585</c:v>
                </c:pt>
                <c:pt idx="573">
                  <c:v>44586</c:v>
                </c:pt>
                <c:pt idx="574">
                  <c:v>44587</c:v>
                </c:pt>
                <c:pt idx="575">
                  <c:v>44588</c:v>
                </c:pt>
                <c:pt idx="576">
                  <c:v>44589</c:v>
                </c:pt>
                <c:pt idx="577">
                  <c:v>44590</c:v>
                </c:pt>
                <c:pt idx="578">
                  <c:v>44591</c:v>
                </c:pt>
                <c:pt idx="579">
                  <c:v>44592</c:v>
                </c:pt>
                <c:pt idx="580">
                  <c:v>44593</c:v>
                </c:pt>
                <c:pt idx="581">
                  <c:v>44594</c:v>
                </c:pt>
                <c:pt idx="582">
                  <c:v>44595</c:v>
                </c:pt>
                <c:pt idx="583">
                  <c:v>44596</c:v>
                </c:pt>
                <c:pt idx="584">
                  <c:v>44597</c:v>
                </c:pt>
                <c:pt idx="585">
                  <c:v>44598</c:v>
                </c:pt>
                <c:pt idx="586">
                  <c:v>44599</c:v>
                </c:pt>
                <c:pt idx="587">
                  <c:v>44600</c:v>
                </c:pt>
                <c:pt idx="588">
                  <c:v>44601</c:v>
                </c:pt>
                <c:pt idx="589">
                  <c:v>44602</c:v>
                </c:pt>
                <c:pt idx="590">
                  <c:v>44603</c:v>
                </c:pt>
                <c:pt idx="591">
                  <c:v>44604</c:v>
                </c:pt>
                <c:pt idx="592">
                  <c:v>44605</c:v>
                </c:pt>
                <c:pt idx="593">
                  <c:v>44606</c:v>
                </c:pt>
                <c:pt idx="594">
                  <c:v>44607</c:v>
                </c:pt>
                <c:pt idx="595">
                  <c:v>44608</c:v>
                </c:pt>
                <c:pt idx="596">
                  <c:v>44609</c:v>
                </c:pt>
                <c:pt idx="597">
                  <c:v>44610</c:v>
                </c:pt>
                <c:pt idx="598">
                  <c:v>44611</c:v>
                </c:pt>
                <c:pt idx="599">
                  <c:v>44612</c:v>
                </c:pt>
                <c:pt idx="600">
                  <c:v>44613</c:v>
                </c:pt>
                <c:pt idx="601">
                  <c:v>44614</c:v>
                </c:pt>
                <c:pt idx="602">
                  <c:v>44615</c:v>
                </c:pt>
                <c:pt idx="603">
                  <c:v>44616</c:v>
                </c:pt>
                <c:pt idx="604">
                  <c:v>44617</c:v>
                </c:pt>
                <c:pt idx="605">
                  <c:v>44618</c:v>
                </c:pt>
                <c:pt idx="606">
                  <c:v>44619</c:v>
                </c:pt>
                <c:pt idx="607">
                  <c:v>44620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cat>
          <c:val>
            <c:numRef>
              <c:f>グラフ用!$C$12:$WQ$12</c:f>
              <c:numCache>
                <c:formatCode>#,##0.00_ </c:formatCode>
                <c:ptCount val="613"/>
                <c:pt idx="0">
                  <c:v>6.2433235458831213E-2</c:v>
                </c:pt>
                <c:pt idx="1">
                  <c:v>0.62433235458831216</c:v>
                </c:pt>
                <c:pt idx="2">
                  <c:v>2.4973294183532486</c:v>
                </c:pt>
                <c:pt idx="3">
                  <c:v>4.62005942395351</c:v>
                </c:pt>
                <c:pt idx="4">
                  <c:v>5.4316914849183151</c:v>
                </c:pt>
                <c:pt idx="5">
                  <c:v>6.1808903104242896</c:v>
                </c:pt>
                <c:pt idx="6">
                  <c:v>6.7427894295537714</c:v>
                </c:pt>
                <c:pt idx="7">
                  <c:v>6.8676559004714335</c:v>
                </c:pt>
                <c:pt idx="8">
                  <c:v>6.4306232522596147</c:v>
                </c:pt>
                <c:pt idx="9">
                  <c:v>5.0570920721653279</c:v>
                </c:pt>
                <c:pt idx="10">
                  <c:v>3.2465282438592231</c:v>
                </c:pt>
                <c:pt idx="11">
                  <c:v>2.9343620665650669</c:v>
                </c:pt>
                <c:pt idx="12">
                  <c:v>2.4973294183532486</c:v>
                </c:pt>
                <c:pt idx="13">
                  <c:v>2.2475964765179235</c:v>
                </c:pt>
                <c:pt idx="14">
                  <c:v>2.2475964765179235</c:v>
                </c:pt>
                <c:pt idx="15">
                  <c:v>2.3724629474355861</c:v>
                </c:pt>
                <c:pt idx="16">
                  <c:v>1.9354302992237675</c:v>
                </c:pt>
                <c:pt idx="17">
                  <c:v>1.6856973573884428</c:v>
                </c:pt>
                <c:pt idx="18">
                  <c:v>1.2486647091766243</c:v>
                </c:pt>
                <c:pt idx="19">
                  <c:v>1.2486647091766243</c:v>
                </c:pt>
                <c:pt idx="20">
                  <c:v>1.0613650028001307</c:v>
                </c:pt>
                <c:pt idx="21">
                  <c:v>0.9989317673412994</c:v>
                </c:pt>
                <c:pt idx="22">
                  <c:v>1.6856973573884428</c:v>
                </c:pt>
                <c:pt idx="23">
                  <c:v>2.4973294183532486</c:v>
                </c:pt>
                <c:pt idx="24">
                  <c:v>2.9343620665650669</c:v>
                </c:pt>
                <c:pt idx="25">
                  <c:v>3.1840950084003916</c:v>
                </c:pt>
                <c:pt idx="26">
                  <c:v>3.0592285374827295</c:v>
                </c:pt>
                <c:pt idx="27">
                  <c:v>3.5586944211533793</c:v>
                </c:pt>
                <c:pt idx="28">
                  <c:v>3.6211276566122104</c:v>
                </c:pt>
                <c:pt idx="29">
                  <c:v>2.9343620665650669</c:v>
                </c:pt>
                <c:pt idx="30">
                  <c:v>3.0592285374827295</c:v>
                </c:pt>
                <c:pt idx="31">
                  <c:v>2.8094955956474044</c:v>
                </c:pt>
                <c:pt idx="32">
                  <c:v>2.4973294183532486</c:v>
                </c:pt>
                <c:pt idx="33">
                  <c:v>2.310029711976755</c:v>
                </c:pt>
                <c:pt idx="34">
                  <c:v>2.0602967701414299</c:v>
                </c:pt>
                <c:pt idx="35">
                  <c:v>2.1227300056002614</c:v>
                </c:pt>
                <c:pt idx="36">
                  <c:v>2.310029711976755</c:v>
                </c:pt>
                <c:pt idx="37">
                  <c:v>1.4359644155531179</c:v>
                </c:pt>
                <c:pt idx="38">
                  <c:v>1.3110979446354554</c:v>
                </c:pt>
                <c:pt idx="39">
                  <c:v>1.3110979446354554</c:v>
                </c:pt>
                <c:pt idx="40">
                  <c:v>1.3110979446354554</c:v>
                </c:pt>
                <c:pt idx="41">
                  <c:v>0.93649853188246823</c:v>
                </c:pt>
                <c:pt idx="42">
                  <c:v>0.68676559004714333</c:v>
                </c:pt>
                <c:pt idx="43">
                  <c:v>0.24973294183532485</c:v>
                </c:pt>
                <c:pt idx="44">
                  <c:v>0.37459941275298725</c:v>
                </c:pt>
                <c:pt idx="45">
                  <c:v>1.186231473717793</c:v>
                </c:pt>
                <c:pt idx="46">
                  <c:v>2.8719288311062359</c:v>
                </c:pt>
                <c:pt idx="47">
                  <c:v>3.1840950084003916</c:v>
                </c:pt>
                <c:pt idx="48">
                  <c:v>3.6211276566122104</c:v>
                </c:pt>
                <c:pt idx="49">
                  <c:v>3.7459941275298729</c:v>
                </c:pt>
                <c:pt idx="50">
                  <c:v>3.9332938339063666</c:v>
                </c:pt>
                <c:pt idx="51">
                  <c:v>3.6835608920710414</c:v>
                </c:pt>
                <c:pt idx="52">
                  <c:v>2.8094955956474044</c:v>
                </c:pt>
                <c:pt idx="53">
                  <c:v>1.186231473717793</c:v>
                </c:pt>
                <c:pt idx="54">
                  <c:v>1.1237982382589617</c:v>
                </c:pt>
                <c:pt idx="55">
                  <c:v>0.81163206096480578</c:v>
                </c:pt>
                <c:pt idx="56">
                  <c:v>0.7491988255059745</c:v>
                </c:pt>
                <c:pt idx="57">
                  <c:v>0.68676559004714333</c:v>
                </c:pt>
                <c:pt idx="58">
                  <c:v>0.9989317673412994</c:v>
                </c:pt>
                <c:pt idx="59">
                  <c:v>1.1237982382589617</c:v>
                </c:pt>
                <c:pt idx="60">
                  <c:v>1.186231473717793</c:v>
                </c:pt>
                <c:pt idx="61">
                  <c:v>0.9989317673412994</c:v>
                </c:pt>
                <c:pt idx="62">
                  <c:v>0.93649853188246823</c:v>
                </c:pt>
                <c:pt idx="63">
                  <c:v>0.87406529642363695</c:v>
                </c:pt>
                <c:pt idx="64">
                  <c:v>1.0613650028001307</c:v>
                </c:pt>
                <c:pt idx="65">
                  <c:v>0.87406529642363695</c:v>
                </c:pt>
                <c:pt idx="66">
                  <c:v>0.7491988255059745</c:v>
                </c:pt>
                <c:pt idx="67">
                  <c:v>0.62433235458831216</c:v>
                </c:pt>
                <c:pt idx="68">
                  <c:v>0.56189911912948087</c:v>
                </c:pt>
                <c:pt idx="69">
                  <c:v>0.4994658836706497</c:v>
                </c:pt>
                <c:pt idx="70">
                  <c:v>0.56189911912948087</c:v>
                </c:pt>
                <c:pt idx="71">
                  <c:v>0.24973294183532485</c:v>
                </c:pt>
                <c:pt idx="72">
                  <c:v>0.12486647091766243</c:v>
                </c:pt>
                <c:pt idx="73">
                  <c:v>6.2433235458831213E-2</c:v>
                </c:pt>
                <c:pt idx="74">
                  <c:v>6.2433235458831213E-2</c:v>
                </c:pt>
                <c:pt idx="75">
                  <c:v>6.2433235458831213E-2</c:v>
                </c:pt>
                <c:pt idx="76">
                  <c:v>0.12486647091766243</c:v>
                </c:pt>
                <c:pt idx="77">
                  <c:v>0.24973294183532485</c:v>
                </c:pt>
                <c:pt idx="78">
                  <c:v>0.24973294183532485</c:v>
                </c:pt>
                <c:pt idx="79">
                  <c:v>0.24973294183532485</c:v>
                </c:pt>
                <c:pt idx="80">
                  <c:v>0.31216617729415608</c:v>
                </c:pt>
                <c:pt idx="81">
                  <c:v>0.31216617729415608</c:v>
                </c:pt>
                <c:pt idx="82">
                  <c:v>0.37459941275298725</c:v>
                </c:pt>
                <c:pt idx="83">
                  <c:v>0.9989317673412994</c:v>
                </c:pt>
                <c:pt idx="84">
                  <c:v>0.81163206096480578</c:v>
                </c:pt>
                <c:pt idx="85">
                  <c:v>1.0613650028001307</c:v>
                </c:pt>
                <c:pt idx="86">
                  <c:v>1.498397651011949</c:v>
                </c:pt>
                <c:pt idx="87">
                  <c:v>1.7481305928472739</c:v>
                </c:pt>
                <c:pt idx="88">
                  <c:v>2.1227300056002614</c:v>
                </c:pt>
                <c:pt idx="89">
                  <c:v>2.1227300056002614</c:v>
                </c:pt>
                <c:pt idx="90">
                  <c:v>1.6232641219296116</c:v>
                </c:pt>
                <c:pt idx="91">
                  <c:v>1.7481305928472739</c:v>
                </c:pt>
                <c:pt idx="92">
                  <c:v>1.8105638283061052</c:v>
                </c:pt>
                <c:pt idx="93">
                  <c:v>1.498397651011949</c:v>
                </c:pt>
                <c:pt idx="94">
                  <c:v>1.2486647091766243</c:v>
                </c:pt>
                <c:pt idx="95">
                  <c:v>1.0613650028001307</c:v>
                </c:pt>
                <c:pt idx="96">
                  <c:v>1.3735311800942867</c:v>
                </c:pt>
                <c:pt idx="97">
                  <c:v>1.498397651011949</c:v>
                </c:pt>
                <c:pt idx="98">
                  <c:v>1.6856973573884428</c:v>
                </c:pt>
                <c:pt idx="99">
                  <c:v>1.5608308864707803</c:v>
                </c:pt>
                <c:pt idx="100">
                  <c:v>1.4359644155531179</c:v>
                </c:pt>
                <c:pt idx="101">
                  <c:v>1.498397651011949</c:v>
                </c:pt>
                <c:pt idx="102">
                  <c:v>1.6856973573884428</c:v>
                </c:pt>
                <c:pt idx="103">
                  <c:v>1.3735311800942867</c:v>
                </c:pt>
                <c:pt idx="104">
                  <c:v>1.0613650028001307</c:v>
                </c:pt>
                <c:pt idx="105">
                  <c:v>0.93649853188246823</c:v>
                </c:pt>
                <c:pt idx="106">
                  <c:v>0.93649853188246823</c:v>
                </c:pt>
                <c:pt idx="107">
                  <c:v>0.9989317673412994</c:v>
                </c:pt>
                <c:pt idx="108">
                  <c:v>0.87406529642363695</c:v>
                </c:pt>
                <c:pt idx="109">
                  <c:v>0.4994658836706497</c:v>
                </c:pt>
                <c:pt idx="110">
                  <c:v>0.43703264821181848</c:v>
                </c:pt>
                <c:pt idx="111">
                  <c:v>0.43703264821181848</c:v>
                </c:pt>
                <c:pt idx="112">
                  <c:v>0.24973294183532485</c:v>
                </c:pt>
                <c:pt idx="113">
                  <c:v>6.2433235458831213E-2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6.2433235458831213E-2</c:v>
                </c:pt>
                <c:pt idx="120">
                  <c:v>0.31216617729415608</c:v>
                </c:pt>
                <c:pt idx="121">
                  <c:v>0.43703264821181848</c:v>
                </c:pt>
                <c:pt idx="122">
                  <c:v>0.43703264821181848</c:v>
                </c:pt>
                <c:pt idx="123">
                  <c:v>0.7491988255059745</c:v>
                </c:pt>
                <c:pt idx="124">
                  <c:v>0.7491988255059745</c:v>
                </c:pt>
                <c:pt idx="125">
                  <c:v>1.2486647091766243</c:v>
                </c:pt>
                <c:pt idx="126">
                  <c:v>1.498397651011949</c:v>
                </c:pt>
                <c:pt idx="127">
                  <c:v>2.310029711976755</c:v>
                </c:pt>
                <c:pt idx="128">
                  <c:v>2.996795302023898</c:v>
                </c:pt>
                <c:pt idx="129">
                  <c:v>3.3089614793180542</c:v>
                </c:pt>
                <c:pt idx="130">
                  <c:v>3.6835608920710414</c:v>
                </c:pt>
                <c:pt idx="131">
                  <c:v>3.8708605984475351</c:v>
                </c:pt>
                <c:pt idx="132">
                  <c:v>3.6835608920710414</c:v>
                </c:pt>
                <c:pt idx="133">
                  <c:v>3.6835608920710414</c:v>
                </c:pt>
                <c:pt idx="134">
                  <c:v>2.6846291247297422</c:v>
                </c:pt>
                <c:pt idx="135">
                  <c:v>2.1851632410590924</c:v>
                </c:pt>
                <c:pt idx="136">
                  <c:v>1.9354302992237675</c:v>
                </c:pt>
                <c:pt idx="137">
                  <c:v>1.4359644155531179</c:v>
                </c:pt>
                <c:pt idx="138">
                  <c:v>1.3110979446354554</c:v>
                </c:pt>
                <c:pt idx="139">
                  <c:v>1.1237982382589617</c:v>
                </c:pt>
                <c:pt idx="140">
                  <c:v>1.8105638283061052</c:v>
                </c:pt>
                <c:pt idx="141">
                  <c:v>2.310029711976755</c:v>
                </c:pt>
                <c:pt idx="142">
                  <c:v>2.4348961828944171</c:v>
                </c:pt>
                <c:pt idx="143">
                  <c:v>2.5597626538120797</c:v>
                </c:pt>
                <c:pt idx="144">
                  <c:v>2.4973294183532486</c:v>
                </c:pt>
                <c:pt idx="145">
                  <c:v>2.7470623601885733</c:v>
                </c:pt>
                <c:pt idx="146">
                  <c:v>2.6221958892709107</c:v>
                </c:pt>
                <c:pt idx="147">
                  <c:v>1.9354302992237675</c:v>
                </c:pt>
                <c:pt idx="148">
                  <c:v>1.6856973573884428</c:v>
                </c:pt>
                <c:pt idx="149">
                  <c:v>1.8105638283061052</c:v>
                </c:pt>
                <c:pt idx="150">
                  <c:v>1.7481305928472739</c:v>
                </c:pt>
                <c:pt idx="151">
                  <c:v>1.9354302992237675</c:v>
                </c:pt>
                <c:pt idx="152">
                  <c:v>1.6856973573884428</c:v>
                </c:pt>
                <c:pt idx="153">
                  <c:v>1.8729970637649365</c:v>
                </c:pt>
                <c:pt idx="154">
                  <c:v>1.8729970637649365</c:v>
                </c:pt>
                <c:pt idx="155">
                  <c:v>2.2475964765179235</c:v>
                </c:pt>
                <c:pt idx="156">
                  <c:v>1.9978635346825988</c:v>
                </c:pt>
                <c:pt idx="157">
                  <c:v>2.2475964765179235</c:v>
                </c:pt>
                <c:pt idx="158">
                  <c:v>2.8094955956474044</c:v>
                </c:pt>
                <c:pt idx="159">
                  <c:v>3.3713947147768857</c:v>
                </c:pt>
                <c:pt idx="160">
                  <c:v>4.3078932466593534</c:v>
                </c:pt>
                <c:pt idx="161">
                  <c:v>6.4930564877184462</c:v>
                </c:pt>
                <c:pt idx="162">
                  <c:v>7.6792879614362395</c:v>
                </c:pt>
                <c:pt idx="163">
                  <c:v>8.9279526706128642</c:v>
                </c:pt>
                <c:pt idx="164">
                  <c:v>9.6147182606600072</c:v>
                </c:pt>
                <c:pt idx="165">
                  <c:v>9.3649853188246812</c:v>
                </c:pt>
                <c:pt idx="166">
                  <c:v>9.6147182606600072</c:v>
                </c:pt>
                <c:pt idx="167">
                  <c:v>9.24011884790702</c:v>
                </c:pt>
                <c:pt idx="168">
                  <c:v>7.3046885486832522</c:v>
                </c:pt>
                <c:pt idx="169">
                  <c:v>5.6814244267536402</c:v>
                </c:pt>
                <c:pt idx="170">
                  <c:v>4.495192953035847</c:v>
                </c:pt>
                <c:pt idx="171">
                  <c:v>3.8708605984475351</c:v>
                </c:pt>
                <c:pt idx="172">
                  <c:v>3.3713947147768857</c:v>
                </c:pt>
                <c:pt idx="173">
                  <c:v>2.7470623601885733</c:v>
                </c:pt>
                <c:pt idx="174">
                  <c:v>2.5597626538120797</c:v>
                </c:pt>
                <c:pt idx="175">
                  <c:v>2.9343620665650669</c:v>
                </c:pt>
                <c:pt idx="176">
                  <c:v>3.6211276566122104</c:v>
                </c:pt>
                <c:pt idx="177">
                  <c:v>3.808427362988704</c:v>
                </c:pt>
                <c:pt idx="178">
                  <c:v>4.4327597175770164</c:v>
                </c:pt>
                <c:pt idx="179">
                  <c:v>5.5565579558359781</c:v>
                </c:pt>
                <c:pt idx="180">
                  <c:v>6.4930564877184462</c:v>
                </c:pt>
                <c:pt idx="181">
                  <c:v>6.4306232522596147</c:v>
                </c:pt>
                <c:pt idx="182">
                  <c:v>6.3057567813419526</c:v>
                </c:pt>
                <c:pt idx="183">
                  <c:v>5.993590604047796</c:v>
                </c:pt>
                <c:pt idx="184">
                  <c:v>6.3681900168007832</c:v>
                </c:pt>
                <c:pt idx="185">
                  <c:v>5.4316914849183151</c:v>
                </c:pt>
                <c:pt idx="186">
                  <c:v>5.8687241331301339</c:v>
                </c:pt>
                <c:pt idx="187">
                  <c:v>5.4316914849183151</c:v>
                </c:pt>
                <c:pt idx="188">
                  <c:v>6.3057567813419526</c:v>
                </c:pt>
                <c:pt idx="189">
                  <c:v>7.7417211968950701</c:v>
                </c:pt>
                <c:pt idx="190">
                  <c:v>8.8030861996952012</c:v>
                </c:pt>
                <c:pt idx="191">
                  <c:v>9.8644512024953315</c:v>
                </c:pt>
                <c:pt idx="192">
                  <c:v>12.174480914472086</c:v>
                </c:pt>
                <c:pt idx="193">
                  <c:v>11.550148559883775</c:v>
                </c:pt>
                <c:pt idx="194">
                  <c:v>11.737448266260268</c:v>
                </c:pt>
                <c:pt idx="195">
                  <c:v>11.612581795342605</c:v>
                </c:pt>
                <c:pt idx="196">
                  <c:v>10.676083263460137</c:v>
                </c:pt>
                <c:pt idx="197">
                  <c:v>10.051750908871826</c:v>
                </c:pt>
                <c:pt idx="198">
                  <c:v>8.9279526706128642</c:v>
                </c:pt>
                <c:pt idx="199">
                  <c:v>8.0538873741892267</c:v>
                </c:pt>
                <c:pt idx="200">
                  <c:v>7.8665876678127331</c:v>
                </c:pt>
                <c:pt idx="201">
                  <c:v>7.9290209032715637</c:v>
                </c:pt>
                <c:pt idx="202">
                  <c:v>7.5544214905185765</c:v>
                </c:pt>
                <c:pt idx="203">
                  <c:v>9.926884437954163</c:v>
                </c:pt>
                <c:pt idx="204">
                  <c:v>10.30148385070715</c:v>
                </c:pt>
                <c:pt idx="205">
                  <c:v>10.30148385070715</c:v>
                </c:pt>
                <c:pt idx="206">
                  <c:v>10.426350321624813</c:v>
                </c:pt>
                <c:pt idx="207">
                  <c:v>9.8644512024953315</c:v>
                </c:pt>
                <c:pt idx="208">
                  <c:v>9.7395847315776685</c:v>
                </c:pt>
                <c:pt idx="209">
                  <c:v>9.6771514961188387</c:v>
                </c:pt>
                <c:pt idx="210">
                  <c:v>6.6179229586361084</c:v>
                </c:pt>
                <c:pt idx="211">
                  <c:v>5.993590604047796</c:v>
                </c:pt>
                <c:pt idx="212">
                  <c:v>6.3057567813419526</c:v>
                </c:pt>
                <c:pt idx="213">
                  <c:v>5.306825014000653</c:v>
                </c:pt>
                <c:pt idx="214">
                  <c:v>5.8062908976713024</c:v>
                </c:pt>
                <c:pt idx="215">
                  <c:v>5.5565579558359781</c:v>
                </c:pt>
                <c:pt idx="216">
                  <c:v>5.0570920721653279</c:v>
                </c:pt>
                <c:pt idx="217">
                  <c:v>4.62005942395351</c:v>
                </c:pt>
                <c:pt idx="218">
                  <c:v>3.9957270693651976</c:v>
                </c:pt>
                <c:pt idx="219">
                  <c:v>3.3713947147768857</c:v>
                </c:pt>
                <c:pt idx="220">
                  <c:v>2.9343620665650669</c:v>
                </c:pt>
                <c:pt idx="221">
                  <c:v>2.310029711976755</c:v>
                </c:pt>
                <c:pt idx="222">
                  <c:v>2.0602967701414299</c:v>
                </c:pt>
                <c:pt idx="223">
                  <c:v>2.3724629474355861</c:v>
                </c:pt>
                <c:pt idx="224">
                  <c:v>2.8094955956474044</c:v>
                </c:pt>
                <c:pt idx="225">
                  <c:v>2.8719288311062359</c:v>
                </c:pt>
                <c:pt idx="226">
                  <c:v>3.3089614793180542</c:v>
                </c:pt>
                <c:pt idx="227">
                  <c:v>3.7459941275298729</c:v>
                </c:pt>
                <c:pt idx="228">
                  <c:v>4.0581603048240291</c:v>
                </c:pt>
                <c:pt idx="229">
                  <c:v>3.808427362988704</c:v>
                </c:pt>
                <c:pt idx="230">
                  <c:v>3.9332938339063666</c:v>
                </c:pt>
                <c:pt idx="231">
                  <c:v>3.3713947147768857</c:v>
                </c:pt>
                <c:pt idx="232">
                  <c:v>3.3089614793180542</c:v>
                </c:pt>
                <c:pt idx="233">
                  <c:v>2.3724629474355861</c:v>
                </c:pt>
                <c:pt idx="234">
                  <c:v>1.7481305928472739</c:v>
                </c:pt>
                <c:pt idx="235">
                  <c:v>1.3110979446354554</c:v>
                </c:pt>
                <c:pt idx="236">
                  <c:v>1.3110979446354554</c:v>
                </c:pt>
                <c:pt idx="237">
                  <c:v>0.9989317673412994</c:v>
                </c:pt>
                <c:pt idx="238">
                  <c:v>1.186231473717793</c:v>
                </c:pt>
                <c:pt idx="239">
                  <c:v>0.9989317673412994</c:v>
                </c:pt>
                <c:pt idx="240">
                  <c:v>0.93649853188246823</c:v>
                </c:pt>
                <c:pt idx="241">
                  <c:v>1.0613650028001307</c:v>
                </c:pt>
                <c:pt idx="242">
                  <c:v>0.9989317673412994</c:v>
                </c:pt>
                <c:pt idx="243">
                  <c:v>0.87406529642363695</c:v>
                </c:pt>
                <c:pt idx="244">
                  <c:v>0.4994658836706497</c:v>
                </c:pt>
                <c:pt idx="245">
                  <c:v>0.24973294183532485</c:v>
                </c:pt>
                <c:pt idx="246">
                  <c:v>0.24973294183532485</c:v>
                </c:pt>
                <c:pt idx="247">
                  <c:v>0.24973294183532485</c:v>
                </c:pt>
                <c:pt idx="248">
                  <c:v>6.2433235458831213E-2</c:v>
                </c:pt>
                <c:pt idx="249">
                  <c:v>6.2433235458831213E-2</c:v>
                </c:pt>
                <c:pt idx="250">
                  <c:v>6.2433235458831213E-2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6.2433235458831213E-2</c:v>
                </c:pt>
                <c:pt idx="257">
                  <c:v>6.2433235458831213E-2</c:v>
                </c:pt>
                <c:pt idx="258">
                  <c:v>0.12486647091766243</c:v>
                </c:pt>
                <c:pt idx="259">
                  <c:v>0.18729970637649362</c:v>
                </c:pt>
                <c:pt idx="260">
                  <c:v>0.24973294183532485</c:v>
                </c:pt>
                <c:pt idx="261">
                  <c:v>0.24973294183532485</c:v>
                </c:pt>
                <c:pt idx="262">
                  <c:v>0.43703264821181848</c:v>
                </c:pt>
                <c:pt idx="263">
                  <c:v>0.68676559004714333</c:v>
                </c:pt>
                <c:pt idx="264">
                  <c:v>0.7491988255059745</c:v>
                </c:pt>
                <c:pt idx="265">
                  <c:v>0.68676559004714333</c:v>
                </c:pt>
                <c:pt idx="266">
                  <c:v>0.68676559004714333</c:v>
                </c:pt>
                <c:pt idx="267">
                  <c:v>0.7491988255059745</c:v>
                </c:pt>
                <c:pt idx="268">
                  <c:v>1.498397651011949</c:v>
                </c:pt>
                <c:pt idx="269">
                  <c:v>1.9354302992237675</c:v>
                </c:pt>
                <c:pt idx="270">
                  <c:v>2.3724629474355861</c:v>
                </c:pt>
                <c:pt idx="271">
                  <c:v>2.6221958892709107</c:v>
                </c:pt>
                <c:pt idx="272">
                  <c:v>2.996795302023898</c:v>
                </c:pt>
                <c:pt idx="273">
                  <c:v>3.3713947147768857</c:v>
                </c:pt>
                <c:pt idx="274">
                  <c:v>3.3713947147768857</c:v>
                </c:pt>
                <c:pt idx="275">
                  <c:v>3.0592285374827295</c:v>
                </c:pt>
                <c:pt idx="276">
                  <c:v>2.9343620665650669</c:v>
                </c:pt>
                <c:pt idx="277">
                  <c:v>2.6846291247297422</c:v>
                </c:pt>
                <c:pt idx="278">
                  <c:v>2.8719288311062359</c:v>
                </c:pt>
                <c:pt idx="279">
                  <c:v>2.9343620665650669</c:v>
                </c:pt>
                <c:pt idx="280">
                  <c:v>3.4962611856945478</c:v>
                </c:pt>
                <c:pt idx="281">
                  <c:v>4.0581603048240291</c:v>
                </c:pt>
                <c:pt idx="282">
                  <c:v>4.1205935402828597</c:v>
                </c:pt>
                <c:pt idx="283">
                  <c:v>4.1205935402828597</c:v>
                </c:pt>
                <c:pt idx="284">
                  <c:v>3.9332938339063666</c:v>
                </c:pt>
                <c:pt idx="285">
                  <c:v>3.6835608920710414</c:v>
                </c:pt>
                <c:pt idx="286">
                  <c:v>3.4962611856945478</c:v>
                </c:pt>
                <c:pt idx="287">
                  <c:v>2.7470623601885733</c:v>
                </c:pt>
                <c:pt idx="288">
                  <c:v>2.8719288311062359</c:v>
                </c:pt>
                <c:pt idx="289">
                  <c:v>2.5597626538120797</c:v>
                </c:pt>
                <c:pt idx="290">
                  <c:v>2.4973294183532486</c:v>
                </c:pt>
                <c:pt idx="291">
                  <c:v>2.8719288311062359</c:v>
                </c:pt>
                <c:pt idx="292">
                  <c:v>2.996795302023898</c:v>
                </c:pt>
                <c:pt idx="293">
                  <c:v>3.5586944211533793</c:v>
                </c:pt>
                <c:pt idx="294">
                  <c:v>3.4338279502357167</c:v>
                </c:pt>
                <c:pt idx="295">
                  <c:v>3.0592285374827295</c:v>
                </c:pt>
                <c:pt idx="296">
                  <c:v>3.5586944211533793</c:v>
                </c:pt>
                <c:pt idx="297">
                  <c:v>3.5586944211533793</c:v>
                </c:pt>
                <c:pt idx="298">
                  <c:v>3.7459941275298729</c:v>
                </c:pt>
                <c:pt idx="299">
                  <c:v>4.1830267757416912</c:v>
                </c:pt>
                <c:pt idx="300">
                  <c:v>4.0581603048240291</c:v>
                </c:pt>
                <c:pt idx="301">
                  <c:v>4.8073591303300036</c:v>
                </c:pt>
                <c:pt idx="302">
                  <c:v>6.118457074965459</c:v>
                </c:pt>
                <c:pt idx="303">
                  <c:v>7.4919882550597459</c:v>
                </c:pt>
                <c:pt idx="304">
                  <c:v>10.8009497343778</c:v>
                </c:pt>
                <c:pt idx="305">
                  <c:v>12.549080327225074</c:v>
                </c:pt>
                <c:pt idx="306">
                  <c:v>14.546943861907673</c:v>
                </c:pt>
                <c:pt idx="307">
                  <c:v>16.419940925672609</c:v>
                </c:pt>
                <c:pt idx="308">
                  <c:v>18.48023769581404</c:v>
                </c:pt>
                <c:pt idx="309">
                  <c:v>19.54160269861417</c:v>
                </c:pt>
                <c:pt idx="310">
                  <c:v>21.102433585084949</c:v>
                </c:pt>
                <c:pt idx="311">
                  <c:v>20.540534465955467</c:v>
                </c:pt>
                <c:pt idx="312">
                  <c:v>20.790267407790793</c:v>
                </c:pt>
                <c:pt idx="313">
                  <c:v>20.415667995037808</c:v>
                </c:pt>
                <c:pt idx="314">
                  <c:v>21.102433585084949</c:v>
                </c:pt>
                <c:pt idx="315">
                  <c:v>21.976498881508586</c:v>
                </c:pt>
                <c:pt idx="316">
                  <c:v>22.413531529720405</c:v>
                </c:pt>
                <c:pt idx="317">
                  <c:v>21.664332704214431</c:v>
                </c:pt>
                <c:pt idx="318">
                  <c:v>20.6029677014143</c:v>
                </c:pt>
                <c:pt idx="319">
                  <c:v>19.54160269861417</c:v>
                </c:pt>
                <c:pt idx="320">
                  <c:v>19.479169463155337</c:v>
                </c:pt>
                <c:pt idx="321">
                  <c:v>18.54267093127287</c:v>
                </c:pt>
                <c:pt idx="322">
                  <c:v>17.231572986637413</c:v>
                </c:pt>
                <c:pt idx="323">
                  <c:v>16.419940925672609</c:v>
                </c:pt>
                <c:pt idx="324">
                  <c:v>16.482374161131439</c:v>
                </c:pt>
                <c:pt idx="325">
                  <c:v>16.607240632049102</c:v>
                </c:pt>
                <c:pt idx="326">
                  <c:v>16.232641219296116</c:v>
                </c:pt>
                <c:pt idx="327">
                  <c:v>15.046409745578321</c:v>
                </c:pt>
                <c:pt idx="328">
                  <c:v>14.42207739099001</c:v>
                </c:pt>
                <c:pt idx="329">
                  <c:v>13.548012094566372</c:v>
                </c:pt>
                <c:pt idx="330">
                  <c:v>12.736380033601566</c:v>
                </c:pt>
                <c:pt idx="331">
                  <c:v>11.487715324424943</c:v>
                </c:pt>
                <c:pt idx="332">
                  <c:v>11.050682676213125</c:v>
                </c:pt>
                <c:pt idx="333">
                  <c:v>11.550148559883775</c:v>
                </c:pt>
                <c:pt idx="334">
                  <c:v>11.050682676213125</c:v>
                </c:pt>
                <c:pt idx="335">
                  <c:v>10.925816205295462</c:v>
                </c:pt>
                <c:pt idx="336">
                  <c:v>11.300415618048449</c:v>
                </c:pt>
                <c:pt idx="337">
                  <c:v>11.237982382589617</c:v>
                </c:pt>
                <c:pt idx="338">
                  <c:v>11.175549147130788</c:v>
                </c:pt>
                <c:pt idx="339">
                  <c:v>12.299347385389749</c:v>
                </c:pt>
                <c:pt idx="340">
                  <c:v>11.300415618048449</c:v>
                </c:pt>
                <c:pt idx="341">
                  <c:v>11.113115911671956</c:v>
                </c:pt>
                <c:pt idx="342">
                  <c:v>10.363917086165982</c:v>
                </c:pt>
                <c:pt idx="343">
                  <c:v>9.4274185542835127</c:v>
                </c:pt>
                <c:pt idx="344">
                  <c:v>8.5533532578598752</c:v>
                </c:pt>
                <c:pt idx="345">
                  <c:v>7.4295550196009144</c:v>
                </c:pt>
                <c:pt idx="346">
                  <c:v>5.4316914849183151</c:v>
                </c:pt>
                <c:pt idx="347">
                  <c:v>5.4316914849183151</c:v>
                </c:pt>
                <c:pt idx="348">
                  <c:v>5.5565579558359781</c:v>
                </c:pt>
                <c:pt idx="349">
                  <c:v>5.4316914849183151</c:v>
                </c:pt>
                <c:pt idx="350">
                  <c:v>5.1819585430829909</c:v>
                </c:pt>
                <c:pt idx="351">
                  <c:v>4.6824926594123406</c:v>
                </c:pt>
                <c:pt idx="352">
                  <c:v>4.7449258948711721</c:v>
                </c:pt>
                <c:pt idx="353">
                  <c:v>3.9332938339063666</c:v>
                </c:pt>
                <c:pt idx="354">
                  <c:v>3.1840950084003916</c:v>
                </c:pt>
                <c:pt idx="355">
                  <c:v>2.6846291247297422</c:v>
                </c:pt>
                <c:pt idx="356">
                  <c:v>2.2475964765179235</c:v>
                </c:pt>
                <c:pt idx="357">
                  <c:v>1.5608308864707803</c:v>
                </c:pt>
                <c:pt idx="358">
                  <c:v>1.498397651011949</c:v>
                </c:pt>
                <c:pt idx="359">
                  <c:v>1.0613650028001307</c:v>
                </c:pt>
                <c:pt idx="360">
                  <c:v>1.3110979446354554</c:v>
                </c:pt>
                <c:pt idx="361">
                  <c:v>1.6856973573884428</c:v>
                </c:pt>
                <c:pt idx="362">
                  <c:v>1.8729970637649365</c:v>
                </c:pt>
                <c:pt idx="363">
                  <c:v>1.8729970637649365</c:v>
                </c:pt>
                <c:pt idx="364">
                  <c:v>1.9354302992237675</c:v>
                </c:pt>
                <c:pt idx="365">
                  <c:v>2.0602967701414299</c:v>
                </c:pt>
                <c:pt idx="366">
                  <c:v>2.6221958892709107</c:v>
                </c:pt>
                <c:pt idx="367">
                  <c:v>2.6221958892709107</c:v>
                </c:pt>
                <c:pt idx="368">
                  <c:v>2.2475964765179235</c:v>
                </c:pt>
                <c:pt idx="369">
                  <c:v>1.9978635346825988</c:v>
                </c:pt>
                <c:pt idx="370">
                  <c:v>2.1851632410590924</c:v>
                </c:pt>
                <c:pt idx="371">
                  <c:v>2.3724629474355861</c:v>
                </c:pt>
                <c:pt idx="372">
                  <c:v>2.3724629474355861</c:v>
                </c:pt>
                <c:pt idx="373">
                  <c:v>2.3724629474355861</c:v>
                </c:pt>
                <c:pt idx="374">
                  <c:v>2.2475964765179235</c:v>
                </c:pt>
                <c:pt idx="375">
                  <c:v>2.3724629474355861</c:v>
                </c:pt>
                <c:pt idx="376">
                  <c:v>2.5597626538120797</c:v>
                </c:pt>
                <c:pt idx="377">
                  <c:v>2.2475964765179235</c:v>
                </c:pt>
                <c:pt idx="378">
                  <c:v>2.1851632410590924</c:v>
                </c:pt>
                <c:pt idx="379">
                  <c:v>2.310029711976755</c:v>
                </c:pt>
                <c:pt idx="380">
                  <c:v>2.2475964765179235</c:v>
                </c:pt>
                <c:pt idx="381">
                  <c:v>2.4348961828944171</c:v>
                </c:pt>
                <c:pt idx="382">
                  <c:v>2.4973294183532486</c:v>
                </c:pt>
                <c:pt idx="383">
                  <c:v>2.3724629474355861</c:v>
                </c:pt>
                <c:pt idx="384">
                  <c:v>2.6221958892709107</c:v>
                </c:pt>
                <c:pt idx="385">
                  <c:v>2.6221958892709107</c:v>
                </c:pt>
                <c:pt idx="386">
                  <c:v>2.8094955956474044</c:v>
                </c:pt>
                <c:pt idx="387">
                  <c:v>3.3713947147768857</c:v>
                </c:pt>
                <c:pt idx="388">
                  <c:v>3.4338279502357167</c:v>
                </c:pt>
                <c:pt idx="389">
                  <c:v>4.4327597175770164</c:v>
                </c:pt>
                <c:pt idx="390">
                  <c:v>5.1195253076241594</c:v>
                </c:pt>
                <c:pt idx="391">
                  <c:v>5.8687241331301339</c:v>
                </c:pt>
                <c:pt idx="392">
                  <c:v>7.0549556068479271</c:v>
                </c:pt>
                <c:pt idx="393">
                  <c:v>7.8665876678127331</c:v>
                </c:pt>
                <c:pt idx="394">
                  <c:v>8.1163206096480582</c:v>
                </c:pt>
                <c:pt idx="395">
                  <c:v>8.9279526706128642</c:v>
                </c:pt>
                <c:pt idx="396">
                  <c:v>9.4898517897423442</c:v>
                </c:pt>
                <c:pt idx="397">
                  <c:v>9.926884437954163</c:v>
                </c:pt>
                <c:pt idx="398">
                  <c:v>11.612581795342605</c:v>
                </c:pt>
                <c:pt idx="399">
                  <c:v>12.861246504519229</c:v>
                </c:pt>
                <c:pt idx="400">
                  <c:v>14.671810332825334</c:v>
                </c:pt>
                <c:pt idx="401">
                  <c:v>18.667537402190533</c:v>
                </c:pt>
                <c:pt idx="402">
                  <c:v>21.789199175132094</c:v>
                </c:pt>
                <c:pt idx="403">
                  <c:v>26.34682536362677</c:v>
                </c:pt>
                <c:pt idx="404">
                  <c:v>29.218754194733009</c:v>
                </c:pt>
                <c:pt idx="405">
                  <c:v>31.528783906709762</c:v>
                </c:pt>
                <c:pt idx="406">
                  <c:v>35.524510976074957</c:v>
                </c:pt>
                <c:pt idx="407">
                  <c:v>41.955134228334572</c:v>
                </c:pt>
                <c:pt idx="408">
                  <c:v>46.387893945911593</c:v>
                </c:pt>
                <c:pt idx="409">
                  <c:v>52.194184843582896</c:v>
                </c:pt>
                <c:pt idx="410">
                  <c:v>54.441781320100816</c:v>
                </c:pt>
                <c:pt idx="411">
                  <c:v>59.748606334101467</c:v>
                </c:pt>
                <c:pt idx="412">
                  <c:v>69.925223713890958</c:v>
                </c:pt>
                <c:pt idx="413">
                  <c:v>75.731514611562261</c:v>
                </c:pt>
                <c:pt idx="414">
                  <c:v>81.787538451068883</c:v>
                </c:pt>
                <c:pt idx="415">
                  <c:v>87.031930229610708</c:v>
                </c:pt>
                <c:pt idx="416">
                  <c:v>91.214957005352403</c:v>
                </c:pt>
                <c:pt idx="417">
                  <c:v>92.463621714529026</c:v>
                </c:pt>
                <c:pt idx="418">
                  <c:v>92.213888772693707</c:v>
                </c:pt>
                <c:pt idx="419">
                  <c:v>88.842494057916809</c:v>
                </c:pt>
                <c:pt idx="420">
                  <c:v>91.277390240811229</c:v>
                </c:pt>
                <c:pt idx="421">
                  <c:v>87.593829348740186</c:v>
                </c:pt>
                <c:pt idx="422">
                  <c:v>81.725105215610057</c:v>
                </c:pt>
                <c:pt idx="423">
                  <c:v>77.105045791656551</c:v>
                </c:pt>
                <c:pt idx="424">
                  <c:v>75.107182256973942</c:v>
                </c:pt>
                <c:pt idx="425">
                  <c:v>68.988725182008494</c:v>
                </c:pt>
                <c:pt idx="426">
                  <c:v>61.933769575160561</c:v>
                </c:pt>
                <c:pt idx="427">
                  <c:v>52.943383669088867</c:v>
                </c:pt>
                <c:pt idx="428">
                  <c:v>46.637626887746919</c:v>
                </c:pt>
                <c:pt idx="429">
                  <c:v>42.766766289299383</c:v>
                </c:pt>
                <c:pt idx="430">
                  <c:v>37.147775098004573</c:v>
                </c:pt>
                <c:pt idx="431">
                  <c:v>32.527715674051059</c:v>
                </c:pt>
                <c:pt idx="432">
                  <c:v>32.153116261298074</c:v>
                </c:pt>
                <c:pt idx="433">
                  <c:v>30.779585081203788</c:v>
                </c:pt>
                <c:pt idx="434">
                  <c:v>28.094955956474045</c:v>
                </c:pt>
                <c:pt idx="435">
                  <c:v>25.535193302661966</c:v>
                </c:pt>
                <c:pt idx="436">
                  <c:v>23.849495945273524</c:v>
                </c:pt>
                <c:pt idx="437">
                  <c:v>22.538398000638068</c:v>
                </c:pt>
                <c:pt idx="438">
                  <c:v>21.414599762379105</c:v>
                </c:pt>
                <c:pt idx="439">
                  <c:v>20.041068582284819</c:v>
                </c:pt>
                <c:pt idx="440">
                  <c:v>18.792403873108196</c:v>
                </c:pt>
                <c:pt idx="441">
                  <c:v>17.356439457555076</c:v>
                </c:pt>
                <c:pt idx="442">
                  <c:v>16.107774748378453</c:v>
                </c:pt>
                <c:pt idx="443">
                  <c:v>13.985044742778191</c:v>
                </c:pt>
                <c:pt idx="444">
                  <c:v>12.049614443554423</c:v>
                </c:pt>
                <c:pt idx="445">
                  <c:v>10.738516498918969</c:v>
                </c:pt>
                <c:pt idx="446">
                  <c:v>9.6771514961188387</c:v>
                </c:pt>
                <c:pt idx="447">
                  <c:v>7.6792879614362395</c:v>
                </c:pt>
                <c:pt idx="448">
                  <c:v>6.0560238395066275</c:v>
                </c:pt>
                <c:pt idx="449">
                  <c:v>4.495192953035847</c:v>
                </c:pt>
                <c:pt idx="450">
                  <c:v>3.0592285374827295</c:v>
                </c:pt>
                <c:pt idx="451">
                  <c:v>2.4348961828944171</c:v>
                </c:pt>
                <c:pt idx="452">
                  <c:v>1.6232641219296116</c:v>
                </c:pt>
                <c:pt idx="453">
                  <c:v>1.498397651011949</c:v>
                </c:pt>
                <c:pt idx="454">
                  <c:v>1.6856973573884428</c:v>
                </c:pt>
                <c:pt idx="455">
                  <c:v>1.498397651011949</c:v>
                </c:pt>
                <c:pt idx="456">
                  <c:v>1.3110979446354554</c:v>
                </c:pt>
                <c:pt idx="457">
                  <c:v>1.498397651011949</c:v>
                </c:pt>
                <c:pt idx="458">
                  <c:v>1.3735311800942867</c:v>
                </c:pt>
                <c:pt idx="459">
                  <c:v>1.2486647091766243</c:v>
                </c:pt>
                <c:pt idx="460">
                  <c:v>1.2486647091766243</c:v>
                </c:pt>
                <c:pt idx="461">
                  <c:v>0.9989317673412994</c:v>
                </c:pt>
                <c:pt idx="462">
                  <c:v>0.9989317673412994</c:v>
                </c:pt>
                <c:pt idx="463">
                  <c:v>1.1237982382589617</c:v>
                </c:pt>
                <c:pt idx="464">
                  <c:v>0.9989317673412994</c:v>
                </c:pt>
                <c:pt idx="465">
                  <c:v>1.0613650028001307</c:v>
                </c:pt>
                <c:pt idx="466">
                  <c:v>1.0613650028001307</c:v>
                </c:pt>
                <c:pt idx="467">
                  <c:v>0.93649853188246823</c:v>
                </c:pt>
                <c:pt idx="468">
                  <c:v>1.0613650028001307</c:v>
                </c:pt>
                <c:pt idx="469">
                  <c:v>1.1237982382589617</c:v>
                </c:pt>
                <c:pt idx="470">
                  <c:v>1.186231473717793</c:v>
                </c:pt>
                <c:pt idx="471">
                  <c:v>1.2486647091766243</c:v>
                </c:pt>
                <c:pt idx="472">
                  <c:v>1.2486647091766243</c:v>
                </c:pt>
                <c:pt idx="473">
                  <c:v>1.2486647091766243</c:v>
                </c:pt>
                <c:pt idx="474">
                  <c:v>1.2486647091766243</c:v>
                </c:pt>
                <c:pt idx="475">
                  <c:v>0.9989317673412994</c:v>
                </c:pt>
                <c:pt idx="476">
                  <c:v>0.87406529642363695</c:v>
                </c:pt>
                <c:pt idx="477">
                  <c:v>0.56189911912948087</c:v>
                </c:pt>
                <c:pt idx="478">
                  <c:v>0.31216617729415608</c:v>
                </c:pt>
                <c:pt idx="479">
                  <c:v>6.2433235458831213E-2</c:v>
                </c:pt>
                <c:pt idx="480">
                  <c:v>6.2433235458831213E-2</c:v>
                </c:pt>
                <c:pt idx="481">
                  <c:v>6.2433235458831213E-2</c:v>
                </c:pt>
                <c:pt idx="482">
                  <c:v>0.24973294183532485</c:v>
                </c:pt>
                <c:pt idx="483">
                  <c:v>0.24973294183532485</c:v>
                </c:pt>
                <c:pt idx="484">
                  <c:v>0.24973294183532485</c:v>
                </c:pt>
                <c:pt idx="485">
                  <c:v>0.24973294183532485</c:v>
                </c:pt>
                <c:pt idx="486">
                  <c:v>0.24973294183532485</c:v>
                </c:pt>
                <c:pt idx="487">
                  <c:v>0.24973294183532485</c:v>
                </c:pt>
                <c:pt idx="488">
                  <c:v>0.24973294183532485</c:v>
                </c:pt>
                <c:pt idx="489">
                  <c:v>6.2433235458831213E-2</c:v>
                </c:pt>
                <c:pt idx="490">
                  <c:v>6.2433235458831213E-2</c:v>
                </c:pt>
                <c:pt idx="491">
                  <c:v>6.2433235458831213E-2</c:v>
                </c:pt>
                <c:pt idx="492">
                  <c:v>6.2433235458831213E-2</c:v>
                </c:pt>
                <c:pt idx="493">
                  <c:v>6.2433235458831213E-2</c:v>
                </c:pt>
                <c:pt idx="494">
                  <c:v>6.2433235458831213E-2</c:v>
                </c:pt>
                <c:pt idx="495">
                  <c:v>6.2433235458831213E-2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6.2433235458831213E-2</c:v>
                </c:pt>
                <c:pt idx="509">
                  <c:v>6.2433235458831213E-2</c:v>
                </c:pt>
                <c:pt idx="510">
                  <c:v>6.2433235458831213E-2</c:v>
                </c:pt>
                <c:pt idx="511">
                  <c:v>6.2433235458831213E-2</c:v>
                </c:pt>
                <c:pt idx="512">
                  <c:v>6.2433235458831213E-2</c:v>
                </c:pt>
                <c:pt idx="513">
                  <c:v>6.2433235458831213E-2</c:v>
                </c:pt>
                <c:pt idx="514">
                  <c:v>6.2433235458831213E-2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0.12592428424636834</c:v>
                </c:pt>
                <c:pt idx="534">
                  <c:v>0.18888642636955252</c:v>
                </c:pt>
                <c:pt idx="535">
                  <c:v>0.18888642636955252</c:v>
                </c:pt>
                <c:pt idx="536">
                  <c:v>0.56665927910865754</c:v>
                </c:pt>
                <c:pt idx="537">
                  <c:v>0.56665927910865754</c:v>
                </c:pt>
                <c:pt idx="538">
                  <c:v>0.75554570547821009</c:v>
                </c:pt>
                <c:pt idx="539">
                  <c:v>0.75554570547821009</c:v>
                </c:pt>
                <c:pt idx="540">
                  <c:v>0.81850784760139428</c:v>
                </c:pt>
                <c:pt idx="541">
                  <c:v>0.75554570547821009</c:v>
                </c:pt>
                <c:pt idx="542">
                  <c:v>0.88146998972457835</c:v>
                </c:pt>
                <c:pt idx="543">
                  <c:v>0.50369713698547336</c:v>
                </c:pt>
                <c:pt idx="544">
                  <c:v>0.50369713698547336</c:v>
                </c:pt>
                <c:pt idx="545">
                  <c:v>0.31481071061592086</c:v>
                </c:pt>
                <c:pt idx="546">
                  <c:v>0.37777285273910505</c:v>
                </c:pt>
                <c:pt idx="547">
                  <c:v>0.25184856849273668</c:v>
                </c:pt>
                <c:pt idx="548">
                  <c:v>0.25184856849273668</c:v>
                </c:pt>
                <c:pt idx="549">
                  <c:v>0.12592428424636834</c:v>
                </c:pt>
                <c:pt idx="550">
                  <c:v>0.18888642636955252</c:v>
                </c:pt>
                <c:pt idx="551">
                  <c:v>0.50369713698547336</c:v>
                </c:pt>
                <c:pt idx="552">
                  <c:v>0.81850784760139428</c:v>
                </c:pt>
                <c:pt idx="553">
                  <c:v>1.9518264058187094</c:v>
                </c:pt>
                <c:pt idx="554">
                  <c:v>5.7295549332097595</c:v>
                </c:pt>
                <c:pt idx="555">
                  <c:v>12.655390566760019</c:v>
                </c:pt>
                <c:pt idx="556">
                  <c:v>23.98857614893317</c:v>
                </c:pt>
                <c:pt idx="557">
                  <c:v>30.725525356113877</c:v>
                </c:pt>
                <c:pt idx="558">
                  <c:v>37.147663852678662</c:v>
                </c:pt>
                <c:pt idx="559">
                  <c:v>41.932786654040662</c:v>
                </c:pt>
                <c:pt idx="560">
                  <c:v>47.851228013619973</c:v>
                </c:pt>
                <c:pt idx="561">
                  <c:v>51.251183688271915</c:v>
                </c:pt>
                <c:pt idx="562">
                  <c:v>53.140047951967439</c:v>
                </c:pt>
                <c:pt idx="563">
                  <c:v>52.25857796224286</c:v>
                </c:pt>
                <c:pt idx="564">
                  <c:v>54.77706364717023</c:v>
                </c:pt>
                <c:pt idx="565">
                  <c:v>55.721495779017992</c:v>
                </c:pt>
                <c:pt idx="566">
                  <c:v>65.543589950234718</c:v>
                </c:pt>
                <c:pt idx="567">
                  <c:v>74.547176273850056</c:v>
                </c:pt>
                <c:pt idx="568">
                  <c:v>86.384058993008679</c:v>
                </c:pt>
                <c:pt idx="569">
                  <c:v>95.702456027239947</c:v>
                </c:pt>
                <c:pt idx="570">
                  <c:v>108.48377087824633</c:v>
                </c:pt>
                <c:pt idx="571">
                  <c:v>124.79096568815103</c:v>
                </c:pt>
                <c:pt idx="572">
                  <c:v>134.36121129087502</c:v>
                </c:pt>
                <c:pt idx="573">
                  <c:v>152.30542179598251</c:v>
                </c:pt>
                <c:pt idx="574">
                  <c:v>172.89404227026372</c:v>
                </c:pt>
                <c:pt idx="575">
                  <c:v>188.06791852195113</c:v>
                </c:pt>
                <c:pt idx="576">
                  <c:v>209.47504684383375</c:v>
                </c:pt>
                <c:pt idx="577">
                  <c:v>216.46384461950717</c:v>
                </c:pt>
                <c:pt idx="578">
                  <c:v>226.22297664860073</c:v>
                </c:pt>
                <c:pt idx="579">
                  <c:v>233.5265851348901</c:v>
                </c:pt>
                <c:pt idx="580">
                  <c:v>247.50418068623699</c:v>
                </c:pt>
                <c:pt idx="581">
                  <c:v>252.66707634033807</c:v>
                </c:pt>
                <c:pt idx="582">
                  <c:v>257.57812342594644</c:v>
                </c:pt>
                <c:pt idx="583">
                  <c:v>261.16696552696794</c:v>
                </c:pt>
                <c:pt idx="584">
                  <c:v>269.28908186085869</c:v>
                </c:pt>
                <c:pt idx="585">
                  <c:v>266.83355831805454</c:v>
                </c:pt>
                <c:pt idx="586">
                  <c:v>270.61128684544559</c:v>
                </c:pt>
                <c:pt idx="587">
                  <c:v>263.30767835915623</c:v>
                </c:pt>
                <c:pt idx="588">
                  <c:v>266.83355831805454</c:v>
                </c:pt>
                <c:pt idx="589">
                  <c:v>264.81876977011262</c:v>
                </c:pt>
                <c:pt idx="590">
                  <c:v>257.64108556806963</c:v>
                </c:pt>
                <c:pt idx="591">
                  <c:v>247.25233211774423</c:v>
                </c:pt>
                <c:pt idx="592">
                  <c:v>243.34867930610682</c:v>
                </c:pt>
                <c:pt idx="593">
                  <c:v>236.92654080954205</c:v>
                </c:pt>
                <c:pt idx="594">
                  <c:v>241.14500433179538</c:v>
                </c:pt>
                <c:pt idx="595">
                  <c:v>231.57475872907139</c:v>
                </c:pt>
                <c:pt idx="596">
                  <c:v>232.07845586605686</c:v>
                </c:pt>
                <c:pt idx="597">
                  <c:v>226.53778735921665</c:v>
                </c:pt>
                <c:pt idx="598">
                  <c:v>227.92295448592671</c:v>
                </c:pt>
                <c:pt idx="599">
                  <c:v>223.32671811093425</c:v>
                </c:pt>
                <c:pt idx="600">
                  <c:v>219.86380029415912</c:v>
                </c:pt>
                <c:pt idx="601">
                  <c:v>207.58618258013823</c:v>
                </c:pt>
                <c:pt idx="602">
                  <c:v>205.06769689521084</c:v>
                </c:pt>
                <c:pt idx="603">
                  <c:v>185.92720568976287</c:v>
                </c:pt>
                <c:pt idx="604">
                  <c:v>189.07531279592206</c:v>
                </c:pt>
                <c:pt idx="605">
                  <c:v>191.02713920174077</c:v>
                </c:pt>
                <c:pt idx="606">
                  <c:v>193.41970060242178</c:v>
                </c:pt>
                <c:pt idx="607">
                  <c:v>192.22341990208128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6-4E3C-8B6D-1538771C8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877432"/>
        <c:axId val="225877824"/>
      </c:barChart>
      <c:dateAx>
        <c:axId val="225877432"/>
        <c:scaling>
          <c:orientation val="minMax"/>
          <c:max val="44625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7824"/>
        <c:crosses val="autoZero"/>
        <c:auto val="1"/>
        <c:lblOffset val="100"/>
        <c:baseTimeUnit val="days"/>
        <c:majorUnit val="10"/>
        <c:majorTimeUnit val="days"/>
      </c:dateAx>
      <c:valAx>
        <c:axId val="22587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_ &quot;人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74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感染経路不明な者の割合（直近１週間）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12407621402274E-2"/>
          <c:y val="9.6773010423305439E-2"/>
          <c:w val="0.91185885893956087"/>
          <c:h val="0.80945523323944824"/>
        </c:manualLayout>
      </c:layout>
      <c:lineChart>
        <c:grouping val="standard"/>
        <c:varyColors val="0"/>
        <c:ser>
          <c:idx val="0"/>
          <c:order val="0"/>
          <c:tx>
            <c:strRef>
              <c:f>グラフ用!$B$15</c:f>
              <c:strCache>
                <c:ptCount val="1"/>
                <c:pt idx="0">
                  <c:v>感染経路不明な者の割合
Ｋ／Ｈ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0011260913337222E-16"/>
                  <c:y val="-0.279895561357702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グラフ用!$C$4:$WQ$4</c:f>
              <c:numCache>
                <c:formatCode>m"月"d"日"</c:formatCode>
                <c:ptCount val="613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  <c:pt idx="422">
                  <c:v>44435</c:v>
                </c:pt>
                <c:pt idx="423">
                  <c:v>44436</c:v>
                </c:pt>
                <c:pt idx="424">
                  <c:v>44437</c:v>
                </c:pt>
                <c:pt idx="425">
                  <c:v>44438</c:v>
                </c:pt>
                <c:pt idx="426">
                  <c:v>44439</c:v>
                </c:pt>
                <c:pt idx="427">
                  <c:v>44440</c:v>
                </c:pt>
                <c:pt idx="428">
                  <c:v>44441</c:v>
                </c:pt>
                <c:pt idx="429">
                  <c:v>44442</c:v>
                </c:pt>
                <c:pt idx="430">
                  <c:v>44443</c:v>
                </c:pt>
                <c:pt idx="431">
                  <c:v>44444</c:v>
                </c:pt>
                <c:pt idx="432">
                  <c:v>44445</c:v>
                </c:pt>
                <c:pt idx="433">
                  <c:v>44446</c:v>
                </c:pt>
                <c:pt idx="434">
                  <c:v>44447</c:v>
                </c:pt>
                <c:pt idx="435">
                  <c:v>44448</c:v>
                </c:pt>
                <c:pt idx="436">
                  <c:v>44449</c:v>
                </c:pt>
                <c:pt idx="437">
                  <c:v>44450</c:v>
                </c:pt>
                <c:pt idx="438">
                  <c:v>44451</c:v>
                </c:pt>
                <c:pt idx="439">
                  <c:v>44452</c:v>
                </c:pt>
                <c:pt idx="440">
                  <c:v>44453</c:v>
                </c:pt>
                <c:pt idx="441">
                  <c:v>44454</c:v>
                </c:pt>
                <c:pt idx="442">
                  <c:v>44455</c:v>
                </c:pt>
                <c:pt idx="443">
                  <c:v>44456</c:v>
                </c:pt>
                <c:pt idx="444">
                  <c:v>44457</c:v>
                </c:pt>
                <c:pt idx="445">
                  <c:v>44458</c:v>
                </c:pt>
                <c:pt idx="446">
                  <c:v>44459</c:v>
                </c:pt>
                <c:pt idx="447">
                  <c:v>44460</c:v>
                </c:pt>
                <c:pt idx="448">
                  <c:v>44461</c:v>
                </c:pt>
                <c:pt idx="449">
                  <c:v>44462</c:v>
                </c:pt>
                <c:pt idx="450">
                  <c:v>44463</c:v>
                </c:pt>
                <c:pt idx="451">
                  <c:v>44464</c:v>
                </c:pt>
                <c:pt idx="452">
                  <c:v>44465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44471</c:v>
                </c:pt>
                <c:pt idx="459">
                  <c:v>44472</c:v>
                </c:pt>
                <c:pt idx="460">
                  <c:v>44473</c:v>
                </c:pt>
                <c:pt idx="461">
                  <c:v>44474</c:v>
                </c:pt>
                <c:pt idx="462">
                  <c:v>44475</c:v>
                </c:pt>
                <c:pt idx="463">
                  <c:v>44476</c:v>
                </c:pt>
                <c:pt idx="464">
                  <c:v>44477</c:v>
                </c:pt>
                <c:pt idx="465">
                  <c:v>44478</c:v>
                </c:pt>
                <c:pt idx="466">
                  <c:v>44479</c:v>
                </c:pt>
                <c:pt idx="467">
                  <c:v>44480</c:v>
                </c:pt>
                <c:pt idx="468">
                  <c:v>44481</c:v>
                </c:pt>
                <c:pt idx="469">
                  <c:v>44482</c:v>
                </c:pt>
                <c:pt idx="470">
                  <c:v>44483</c:v>
                </c:pt>
                <c:pt idx="471">
                  <c:v>44484</c:v>
                </c:pt>
                <c:pt idx="472">
                  <c:v>44485</c:v>
                </c:pt>
                <c:pt idx="473">
                  <c:v>44486</c:v>
                </c:pt>
                <c:pt idx="474">
                  <c:v>44487</c:v>
                </c:pt>
                <c:pt idx="475">
                  <c:v>44488</c:v>
                </c:pt>
                <c:pt idx="476">
                  <c:v>44489</c:v>
                </c:pt>
                <c:pt idx="477">
                  <c:v>44490</c:v>
                </c:pt>
                <c:pt idx="478">
                  <c:v>44491</c:v>
                </c:pt>
                <c:pt idx="479">
                  <c:v>44492</c:v>
                </c:pt>
                <c:pt idx="480">
                  <c:v>44493</c:v>
                </c:pt>
                <c:pt idx="481">
                  <c:v>44494</c:v>
                </c:pt>
                <c:pt idx="482">
                  <c:v>44495</c:v>
                </c:pt>
                <c:pt idx="483">
                  <c:v>44496</c:v>
                </c:pt>
                <c:pt idx="484">
                  <c:v>44497</c:v>
                </c:pt>
                <c:pt idx="485">
                  <c:v>44498</c:v>
                </c:pt>
                <c:pt idx="486">
                  <c:v>44499</c:v>
                </c:pt>
                <c:pt idx="487">
                  <c:v>44500</c:v>
                </c:pt>
                <c:pt idx="488">
                  <c:v>44501</c:v>
                </c:pt>
                <c:pt idx="489">
                  <c:v>44502</c:v>
                </c:pt>
                <c:pt idx="490">
                  <c:v>44503</c:v>
                </c:pt>
                <c:pt idx="491">
                  <c:v>44504</c:v>
                </c:pt>
                <c:pt idx="492">
                  <c:v>44505</c:v>
                </c:pt>
                <c:pt idx="493">
                  <c:v>44506</c:v>
                </c:pt>
                <c:pt idx="494">
                  <c:v>44507</c:v>
                </c:pt>
                <c:pt idx="495">
                  <c:v>44508</c:v>
                </c:pt>
                <c:pt idx="496">
                  <c:v>44509</c:v>
                </c:pt>
                <c:pt idx="497">
                  <c:v>44510</c:v>
                </c:pt>
                <c:pt idx="498">
                  <c:v>44511</c:v>
                </c:pt>
                <c:pt idx="499">
                  <c:v>44512</c:v>
                </c:pt>
                <c:pt idx="500">
                  <c:v>44513</c:v>
                </c:pt>
                <c:pt idx="501">
                  <c:v>44514</c:v>
                </c:pt>
                <c:pt idx="502">
                  <c:v>44515</c:v>
                </c:pt>
                <c:pt idx="503">
                  <c:v>44516</c:v>
                </c:pt>
                <c:pt idx="504">
                  <c:v>44517</c:v>
                </c:pt>
                <c:pt idx="505">
                  <c:v>44518</c:v>
                </c:pt>
                <c:pt idx="506">
                  <c:v>44519</c:v>
                </c:pt>
                <c:pt idx="507">
                  <c:v>44520</c:v>
                </c:pt>
                <c:pt idx="508">
                  <c:v>44521</c:v>
                </c:pt>
                <c:pt idx="509">
                  <c:v>44522</c:v>
                </c:pt>
                <c:pt idx="510">
                  <c:v>44523</c:v>
                </c:pt>
                <c:pt idx="511">
                  <c:v>44524</c:v>
                </c:pt>
                <c:pt idx="512">
                  <c:v>44525</c:v>
                </c:pt>
                <c:pt idx="513">
                  <c:v>44526</c:v>
                </c:pt>
                <c:pt idx="514">
                  <c:v>44527</c:v>
                </c:pt>
                <c:pt idx="515">
                  <c:v>44528</c:v>
                </c:pt>
                <c:pt idx="516">
                  <c:v>44529</c:v>
                </c:pt>
                <c:pt idx="517">
                  <c:v>44530</c:v>
                </c:pt>
                <c:pt idx="518">
                  <c:v>44531</c:v>
                </c:pt>
                <c:pt idx="519">
                  <c:v>44532</c:v>
                </c:pt>
                <c:pt idx="520">
                  <c:v>44533</c:v>
                </c:pt>
                <c:pt idx="521">
                  <c:v>44534</c:v>
                </c:pt>
                <c:pt idx="522">
                  <c:v>44535</c:v>
                </c:pt>
                <c:pt idx="523">
                  <c:v>44536</c:v>
                </c:pt>
                <c:pt idx="524">
                  <c:v>44537</c:v>
                </c:pt>
                <c:pt idx="525">
                  <c:v>44538</c:v>
                </c:pt>
                <c:pt idx="526">
                  <c:v>44539</c:v>
                </c:pt>
                <c:pt idx="527">
                  <c:v>44540</c:v>
                </c:pt>
                <c:pt idx="528">
                  <c:v>44541</c:v>
                </c:pt>
                <c:pt idx="529">
                  <c:v>44542</c:v>
                </c:pt>
                <c:pt idx="530">
                  <c:v>44543</c:v>
                </c:pt>
                <c:pt idx="531">
                  <c:v>44544</c:v>
                </c:pt>
                <c:pt idx="532">
                  <c:v>44545</c:v>
                </c:pt>
                <c:pt idx="533">
                  <c:v>44546</c:v>
                </c:pt>
                <c:pt idx="534">
                  <c:v>44547</c:v>
                </c:pt>
                <c:pt idx="535">
                  <c:v>44548</c:v>
                </c:pt>
                <c:pt idx="536">
                  <c:v>44549</c:v>
                </c:pt>
                <c:pt idx="537">
                  <c:v>44550</c:v>
                </c:pt>
                <c:pt idx="538">
                  <c:v>44551</c:v>
                </c:pt>
                <c:pt idx="539">
                  <c:v>44552</c:v>
                </c:pt>
                <c:pt idx="540">
                  <c:v>44553</c:v>
                </c:pt>
                <c:pt idx="541">
                  <c:v>44554</c:v>
                </c:pt>
                <c:pt idx="542">
                  <c:v>44555</c:v>
                </c:pt>
                <c:pt idx="543">
                  <c:v>44556</c:v>
                </c:pt>
                <c:pt idx="544">
                  <c:v>44557</c:v>
                </c:pt>
                <c:pt idx="545">
                  <c:v>44558</c:v>
                </c:pt>
                <c:pt idx="546">
                  <c:v>44559</c:v>
                </c:pt>
                <c:pt idx="547">
                  <c:v>44560</c:v>
                </c:pt>
                <c:pt idx="548">
                  <c:v>44561</c:v>
                </c:pt>
                <c:pt idx="549">
                  <c:v>44562</c:v>
                </c:pt>
                <c:pt idx="550">
                  <c:v>44563</c:v>
                </c:pt>
                <c:pt idx="551">
                  <c:v>44564</c:v>
                </c:pt>
                <c:pt idx="552">
                  <c:v>44565</c:v>
                </c:pt>
                <c:pt idx="553">
                  <c:v>44566</c:v>
                </c:pt>
                <c:pt idx="554">
                  <c:v>44567</c:v>
                </c:pt>
                <c:pt idx="555">
                  <c:v>44568</c:v>
                </c:pt>
                <c:pt idx="556">
                  <c:v>44569</c:v>
                </c:pt>
                <c:pt idx="557">
                  <c:v>44570</c:v>
                </c:pt>
                <c:pt idx="558">
                  <c:v>44571</c:v>
                </c:pt>
                <c:pt idx="559">
                  <c:v>44572</c:v>
                </c:pt>
                <c:pt idx="560">
                  <c:v>44573</c:v>
                </c:pt>
                <c:pt idx="561">
                  <c:v>44574</c:v>
                </c:pt>
                <c:pt idx="562">
                  <c:v>44575</c:v>
                </c:pt>
                <c:pt idx="563">
                  <c:v>44576</c:v>
                </c:pt>
                <c:pt idx="564">
                  <c:v>44577</c:v>
                </c:pt>
                <c:pt idx="565">
                  <c:v>44578</c:v>
                </c:pt>
                <c:pt idx="566">
                  <c:v>44579</c:v>
                </c:pt>
                <c:pt idx="567">
                  <c:v>44580</c:v>
                </c:pt>
                <c:pt idx="568">
                  <c:v>44581</c:v>
                </c:pt>
                <c:pt idx="569">
                  <c:v>44582</c:v>
                </c:pt>
                <c:pt idx="570">
                  <c:v>44583</c:v>
                </c:pt>
                <c:pt idx="571">
                  <c:v>44584</c:v>
                </c:pt>
                <c:pt idx="572">
                  <c:v>44585</c:v>
                </c:pt>
                <c:pt idx="573">
                  <c:v>44586</c:v>
                </c:pt>
                <c:pt idx="574">
                  <c:v>44587</c:v>
                </c:pt>
                <c:pt idx="575">
                  <c:v>44588</c:v>
                </c:pt>
                <c:pt idx="576">
                  <c:v>44589</c:v>
                </c:pt>
                <c:pt idx="577">
                  <c:v>44590</c:v>
                </c:pt>
                <c:pt idx="578">
                  <c:v>44591</c:v>
                </c:pt>
                <c:pt idx="579">
                  <c:v>44592</c:v>
                </c:pt>
                <c:pt idx="580">
                  <c:v>44593</c:v>
                </c:pt>
                <c:pt idx="581">
                  <c:v>44594</c:v>
                </c:pt>
                <c:pt idx="582">
                  <c:v>44595</c:v>
                </c:pt>
                <c:pt idx="583">
                  <c:v>44596</c:v>
                </c:pt>
                <c:pt idx="584">
                  <c:v>44597</c:v>
                </c:pt>
                <c:pt idx="585">
                  <c:v>44598</c:v>
                </c:pt>
                <c:pt idx="586">
                  <c:v>44599</c:v>
                </c:pt>
                <c:pt idx="587">
                  <c:v>44600</c:v>
                </c:pt>
                <c:pt idx="588">
                  <c:v>44601</c:v>
                </c:pt>
                <c:pt idx="589">
                  <c:v>44602</c:v>
                </c:pt>
                <c:pt idx="590">
                  <c:v>44603</c:v>
                </c:pt>
                <c:pt idx="591">
                  <c:v>44604</c:v>
                </c:pt>
                <c:pt idx="592">
                  <c:v>44605</c:v>
                </c:pt>
                <c:pt idx="593">
                  <c:v>44606</c:v>
                </c:pt>
                <c:pt idx="594">
                  <c:v>44607</c:v>
                </c:pt>
                <c:pt idx="595">
                  <c:v>44608</c:v>
                </c:pt>
                <c:pt idx="596">
                  <c:v>44609</c:v>
                </c:pt>
                <c:pt idx="597">
                  <c:v>44610</c:v>
                </c:pt>
                <c:pt idx="598">
                  <c:v>44611</c:v>
                </c:pt>
                <c:pt idx="599">
                  <c:v>44612</c:v>
                </c:pt>
                <c:pt idx="600">
                  <c:v>44613</c:v>
                </c:pt>
                <c:pt idx="601">
                  <c:v>44614</c:v>
                </c:pt>
                <c:pt idx="602">
                  <c:v>44615</c:v>
                </c:pt>
                <c:pt idx="603">
                  <c:v>44616</c:v>
                </c:pt>
                <c:pt idx="604">
                  <c:v>44617</c:v>
                </c:pt>
                <c:pt idx="605">
                  <c:v>44618</c:v>
                </c:pt>
                <c:pt idx="606">
                  <c:v>44619</c:v>
                </c:pt>
                <c:pt idx="607">
                  <c:v>44620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cat>
          <c:val>
            <c:numRef>
              <c:f>グラフ用!$C$15:$WQ$15</c:f>
              <c:numCache>
                <c:formatCode>0.0%</c:formatCode>
                <c:ptCount val="613"/>
                <c:pt idx="0">
                  <c:v>0</c:v>
                </c:pt>
                <c:pt idx="1">
                  <c:v>0</c:v>
                </c:pt>
                <c:pt idx="2">
                  <c:v>2.5000000000000001E-2</c:v>
                </c:pt>
                <c:pt idx="3">
                  <c:v>4.0540540540540543E-2</c:v>
                </c:pt>
                <c:pt idx="4">
                  <c:v>3.4482758620689655E-2</c:v>
                </c:pt>
                <c:pt idx="5">
                  <c:v>4.0404040404040407E-2</c:v>
                </c:pt>
                <c:pt idx="6">
                  <c:v>4.6296296296296294E-2</c:v>
                </c:pt>
                <c:pt idx="7">
                  <c:v>4.5454545454545456E-2</c:v>
                </c:pt>
                <c:pt idx="8">
                  <c:v>4.8543689320388349E-2</c:v>
                </c:pt>
                <c:pt idx="9">
                  <c:v>6.1728395061728392E-2</c:v>
                </c:pt>
                <c:pt idx="10">
                  <c:v>7.6923076923076927E-2</c:v>
                </c:pt>
                <c:pt idx="11">
                  <c:v>0.1276595744680851</c:v>
                </c:pt>
                <c:pt idx="12">
                  <c:v>0.15</c:v>
                </c:pt>
                <c:pt idx="13">
                  <c:v>0.22222222222222221</c:v>
                </c:pt>
                <c:pt idx="14">
                  <c:v>0.22222222222222221</c:v>
                </c:pt>
                <c:pt idx="15">
                  <c:v>0.21052631578947367</c:v>
                </c:pt>
                <c:pt idx="16">
                  <c:v>0.22580645161290322</c:v>
                </c:pt>
                <c:pt idx="17">
                  <c:v>0.25925925925925924</c:v>
                </c:pt>
                <c:pt idx="18">
                  <c:v>0.25</c:v>
                </c:pt>
                <c:pt idx="19">
                  <c:v>0.2</c:v>
                </c:pt>
                <c:pt idx="20">
                  <c:v>5.8823529411764705E-2</c:v>
                </c:pt>
                <c:pt idx="21">
                  <c:v>6.25E-2</c:v>
                </c:pt>
                <c:pt idx="22">
                  <c:v>0.14814814814814814</c:v>
                </c:pt>
                <c:pt idx="23">
                  <c:v>0.125</c:v>
                </c:pt>
                <c:pt idx="24">
                  <c:v>8.5106382978723402E-2</c:v>
                </c:pt>
                <c:pt idx="25">
                  <c:v>7.8431372549019607E-2</c:v>
                </c:pt>
                <c:pt idx="26">
                  <c:v>0.10204081632653061</c:v>
                </c:pt>
                <c:pt idx="27">
                  <c:v>0.12280701754385964</c:v>
                </c:pt>
                <c:pt idx="28">
                  <c:v>0.13793103448275862</c:v>
                </c:pt>
                <c:pt idx="29">
                  <c:v>0.10638297872340426</c:v>
                </c:pt>
                <c:pt idx="30">
                  <c:v>0.10204081632653061</c:v>
                </c:pt>
                <c:pt idx="31">
                  <c:v>0.13333333333333333</c:v>
                </c:pt>
                <c:pt idx="32">
                  <c:v>0.15</c:v>
                </c:pt>
                <c:pt idx="33">
                  <c:v>0.13513513513513514</c:v>
                </c:pt>
                <c:pt idx="34">
                  <c:v>0.24242424242424243</c:v>
                </c:pt>
                <c:pt idx="35">
                  <c:v>0.26470588235294118</c:v>
                </c:pt>
                <c:pt idx="36">
                  <c:v>0.29729729729729731</c:v>
                </c:pt>
                <c:pt idx="37">
                  <c:v>0.43478260869565216</c:v>
                </c:pt>
                <c:pt idx="38">
                  <c:v>0.47619047619047616</c:v>
                </c:pt>
                <c:pt idx="39">
                  <c:v>0.47619047619047616</c:v>
                </c:pt>
                <c:pt idx="40">
                  <c:v>0.47619047619047616</c:v>
                </c:pt>
                <c:pt idx="41">
                  <c:v>0.33333333333333331</c:v>
                </c:pt>
                <c:pt idx="42">
                  <c:v>0.27272727272727271</c:v>
                </c:pt>
                <c:pt idx="43">
                  <c:v>0.25</c:v>
                </c:pt>
                <c:pt idx="44">
                  <c:v>0.5</c:v>
                </c:pt>
                <c:pt idx="45">
                  <c:v>0.10526315789473684</c:v>
                </c:pt>
                <c:pt idx="46">
                  <c:v>4.3478260869565216E-2</c:v>
                </c:pt>
                <c:pt idx="47">
                  <c:v>5.8823529411764705E-2</c:v>
                </c:pt>
                <c:pt idx="48">
                  <c:v>6.8965517241379309E-2</c:v>
                </c:pt>
                <c:pt idx="49">
                  <c:v>6.6666666666666666E-2</c:v>
                </c:pt>
                <c:pt idx="50">
                  <c:v>7.9365079365079361E-2</c:v>
                </c:pt>
                <c:pt idx="51">
                  <c:v>5.0847457627118647E-2</c:v>
                </c:pt>
                <c:pt idx="52">
                  <c:v>6.6666666666666666E-2</c:v>
                </c:pt>
                <c:pt idx="53">
                  <c:v>0.21052631578947367</c:v>
                </c:pt>
                <c:pt idx="54">
                  <c:v>0.16666666666666666</c:v>
                </c:pt>
                <c:pt idx="55">
                  <c:v>0.30769230769230771</c:v>
                </c:pt>
                <c:pt idx="56">
                  <c:v>0.41666666666666669</c:v>
                </c:pt>
                <c:pt idx="57">
                  <c:v>0.45454545454545453</c:v>
                </c:pt>
                <c:pt idx="58">
                  <c:v>0.5625</c:v>
                </c:pt>
                <c:pt idx="59">
                  <c:v>0.5</c:v>
                </c:pt>
                <c:pt idx="60">
                  <c:v>0.42105263157894735</c:v>
                </c:pt>
                <c:pt idx="61">
                  <c:v>0.5625</c:v>
                </c:pt>
                <c:pt idx="62">
                  <c:v>0.53333333333333333</c:v>
                </c:pt>
                <c:pt idx="63">
                  <c:v>0.5</c:v>
                </c:pt>
                <c:pt idx="64">
                  <c:v>0.58823529411764708</c:v>
                </c:pt>
                <c:pt idx="65">
                  <c:v>0.5714285714285714</c:v>
                </c:pt>
                <c:pt idx="66">
                  <c:v>0.75</c:v>
                </c:pt>
                <c:pt idx="67">
                  <c:v>0.9</c:v>
                </c:pt>
                <c:pt idx="68">
                  <c:v>0.88888888888888884</c:v>
                </c:pt>
                <c:pt idx="69">
                  <c:v>0.875</c:v>
                </c:pt>
                <c:pt idx="70">
                  <c:v>0.88888888888888884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0.6</c:v>
                </c:pt>
                <c:pt idx="81">
                  <c:v>0.6</c:v>
                </c:pt>
                <c:pt idx="82">
                  <c:v>0.5</c:v>
                </c:pt>
                <c:pt idx="83">
                  <c:v>0.125</c:v>
                </c:pt>
                <c:pt idx="84">
                  <c:v>0</c:v>
                </c:pt>
                <c:pt idx="85">
                  <c:v>0</c:v>
                </c:pt>
                <c:pt idx="86">
                  <c:v>4.1666666666666664E-2</c:v>
                </c:pt>
                <c:pt idx="87">
                  <c:v>0.10714285714285714</c:v>
                </c:pt>
                <c:pt idx="88">
                  <c:v>8.8235294117647065E-2</c:v>
                </c:pt>
                <c:pt idx="89">
                  <c:v>8.8235294117647065E-2</c:v>
                </c:pt>
                <c:pt idx="90">
                  <c:v>0.15384615384615385</c:v>
                </c:pt>
                <c:pt idx="91">
                  <c:v>0.21428571428571427</c:v>
                </c:pt>
                <c:pt idx="92">
                  <c:v>0.27586206896551724</c:v>
                </c:pt>
                <c:pt idx="93">
                  <c:v>0.29166666666666669</c:v>
                </c:pt>
                <c:pt idx="94">
                  <c:v>0.3</c:v>
                </c:pt>
                <c:pt idx="95">
                  <c:v>0.41176470588235292</c:v>
                </c:pt>
                <c:pt idx="96">
                  <c:v>0.31818181818181818</c:v>
                </c:pt>
                <c:pt idx="97">
                  <c:v>0.29166666666666669</c:v>
                </c:pt>
                <c:pt idx="98">
                  <c:v>0.22222222222222221</c:v>
                </c:pt>
                <c:pt idx="99">
                  <c:v>0.16</c:v>
                </c:pt>
                <c:pt idx="100">
                  <c:v>0.17391304347826086</c:v>
                </c:pt>
                <c:pt idx="101">
                  <c:v>0.20833333333333334</c:v>
                </c:pt>
                <c:pt idx="102">
                  <c:v>0.29629629629629628</c:v>
                </c:pt>
                <c:pt idx="103">
                  <c:v>0.36363636363636365</c:v>
                </c:pt>
                <c:pt idx="104">
                  <c:v>0.41176470588235292</c:v>
                </c:pt>
                <c:pt idx="105">
                  <c:v>0.6</c:v>
                </c:pt>
                <c:pt idx="106">
                  <c:v>0.6</c:v>
                </c:pt>
                <c:pt idx="107">
                  <c:v>0.625</c:v>
                </c:pt>
                <c:pt idx="108">
                  <c:v>0.5714285714285714</c:v>
                </c:pt>
                <c:pt idx="109">
                  <c:v>0.5</c:v>
                </c:pt>
                <c:pt idx="110">
                  <c:v>0.5714285714285714</c:v>
                </c:pt>
                <c:pt idx="111">
                  <c:v>0.5714285714285714</c:v>
                </c:pt>
                <c:pt idx="112">
                  <c:v>0.25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2.0833333333333332E-2</c:v>
                </c:pt>
                <c:pt idx="129">
                  <c:v>1.8867924528301886E-2</c:v>
                </c:pt>
                <c:pt idx="130">
                  <c:v>5.0847457627118647E-2</c:v>
                </c:pt>
                <c:pt idx="131">
                  <c:v>6.4516129032258063E-2</c:v>
                </c:pt>
                <c:pt idx="132">
                  <c:v>8.4745762711864403E-2</c:v>
                </c:pt>
                <c:pt idx="133">
                  <c:v>0.10169491525423729</c:v>
                </c:pt>
                <c:pt idx="134">
                  <c:v>0.13953488372093023</c:v>
                </c:pt>
                <c:pt idx="135">
                  <c:v>0.17142857142857143</c:v>
                </c:pt>
                <c:pt idx="136">
                  <c:v>0.22580645161290322</c:v>
                </c:pt>
                <c:pt idx="137">
                  <c:v>0.2608695652173913</c:v>
                </c:pt>
                <c:pt idx="138">
                  <c:v>0.23809523809523808</c:v>
                </c:pt>
                <c:pt idx="139">
                  <c:v>0.22222222222222221</c:v>
                </c:pt>
                <c:pt idx="140">
                  <c:v>0.10344827586206896</c:v>
                </c:pt>
                <c:pt idx="141">
                  <c:v>0.16216216216216217</c:v>
                </c:pt>
                <c:pt idx="142">
                  <c:v>0.20512820512820512</c:v>
                </c:pt>
                <c:pt idx="143">
                  <c:v>0.1951219512195122</c:v>
                </c:pt>
                <c:pt idx="144">
                  <c:v>0.2</c:v>
                </c:pt>
                <c:pt idx="145">
                  <c:v>0.22727272727272727</c:v>
                </c:pt>
                <c:pt idx="146">
                  <c:v>0.23809523809523808</c:v>
                </c:pt>
                <c:pt idx="147">
                  <c:v>0.4838709677419355</c:v>
                </c:pt>
                <c:pt idx="148">
                  <c:v>0.48148148148148145</c:v>
                </c:pt>
                <c:pt idx="149">
                  <c:v>0.48275862068965519</c:v>
                </c:pt>
                <c:pt idx="150">
                  <c:v>0.5357142857142857</c:v>
                </c:pt>
                <c:pt idx="151">
                  <c:v>0.45161290322580644</c:v>
                </c:pt>
                <c:pt idx="152">
                  <c:v>0.48148148148148145</c:v>
                </c:pt>
                <c:pt idx="153">
                  <c:v>0.46666666666666667</c:v>
                </c:pt>
                <c:pt idx="154">
                  <c:v>0.33333333333333331</c:v>
                </c:pt>
                <c:pt idx="155">
                  <c:v>0.30555555555555558</c:v>
                </c:pt>
                <c:pt idx="156">
                  <c:v>0.25</c:v>
                </c:pt>
                <c:pt idx="157">
                  <c:v>0.22222222222222221</c:v>
                </c:pt>
                <c:pt idx="158">
                  <c:v>0.2</c:v>
                </c:pt>
                <c:pt idx="159">
                  <c:v>0.14814814814814814</c:v>
                </c:pt>
                <c:pt idx="160">
                  <c:v>0.13043478260869565</c:v>
                </c:pt>
                <c:pt idx="161">
                  <c:v>9.6153846153846159E-2</c:v>
                </c:pt>
                <c:pt idx="162">
                  <c:v>6.5040650406504072E-2</c:v>
                </c:pt>
                <c:pt idx="163">
                  <c:v>5.5944055944055944E-2</c:v>
                </c:pt>
                <c:pt idx="164">
                  <c:v>5.844155844155844E-2</c:v>
                </c:pt>
                <c:pt idx="165">
                  <c:v>6.6666666666666666E-2</c:v>
                </c:pt>
                <c:pt idx="166">
                  <c:v>7.1428571428571425E-2</c:v>
                </c:pt>
                <c:pt idx="167">
                  <c:v>8.1081081081081086E-2</c:v>
                </c:pt>
                <c:pt idx="168">
                  <c:v>0.11965811965811966</c:v>
                </c:pt>
                <c:pt idx="169">
                  <c:v>0.15384615384615385</c:v>
                </c:pt>
                <c:pt idx="170">
                  <c:v>0.20833333333333334</c:v>
                </c:pt>
                <c:pt idx="171">
                  <c:v>0.25806451612903225</c:v>
                </c:pt>
                <c:pt idx="172">
                  <c:v>0.25925925925925924</c:v>
                </c:pt>
                <c:pt idx="173">
                  <c:v>0.34090909090909088</c:v>
                </c:pt>
                <c:pt idx="174">
                  <c:v>0.36585365853658536</c:v>
                </c:pt>
                <c:pt idx="175">
                  <c:v>0.2978723404255319</c:v>
                </c:pt>
                <c:pt idx="176">
                  <c:v>0.29310344827586204</c:v>
                </c:pt>
                <c:pt idx="177">
                  <c:v>0.31147540983606559</c:v>
                </c:pt>
                <c:pt idx="178">
                  <c:v>0.23943661971830985</c:v>
                </c:pt>
                <c:pt idx="179">
                  <c:v>0.20224719101123595</c:v>
                </c:pt>
                <c:pt idx="180">
                  <c:v>0.17307692307692307</c:v>
                </c:pt>
                <c:pt idx="181">
                  <c:v>0.1650485436893204</c:v>
                </c:pt>
                <c:pt idx="182">
                  <c:v>0.18811881188118812</c:v>
                </c:pt>
                <c:pt idx="183">
                  <c:v>0.20833333333333334</c:v>
                </c:pt>
                <c:pt idx="184">
                  <c:v>0.18627450980392157</c:v>
                </c:pt>
                <c:pt idx="185">
                  <c:v>0.19540229885057472</c:v>
                </c:pt>
                <c:pt idx="186">
                  <c:v>0.28723404255319152</c:v>
                </c:pt>
                <c:pt idx="187">
                  <c:v>0.31034482758620691</c:v>
                </c:pt>
                <c:pt idx="188">
                  <c:v>0.37623762376237624</c:v>
                </c:pt>
                <c:pt idx="189">
                  <c:v>0.34677419354838712</c:v>
                </c:pt>
                <c:pt idx="190">
                  <c:v>0.31914893617021278</c:v>
                </c:pt>
                <c:pt idx="191">
                  <c:v>0.31645569620253167</c:v>
                </c:pt>
                <c:pt idx="192">
                  <c:v>0.28205128205128205</c:v>
                </c:pt>
                <c:pt idx="193">
                  <c:v>0.2810810810810811</c:v>
                </c:pt>
                <c:pt idx="194">
                  <c:v>0.28191489361702127</c:v>
                </c:pt>
                <c:pt idx="195">
                  <c:v>0.25268817204301075</c:v>
                </c:pt>
                <c:pt idx="196">
                  <c:v>0.25730994152046782</c:v>
                </c:pt>
                <c:pt idx="197">
                  <c:v>0.27329192546583853</c:v>
                </c:pt>
                <c:pt idx="198">
                  <c:v>0.28671328671328672</c:v>
                </c:pt>
                <c:pt idx="199">
                  <c:v>0.34883720930232559</c:v>
                </c:pt>
                <c:pt idx="200">
                  <c:v>0.36507936507936506</c:v>
                </c:pt>
                <c:pt idx="201">
                  <c:v>0.3543307086614173</c:v>
                </c:pt>
                <c:pt idx="202">
                  <c:v>0.34710743801652894</c:v>
                </c:pt>
                <c:pt idx="203">
                  <c:v>0.27044025157232704</c:v>
                </c:pt>
                <c:pt idx="204">
                  <c:v>0.26666666666666666</c:v>
                </c:pt>
                <c:pt idx="205">
                  <c:v>0.26060606060606062</c:v>
                </c:pt>
                <c:pt idx="206">
                  <c:v>0.26347305389221559</c:v>
                </c:pt>
                <c:pt idx="207">
                  <c:v>0.22151898734177214</c:v>
                </c:pt>
                <c:pt idx="208">
                  <c:v>0.23717948717948717</c:v>
                </c:pt>
                <c:pt idx="209">
                  <c:v>0.22580645161290322</c:v>
                </c:pt>
                <c:pt idx="210">
                  <c:v>0.31132075471698112</c:v>
                </c:pt>
                <c:pt idx="211">
                  <c:v>0.29166666666666669</c:v>
                </c:pt>
                <c:pt idx="212">
                  <c:v>0.28712871287128711</c:v>
                </c:pt>
                <c:pt idx="213">
                  <c:v>0.25882352941176473</c:v>
                </c:pt>
                <c:pt idx="214">
                  <c:v>0.27956989247311825</c:v>
                </c:pt>
                <c:pt idx="215">
                  <c:v>0.25842696629213485</c:v>
                </c:pt>
                <c:pt idx="216">
                  <c:v>0.27160493827160492</c:v>
                </c:pt>
                <c:pt idx="217">
                  <c:v>0.22972972972972974</c:v>
                </c:pt>
                <c:pt idx="218">
                  <c:v>0.234375</c:v>
                </c:pt>
                <c:pt idx="219">
                  <c:v>0.24074074074074073</c:v>
                </c:pt>
                <c:pt idx="220">
                  <c:v>0.27659574468085107</c:v>
                </c:pt>
                <c:pt idx="221">
                  <c:v>0.27027027027027029</c:v>
                </c:pt>
                <c:pt idx="222">
                  <c:v>0.39393939393939392</c:v>
                </c:pt>
                <c:pt idx="223">
                  <c:v>0.36842105263157893</c:v>
                </c:pt>
                <c:pt idx="224">
                  <c:v>0.28888888888888886</c:v>
                </c:pt>
                <c:pt idx="225">
                  <c:v>0.30434782608695654</c:v>
                </c:pt>
                <c:pt idx="226">
                  <c:v>0.20754716981132076</c:v>
                </c:pt>
                <c:pt idx="227">
                  <c:v>0.21666666666666667</c:v>
                </c:pt>
                <c:pt idx="228">
                  <c:v>0.24615384615384617</c:v>
                </c:pt>
                <c:pt idx="229">
                  <c:v>0.19672131147540983</c:v>
                </c:pt>
                <c:pt idx="230">
                  <c:v>0.19047619047619047</c:v>
                </c:pt>
                <c:pt idx="231">
                  <c:v>0.22222222222222221</c:v>
                </c:pt>
                <c:pt idx="232">
                  <c:v>0.22641509433962265</c:v>
                </c:pt>
                <c:pt idx="233">
                  <c:v>0.31578947368421051</c:v>
                </c:pt>
                <c:pt idx="234">
                  <c:v>0.25</c:v>
                </c:pt>
                <c:pt idx="235">
                  <c:v>0.19047619047619047</c:v>
                </c:pt>
                <c:pt idx="236">
                  <c:v>0.2857142857142857</c:v>
                </c:pt>
                <c:pt idx="237">
                  <c:v>0.3125</c:v>
                </c:pt>
                <c:pt idx="238">
                  <c:v>0.26315789473684209</c:v>
                </c:pt>
                <c:pt idx="239">
                  <c:v>0.25</c:v>
                </c:pt>
                <c:pt idx="240">
                  <c:v>0.26666666666666666</c:v>
                </c:pt>
                <c:pt idx="241">
                  <c:v>0.29411764705882354</c:v>
                </c:pt>
                <c:pt idx="242">
                  <c:v>0.25</c:v>
                </c:pt>
                <c:pt idx="243">
                  <c:v>0.14285714285714285</c:v>
                </c:pt>
                <c:pt idx="244">
                  <c:v>0.125</c:v>
                </c:pt>
                <c:pt idx="245">
                  <c:v>0.25</c:v>
                </c:pt>
                <c:pt idx="246">
                  <c:v>0.25</c:v>
                </c:pt>
                <c:pt idx="247">
                  <c:v>0.25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0.5714285714285714</c:v>
                </c:pt>
                <c:pt idx="263">
                  <c:v>0.27272727272727271</c:v>
                </c:pt>
                <c:pt idx="264">
                  <c:v>0.33333333333333331</c:v>
                </c:pt>
                <c:pt idx="265">
                  <c:v>0.27272727272727271</c:v>
                </c:pt>
                <c:pt idx="266">
                  <c:v>0.18181818181818182</c:v>
                </c:pt>
                <c:pt idx="267">
                  <c:v>0.25</c:v>
                </c:pt>
                <c:pt idx="268">
                  <c:v>0.16666666666666666</c:v>
                </c:pt>
                <c:pt idx="269">
                  <c:v>0.12903225806451613</c:v>
                </c:pt>
                <c:pt idx="270">
                  <c:v>0.15789473684210525</c:v>
                </c:pt>
                <c:pt idx="271">
                  <c:v>0.14285714285714285</c:v>
                </c:pt>
                <c:pt idx="272">
                  <c:v>0.125</c:v>
                </c:pt>
                <c:pt idx="273">
                  <c:v>0.12962962962962962</c:v>
                </c:pt>
                <c:pt idx="274">
                  <c:v>0.1111111111111111</c:v>
                </c:pt>
                <c:pt idx="275">
                  <c:v>0.22448979591836735</c:v>
                </c:pt>
                <c:pt idx="276">
                  <c:v>0.25531914893617019</c:v>
                </c:pt>
                <c:pt idx="277">
                  <c:v>0.32558139534883723</c:v>
                </c:pt>
                <c:pt idx="278">
                  <c:v>0.30434782608695654</c:v>
                </c:pt>
                <c:pt idx="279">
                  <c:v>0.36170212765957449</c:v>
                </c:pt>
                <c:pt idx="280">
                  <c:v>0.35714285714285715</c:v>
                </c:pt>
                <c:pt idx="281">
                  <c:v>0.33846153846153848</c:v>
                </c:pt>
                <c:pt idx="282">
                  <c:v>0.25757575757575757</c:v>
                </c:pt>
                <c:pt idx="283">
                  <c:v>0.30303030303030304</c:v>
                </c:pt>
                <c:pt idx="284">
                  <c:v>0.26984126984126983</c:v>
                </c:pt>
                <c:pt idx="285">
                  <c:v>0.2711864406779661</c:v>
                </c:pt>
                <c:pt idx="286">
                  <c:v>0.23214285714285715</c:v>
                </c:pt>
                <c:pt idx="287">
                  <c:v>0.25</c:v>
                </c:pt>
                <c:pt idx="288">
                  <c:v>0.2608695652173913</c:v>
                </c:pt>
                <c:pt idx="289">
                  <c:v>0.29268292682926828</c:v>
                </c:pt>
                <c:pt idx="290">
                  <c:v>0.22500000000000001</c:v>
                </c:pt>
                <c:pt idx="291">
                  <c:v>0.19565217391304349</c:v>
                </c:pt>
                <c:pt idx="292">
                  <c:v>0.20833333333333334</c:v>
                </c:pt>
                <c:pt idx="293">
                  <c:v>0.22807017543859648</c:v>
                </c:pt>
                <c:pt idx="294">
                  <c:v>0.21818181818181817</c:v>
                </c:pt>
                <c:pt idx="295">
                  <c:v>0.24489795918367346</c:v>
                </c:pt>
                <c:pt idx="296">
                  <c:v>0.26315789473684209</c:v>
                </c:pt>
                <c:pt idx="297">
                  <c:v>0.33333333333333331</c:v>
                </c:pt>
                <c:pt idx="298">
                  <c:v>0.35</c:v>
                </c:pt>
                <c:pt idx="299">
                  <c:v>0.34328358208955223</c:v>
                </c:pt>
                <c:pt idx="300">
                  <c:v>0.41538461538461541</c:v>
                </c:pt>
                <c:pt idx="301">
                  <c:v>0.38961038961038963</c:v>
                </c:pt>
                <c:pt idx="302">
                  <c:v>0.37755102040816324</c:v>
                </c:pt>
                <c:pt idx="303">
                  <c:v>0.29166666666666669</c:v>
                </c:pt>
                <c:pt idx="304">
                  <c:v>0.2832369942196532</c:v>
                </c:pt>
                <c:pt idx="305">
                  <c:v>0.28358208955223879</c:v>
                </c:pt>
                <c:pt idx="306">
                  <c:v>0.29613733905579398</c:v>
                </c:pt>
                <c:pt idx="307">
                  <c:v>0.27376425855513309</c:v>
                </c:pt>
                <c:pt idx="308">
                  <c:v>0.27027027027027029</c:v>
                </c:pt>
                <c:pt idx="309">
                  <c:v>0.26517571884984026</c:v>
                </c:pt>
                <c:pt idx="310">
                  <c:v>0.29881656804733731</c:v>
                </c:pt>
                <c:pt idx="311">
                  <c:v>0.2796352583586626</c:v>
                </c:pt>
                <c:pt idx="312">
                  <c:v>0.28828828828828829</c:v>
                </c:pt>
                <c:pt idx="313">
                  <c:v>0.28440366972477066</c:v>
                </c:pt>
                <c:pt idx="314">
                  <c:v>0.31065088757396447</c:v>
                </c:pt>
                <c:pt idx="315">
                  <c:v>0.32102272727272729</c:v>
                </c:pt>
                <c:pt idx="316">
                  <c:v>0.30919220055710306</c:v>
                </c:pt>
                <c:pt idx="317">
                  <c:v>0.29106628242074928</c:v>
                </c:pt>
                <c:pt idx="318">
                  <c:v>0.30909090909090908</c:v>
                </c:pt>
                <c:pt idx="319">
                  <c:v>0.30031948881789139</c:v>
                </c:pt>
                <c:pt idx="320">
                  <c:v>0.28846153846153844</c:v>
                </c:pt>
                <c:pt idx="321">
                  <c:v>0.27272727272727271</c:v>
                </c:pt>
                <c:pt idx="322">
                  <c:v>0.25362318840579712</c:v>
                </c:pt>
                <c:pt idx="323">
                  <c:v>0.28136882129277568</c:v>
                </c:pt>
                <c:pt idx="324">
                  <c:v>0.31439393939393939</c:v>
                </c:pt>
                <c:pt idx="325">
                  <c:v>0.31578947368421051</c:v>
                </c:pt>
                <c:pt idx="326">
                  <c:v>0.32692307692307693</c:v>
                </c:pt>
                <c:pt idx="327">
                  <c:v>0.34024896265560167</c:v>
                </c:pt>
                <c:pt idx="328">
                  <c:v>0.354978354978355</c:v>
                </c:pt>
                <c:pt idx="329">
                  <c:v>0.37788018433179721</c:v>
                </c:pt>
                <c:pt idx="330">
                  <c:v>0.35784313725490197</c:v>
                </c:pt>
                <c:pt idx="331">
                  <c:v>0.30978260869565216</c:v>
                </c:pt>
                <c:pt idx="332">
                  <c:v>0.29378531073446329</c:v>
                </c:pt>
                <c:pt idx="333">
                  <c:v>0.26486486486486488</c:v>
                </c:pt>
                <c:pt idx="334">
                  <c:v>0.25988700564971751</c:v>
                </c:pt>
                <c:pt idx="335">
                  <c:v>0.22857142857142856</c:v>
                </c:pt>
                <c:pt idx="336">
                  <c:v>0.24861878453038674</c:v>
                </c:pt>
                <c:pt idx="337">
                  <c:v>0.2388888888888889</c:v>
                </c:pt>
                <c:pt idx="338">
                  <c:v>0.26256983240223464</c:v>
                </c:pt>
                <c:pt idx="339">
                  <c:v>0.25380710659898476</c:v>
                </c:pt>
                <c:pt idx="340">
                  <c:v>0.27071823204419887</c:v>
                </c:pt>
                <c:pt idx="341">
                  <c:v>0.2752808988764045</c:v>
                </c:pt>
                <c:pt idx="342">
                  <c:v>0.27710843373493976</c:v>
                </c:pt>
                <c:pt idx="343">
                  <c:v>0.25165562913907286</c:v>
                </c:pt>
                <c:pt idx="344">
                  <c:v>0.26277372262773724</c:v>
                </c:pt>
                <c:pt idx="345">
                  <c:v>0.26890756302521007</c:v>
                </c:pt>
                <c:pt idx="346">
                  <c:v>0.25287356321839083</c:v>
                </c:pt>
                <c:pt idx="347">
                  <c:v>0.26436781609195403</c:v>
                </c:pt>
                <c:pt idx="348">
                  <c:v>0.24719101123595505</c:v>
                </c:pt>
                <c:pt idx="349">
                  <c:v>0.21839080459770116</c:v>
                </c:pt>
                <c:pt idx="350">
                  <c:v>0.19277108433734941</c:v>
                </c:pt>
                <c:pt idx="351">
                  <c:v>0.18666666666666668</c:v>
                </c:pt>
                <c:pt idx="352">
                  <c:v>0.15789473684210525</c:v>
                </c:pt>
                <c:pt idx="353">
                  <c:v>0.22222222222222221</c:v>
                </c:pt>
                <c:pt idx="354">
                  <c:v>0.19607843137254902</c:v>
                </c:pt>
                <c:pt idx="355">
                  <c:v>0.20930232558139536</c:v>
                </c:pt>
                <c:pt idx="356">
                  <c:v>0.25</c:v>
                </c:pt>
                <c:pt idx="357">
                  <c:v>0.28000000000000003</c:v>
                </c:pt>
                <c:pt idx="358">
                  <c:v>0.25</c:v>
                </c:pt>
                <c:pt idx="359">
                  <c:v>0.41176470588235292</c:v>
                </c:pt>
                <c:pt idx="360">
                  <c:v>0.33333333333333331</c:v>
                </c:pt>
                <c:pt idx="361">
                  <c:v>0.33333333333333331</c:v>
                </c:pt>
                <c:pt idx="362">
                  <c:v>0.43333333333333335</c:v>
                </c:pt>
                <c:pt idx="363">
                  <c:v>0.46666666666666667</c:v>
                </c:pt>
                <c:pt idx="364">
                  <c:v>0.45161290322580644</c:v>
                </c:pt>
                <c:pt idx="365">
                  <c:v>0.54545454545454541</c:v>
                </c:pt>
                <c:pt idx="366">
                  <c:v>0.40476190476190477</c:v>
                </c:pt>
                <c:pt idx="367">
                  <c:v>0.40476190476190477</c:v>
                </c:pt>
                <c:pt idx="368">
                  <c:v>0.3888888888888889</c:v>
                </c:pt>
                <c:pt idx="369">
                  <c:v>0.3125</c:v>
                </c:pt>
                <c:pt idx="370">
                  <c:v>0.25714285714285712</c:v>
                </c:pt>
                <c:pt idx="371">
                  <c:v>0.23684210526315788</c:v>
                </c:pt>
                <c:pt idx="372">
                  <c:v>0.13157894736842105</c:v>
                </c:pt>
                <c:pt idx="373">
                  <c:v>0.13157894736842105</c:v>
                </c:pt>
                <c:pt idx="374">
                  <c:v>8.3333333333333329E-2</c:v>
                </c:pt>
                <c:pt idx="375">
                  <c:v>0.13157894736842105</c:v>
                </c:pt>
                <c:pt idx="376">
                  <c:v>0.17073170731707318</c:v>
                </c:pt>
                <c:pt idx="377">
                  <c:v>0.19444444444444445</c:v>
                </c:pt>
                <c:pt idx="378">
                  <c:v>0.2</c:v>
                </c:pt>
                <c:pt idx="379">
                  <c:v>0.27027027027027029</c:v>
                </c:pt>
                <c:pt idx="380">
                  <c:v>0.27777777777777779</c:v>
                </c:pt>
                <c:pt idx="381">
                  <c:v>0.25641025641025639</c:v>
                </c:pt>
                <c:pt idx="382">
                  <c:v>0.27500000000000002</c:v>
                </c:pt>
                <c:pt idx="383">
                  <c:v>0.23684210526315788</c:v>
                </c:pt>
                <c:pt idx="384">
                  <c:v>0.26190476190476192</c:v>
                </c:pt>
                <c:pt idx="385">
                  <c:v>0.26190476190476192</c:v>
                </c:pt>
                <c:pt idx="386">
                  <c:v>0.26666666666666666</c:v>
                </c:pt>
                <c:pt idx="387">
                  <c:v>0.22222222222222221</c:v>
                </c:pt>
                <c:pt idx="388">
                  <c:v>0.30909090909090908</c:v>
                </c:pt>
                <c:pt idx="389">
                  <c:v>0.28169014084507044</c:v>
                </c:pt>
                <c:pt idx="390">
                  <c:v>0.25609756097560976</c:v>
                </c:pt>
                <c:pt idx="391">
                  <c:v>0.26595744680851063</c:v>
                </c:pt>
                <c:pt idx="392">
                  <c:v>0.29203539823008851</c:v>
                </c:pt>
                <c:pt idx="393">
                  <c:v>0.31746031746031744</c:v>
                </c:pt>
                <c:pt idx="394">
                  <c:v>0.35384615384615387</c:v>
                </c:pt>
                <c:pt idx="395">
                  <c:v>0.3776223776223776</c:v>
                </c:pt>
                <c:pt idx="396">
                  <c:v>0.42763157894736842</c:v>
                </c:pt>
                <c:pt idx="397">
                  <c:v>0.41509433962264153</c:v>
                </c:pt>
                <c:pt idx="398">
                  <c:v>0.38709677419354838</c:v>
                </c:pt>
                <c:pt idx="399">
                  <c:v>0.40776699029126212</c:v>
                </c:pt>
                <c:pt idx="400">
                  <c:v>0.38723404255319149</c:v>
                </c:pt>
                <c:pt idx="401">
                  <c:v>0.38461538461538464</c:v>
                </c:pt>
                <c:pt idx="402">
                  <c:v>0.36103151862464183</c:v>
                </c:pt>
                <c:pt idx="403">
                  <c:v>0.36018957345971564</c:v>
                </c:pt>
                <c:pt idx="404">
                  <c:v>0.35683760683760685</c:v>
                </c:pt>
                <c:pt idx="405">
                  <c:v>0.36633663366336633</c:v>
                </c:pt>
                <c:pt idx="406">
                  <c:v>0.36028119507908613</c:v>
                </c:pt>
                <c:pt idx="407">
                  <c:v>0.36011904761904762</c:v>
                </c:pt>
                <c:pt idx="408">
                  <c:v>0.37146702557200539</c:v>
                </c:pt>
                <c:pt idx="409">
                  <c:v>0.37200956937799046</c:v>
                </c:pt>
                <c:pt idx="410">
                  <c:v>0.35665137614678899</c:v>
                </c:pt>
                <c:pt idx="411">
                  <c:v>0.36154649947753398</c:v>
                </c:pt>
                <c:pt idx="412">
                  <c:v>0.37589285714285714</c:v>
                </c:pt>
                <c:pt idx="413">
                  <c:v>0.36768342951360261</c:v>
                </c:pt>
                <c:pt idx="414">
                  <c:v>0.39618320610687024</c:v>
                </c:pt>
                <c:pt idx="415">
                  <c:v>0.39096126255380204</c:v>
                </c:pt>
                <c:pt idx="416">
                  <c:v>0.40999315537303216</c:v>
                </c:pt>
                <c:pt idx="417">
                  <c:v>0.40850776502363267</c:v>
                </c:pt>
                <c:pt idx="418">
                  <c:v>0.42044685172647256</c:v>
                </c:pt>
                <c:pt idx="419">
                  <c:v>0.40337315530569218</c:v>
                </c:pt>
                <c:pt idx="420">
                  <c:v>0.3898768809849521</c:v>
                </c:pt>
                <c:pt idx="421">
                  <c:v>0.34782608695652173</c:v>
                </c:pt>
                <c:pt idx="422">
                  <c:v>0.33995416348357527</c:v>
                </c:pt>
                <c:pt idx="423">
                  <c:v>0.3174089068825911</c:v>
                </c:pt>
                <c:pt idx="424">
                  <c:v>0.30174563591022446</c:v>
                </c:pt>
                <c:pt idx="425">
                  <c:v>0.27601809954751133</c:v>
                </c:pt>
                <c:pt idx="426">
                  <c:v>0.27520161290322581</c:v>
                </c:pt>
                <c:pt idx="427">
                  <c:v>0.26886792452830188</c:v>
                </c:pt>
                <c:pt idx="428">
                  <c:v>0.27576974564926371</c:v>
                </c:pt>
                <c:pt idx="429">
                  <c:v>0.26277372262773724</c:v>
                </c:pt>
                <c:pt idx="430">
                  <c:v>0.22521008403361345</c:v>
                </c:pt>
                <c:pt idx="431">
                  <c:v>0.23992322456813819</c:v>
                </c:pt>
                <c:pt idx="432">
                  <c:v>0.23106796116504855</c:v>
                </c:pt>
                <c:pt idx="433">
                  <c:v>0.23935091277890466</c:v>
                </c:pt>
                <c:pt idx="434">
                  <c:v>0.26444444444444443</c:v>
                </c:pt>
                <c:pt idx="435">
                  <c:v>0.25672371638141811</c:v>
                </c:pt>
                <c:pt idx="436">
                  <c:v>0.25654450261780104</c:v>
                </c:pt>
                <c:pt idx="437">
                  <c:v>0.26869806094182824</c:v>
                </c:pt>
                <c:pt idx="438">
                  <c:v>0.26822157434402333</c:v>
                </c:pt>
                <c:pt idx="439">
                  <c:v>0.29283489096573206</c:v>
                </c:pt>
                <c:pt idx="440">
                  <c:v>0.28239202657807311</c:v>
                </c:pt>
                <c:pt idx="441">
                  <c:v>0.26258992805755393</c:v>
                </c:pt>
                <c:pt idx="442">
                  <c:v>0.26744186046511625</c:v>
                </c:pt>
                <c:pt idx="443">
                  <c:v>0.27232142857142855</c:v>
                </c:pt>
                <c:pt idx="444">
                  <c:v>0.27979274611398963</c:v>
                </c:pt>
                <c:pt idx="445">
                  <c:v>0.31395348837209303</c:v>
                </c:pt>
                <c:pt idx="446">
                  <c:v>0.31612903225806449</c:v>
                </c:pt>
                <c:pt idx="447">
                  <c:v>0.26829268292682928</c:v>
                </c:pt>
                <c:pt idx="448">
                  <c:v>0.28865979381443296</c:v>
                </c:pt>
                <c:pt idx="449">
                  <c:v>0.34722222222222221</c:v>
                </c:pt>
                <c:pt idx="450">
                  <c:v>0.36734693877551022</c:v>
                </c:pt>
                <c:pt idx="451">
                  <c:v>0.41025641025641024</c:v>
                </c:pt>
                <c:pt idx="452">
                  <c:v>0.42307692307692307</c:v>
                </c:pt>
                <c:pt idx="453">
                  <c:v>0.41666666666666669</c:v>
                </c:pt>
                <c:pt idx="454">
                  <c:v>0.44444444444444442</c:v>
                </c:pt>
                <c:pt idx="455">
                  <c:v>0.5</c:v>
                </c:pt>
                <c:pt idx="456">
                  <c:v>0.52380952380952384</c:v>
                </c:pt>
                <c:pt idx="457">
                  <c:v>0.45833333333333331</c:v>
                </c:pt>
                <c:pt idx="458">
                  <c:v>0.31818181818181818</c:v>
                </c:pt>
                <c:pt idx="459">
                  <c:v>0.3</c:v>
                </c:pt>
                <c:pt idx="460">
                  <c:v>0.35</c:v>
                </c:pt>
                <c:pt idx="461">
                  <c:v>0.375</c:v>
                </c:pt>
                <c:pt idx="462">
                  <c:v>0.3125</c:v>
                </c:pt>
                <c:pt idx="463">
                  <c:v>0.27777777777777779</c:v>
                </c:pt>
                <c:pt idx="464">
                  <c:v>0.4375</c:v>
                </c:pt>
                <c:pt idx="465">
                  <c:v>0.47058823529411764</c:v>
                </c:pt>
                <c:pt idx="466">
                  <c:v>0.47058823529411764</c:v>
                </c:pt>
                <c:pt idx="467">
                  <c:v>0.46666666666666667</c:v>
                </c:pt>
                <c:pt idx="468">
                  <c:v>0.35294117647058826</c:v>
                </c:pt>
                <c:pt idx="469">
                  <c:v>0.44444444444444442</c:v>
                </c:pt>
                <c:pt idx="470">
                  <c:v>0.36842105263157893</c:v>
                </c:pt>
                <c:pt idx="471">
                  <c:v>0.25</c:v>
                </c:pt>
                <c:pt idx="472">
                  <c:v>0.2</c:v>
                </c:pt>
                <c:pt idx="473">
                  <c:v>0.2</c:v>
                </c:pt>
                <c:pt idx="474">
                  <c:v>0.2</c:v>
                </c:pt>
                <c:pt idx="475">
                  <c:v>0.1875</c:v>
                </c:pt>
                <c:pt idx="476">
                  <c:v>7.1428571428571425E-2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0.5</c:v>
                </c:pt>
                <c:pt idx="483">
                  <c:v>0.5</c:v>
                </c:pt>
                <c:pt idx="484">
                  <c:v>0.5</c:v>
                </c:pt>
                <c:pt idx="485">
                  <c:v>0.5</c:v>
                </c:pt>
                <c:pt idx="486">
                  <c:v>0.5</c:v>
                </c:pt>
                <c:pt idx="487">
                  <c:v>0.5</c:v>
                </c:pt>
                <c:pt idx="488">
                  <c:v>0.5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0.33333333333333331</c:v>
                </c:pt>
                <c:pt idx="537">
                  <c:v>0.33333333333333331</c:v>
                </c:pt>
                <c:pt idx="538">
                  <c:v>0.25</c:v>
                </c:pt>
                <c:pt idx="539">
                  <c:v>0.25</c:v>
                </c:pt>
                <c:pt idx="540">
                  <c:v>7.6923076923076927E-2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0.16666666666666666</c:v>
                </c:pt>
                <c:pt idx="547">
                  <c:v>0.25</c:v>
                </c:pt>
                <c:pt idx="548">
                  <c:v>0.25</c:v>
                </c:pt>
                <c:pt idx="549">
                  <c:v>0.5</c:v>
                </c:pt>
                <c:pt idx="550">
                  <c:v>0.33333333333333331</c:v>
                </c:pt>
                <c:pt idx="551">
                  <c:v>0.75</c:v>
                </c:pt>
                <c:pt idx="552">
                  <c:v>0.69230769230769229</c:v>
                </c:pt>
                <c:pt idx="553">
                  <c:v>0.58064516129032262</c:v>
                </c:pt>
                <c:pt idx="554">
                  <c:v>0.48351648351648352</c:v>
                </c:pt>
                <c:pt idx="555">
                  <c:v>0.38308457711442784</c:v>
                </c:pt>
                <c:pt idx="556">
                  <c:v>0.29921259842519687</c:v>
                </c:pt>
                <c:pt idx="557">
                  <c:v>0.26434426229508196</c:v>
                </c:pt>
                <c:pt idx="558">
                  <c:v>0.22542372881355932</c:v>
                </c:pt>
                <c:pt idx="559">
                  <c:v>0.21921921921921922</c:v>
                </c:pt>
                <c:pt idx="560">
                  <c:v>0.22236842105263158</c:v>
                </c:pt>
                <c:pt idx="561">
                  <c:v>0.21253071253071254</c:v>
                </c:pt>
                <c:pt idx="562">
                  <c:v>0.2014218009478673</c:v>
                </c:pt>
                <c:pt idx="563">
                  <c:v>0.20240963855421687</c:v>
                </c:pt>
                <c:pt idx="564">
                  <c:v>0.20344827586206896</c:v>
                </c:pt>
                <c:pt idx="565">
                  <c:v>0.22824858757062147</c:v>
                </c:pt>
                <c:pt idx="566">
                  <c:v>0.2334293948126801</c:v>
                </c:pt>
                <c:pt idx="567">
                  <c:v>0.24239864864864866</c:v>
                </c:pt>
                <c:pt idx="568">
                  <c:v>0.27623906705539358</c:v>
                </c:pt>
                <c:pt idx="569">
                  <c:v>0.29407894736842105</c:v>
                </c:pt>
                <c:pt idx="570">
                  <c:v>0.3534532791642484</c:v>
                </c:pt>
                <c:pt idx="571">
                  <c:v>0.38647830474268413</c:v>
                </c:pt>
                <c:pt idx="572">
                  <c:v>0.39034676663542645</c:v>
                </c:pt>
                <c:pt idx="573">
                  <c:v>0.40553947912360477</c:v>
                </c:pt>
                <c:pt idx="574">
                  <c:v>0.43117261471230883</c:v>
                </c:pt>
                <c:pt idx="575">
                  <c:v>0.41781051221961835</c:v>
                </c:pt>
                <c:pt idx="576">
                  <c:v>0.40066125638713557</c:v>
                </c:pt>
                <c:pt idx="577">
                  <c:v>0.42088423502036065</c:v>
                </c:pt>
                <c:pt idx="578">
                  <c:v>0.44531032563317563</c:v>
                </c:pt>
                <c:pt idx="579">
                  <c:v>0.44405500134807224</c:v>
                </c:pt>
                <c:pt idx="580">
                  <c:v>0.47189010429916051</c:v>
                </c:pt>
                <c:pt idx="581">
                  <c:v>0.47994019436830304</c:v>
                </c:pt>
                <c:pt idx="582">
                  <c:v>0.49083353703251037</c:v>
                </c:pt>
                <c:pt idx="583">
                  <c:v>0.51663452266152365</c:v>
                </c:pt>
                <c:pt idx="584">
                  <c:v>0.49029693710544775</c:v>
                </c:pt>
                <c:pt idx="585">
                  <c:v>0.46083058046248232</c:v>
                </c:pt>
                <c:pt idx="586">
                  <c:v>0.45974872033503955</c:v>
                </c:pt>
                <c:pt idx="587">
                  <c:v>0.46604495456719275</c:v>
                </c:pt>
                <c:pt idx="588">
                  <c:v>0.45493157149598867</c:v>
                </c:pt>
                <c:pt idx="589">
                  <c:v>0.44650499286733236</c:v>
                </c:pt>
                <c:pt idx="590">
                  <c:v>0.44941348973607037</c:v>
                </c:pt>
                <c:pt idx="591">
                  <c:v>0.45225362872421698</c:v>
                </c:pt>
                <c:pt idx="592">
                  <c:v>0.48900388098318243</c:v>
                </c:pt>
                <c:pt idx="593">
                  <c:v>0.49242625564709008</c:v>
                </c:pt>
                <c:pt idx="594">
                  <c:v>0.48668407310704959</c:v>
                </c:pt>
                <c:pt idx="595">
                  <c:v>0.4855899945622621</c:v>
                </c:pt>
                <c:pt idx="596">
                  <c:v>0.48643516006511123</c:v>
                </c:pt>
                <c:pt idx="597">
                  <c:v>0.47637576431350748</c:v>
                </c:pt>
                <c:pt idx="598">
                  <c:v>0.46685082872928174</c:v>
                </c:pt>
                <c:pt idx="599">
                  <c:v>0.42740343952636028</c:v>
                </c:pt>
                <c:pt idx="600">
                  <c:v>0.424971363115693</c:v>
                </c:pt>
                <c:pt idx="601">
                  <c:v>0.39793751895662721</c:v>
                </c:pt>
                <c:pt idx="602">
                  <c:v>0.38440282468529319</c:v>
                </c:pt>
                <c:pt idx="603">
                  <c:v>0.37588892651540806</c:v>
                </c:pt>
                <c:pt idx="604">
                  <c:v>0.37329337329337331</c:v>
                </c:pt>
                <c:pt idx="605">
                  <c:v>0.38068556361239286</c:v>
                </c:pt>
                <c:pt idx="606">
                  <c:v>0.38834635416666669</c:v>
                </c:pt>
                <c:pt idx="607">
                  <c:v>0.38847035702587618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B-47AB-AB11-D6ECB528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73904"/>
        <c:axId val="225287936"/>
      </c:lineChart>
      <c:dateAx>
        <c:axId val="225873904"/>
        <c:scaling>
          <c:orientation val="minMax"/>
          <c:max val="44625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7936"/>
        <c:crosses val="autoZero"/>
        <c:auto val="1"/>
        <c:lblOffset val="100"/>
        <c:baseTimeUnit val="days"/>
        <c:majorUnit val="10"/>
        <c:majorTimeUnit val="days"/>
      </c:dateAx>
      <c:valAx>
        <c:axId val="2252879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現在の確保病床</a:t>
            </a:r>
            <a:r>
              <a:rPr lang="en-US" altLang="ja-JP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(※)</a:t>
            </a: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の占有率　</a:t>
            </a:r>
            <a:r>
              <a:rPr lang="en-US" altLang="ja-JP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現時点において医療機関と調整を行い，確保している病床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グラフ用!$B$7</c:f>
              <c:strCache>
                <c:ptCount val="1"/>
                <c:pt idx="0">
                  <c:v>現在の確保病床の占有率
Ｅ／Ｂ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318"/>
              <c:layout>
                <c:manualLayout>
                  <c:x val="-3.2727155259438721E-2"/>
                  <c:y val="-3.3425897679020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31-4959-B182-AF90124AE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グラフ用!$C$4:$LY$4</c:f>
              <c:numCache>
                <c:formatCode>m"月"d"日"</c:formatCode>
                <c:ptCount val="335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</c:numCache>
            </c:numRef>
          </c:cat>
          <c:val>
            <c:numRef>
              <c:f>グラフ用!$C$7:$LY$7</c:f>
              <c:numCache>
                <c:formatCode>0.0%</c:formatCode>
                <c:ptCount val="335"/>
                <c:pt idx="0">
                  <c:v>3.952569169960474E-3</c:v>
                </c:pt>
                <c:pt idx="1">
                  <c:v>3.9525691699604744E-2</c:v>
                </c:pt>
                <c:pt idx="2">
                  <c:v>6.3241106719367585E-2</c:v>
                </c:pt>
                <c:pt idx="3">
                  <c:v>0.1225296442687747</c:v>
                </c:pt>
                <c:pt idx="4">
                  <c:v>0.19762845849802371</c:v>
                </c:pt>
                <c:pt idx="5">
                  <c:v>0.22924901185770752</c:v>
                </c:pt>
                <c:pt idx="6">
                  <c:v>0.22924901185770752</c:v>
                </c:pt>
                <c:pt idx="7">
                  <c:v>0.233201581027668</c:v>
                </c:pt>
                <c:pt idx="8">
                  <c:v>0.25296442687747034</c:v>
                </c:pt>
                <c:pt idx="9">
                  <c:v>0.28063241106719367</c:v>
                </c:pt>
                <c:pt idx="10">
                  <c:v>0.29249011857707508</c:v>
                </c:pt>
                <c:pt idx="11">
                  <c:v>0.3201581027667984</c:v>
                </c:pt>
                <c:pt idx="12">
                  <c:v>0.31620553359683795</c:v>
                </c:pt>
                <c:pt idx="13">
                  <c:v>0.32806324110671936</c:v>
                </c:pt>
                <c:pt idx="14">
                  <c:v>0.30434782608695654</c:v>
                </c:pt>
                <c:pt idx="15">
                  <c:v>0.27272727272727271</c:v>
                </c:pt>
                <c:pt idx="16">
                  <c:v>0.2608695652173913</c:v>
                </c:pt>
                <c:pt idx="17">
                  <c:v>0.22529644268774704</c:v>
                </c:pt>
                <c:pt idx="18">
                  <c:v>0.20948616600790515</c:v>
                </c:pt>
                <c:pt idx="19">
                  <c:v>0.19367588932806323</c:v>
                </c:pt>
                <c:pt idx="20">
                  <c:v>0.1857707509881423</c:v>
                </c:pt>
                <c:pt idx="21">
                  <c:v>0.18181818181818182</c:v>
                </c:pt>
                <c:pt idx="22">
                  <c:v>0.18181818181818182</c:v>
                </c:pt>
                <c:pt idx="23">
                  <c:v>0.2134387351778656</c:v>
                </c:pt>
                <c:pt idx="24">
                  <c:v>0.22134387351778656</c:v>
                </c:pt>
                <c:pt idx="25">
                  <c:v>0.2134387351778656</c:v>
                </c:pt>
                <c:pt idx="26">
                  <c:v>0.21739130434782608</c:v>
                </c:pt>
                <c:pt idx="27">
                  <c:v>0.20553359683794467</c:v>
                </c:pt>
                <c:pt idx="28">
                  <c:v>0.20553359683794467</c:v>
                </c:pt>
                <c:pt idx="29">
                  <c:v>0.2134387351778656</c:v>
                </c:pt>
                <c:pt idx="30">
                  <c:v>0.233201581027668</c:v>
                </c:pt>
                <c:pt idx="31">
                  <c:v>0.23715415019762845</c:v>
                </c:pt>
                <c:pt idx="32">
                  <c:v>0.20553359683794467</c:v>
                </c:pt>
                <c:pt idx="33">
                  <c:v>0.18972332015810275</c:v>
                </c:pt>
                <c:pt idx="34">
                  <c:v>0.1857707509881423</c:v>
                </c:pt>
                <c:pt idx="35">
                  <c:v>0.1857707509881423</c:v>
                </c:pt>
                <c:pt idx="36">
                  <c:v>0.20553359683794467</c:v>
                </c:pt>
                <c:pt idx="37">
                  <c:v>0.18181818181818182</c:v>
                </c:pt>
                <c:pt idx="38">
                  <c:v>0.15810276679841898</c:v>
                </c:pt>
                <c:pt idx="39">
                  <c:v>0.14624505928853754</c:v>
                </c:pt>
                <c:pt idx="40">
                  <c:v>0.13043478260869565</c:v>
                </c:pt>
                <c:pt idx="41">
                  <c:v>0.11857707509881422</c:v>
                </c:pt>
                <c:pt idx="42">
                  <c:v>0.1067193675889328</c:v>
                </c:pt>
                <c:pt idx="43">
                  <c:v>8.6956521739130432E-2</c:v>
                </c:pt>
                <c:pt idx="44">
                  <c:v>9.8814229249011856E-2</c:v>
                </c:pt>
                <c:pt idx="45">
                  <c:v>0.11462450592885376</c:v>
                </c:pt>
                <c:pt idx="46">
                  <c:v>0.17786561264822134</c:v>
                </c:pt>
                <c:pt idx="47">
                  <c:v>0.1857707509881423</c:v>
                </c:pt>
                <c:pt idx="48">
                  <c:v>0.1857707509881423</c:v>
                </c:pt>
                <c:pt idx="49">
                  <c:v>0.20158102766798419</c:v>
                </c:pt>
                <c:pt idx="50">
                  <c:v>0.21739130434782608</c:v>
                </c:pt>
                <c:pt idx="51">
                  <c:v>0.2134387351778656</c:v>
                </c:pt>
                <c:pt idx="52">
                  <c:v>0.20553359683794467</c:v>
                </c:pt>
                <c:pt idx="53">
                  <c:v>0.20553359683794467</c:v>
                </c:pt>
                <c:pt idx="54">
                  <c:v>0.20553359683794467</c:v>
                </c:pt>
                <c:pt idx="55">
                  <c:v>0.20158102766798419</c:v>
                </c:pt>
                <c:pt idx="56">
                  <c:v>0.1857707509881423</c:v>
                </c:pt>
                <c:pt idx="57">
                  <c:v>0.18181818181818182</c:v>
                </c:pt>
                <c:pt idx="58">
                  <c:v>0.17786561264822134</c:v>
                </c:pt>
                <c:pt idx="59">
                  <c:v>0.17786561264822134</c:v>
                </c:pt>
                <c:pt idx="60">
                  <c:v>0.17786561264822134</c:v>
                </c:pt>
                <c:pt idx="61">
                  <c:v>0.17391304347826086</c:v>
                </c:pt>
                <c:pt idx="62">
                  <c:v>0.17391304347826086</c:v>
                </c:pt>
                <c:pt idx="63">
                  <c:v>0.16205533596837945</c:v>
                </c:pt>
                <c:pt idx="64">
                  <c:v>0.16600790513833993</c:v>
                </c:pt>
                <c:pt idx="65">
                  <c:v>0.12648221343873517</c:v>
                </c:pt>
                <c:pt idx="66">
                  <c:v>0.12648221343873517</c:v>
                </c:pt>
                <c:pt idx="67">
                  <c:v>0.1225296442687747</c:v>
                </c:pt>
                <c:pt idx="68">
                  <c:v>0.11462450592885376</c:v>
                </c:pt>
                <c:pt idx="69">
                  <c:v>8.6956521739130432E-2</c:v>
                </c:pt>
                <c:pt idx="70">
                  <c:v>5.9288537549407112E-2</c:v>
                </c:pt>
                <c:pt idx="71">
                  <c:v>4.7430830039525688E-2</c:v>
                </c:pt>
                <c:pt idx="72">
                  <c:v>4.3478260869565216E-2</c:v>
                </c:pt>
                <c:pt idx="73">
                  <c:v>3.9525691699604744E-2</c:v>
                </c:pt>
                <c:pt idx="74">
                  <c:v>3.9525691699604744E-2</c:v>
                </c:pt>
                <c:pt idx="75">
                  <c:v>2.766798418972332E-2</c:v>
                </c:pt>
                <c:pt idx="76">
                  <c:v>2.3715415019762844E-2</c:v>
                </c:pt>
                <c:pt idx="77">
                  <c:v>3.1620553359683792E-2</c:v>
                </c:pt>
                <c:pt idx="78">
                  <c:v>2.3715415019762844E-2</c:v>
                </c:pt>
                <c:pt idx="79">
                  <c:v>1.9762845849802372E-2</c:v>
                </c:pt>
                <c:pt idx="80">
                  <c:v>1.9762845849802372E-2</c:v>
                </c:pt>
                <c:pt idx="81">
                  <c:v>1.5810276679841896E-2</c:v>
                </c:pt>
                <c:pt idx="82">
                  <c:v>1.1857707509881422E-2</c:v>
                </c:pt>
                <c:pt idx="83">
                  <c:v>2.766798418972332E-2</c:v>
                </c:pt>
                <c:pt idx="84">
                  <c:v>1.9762845849802372E-2</c:v>
                </c:pt>
                <c:pt idx="85">
                  <c:v>1.9762845849802372E-2</c:v>
                </c:pt>
                <c:pt idx="86">
                  <c:v>1.9762845849802372E-2</c:v>
                </c:pt>
                <c:pt idx="87">
                  <c:v>3.1620553359683792E-2</c:v>
                </c:pt>
                <c:pt idx="88">
                  <c:v>3.5573122529644272E-2</c:v>
                </c:pt>
                <c:pt idx="89">
                  <c:v>3.5573122529644272E-2</c:v>
                </c:pt>
                <c:pt idx="90">
                  <c:v>3.9525691699604744E-2</c:v>
                </c:pt>
                <c:pt idx="91">
                  <c:v>4.7430830039525688E-2</c:v>
                </c:pt>
                <c:pt idx="92">
                  <c:v>4.7430830039525688E-2</c:v>
                </c:pt>
                <c:pt idx="93">
                  <c:v>4.7430830039525688E-2</c:v>
                </c:pt>
                <c:pt idx="94">
                  <c:v>4.3478260869565216E-2</c:v>
                </c:pt>
                <c:pt idx="95">
                  <c:v>3.5573122529644272E-2</c:v>
                </c:pt>
                <c:pt idx="96">
                  <c:v>2.766798418972332E-2</c:v>
                </c:pt>
                <c:pt idx="97">
                  <c:v>3.1620553359683792E-2</c:v>
                </c:pt>
                <c:pt idx="98">
                  <c:v>2.766798418972332E-2</c:v>
                </c:pt>
                <c:pt idx="99">
                  <c:v>1.9762845849802372E-2</c:v>
                </c:pt>
                <c:pt idx="100">
                  <c:v>1.9762845849802372E-2</c:v>
                </c:pt>
                <c:pt idx="101">
                  <c:v>2.3715415019762844E-2</c:v>
                </c:pt>
                <c:pt idx="102">
                  <c:v>2.766798418972332E-2</c:v>
                </c:pt>
                <c:pt idx="103">
                  <c:v>2.3715415019762844E-2</c:v>
                </c:pt>
                <c:pt idx="104">
                  <c:v>2.3715415019762844E-2</c:v>
                </c:pt>
                <c:pt idx="105">
                  <c:v>2.3715415019762844E-2</c:v>
                </c:pt>
                <c:pt idx="106">
                  <c:v>3.1620553359683792E-2</c:v>
                </c:pt>
                <c:pt idx="107">
                  <c:v>3.5573122529644272E-2</c:v>
                </c:pt>
                <c:pt idx="108">
                  <c:v>3.5573122529644272E-2</c:v>
                </c:pt>
                <c:pt idx="109">
                  <c:v>3.1620553359683792E-2</c:v>
                </c:pt>
                <c:pt idx="110">
                  <c:v>3.1620553359683792E-2</c:v>
                </c:pt>
                <c:pt idx="111">
                  <c:v>3.1620553359683792E-2</c:v>
                </c:pt>
                <c:pt idx="112">
                  <c:v>2.766798418972332E-2</c:v>
                </c:pt>
                <c:pt idx="113">
                  <c:v>2.766798418972332E-2</c:v>
                </c:pt>
                <c:pt idx="114">
                  <c:v>2.766798418972332E-2</c:v>
                </c:pt>
                <c:pt idx="115">
                  <c:v>2.766798418972332E-2</c:v>
                </c:pt>
                <c:pt idx="116">
                  <c:v>2.766798418972332E-2</c:v>
                </c:pt>
                <c:pt idx="117">
                  <c:v>2.766798418972332E-2</c:v>
                </c:pt>
                <c:pt idx="118">
                  <c:v>1.9762845849802372E-2</c:v>
                </c:pt>
                <c:pt idx="119">
                  <c:v>4.3859649122807015E-2</c:v>
                </c:pt>
                <c:pt idx="120">
                  <c:v>4.3859649122807015E-2</c:v>
                </c:pt>
                <c:pt idx="121">
                  <c:v>4.3859649122807015E-2</c:v>
                </c:pt>
                <c:pt idx="122">
                  <c:v>4.3859649122807015E-2</c:v>
                </c:pt>
                <c:pt idx="123">
                  <c:v>6.1403508771929821E-2</c:v>
                </c:pt>
                <c:pt idx="124">
                  <c:v>6.1403508771929821E-2</c:v>
                </c:pt>
                <c:pt idx="125">
                  <c:v>0.10526315789473684</c:v>
                </c:pt>
                <c:pt idx="126">
                  <c:v>8.771929824561403E-2</c:v>
                </c:pt>
                <c:pt idx="127">
                  <c:v>0.13157894736842105</c:v>
                </c:pt>
                <c:pt idx="128">
                  <c:v>0.17543859649122806</c:v>
                </c:pt>
                <c:pt idx="129">
                  <c:v>0.20175438596491227</c:v>
                </c:pt>
                <c:pt idx="130">
                  <c:v>0.2807017543859649</c:v>
                </c:pt>
                <c:pt idx="131">
                  <c:v>0.27192982456140352</c:v>
                </c:pt>
                <c:pt idx="132">
                  <c:v>0.30701754385964913</c:v>
                </c:pt>
                <c:pt idx="133">
                  <c:v>0.30327868852459017</c:v>
                </c:pt>
                <c:pt idx="134">
                  <c:v>0.29508196721311475</c:v>
                </c:pt>
                <c:pt idx="135">
                  <c:v>0.25409836065573771</c:v>
                </c:pt>
                <c:pt idx="136">
                  <c:v>0.23770491803278687</c:v>
                </c:pt>
                <c:pt idx="137">
                  <c:v>0.26229508196721313</c:v>
                </c:pt>
                <c:pt idx="138">
                  <c:v>0.22131147540983606</c:v>
                </c:pt>
                <c:pt idx="139">
                  <c:v>0.22131147540983606</c:v>
                </c:pt>
                <c:pt idx="140">
                  <c:v>0.12077294685990338</c:v>
                </c:pt>
                <c:pt idx="141">
                  <c:v>0.12077294685990338</c:v>
                </c:pt>
                <c:pt idx="142">
                  <c:v>0.12560386473429952</c:v>
                </c:pt>
                <c:pt idx="143">
                  <c:v>0.1111111111111111</c:v>
                </c:pt>
                <c:pt idx="144">
                  <c:v>0.1111111111111111</c:v>
                </c:pt>
                <c:pt idx="145">
                  <c:v>0.1111111111111111</c:v>
                </c:pt>
                <c:pt idx="146">
                  <c:v>8.6956521739130432E-2</c:v>
                </c:pt>
                <c:pt idx="147">
                  <c:v>7.7294685990338161E-2</c:v>
                </c:pt>
                <c:pt idx="148">
                  <c:v>7.7294685990338161E-2</c:v>
                </c:pt>
                <c:pt idx="149">
                  <c:v>7.2463768115942032E-2</c:v>
                </c:pt>
                <c:pt idx="150">
                  <c:v>7.7294685990338161E-2</c:v>
                </c:pt>
                <c:pt idx="151">
                  <c:v>8.6956521739130432E-2</c:v>
                </c:pt>
                <c:pt idx="152">
                  <c:v>8.6956521739130432E-2</c:v>
                </c:pt>
                <c:pt idx="153">
                  <c:v>9.1787439613526575E-2</c:v>
                </c:pt>
                <c:pt idx="154">
                  <c:v>0.11594202898550725</c:v>
                </c:pt>
                <c:pt idx="155">
                  <c:v>0.14492753623188406</c:v>
                </c:pt>
                <c:pt idx="156">
                  <c:v>0.14975845410628019</c:v>
                </c:pt>
                <c:pt idx="157">
                  <c:v>0.14492753623188406</c:v>
                </c:pt>
                <c:pt idx="158">
                  <c:v>0.16425120772946861</c:v>
                </c:pt>
                <c:pt idx="159">
                  <c:v>0.17874396135265699</c:v>
                </c:pt>
                <c:pt idx="160">
                  <c:v>0.21739130434782608</c:v>
                </c:pt>
                <c:pt idx="161">
                  <c:v>0.15497076023391812</c:v>
                </c:pt>
                <c:pt idx="162">
                  <c:v>0.1871345029239766</c:v>
                </c:pt>
                <c:pt idx="163">
                  <c:v>0.21637426900584794</c:v>
                </c:pt>
                <c:pt idx="164">
                  <c:v>0.21345029239766081</c:v>
                </c:pt>
                <c:pt idx="165">
                  <c:v>0.21052631578947367</c:v>
                </c:pt>
                <c:pt idx="166">
                  <c:v>0.21345029239766081</c:v>
                </c:pt>
                <c:pt idx="167">
                  <c:v>0.2046783625730994</c:v>
                </c:pt>
                <c:pt idx="168">
                  <c:v>0.21052631578947367</c:v>
                </c:pt>
                <c:pt idx="169">
                  <c:v>0.1871345029239766</c:v>
                </c:pt>
                <c:pt idx="170">
                  <c:v>0.16666666666666666</c:v>
                </c:pt>
                <c:pt idx="171">
                  <c:v>0.16081871345029239</c:v>
                </c:pt>
                <c:pt idx="172">
                  <c:v>0.14619883040935672</c:v>
                </c:pt>
                <c:pt idx="173">
                  <c:v>0.13450292397660818</c:v>
                </c:pt>
                <c:pt idx="174">
                  <c:v>0.12573099415204678</c:v>
                </c:pt>
                <c:pt idx="175">
                  <c:v>0.13157894736842105</c:v>
                </c:pt>
                <c:pt idx="176">
                  <c:v>0.13157894736842105</c:v>
                </c:pt>
                <c:pt idx="177">
                  <c:v>0.13742690058479531</c:v>
                </c:pt>
                <c:pt idx="178">
                  <c:v>0.14912280701754385</c:v>
                </c:pt>
                <c:pt idx="179">
                  <c:v>0.17543859649122806</c:v>
                </c:pt>
                <c:pt idx="180">
                  <c:v>0.19005847953216373</c:v>
                </c:pt>
                <c:pt idx="181">
                  <c:v>0.19298245614035087</c:v>
                </c:pt>
                <c:pt idx="182">
                  <c:v>0.21052631578947367</c:v>
                </c:pt>
                <c:pt idx="183">
                  <c:v>0.19883040935672514</c:v>
                </c:pt>
                <c:pt idx="184">
                  <c:v>0.20760233918128654</c:v>
                </c:pt>
                <c:pt idx="185">
                  <c:v>0.19883040935672514</c:v>
                </c:pt>
                <c:pt idx="186">
                  <c:v>0.22514619883040934</c:v>
                </c:pt>
                <c:pt idx="187">
                  <c:v>0.23099415204678361</c:v>
                </c:pt>
                <c:pt idx="188">
                  <c:v>0.2318840579710145</c:v>
                </c:pt>
                <c:pt idx="189">
                  <c:v>0.24057971014492754</c:v>
                </c:pt>
                <c:pt idx="190">
                  <c:v>0.24927536231884059</c:v>
                </c:pt>
                <c:pt idx="191">
                  <c:v>0.26376811594202898</c:v>
                </c:pt>
                <c:pt idx="192">
                  <c:v>0.27246376811594203</c:v>
                </c:pt>
                <c:pt idx="193">
                  <c:v>0.28985507246376813</c:v>
                </c:pt>
                <c:pt idx="194">
                  <c:v>0.28985507246376813</c:v>
                </c:pt>
                <c:pt idx="195">
                  <c:v>0.28695652173913044</c:v>
                </c:pt>
                <c:pt idx="196">
                  <c:v>0.30434782608695654</c:v>
                </c:pt>
                <c:pt idx="197">
                  <c:v>0.30434782608695654</c:v>
                </c:pt>
                <c:pt idx="198">
                  <c:v>0.27826086956521739</c:v>
                </c:pt>
                <c:pt idx="199">
                  <c:v>0.27246376811594203</c:v>
                </c:pt>
                <c:pt idx="200">
                  <c:v>0.27536231884057971</c:v>
                </c:pt>
                <c:pt idx="201">
                  <c:v>0.26376811594202898</c:v>
                </c:pt>
                <c:pt idx="202">
                  <c:v>0.26666666666666666</c:v>
                </c:pt>
                <c:pt idx="203">
                  <c:v>0.28115942028985508</c:v>
                </c:pt>
                <c:pt idx="204">
                  <c:v>0.31304347826086959</c:v>
                </c:pt>
                <c:pt idx="205">
                  <c:v>0.33913043478260868</c:v>
                </c:pt>
                <c:pt idx="206">
                  <c:v>0.36811594202898551</c:v>
                </c:pt>
                <c:pt idx="207">
                  <c:v>0.37101449275362319</c:v>
                </c:pt>
                <c:pt idx="208">
                  <c:v>0.38260869565217392</c:v>
                </c:pt>
                <c:pt idx="209">
                  <c:v>0.35942028985507246</c:v>
                </c:pt>
                <c:pt idx="210">
                  <c:v>0.35652173913043478</c:v>
                </c:pt>
                <c:pt idx="211">
                  <c:v>0.35652173913043478</c:v>
                </c:pt>
                <c:pt idx="212">
                  <c:v>0.35652173913043478</c:v>
                </c:pt>
                <c:pt idx="213">
                  <c:v>0.34202898550724636</c:v>
                </c:pt>
                <c:pt idx="214">
                  <c:v>0.35072463768115941</c:v>
                </c:pt>
                <c:pt idx="215">
                  <c:v>0.33043478260869563</c:v>
                </c:pt>
                <c:pt idx="216">
                  <c:v>0.28695652173913044</c:v>
                </c:pt>
                <c:pt idx="217">
                  <c:v>0.24715909090909091</c:v>
                </c:pt>
                <c:pt idx="218">
                  <c:v>0.21875</c:v>
                </c:pt>
                <c:pt idx="219">
                  <c:v>0.21022727272727273</c:v>
                </c:pt>
                <c:pt idx="220">
                  <c:v>0.20170454545454544</c:v>
                </c:pt>
                <c:pt idx="221">
                  <c:v>0.19602272727272727</c:v>
                </c:pt>
                <c:pt idx="222">
                  <c:v>0.16526610644257703</c:v>
                </c:pt>
                <c:pt idx="223">
                  <c:v>0.17366946778711484</c:v>
                </c:pt>
                <c:pt idx="224">
                  <c:v>0.17086834733893558</c:v>
                </c:pt>
                <c:pt idx="225">
                  <c:v>0.16806722689075632</c:v>
                </c:pt>
                <c:pt idx="226">
                  <c:v>0.16526610644257703</c:v>
                </c:pt>
                <c:pt idx="227">
                  <c:v>0.16806722689075632</c:v>
                </c:pt>
                <c:pt idx="228">
                  <c:v>0.17927170868347339</c:v>
                </c:pt>
                <c:pt idx="229">
                  <c:v>0.17366946778711484</c:v>
                </c:pt>
                <c:pt idx="230">
                  <c:v>0.17079889807162535</c:v>
                </c:pt>
                <c:pt idx="231">
                  <c:v>0.17079889807162535</c:v>
                </c:pt>
                <c:pt idx="232">
                  <c:v>0.17355371900826447</c:v>
                </c:pt>
                <c:pt idx="233">
                  <c:v>0.14666666666666667</c:v>
                </c:pt>
                <c:pt idx="234">
                  <c:v>0.152</c:v>
                </c:pt>
                <c:pt idx="235">
                  <c:v>0.152</c:v>
                </c:pt>
                <c:pt idx="236">
                  <c:v>0.13066666666666665</c:v>
                </c:pt>
                <c:pt idx="237">
                  <c:v>0.14666666666666667</c:v>
                </c:pt>
                <c:pt idx="238">
                  <c:v>0.128</c:v>
                </c:pt>
                <c:pt idx="239">
                  <c:v>9.6000000000000002E-2</c:v>
                </c:pt>
                <c:pt idx="240">
                  <c:v>8.533333333333333E-2</c:v>
                </c:pt>
                <c:pt idx="241">
                  <c:v>0.08</c:v>
                </c:pt>
                <c:pt idx="242">
                  <c:v>7.7333333333333337E-2</c:v>
                </c:pt>
                <c:pt idx="243">
                  <c:v>7.1999999999999995E-2</c:v>
                </c:pt>
                <c:pt idx="244">
                  <c:v>5.8666666666666666E-2</c:v>
                </c:pt>
                <c:pt idx="245">
                  <c:v>5.3333333333333337E-2</c:v>
                </c:pt>
                <c:pt idx="246">
                  <c:v>5.0666666666666665E-2</c:v>
                </c:pt>
                <c:pt idx="247">
                  <c:v>3.7333333333333336E-2</c:v>
                </c:pt>
                <c:pt idx="248">
                  <c:v>3.7333333333333336E-2</c:v>
                </c:pt>
                <c:pt idx="249">
                  <c:v>3.7333333333333336E-2</c:v>
                </c:pt>
                <c:pt idx="250">
                  <c:v>3.4666666666666665E-2</c:v>
                </c:pt>
                <c:pt idx="251">
                  <c:v>3.2000000000000001E-2</c:v>
                </c:pt>
                <c:pt idx="252">
                  <c:v>2.9333333333333333E-2</c:v>
                </c:pt>
                <c:pt idx="253">
                  <c:v>2.6666666666666668E-2</c:v>
                </c:pt>
                <c:pt idx="254">
                  <c:v>2.4E-2</c:v>
                </c:pt>
                <c:pt idx="255">
                  <c:v>2.4E-2</c:v>
                </c:pt>
                <c:pt idx="256">
                  <c:v>2.6666666666666668E-2</c:v>
                </c:pt>
                <c:pt idx="257">
                  <c:v>2.1333333333333333E-2</c:v>
                </c:pt>
                <c:pt idx="258">
                  <c:v>1.8666666666666668E-2</c:v>
                </c:pt>
                <c:pt idx="259">
                  <c:v>1.8666666666666668E-2</c:v>
                </c:pt>
                <c:pt idx="260">
                  <c:v>2.1333333333333333E-2</c:v>
                </c:pt>
                <c:pt idx="261">
                  <c:v>2.1333333333333333E-2</c:v>
                </c:pt>
                <c:pt idx="262">
                  <c:v>2.6666666666666668E-2</c:v>
                </c:pt>
                <c:pt idx="263">
                  <c:v>3.7333333333333336E-2</c:v>
                </c:pt>
                <c:pt idx="264">
                  <c:v>0.04</c:v>
                </c:pt>
                <c:pt idx="265">
                  <c:v>0.04</c:v>
                </c:pt>
                <c:pt idx="266">
                  <c:v>0.04</c:v>
                </c:pt>
                <c:pt idx="267">
                  <c:v>4.5333333333333337E-2</c:v>
                </c:pt>
                <c:pt idx="268">
                  <c:v>4.5333333333333337E-2</c:v>
                </c:pt>
                <c:pt idx="269">
                  <c:v>4.8000000000000001E-2</c:v>
                </c:pt>
                <c:pt idx="270">
                  <c:v>5.8666666666666666E-2</c:v>
                </c:pt>
                <c:pt idx="271">
                  <c:v>5.8666666666666666E-2</c:v>
                </c:pt>
                <c:pt idx="272">
                  <c:v>6.6489361702127658E-2</c:v>
                </c:pt>
                <c:pt idx="273">
                  <c:v>7.4468085106382975E-2</c:v>
                </c:pt>
                <c:pt idx="274">
                  <c:v>7.7127659574468085E-2</c:v>
                </c:pt>
                <c:pt idx="275">
                  <c:v>7.7127659574468085E-2</c:v>
                </c:pt>
                <c:pt idx="276">
                  <c:v>7.7127659574468085E-2</c:v>
                </c:pt>
                <c:pt idx="277">
                  <c:v>7.7127659574468085E-2</c:v>
                </c:pt>
                <c:pt idx="278">
                  <c:v>7.7127659574468085E-2</c:v>
                </c:pt>
                <c:pt idx="279">
                  <c:v>8.5106382978723402E-2</c:v>
                </c:pt>
                <c:pt idx="280">
                  <c:v>0.10372340425531915</c:v>
                </c:pt>
                <c:pt idx="281">
                  <c:v>0.11436170212765957</c:v>
                </c:pt>
                <c:pt idx="282">
                  <c:v>0.10904255319148937</c:v>
                </c:pt>
                <c:pt idx="283">
                  <c:v>0.10106382978723404</c:v>
                </c:pt>
                <c:pt idx="284">
                  <c:v>0.10372340425531915</c:v>
                </c:pt>
                <c:pt idx="285">
                  <c:v>0.10638297872340426</c:v>
                </c:pt>
                <c:pt idx="286">
                  <c:v>0.10106382978723404</c:v>
                </c:pt>
                <c:pt idx="287">
                  <c:v>0.10638297872340426</c:v>
                </c:pt>
                <c:pt idx="288">
                  <c:v>0.11968085106382979</c:v>
                </c:pt>
                <c:pt idx="289">
                  <c:v>0.11702127659574468</c:v>
                </c:pt>
                <c:pt idx="290">
                  <c:v>0.11436170212765957</c:v>
                </c:pt>
                <c:pt idx="291">
                  <c:v>0.13031914893617022</c:v>
                </c:pt>
                <c:pt idx="292">
                  <c:v>0.1276595744680851</c:v>
                </c:pt>
                <c:pt idx="293">
                  <c:v>0.15425531914893617</c:v>
                </c:pt>
                <c:pt idx="294">
                  <c:v>0.14627659574468085</c:v>
                </c:pt>
                <c:pt idx="295">
                  <c:v>0.14893617021276595</c:v>
                </c:pt>
                <c:pt idx="296">
                  <c:v>0.15425531914893617</c:v>
                </c:pt>
                <c:pt idx="297">
                  <c:v>0.14627659574468085</c:v>
                </c:pt>
                <c:pt idx="298">
                  <c:v>0.14627659574468085</c:v>
                </c:pt>
                <c:pt idx="299">
                  <c:v>0.14095744680851063</c:v>
                </c:pt>
                <c:pt idx="300">
                  <c:v>0.14361702127659576</c:v>
                </c:pt>
                <c:pt idx="301">
                  <c:v>0.13563829787234041</c:v>
                </c:pt>
                <c:pt idx="302">
                  <c:v>0.14893617021276595</c:v>
                </c:pt>
                <c:pt idx="303">
                  <c:v>0.13829787234042554</c:v>
                </c:pt>
                <c:pt idx="304">
                  <c:v>0.18882978723404256</c:v>
                </c:pt>
                <c:pt idx="305">
                  <c:v>0.21808510638297873</c:v>
                </c:pt>
                <c:pt idx="306">
                  <c:v>0.26063829787234044</c:v>
                </c:pt>
                <c:pt idx="307">
                  <c:v>0.31914893617021278</c:v>
                </c:pt>
                <c:pt idx="308">
                  <c:v>0.35106382978723405</c:v>
                </c:pt>
                <c:pt idx="309">
                  <c:v>0.38829787234042551</c:v>
                </c:pt>
                <c:pt idx="310">
                  <c:v>0.41798941798941797</c:v>
                </c:pt>
                <c:pt idx="311">
                  <c:v>0.45767195767195767</c:v>
                </c:pt>
                <c:pt idx="312">
                  <c:v>0.49735449735449733</c:v>
                </c:pt>
                <c:pt idx="313">
                  <c:v>0.52645502645502651</c:v>
                </c:pt>
                <c:pt idx="314">
                  <c:v>0.544973544973545</c:v>
                </c:pt>
                <c:pt idx="315">
                  <c:v>0.5714285714285714</c:v>
                </c:pt>
                <c:pt idx="316">
                  <c:v>0.59788359788359791</c:v>
                </c:pt>
                <c:pt idx="317">
                  <c:v>0.58994708994709</c:v>
                </c:pt>
                <c:pt idx="318">
                  <c:v>0.60582010582010581</c:v>
                </c:pt>
                <c:pt idx="319">
                  <c:v>0.60052910052910058</c:v>
                </c:pt>
                <c:pt idx="320">
                  <c:v>0.5714285714285714</c:v>
                </c:pt>
                <c:pt idx="321">
                  <c:v>0.59523809523809523</c:v>
                </c:pt>
                <c:pt idx="322">
                  <c:v>0.57671957671957674</c:v>
                </c:pt>
                <c:pt idx="323">
                  <c:v>0.55415617128463479</c:v>
                </c:pt>
                <c:pt idx="324">
                  <c:v>0.5717884130982368</c:v>
                </c:pt>
                <c:pt idx="325">
                  <c:v>0.5617128463476071</c:v>
                </c:pt>
                <c:pt idx="326">
                  <c:v>0.55667506297229219</c:v>
                </c:pt>
                <c:pt idx="327">
                  <c:v>0.52141057934508817</c:v>
                </c:pt>
                <c:pt idx="328">
                  <c:v>0.51385390428211586</c:v>
                </c:pt>
                <c:pt idx="329">
                  <c:v>0.50629722921914355</c:v>
                </c:pt>
                <c:pt idx="330">
                  <c:v>0.45591939546599497</c:v>
                </c:pt>
                <c:pt idx="331">
                  <c:v>0.43828715365239296</c:v>
                </c:pt>
                <c:pt idx="332">
                  <c:v>0.43324937027707811</c:v>
                </c:pt>
                <c:pt idx="333">
                  <c:v>0.4256926952141058</c:v>
                </c:pt>
                <c:pt idx="334">
                  <c:v>0.36754176610978523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4-4AFD-8903-B48F9544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288328"/>
        <c:axId val="173032384"/>
      </c:lineChart>
      <c:dateAx>
        <c:axId val="225288328"/>
        <c:scaling>
          <c:orientation val="minMax"/>
          <c:max val="44347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032384"/>
        <c:crosses val="autoZero"/>
        <c:auto val="1"/>
        <c:lblOffset val="100"/>
        <c:baseTimeUnit val="days"/>
      </c:dateAx>
      <c:valAx>
        <c:axId val="17303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8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>
                <a:latin typeface="HG明朝E" panose="02020909000000000000" pitchFamily="17" charset="-128"/>
                <a:ea typeface="HG明朝E" panose="02020909000000000000" pitchFamily="17" charset="-128"/>
              </a:rPr>
              <a:t>重症者用の現在の確保病床の占有率　</a:t>
            </a:r>
            <a:r>
              <a:rPr lang="en-US" altLang="ja-JP" sz="1000"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000">
                <a:latin typeface="HG明朝E" panose="02020909000000000000" pitchFamily="17" charset="-128"/>
                <a:ea typeface="HG明朝E" panose="02020909000000000000" pitchFamily="17" charset="-128"/>
              </a:rPr>
              <a:t>現時点において医療機関と調整を行い，確保している病床数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499288309875911E-2"/>
          <c:y val="7.8313121352242582E-2"/>
          <c:w val="0.92515493376344549"/>
          <c:h val="0.82800866399130901"/>
        </c:manualLayout>
      </c:layout>
      <c:lineChart>
        <c:grouping val="standard"/>
        <c:varyColors val="0"/>
        <c:ser>
          <c:idx val="0"/>
          <c:order val="0"/>
          <c:tx>
            <c:strRef>
              <c:f>グラフ用!$B$9</c:f>
              <c:strCache>
                <c:ptCount val="1"/>
                <c:pt idx="0">
                  <c:v>重症者用の現在の確保病床の占有率
Ｆ／Ｄ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225"/>
              <c:layout>
                <c:manualLayout>
                  <c:x val="-4.6416382252559729E-2"/>
                  <c:y val="-3.13315926892951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3-486B-8B4B-6C6B11A21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グラフ用!$C$4:$LY$4</c:f>
              <c:numCache>
                <c:formatCode>m"月"d"日"</c:formatCode>
                <c:ptCount val="335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</c:numCache>
            </c:numRef>
          </c:cat>
          <c:val>
            <c:numRef>
              <c:f>グラフ用!$C$9:$LY$9</c:f>
              <c:numCache>
                <c:formatCode>0.0%</c:formatCode>
                <c:ptCount val="3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2.0833333333333332E-2</c:v>
                </c:pt>
                <c:pt idx="9">
                  <c:v>2.0833333333333332E-2</c:v>
                </c:pt>
                <c:pt idx="10">
                  <c:v>2.0833333333333332E-2</c:v>
                </c:pt>
                <c:pt idx="11">
                  <c:v>2.0833333333333332E-2</c:v>
                </c:pt>
                <c:pt idx="12">
                  <c:v>2.0833333333333332E-2</c:v>
                </c:pt>
                <c:pt idx="13">
                  <c:v>2.0833333333333332E-2</c:v>
                </c:pt>
                <c:pt idx="14">
                  <c:v>2.0833333333333332E-2</c:v>
                </c:pt>
                <c:pt idx="15">
                  <c:v>2.0833333333333332E-2</c:v>
                </c:pt>
                <c:pt idx="16">
                  <c:v>2.0833333333333332E-2</c:v>
                </c:pt>
                <c:pt idx="17">
                  <c:v>2.0833333333333332E-2</c:v>
                </c:pt>
                <c:pt idx="18">
                  <c:v>2.0833333333333332E-2</c:v>
                </c:pt>
                <c:pt idx="19">
                  <c:v>2.0833333333333332E-2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4.1666666666666664E-2</c:v>
                </c:pt>
                <c:pt idx="25">
                  <c:v>6.25E-2</c:v>
                </c:pt>
                <c:pt idx="26">
                  <c:v>6.25E-2</c:v>
                </c:pt>
                <c:pt idx="27">
                  <c:v>6.25E-2</c:v>
                </c:pt>
                <c:pt idx="28">
                  <c:v>6.25E-2</c:v>
                </c:pt>
                <c:pt idx="29">
                  <c:v>6.25E-2</c:v>
                </c:pt>
                <c:pt idx="30">
                  <c:v>6.25E-2</c:v>
                </c:pt>
                <c:pt idx="31">
                  <c:v>6.25E-2</c:v>
                </c:pt>
                <c:pt idx="32">
                  <c:v>4.1666666666666664E-2</c:v>
                </c:pt>
                <c:pt idx="33">
                  <c:v>4.1666666666666664E-2</c:v>
                </c:pt>
                <c:pt idx="34">
                  <c:v>4.1666666666666664E-2</c:v>
                </c:pt>
                <c:pt idx="35">
                  <c:v>4.1666666666666664E-2</c:v>
                </c:pt>
                <c:pt idx="36">
                  <c:v>4.1666666666666664E-2</c:v>
                </c:pt>
                <c:pt idx="37">
                  <c:v>4.1666666666666664E-2</c:v>
                </c:pt>
                <c:pt idx="38">
                  <c:v>4.1666666666666664E-2</c:v>
                </c:pt>
                <c:pt idx="39">
                  <c:v>4.1666666666666664E-2</c:v>
                </c:pt>
                <c:pt idx="40">
                  <c:v>4.1666666666666664E-2</c:v>
                </c:pt>
                <c:pt idx="41">
                  <c:v>4.1666666666666664E-2</c:v>
                </c:pt>
                <c:pt idx="42">
                  <c:v>4.1666666666666664E-2</c:v>
                </c:pt>
                <c:pt idx="43">
                  <c:v>4.1666666666666664E-2</c:v>
                </c:pt>
                <c:pt idx="44">
                  <c:v>4.1666666666666664E-2</c:v>
                </c:pt>
                <c:pt idx="45">
                  <c:v>4.1666666666666664E-2</c:v>
                </c:pt>
                <c:pt idx="46">
                  <c:v>4.1666666666666664E-2</c:v>
                </c:pt>
                <c:pt idx="47">
                  <c:v>4.1666666666666664E-2</c:v>
                </c:pt>
                <c:pt idx="48">
                  <c:v>4.1666666666666664E-2</c:v>
                </c:pt>
                <c:pt idx="49">
                  <c:v>4.1666666666666664E-2</c:v>
                </c:pt>
                <c:pt idx="50">
                  <c:v>4.1666666666666664E-2</c:v>
                </c:pt>
                <c:pt idx="51">
                  <c:v>4.1666666666666664E-2</c:v>
                </c:pt>
                <c:pt idx="52">
                  <c:v>4.1666666666666664E-2</c:v>
                </c:pt>
                <c:pt idx="53">
                  <c:v>4.1666666666666664E-2</c:v>
                </c:pt>
                <c:pt idx="54">
                  <c:v>4.1666666666666664E-2</c:v>
                </c:pt>
                <c:pt idx="55">
                  <c:v>4.1666666666666664E-2</c:v>
                </c:pt>
                <c:pt idx="56">
                  <c:v>2.0833333333333332E-2</c:v>
                </c:pt>
                <c:pt idx="57">
                  <c:v>2.0833333333333332E-2</c:v>
                </c:pt>
                <c:pt idx="58">
                  <c:v>2.0833333333333332E-2</c:v>
                </c:pt>
                <c:pt idx="59">
                  <c:v>2.0833333333333332E-2</c:v>
                </c:pt>
                <c:pt idx="60">
                  <c:v>2.0833333333333332E-2</c:v>
                </c:pt>
                <c:pt idx="61">
                  <c:v>2.0833333333333332E-2</c:v>
                </c:pt>
                <c:pt idx="62">
                  <c:v>2.0833333333333332E-2</c:v>
                </c:pt>
                <c:pt idx="63">
                  <c:v>2.0833333333333332E-2</c:v>
                </c:pt>
                <c:pt idx="64">
                  <c:v>2.0833333333333332E-2</c:v>
                </c:pt>
                <c:pt idx="65">
                  <c:v>2.0833333333333332E-2</c:v>
                </c:pt>
                <c:pt idx="66">
                  <c:v>2.0833333333333332E-2</c:v>
                </c:pt>
                <c:pt idx="67">
                  <c:v>2.0833333333333332E-2</c:v>
                </c:pt>
                <c:pt idx="68">
                  <c:v>2.0833333333333332E-2</c:v>
                </c:pt>
                <c:pt idx="69">
                  <c:v>2.0833333333333332E-2</c:v>
                </c:pt>
                <c:pt idx="70">
                  <c:v>2.0833333333333332E-2</c:v>
                </c:pt>
                <c:pt idx="71">
                  <c:v>2.0833333333333332E-2</c:v>
                </c:pt>
                <c:pt idx="72">
                  <c:v>2.0833333333333332E-2</c:v>
                </c:pt>
                <c:pt idx="73">
                  <c:v>2.0833333333333332E-2</c:v>
                </c:pt>
                <c:pt idx="74">
                  <c:v>2.0833333333333332E-2</c:v>
                </c:pt>
                <c:pt idx="75">
                  <c:v>2.0833333333333332E-2</c:v>
                </c:pt>
                <c:pt idx="76">
                  <c:v>2.0833333333333332E-2</c:v>
                </c:pt>
                <c:pt idx="77">
                  <c:v>2.0833333333333332E-2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2.6315789473684209E-2</c:v>
                </c:pt>
                <c:pt idx="120">
                  <c:v>2.6315789473684209E-2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6.6666666666666666E-2</c:v>
                </c:pt>
                <c:pt idx="149">
                  <c:v>6.6666666666666666E-2</c:v>
                </c:pt>
                <c:pt idx="150">
                  <c:v>6.6666666666666666E-2</c:v>
                </c:pt>
                <c:pt idx="151">
                  <c:v>6.6666666666666666E-2</c:v>
                </c:pt>
                <c:pt idx="152">
                  <c:v>6.6666666666666666E-2</c:v>
                </c:pt>
                <c:pt idx="153">
                  <c:v>6.6666666666666666E-2</c:v>
                </c:pt>
                <c:pt idx="154">
                  <c:v>6.6666666666666666E-2</c:v>
                </c:pt>
                <c:pt idx="155">
                  <c:v>6.6666666666666666E-2</c:v>
                </c:pt>
                <c:pt idx="156">
                  <c:v>6.6666666666666666E-2</c:v>
                </c:pt>
                <c:pt idx="157">
                  <c:v>6.6666666666666666E-2</c:v>
                </c:pt>
                <c:pt idx="158">
                  <c:v>6.6666666666666666E-2</c:v>
                </c:pt>
                <c:pt idx="159">
                  <c:v>6.6666666666666666E-2</c:v>
                </c:pt>
                <c:pt idx="160">
                  <c:v>6.6666666666666666E-2</c:v>
                </c:pt>
                <c:pt idx="161">
                  <c:v>2.6315789473684209E-2</c:v>
                </c:pt>
                <c:pt idx="162">
                  <c:v>2.6315789473684209E-2</c:v>
                </c:pt>
                <c:pt idx="163">
                  <c:v>2.6315789473684209E-2</c:v>
                </c:pt>
                <c:pt idx="164">
                  <c:v>2.6315789473684209E-2</c:v>
                </c:pt>
                <c:pt idx="165">
                  <c:v>2.6315789473684209E-2</c:v>
                </c:pt>
                <c:pt idx="166">
                  <c:v>2.6315789473684209E-2</c:v>
                </c:pt>
                <c:pt idx="167">
                  <c:v>2.6315789473684209E-2</c:v>
                </c:pt>
                <c:pt idx="168">
                  <c:v>2.6315789473684209E-2</c:v>
                </c:pt>
                <c:pt idx="169">
                  <c:v>2.6315789473684209E-2</c:v>
                </c:pt>
                <c:pt idx="170">
                  <c:v>2.6315789473684209E-2</c:v>
                </c:pt>
                <c:pt idx="171">
                  <c:v>2.6315789473684209E-2</c:v>
                </c:pt>
                <c:pt idx="172">
                  <c:v>2.6315789473684209E-2</c:v>
                </c:pt>
                <c:pt idx="173">
                  <c:v>2.6315789473684209E-2</c:v>
                </c:pt>
                <c:pt idx="174">
                  <c:v>2.6315789473684209E-2</c:v>
                </c:pt>
                <c:pt idx="175">
                  <c:v>2.6315789473684209E-2</c:v>
                </c:pt>
                <c:pt idx="176">
                  <c:v>2.6315789473684209E-2</c:v>
                </c:pt>
                <c:pt idx="177">
                  <c:v>2.6315789473684209E-2</c:v>
                </c:pt>
                <c:pt idx="178">
                  <c:v>5.2631578947368418E-2</c:v>
                </c:pt>
                <c:pt idx="179">
                  <c:v>5.2631578947368418E-2</c:v>
                </c:pt>
                <c:pt idx="180">
                  <c:v>2.6315789473684209E-2</c:v>
                </c:pt>
                <c:pt idx="181">
                  <c:v>5.2631578947368418E-2</c:v>
                </c:pt>
                <c:pt idx="182">
                  <c:v>5.2631578947368418E-2</c:v>
                </c:pt>
                <c:pt idx="183">
                  <c:v>5.2631578947368418E-2</c:v>
                </c:pt>
                <c:pt idx="184">
                  <c:v>5.2631578947368418E-2</c:v>
                </c:pt>
                <c:pt idx="185">
                  <c:v>5.2631578947368418E-2</c:v>
                </c:pt>
                <c:pt idx="186">
                  <c:v>5.2631578947368418E-2</c:v>
                </c:pt>
                <c:pt idx="187">
                  <c:v>5.2631578947368418E-2</c:v>
                </c:pt>
                <c:pt idx="188">
                  <c:v>5.2631578947368418E-2</c:v>
                </c:pt>
                <c:pt idx="189">
                  <c:v>2.6315789473684209E-2</c:v>
                </c:pt>
                <c:pt idx="190">
                  <c:v>2.6315789473684209E-2</c:v>
                </c:pt>
                <c:pt idx="191">
                  <c:v>5.2631578947368418E-2</c:v>
                </c:pt>
                <c:pt idx="192">
                  <c:v>5.2631578947368418E-2</c:v>
                </c:pt>
                <c:pt idx="193">
                  <c:v>5.2631578947368418E-2</c:v>
                </c:pt>
                <c:pt idx="194">
                  <c:v>7.8947368421052627E-2</c:v>
                </c:pt>
                <c:pt idx="195">
                  <c:v>7.8947368421052627E-2</c:v>
                </c:pt>
                <c:pt idx="196">
                  <c:v>7.8947368421052627E-2</c:v>
                </c:pt>
                <c:pt idx="197">
                  <c:v>5.2631578947368418E-2</c:v>
                </c:pt>
                <c:pt idx="198">
                  <c:v>5.2631578947368418E-2</c:v>
                </c:pt>
                <c:pt idx="199">
                  <c:v>2.6315789473684209E-2</c:v>
                </c:pt>
                <c:pt idx="200">
                  <c:v>2.6315789473684209E-2</c:v>
                </c:pt>
                <c:pt idx="201">
                  <c:v>2.6315789473684209E-2</c:v>
                </c:pt>
                <c:pt idx="202">
                  <c:v>5.2631578947368418E-2</c:v>
                </c:pt>
                <c:pt idx="203">
                  <c:v>5.2631578947368418E-2</c:v>
                </c:pt>
                <c:pt idx="204">
                  <c:v>5.2631578947368418E-2</c:v>
                </c:pt>
                <c:pt idx="205">
                  <c:v>7.8947368421052627E-2</c:v>
                </c:pt>
                <c:pt idx="206">
                  <c:v>7.8947368421052627E-2</c:v>
                </c:pt>
                <c:pt idx="207">
                  <c:v>7.8947368421052627E-2</c:v>
                </c:pt>
                <c:pt idx="208">
                  <c:v>7.8947368421052627E-2</c:v>
                </c:pt>
                <c:pt idx="209">
                  <c:v>5.2631578947368418E-2</c:v>
                </c:pt>
                <c:pt idx="210">
                  <c:v>5.2631578947368418E-2</c:v>
                </c:pt>
                <c:pt idx="211">
                  <c:v>5.2631578947368418E-2</c:v>
                </c:pt>
                <c:pt idx="212">
                  <c:v>0.10526315789473684</c:v>
                </c:pt>
                <c:pt idx="213">
                  <c:v>0.10526315789473684</c:v>
                </c:pt>
                <c:pt idx="214">
                  <c:v>0.10526315789473684</c:v>
                </c:pt>
                <c:pt idx="215">
                  <c:v>7.8947368421052627E-2</c:v>
                </c:pt>
                <c:pt idx="216">
                  <c:v>5.2631578947368418E-2</c:v>
                </c:pt>
                <c:pt idx="217">
                  <c:v>2.6315789473684209E-2</c:v>
                </c:pt>
                <c:pt idx="218">
                  <c:v>5.2631578947368418E-2</c:v>
                </c:pt>
                <c:pt idx="219">
                  <c:v>7.8947368421052627E-2</c:v>
                </c:pt>
                <c:pt idx="220">
                  <c:v>7.8947368421052627E-2</c:v>
                </c:pt>
                <c:pt idx="221">
                  <c:v>7.8947368421052627E-2</c:v>
                </c:pt>
                <c:pt idx="222">
                  <c:v>7.8947368421052627E-2</c:v>
                </c:pt>
                <c:pt idx="223">
                  <c:v>7.8947368421052627E-2</c:v>
                </c:pt>
                <c:pt idx="224">
                  <c:v>7.8947368421052627E-2</c:v>
                </c:pt>
                <c:pt idx="225">
                  <c:v>0.13157894736842105</c:v>
                </c:pt>
                <c:pt idx="226">
                  <c:v>0.13157894736842105</c:v>
                </c:pt>
                <c:pt idx="227">
                  <c:v>0.13157894736842105</c:v>
                </c:pt>
                <c:pt idx="228">
                  <c:v>0.13157894736842105</c:v>
                </c:pt>
                <c:pt idx="229">
                  <c:v>0.13157894736842105</c:v>
                </c:pt>
                <c:pt idx="230">
                  <c:v>0.1</c:v>
                </c:pt>
                <c:pt idx="231">
                  <c:v>0.1</c:v>
                </c:pt>
                <c:pt idx="232">
                  <c:v>0.1</c:v>
                </c:pt>
                <c:pt idx="233">
                  <c:v>9.5238095238095233E-2</c:v>
                </c:pt>
                <c:pt idx="234">
                  <c:v>0.11904761904761904</c:v>
                </c:pt>
                <c:pt idx="235">
                  <c:v>0.11904761904761904</c:v>
                </c:pt>
                <c:pt idx="236">
                  <c:v>7.1428571428571425E-2</c:v>
                </c:pt>
                <c:pt idx="237">
                  <c:v>7.1428571428571425E-2</c:v>
                </c:pt>
                <c:pt idx="238">
                  <c:v>4.7619047619047616E-2</c:v>
                </c:pt>
                <c:pt idx="239">
                  <c:v>4.7619047619047616E-2</c:v>
                </c:pt>
                <c:pt idx="240">
                  <c:v>4.7619047619047616E-2</c:v>
                </c:pt>
                <c:pt idx="241">
                  <c:v>4.7619047619047616E-2</c:v>
                </c:pt>
                <c:pt idx="242">
                  <c:v>4.7619047619047616E-2</c:v>
                </c:pt>
                <c:pt idx="243">
                  <c:v>4.7619047619047616E-2</c:v>
                </c:pt>
                <c:pt idx="244">
                  <c:v>2.3809523809523808E-2</c:v>
                </c:pt>
                <c:pt idx="245">
                  <c:v>2.3809523809523808E-2</c:v>
                </c:pt>
                <c:pt idx="246">
                  <c:v>2.3809523809523808E-2</c:v>
                </c:pt>
                <c:pt idx="247">
                  <c:v>2.3809523809523808E-2</c:v>
                </c:pt>
                <c:pt idx="248">
                  <c:v>2.3809523809523808E-2</c:v>
                </c:pt>
                <c:pt idx="249">
                  <c:v>2.3809523809523808E-2</c:v>
                </c:pt>
                <c:pt idx="250">
                  <c:v>4.7619047619047616E-2</c:v>
                </c:pt>
                <c:pt idx="251">
                  <c:v>4.7619047619047616E-2</c:v>
                </c:pt>
                <c:pt idx="252">
                  <c:v>4.7619047619047616E-2</c:v>
                </c:pt>
                <c:pt idx="253">
                  <c:v>2.3809523809523808E-2</c:v>
                </c:pt>
                <c:pt idx="254">
                  <c:v>2.3809523809523808E-2</c:v>
                </c:pt>
                <c:pt idx="255">
                  <c:v>2.3809523809523808E-2</c:v>
                </c:pt>
                <c:pt idx="256">
                  <c:v>2.3809523809523808E-2</c:v>
                </c:pt>
                <c:pt idx="257">
                  <c:v>2.3809523809523808E-2</c:v>
                </c:pt>
                <c:pt idx="258">
                  <c:v>2.3809523809523808E-2</c:v>
                </c:pt>
                <c:pt idx="259">
                  <c:v>2.3809523809523808E-2</c:v>
                </c:pt>
                <c:pt idx="260">
                  <c:v>2.3809523809523808E-2</c:v>
                </c:pt>
                <c:pt idx="261">
                  <c:v>2.3809523809523808E-2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2.3809523809523808E-2</c:v>
                </c:pt>
                <c:pt idx="289">
                  <c:v>2.3809523809523808E-2</c:v>
                </c:pt>
                <c:pt idx="290">
                  <c:v>2.3809523809523808E-2</c:v>
                </c:pt>
                <c:pt idx="291">
                  <c:v>2.3809523809523808E-2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2.3809523809523808E-2</c:v>
                </c:pt>
                <c:pt idx="303">
                  <c:v>2.3809523809523808E-2</c:v>
                </c:pt>
                <c:pt idx="304">
                  <c:v>2.3809523809523808E-2</c:v>
                </c:pt>
                <c:pt idx="305">
                  <c:v>4.7619047619047616E-2</c:v>
                </c:pt>
                <c:pt idx="306">
                  <c:v>4.7619047619047616E-2</c:v>
                </c:pt>
                <c:pt idx="307">
                  <c:v>4.7619047619047616E-2</c:v>
                </c:pt>
                <c:pt idx="308">
                  <c:v>4.7619047619047616E-2</c:v>
                </c:pt>
                <c:pt idx="309">
                  <c:v>4.7619047619047616E-2</c:v>
                </c:pt>
                <c:pt idx="310">
                  <c:v>4.5454545454545456E-2</c:v>
                </c:pt>
                <c:pt idx="311">
                  <c:v>4.5454545454545456E-2</c:v>
                </c:pt>
                <c:pt idx="312">
                  <c:v>4.5454545454545456E-2</c:v>
                </c:pt>
                <c:pt idx="313">
                  <c:v>2.2727272727272728E-2</c:v>
                </c:pt>
                <c:pt idx="314">
                  <c:v>9.0909090909090912E-2</c:v>
                </c:pt>
                <c:pt idx="315">
                  <c:v>4.5454545454545456E-2</c:v>
                </c:pt>
                <c:pt idx="316">
                  <c:v>6.8181818181818177E-2</c:v>
                </c:pt>
                <c:pt idx="317">
                  <c:v>4.5454545454545456E-2</c:v>
                </c:pt>
                <c:pt idx="318">
                  <c:v>6.8181818181818177E-2</c:v>
                </c:pt>
                <c:pt idx="319">
                  <c:v>4.5454545454545456E-2</c:v>
                </c:pt>
                <c:pt idx="320">
                  <c:v>6.8181818181818177E-2</c:v>
                </c:pt>
                <c:pt idx="321">
                  <c:v>6.8181818181818177E-2</c:v>
                </c:pt>
                <c:pt idx="322">
                  <c:v>6.8181818181818177E-2</c:v>
                </c:pt>
                <c:pt idx="323">
                  <c:v>4.5454545454545456E-2</c:v>
                </c:pt>
                <c:pt idx="324">
                  <c:v>2.2727272727272728E-2</c:v>
                </c:pt>
                <c:pt idx="325">
                  <c:v>2.2727272727272728E-2</c:v>
                </c:pt>
                <c:pt idx="326">
                  <c:v>6.8181818181818177E-2</c:v>
                </c:pt>
                <c:pt idx="327">
                  <c:v>4.5454545454545456E-2</c:v>
                </c:pt>
                <c:pt idx="328">
                  <c:v>4.5454545454545456E-2</c:v>
                </c:pt>
                <c:pt idx="329">
                  <c:v>4.5454545454545456E-2</c:v>
                </c:pt>
                <c:pt idx="330">
                  <c:v>6.8181818181818177E-2</c:v>
                </c:pt>
                <c:pt idx="331">
                  <c:v>6.8181818181818177E-2</c:v>
                </c:pt>
                <c:pt idx="332">
                  <c:v>6.8181818181818177E-2</c:v>
                </c:pt>
                <c:pt idx="333">
                  <c:v>6.8181818181818177E-2</c:v>
                </c:pt>
                <c:pt idx="334">
                  <c:v>4.878048780487805E-2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1-446B-BDCA-B076A302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75472"/>
        <c:axId val="225879000"/>
      </c:lineChart>
      <c:dateAx>
        <c:axId val="225875472"/>
        <c:scaling>
          <c:orientation val="minMax"/>
          <c:max val="44347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9000"/>
        <c:crosses val="autoZero"/>
        <c:auto val="1"/>
        <c:lblOffset val="100"/>
        <c:baseTimeUnit val="days"/>
      </c:dateAx>
      <c:valAx>
        <c:axId val="225879000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latin typeface="HG明朝E" panose="02020909000000000000" pitchFamily="17" charset="-128"/>
                <a:ea typeface="HG明朝E" panose="02020909000000000000" pitchFamily="17" charset="-128"/>
              </a:rPr>
              <a:t>直近１週間と先週１週間の感染者数の比較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グラフ用!$B$13</c:f>
              <c:strCache>
                <c:ptCount val="1"/>
                <c:pt idx="0">
                  <c:v>直近１週間と先週１週間の感染者数の比較
Ｉ－Ｊ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39"/>
              <c:layout>
                <c:manualLayout>
                  <c:x val="-6.4197533519791905E-2"/>
                  <c:y val="4.18679570349046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グラフ用!$C$4:$XQ$4</c:f>
              <c:numCache>
                <c:formatCode>m"月"d"日"</c:formatCode>
                <c:ptCount val="63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  <c:pt idx="422">
                  <c:v>44435</c:v>
                </c:pt>
                <c:pt idx="423">
                  <c:v>44436</c:v>
                </c:pt>
                <c:pt idx="424">
                  <c:v>44437</c:v>
                </c:pt>
                <c:pt idx="425">
                  <c:v>44438</c:v>
                </c:pt>
                <c:pt idx="426">
                  <c:v>44439</c:v>
                </c:pt>
                <c:pt idx="427">
                  <c:v>44440</c:v>
                </c:pt>
                <c:pt idx="428">
                  <c:v>44441</c:v>
                </c:pt>
                <c:pt idx="429">
                  <c:v>44442</c:v>
                </c:pt>
                <c:pt idx="430">
                  <c:v>44443</c:v>
                </c:pt>
                <c:pt idx="431">
                  <c:v>44444</c:v>
                </c:pt>
                <c:pt idx="432">
                  <c:v>44445</c:v>
                </c:pt>
                <c:pt idx="433">
                  <c:v>44446</c:v>
                </c:pt>
                <c:pt idx="434">
                  <c:v>44447</c:v>
                </c:pt>
                <c:pt idx="435">
                  <c:v>44448</c:v>
                </c:pt>
                <c:pt idx="436">
                  <c:v>44449</c:v>
                </c:pt>
                <c:pt idx="437">
                  <c:v>44450</c:v>
                </c:pt>
                <c:pt idx="438">
                  <c:v>44451</c:v>
                </c:pt>
                <c:pt idx="439">
                  <c:v>44452</c:v>
                </c:pt>
                <c:pt idx="440">
                  <c:v>44453</c:v>
                </c:pt>
                <c:pt idx="441">
                  <c:v>44454</c:v>
                </c:pt>
                <c:pt idx="442">
                  <c:v>44455</c:v>
                </c:pt>
                <c:pt idx="443">
                  <c:v>44456</c:v>
                </c:pt>
                <c:pt idx="444">
                  <c:v>44457</c:v>
                </c:pt>
                <c:pt idx="445">
                  <c:v>44458</c:v>
                </c:pt>
                <c:pt idx="446">
                  <c:v>44459</c:v>
                </c:pt>
                <c:pt idx="447">
                  <c:v>44460</c:v>
                </c:pt>
                <c:pt idx="448">
                  <c:v>44461</c:v>
                </c:pt>
                <c:pt idx="449">
                  <c:v>44462</c:v>
                </c:pt>
                <c:pt idx="450">
                  <c:v>44463</c:v>
                </c:pt>
                <c:pt idx="451">
                  <c:v>44464</c:v>
                </c:pt>
                <c:pt idx="452">
                  <c:v>44465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44471</c:v>
                </c:pt>
                <c:pt idx="459">
                  <c:v>44472</c:v>
                </c:pt>
                <c:pt idx="460">
                  <c:v>44473</c:v>
                </c:pt>
                <c:pt idx="461">
                  <c:v>44474</c:v>
                </c:pt>
                <c:pt idx="462">
                  <c:v>44475</c:v>
                </c:pt>
                <c:pt idx="463">
                  <c:v>44476</c:v>
                </c:pt>
                <c:pt idx="464">
                  <c:v>44477</c:v>
                </c:pt>
                <c:pt idx="465">
                  <c:v>44478</c:v>
                </c:pt>
                <c:pt idx="466">
                  <c:v>44479</c:v>
                </c:pt>
                <c:pt idx="467">
                  <c:v>44480</c:v>
                </c:pt>
                <c:pt idx="468">
                  <c:v>44481</c:v>
                </c:pt>
                <c:pt idx="469">
                  <c:v>44482</c:v>
                </c:pt>
                <c:pt idx="470">
                  <c:v>44483</c:v>
                </c:pt>
                <c:pt idx="471">
                  <c:v>44484</c:v>
                </c:pt>
                <c:pt idx="472">
                  <c:v>44485</c:v>
                </c:pt>
                <c:pt idx="473">
                  <c:v>44486</c:v>
                </c:pt>
                <c:pt idx="474">
                  <c:v>44487</c:v>
                </c:pt>
                <c:pt idx="475">
                  <c:v>44488</c:v>
                </c:pt>
                <c:pt idx="476">
                  <c:v>44489</c:v>
                </c:pt>
                <c:pt idx="477">
                  <c:v>44490</c:v>
                </c:pt>
                <c:pt idx="478">
                  <c:v>44491</c:v>
                </c:pt>
                <c:pt idx="479">
                  <c:v>44492</c:v>
                </c:pt>
                <c:pt idx="480">
                  <c:v>44493</c:v>
                </c:pt>
                <c:pt idx="481">
                  <c:v>44494</c:v>
                </c:pt>
                <c:pt idx="482">
                  <c:v>44495</c:v>
                </c:pt>
                <c:pt idx="483">
                  <c:v>44496</c:v>
                </c:pt>
                <c:pt idx="484">
                  <c:v>44497</c:v>
                </c:pt>
                <c:pt idx="485">
                  <c:v>44498</c:v>
                </c:pt>
                <c:pt idx="486">
                  <c:v>44499</c:v>
                </c:pt>
                <c:pt idx="487">
                  <c:v>44500</c:v>
                </c:pt>
                <c:pt idx="488">
                  <c:v>44501</c:v>
                </c:pt>
                <c:pt idx="489">
                  <c:v>44502</c:v>
                </c:pt>
                <c:pt idx="490">
                  <c:v>44503</c:v>
                </c:pt>
                <c:pt idx="491">
                  <c:v>44504</c:v>
                </c:pt>
                <c:pt idx="492">
                  <c:v>44505</c:v>
                </c:pt>
                <c:pt idx="493">
                  <c:v>44506</c:v>
                </c:pt>
                <c:pt idx="494">
                  <c:v>44507</c:v>
                </c:pt>
                <c:pt idx="495">
                  <c:v>44508</c:v>
                </c:pt>
                <c:pt idx="496">
                  <c:v>44509</c:v>
                </c:pt>
                <c:pt idx="497">
                  <c:v>44510</c:v>
                </c:pt>
                <c:pt idx="498">
                  <c:v>44511</c:v>
                </c:pt>
                <c:pt idx="499">
                  <c:v>44512</c:v>
                </c:pt>
                <c:pt idx="500">
                  <c:v>44513</c:v>
                </c:pt>
                <c:pt idx="501">
                  <c:v>44514</c:v>
                </c:pt>
                <c:pt idx="502">
                  <c:v>44515</c:v>
                </c:pt>
                <c:pt idx="503">
                  <c:v>44516</c:v>
                </c:pt>
                <c:pt idx="504">
                  <c:v>44517</c:v>
                </c:pt>
                <c:pt idx="505">
                  <c:v>44518</c:v>
                </c:pt>
                <c:pt idx="506">
                  <c:v>44519</c:v>
                </c:pt>
                <c:pt idx="507">
                  <c:v>44520</c:v>
                </c:pt>
                <c:pt idx="508">
                  <c:v>44521</c:v>
                </c:pt>
                <c:pt idx="509">
                  <c:v>44522</c:v>
                </c:pt>
                <c:pt idx="510">
                  <c:v>44523</c:v>
                </c:pt>
                <c:pt idx="511">
                  <c:v>44524</c:v>
                </c:pt>
                <c:pt idx="512">
                  <c:v>44525</c:v>
                </c:pt>
                <c:pt idx="513">
                  <c:v>44526</c:v>
                </c:pt>
                <c:pt idx="514">
                  <c:v>44527</c:v>
                </c:pt>
                <c:pt idx="515">
                  <c:v>44528</c:v>
                </c:pt>
                <c:pt idx="516">
                  <c:v>44529</c:v>
                </c:pt>
                <c:pt idx="517">
                  <c:v>44530</c:v>
                </c:pt>
                <c:pt idx="518">
                  <c:v>44531</c:v>
                </c:pt>
                <c:pt idx="519">
                  <c:v>44532</c:v>
                </c:pt>
                <c:pt idx="520">
                  <c:v>44533</c:v>
                </c:pt>
                <c:pt idx="521">
                  <c:v>44534</c:v>
                </c:pt>
                <c:pt idx="522">
                  <c:v>44535</c:v>
                </c:pt>
                <c:pt idx="523">
                  <c:v>44536</c:v>
                </c:pt>
                <c:pt idx="524">
                  <c:v>44537</c:v>
                </c:pt>
                <c:pt idx="525">
                  <c:v>44538</c:v>
                </c:pt>
                <c:pt idx="526">
                  <c:v>44539</c:v>
                </c:pt>
                <c:pt idx="527">
                  <c:v>44540</c:v>
                </c:pt>
                <c:pt idx="528">
                  <c:v>44541</c:v>
                </c:pt>
                <c:pt idx="529">
                  <c:v>44542</c:v>
                </c:pt>
                <c:pt idx="530">
                  <c:v>44543</c:v>
                </c:pt>
                <c:pt idx="531">
                  <c:v>44544</c:v>
                </c:pt>
                <c:pt idx="532">
                  <c:v>44545</c:v>
                </c:pt>
                <c:pt idx="533">
                  <c:v>44546</c:v>
                </c:pt>
                <c:pt idx="534">
                  <c:v>44547</c:v>
                </c:pt>
                <c:pt idx="535">
                  <c:v>44548</c:v>
                </c:pt>
                <c:pt idx="536">
                  <c:v>44549</c:v>
                </c:pt>
                <c:pt idx="537">
                  <c:v>44550</c:v>
                </c:pt>
                <c:pt idx="538">
                  <c:v>44551</c:v>
                </c:pt>
                <c:pt idx="539">
                  <c:v>44552</c:v>
                </c:pt>
                <c:pt idx="540">
                  <c:v>44553</c:v>
                </c:pt>
                <c:pt idx="541">
                  <c:v>44554</c:v>
                </c:pt>
                <c:pt idx="542">
                  <c:v>44555</c:v>
                </c:pt>
                <c:pt idx="543">
                  <c:v>44556</c:v>
                </c:pt>
                <c:pt idx="544">
                  <c:v>44557</c:v>
                </c:pt>
                <c:pt idx="545">
                  <c:v>44558</c:v>
                </c:pt>
                <c:pt idx="546">
                  <c:v>44559</c:v>
                </c:pt>
                <c:pt idx="547">
                  <c:v>44560</c:v>
                </c:pt>
                <c:pt idx="548">
                  <c:v>44561</c:v>
                </c:pt>
                <c:pt idx="549">
                  <c:v>44562</c:v>
                </c:pt>
                <c:pt idx="550">
                  <c:v>44563</c:v>
                </c:pt>
                <c:pt idx="551">
                  <c:v>44564</c:v>
                </c:pt>
                <c:pt idx="552">
                  <c:v>44565</c:v>
                </c:pt>
                <c:pt idx="553">
                  <c:v>44566</c:v>
                </c:pt>
                <c:pt idx="554">
                  <c:v>44567</c:v>
                </c:pt>
                <c:pt idx="555">
                  <c:v>44568</c:v>
                </c:pt>
                <c:pt idx="556">
                  <c:v>44569</c:v>
                </c:pt>
                <c:pt idx="557">
                  <c:v>44570</c:v>
                </c:pt>
                <c:pt idx="558">
                  <c:v>44571</c:v>
                </c:pt>
                <c:pt idx="559">
                  <c:v>44572</c:v>
                </c:pt>
                <c:pt idx="560">
                  <c:v>44573</c:v>
                </c:pt>
                <c:pt idx="561">
                  <c:v>44574</c:v>
                </c:pt>
                <c:pt idx="562">
                  <c:v>44575</c:v>
                </c:pt>
                <c:pt idx="563">
                  <c:v>44576</c:v>
                </c:pt>
                <c:pt idx="564">
                  <c:v>44577</c:v>
                </c:pt>
                <c:pt idx="565">
                  <c:v>44578</c:v>
                </c:pt>
                <c:pt idx="566">
                  <c:v>44579</c:v>
                </c:pt>
                <c:pt idx="567">
                  <c:v>44580</c:v>
                </c:pt>
                <c:pt idx="568">
                  <c:v>44581</c:v>
                </c:pt>
                <c:pt idx="569">
                  <c:v>44582</c:v>
                </c:pt>
                <c:pt idx="570">
                  <c:v>44583</c:v>
                </c:pt>
                <c:pt idx="571">
                  <c:v>44584</c:v>
                </c:pt>
                <c:pt idx="572">
                  <c:v>44585</c:v>
                </c:pt>
                <c:pt idx="573">
                  <c:v>44586</c:v>
                </c:pt>
                <c:pt idx="574">
                  <c:v>44587</c:v>
                </c:pt>
                <c:pt idx="575">
                  <c:v>44588</c:v>
                </c:pt>
                <c:pt idx="576">
                  <c:v>44589</c:v>
                </c:pt>
                <c:pt idx="577">
                  <c:v>44590</c:v>
                </c:pt>
                <c:pt idx="578">
                  <c:v>44591</c:v>
                </c:pt>
                <c:pt idx="579">
                  <c:v>44592</c:v>
                </c:pt>
                <c:pt idx="580">
                  <c:v>44593</c:v>
                </c:pt>
                <c:pt idx="581">
                  <c:v>44594</c:v>
                </c:pt>
                <c:pt idx="582">
                  <c:v>44595</c:v>
                </c:pt>
                <c:pt idx="583">
                  <c:v>44596</c:v>
                </c:pt>
                <c:pt idx="584">
                  <c:v>44597</c:v>
                </c:pt>
                <c:pt idx="585">
                  <c:v>44598</c:v>
                </c:pt>
                <c:pt idx="586">
                  <c:v>44599</c:v>
                </c:pt>
                <c:pt idx="587">
                  <c:v>44600</c:v>
                </c:pt>
                <c:pt idx="588">
                  <c:v>44601</c:v>
                </c:pt>
                <c:pt idx="589">
                  <c:v>44602</c:v>
                </c:pt>
                <c:pt idx="590">
                  <c:v>44603</c:v>
                </c:pt>
                <c:pt idx="591">
                  <c:v>44604</c:v>
                </c:pt>
                <c:pt idx="592">
                  <c:v>44605</c:v>
                </c:pt>
                <c:pt idx="593">
                  <c:v>44606</c:v>
                </c:pt>
                <c:pt idx="594">
                  <c:v>44607</c:v>
                </c:pt>
                <c:pt idx="595">
                  <c:v>44608</c:v>
                </c:pt>
                <c:pt idx="596">
                  <c:v>44609</c:v>
                </c:pt>
                <c:pt idx="597">
                  <c:v>44610</c:v>
                </c:pt>
                <c:pt idx="598">
                  <c:v>44611</c:v>
                </c:pt>
                <c:pt idx="599">
                  <c:v>44612</c:v>
                </c:pt>
                <c:pt idx="600">
                  <c:v>44613</c:v>
                </c:pt>
                <c:pt idx="601">
                  <c:v>44614</c:v>
                </c:pt>
                <c:pt idx="602">
                  <c:v>44615</c:v>
                </c:pt>
                <c:pt idx="603">
                  <c:v>44616</c:v>
                </c:pt>
                <c:pt idx="604">
                  <c:v>44617</c:v>
                </c:pt>
                <c:pt idx="605">
                  <c:v>44618</c:v>
                </c:pt>
                <c:pt idx="606">
                  <c:v>44619</c:v>
                </c:pt>
                <c:pt idx="607">
                  <c:v>44620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</c:numCache>
            </c:numRef>
          </c:cat>
          <c:val>
            <c:numRef>
              <c:f>グラフ用!$C$13:$XQ$13</c:f>
              <c:numCache>
                <c:formatCode>#,##0;"▲ "#,##0</c:formatCode>
                <c:ptCount val="639"/>
                <c:pt idx="0">
                  <c:v>1</c:v>
                </c:pt>
                <c:pt idx="1">
                  <c:v>10</c:v>
                </c:pt>
                <c:pt idx="2">
                  <c:v>40</c:v>
                </c:pt>
                <c:pt idx="3">
                  <c:v>74</c:v>
                </c:pt>
                <c:pt idx="4">
                  <c:v>87</c:v>
                </c:pt>
                <c:pt idx="5">
                  <c:v>99</c:v>
                </c:pt>
                <c:pt idx="6">
                  <c:v>108</c:v>
                </c:pt>
                <c:pt idx="7">
                  <c:v>109</c:v>
                </c:pt>
                <c:pt idx="8">
                  <c:v>93</c:v>
                </c:pt>
                <c:pt idx="9">
                  <c:v>41</c:v>
                </c:pt>
                <c:pt idx="10">
                  <c:v>-22</c:v>
                </c:pt>
                <c:pt idx="11">
                  <c:v>-40</c:v>
                </c:pt>
                <c:pt idx="12">
                  <c:v>-59</c:v>
                </c:pt>
                <c:pt idx="13">
                  <c:v>-72</c:v>
                </c:pt>
                <c:pt idx="14">
                  <c:v>-74</c:v>
                </c:pt>
                <c:pt idx="15">
                  <c:v>-65</c:v>
                </c:pt>
                <c:pt idx="16">
                  <c:v>-50</c:v>
                </c:pt>
                <c:pt idx="17">
                  <c:v>-25</c:v>
                </c:pt>
                <c:pt idx="18">
                  <c:v>-27</c:v>
                </c:pt>
                <c:pt idx="19">
                  <c:v>-20</c:v>
                </c:pt>
                <c:pt idx="20">
                  <c:v>-19</c:v>
                </c:pt>
                <c:pt idx="21">
                  <c:v>-20</c:v>
                </c:pt>
                <c:pt idx="22">
                  <c:v>-11</c:v>
                </c:pt>
                <c:pt idx="23">
                  <c:v>9</c:v>
                </c:pt>
                <c:pt idx="24">
                  <c:v>20</c:v>
                </c:pt>
                <c:pt idx="25">
                  <c:v>31</c:v>
                </c:pt>
                <c:pt idx="26">
                  <c:v>29</c:v>
                </c:pt>
                <c:pt idx="27">
                  <c:v>40</c:v>
                </c:pt>
                <c:pt idx="28">
                  <c:v>42</c:v>
                </c:pt>
                <c:pt idx="29">
                  <c:v>20</c:v>
                </c:pt>
                <c:pt idx="30">
                  <c:v>9</c:v>
                </c:pt>
                <c:pt idx="31">
                  <c:v>-2</c:v>
                </c:pt>
                <c:pt idx="32">
                  <c:v>-11</c:v>
                </c:pt>
                <c:pt idx="33">
                  <c:v>-12</c:v>
                </c:pt>
                <c:pt idx="34">
                  <c:v>-24</c:v>
                </c:pt>
                <c:pt idx="35">
                  <c:v>-24</c:v>
                </c:pt>
                <c:pt idx="36">
                  <c:v>-10</c:v>
                </c:pt>
                <c:pt idx="37">
                  <c:v>-26</c:v>
                </c:pt>
                <c:pt idx="38">
                  <c:v>-24</c:v>
                </c:pt>
                <c:pt idx="39">
                  <c:v>-19</c:v>
                </c:pt>
                <c:pt idx="40">
                  <c:v>-16</c:v>
                </c:pt>
                <c:pt idx="41">
                  <c:v>-18</c:v>
                </c:pt>
                <c:pt idx="42">
                  <c:v>-23</c:v>
                </c:pt>
                <c:pt idx="43">
                  <c:v>-33</c:v>
                </c:pt>
                <c:pt idx="44">
                  <c:v>-17</c:v>
                </c:pt>
                <c:pt idx="45">
                  <c:v>-2</c:v>
                </c:pt>
                <c:pt idx="46">
                  <c:v>25</c:v>
                </c:pt>
                <c:pt idx="47">
                  <c:v>30</c:v>
                </c:pt>
                <c:pt idx="48">
                  <c:v>43</c:v>
                </c:pt>
                <c:pt idx="49">
                  <c:v>49</c:v>
                </c:pt>
                <c:pt idx="50">
                  <c:v>59</c:v>
                </c:pt>
                <c:pt idx="51">
                  <c:v>53</c:v>
                </c:pt>
                <c:pt idx="52">
                  <c:v>26</c:v>
                </c:pt>
                <c:pt idx="53">
                  <c:v>-27</c:v>
                </c:pt>
                <c:pt idx="54">
                  <c:v>-33</c:v>
                </c:pt>
                <c:pt idx="55">
                  <c:v>-45</c:v>
                </c:pt>
                <c:pt idx="56">
                  <c:v>-48</c:v>
                </c:pt>
                <c:pt idx="57">
                  <c:v>-52</c:v>
                </c:pt>
                <c:pt idx="58">
                  <c:v>-43</c:v>
                </c:pt>
                <c:pt idx="59">
                  <c:v>-27</c:v>
                </c:pt>
                <c:pt idx="60">
                  <c:v>0</c:v>
                </c:pt>
                <c:pt idx="61">
                  <c:v>-2</c:v>
                </c:pt>
                <c:pt idx="62">
                  <c:v>2</c:v>
                </c:pt>
                <c:pt idx="63">
                  <c:v>2</c:v>
                </c:pt>
                <c:pt idx="64">
                  <c:v>6</c:v>
                </c:pt>
                <c:pt idx="65">
                  <c:v>-2</c:v>
                </c:pt>
                <c:pt idx="66">
                  <c:v>-6</c:v>
                </c:pt>
                <c:pt idx="67">
                  <c:v>-9</c:v>
                </c:pt>
                <c:pt idx="68">
                  <c:v>-7</c:v>
                </c:pt>
                <c:pt idx="69">
                  <c:v>-7</c:v>
                </c:pt>
                <c:pt idx="70">
                  <c:v>-5</c:v>
                </c:pt>
                <c:pt idx="71">
                  <c:v>-13</c:v>
                </c:pt>
                <c:pt idx="72">
                  <c:v>-12</c:v>
                </c:pt>
                <c:pt idx="73">
                  <c:v>-11</c:v>
                </c:pt>
                <c:pt idx="74">
                  <c:v>-9</c:v>
                </c:pt>
                <c:pt idx="75">
                  <c:v>-8</c:v>
                </c:pt>
                <c:pt idx="76">
                  <c:v>-6</c:v>
                </c:pt>
                <c:pt idx="77">
                  <c:v>-5</c:v>
                </c:pt>
                <c:pt idx="78">
                  <c:v>0</c:v>
                </c:pt>
                <c:pt idx="79">
                  <c:v>2</c:v>
                </c:pt>
                <c:pt idx="80">
                  <c:v>4</c:v>
                </c:pt>
                <c:pt idx="81">
                  <c:v>4</c:v>
                </c:pt>
                <c:pt idx="82">
                  <c:v>5</c:v>
                </c:pt>
                <c:pt idx="83">
                  <c:v>14</c:v>
                </c:pt>
                <c:pt idx="84">
                  <c:v>9</c:v>
                </c:pt>
                <c:pt idx="85">
                  <c:v>13</c:v>
                </c:pt>
                <c:pt idx="86">
                  <c:v>20</c:v>
                </c:pt>
                <c:pt idx="87">
                  <c:v>23</c:v>
                </c:pt>
                <c:pt idx="88">
                  <c:v>29</c:v>
                </c:pt>
                <c:pt idx="89">
                  <c:v>28</c:v>
                </c:pt>
                <c:pt idx="90">
                  <c:v>10</c:v>
                </c:pt>
                <c:pt idx="91">
                  <c:v>15</c:v>
                </c:pt>
                <c:pt idx="92">
                  <c:v>12</c:v>
                </c:pt>
                <c:pt idx="93">
                  <c:v>0</c:v>
                </c:pt>
                <c:pt idx="94">
                  <c:v>-8</c:v>
                </c:pt>
                <c:pt idx="95">
                  <c:v>-17</c:v>
                </c:pt>
                <c:pt idx="96">
                  <c:v>-12</c:v>
                </c:pt>
                <c:pt idx="97">
                  <c:v>-2</c:v>
                </c:pt>
                <c:pt idx="98">
                  <c:v>-1</c:v>
                </c:pt>
                <c:pt idx="99">
                  <c:v>-4</c:v>
                </c:pt>
                <c:pt idx="100">
                  <c:v>-1</c:v>
                </c:pt>
                <c:pt idx="101">
                  <c:v>4</c:v>
                </c:pt>
                <c:pt idx="102">
                  <c:v>10</c:v>
                </c:pt>
                <c:pt idx="103">
                  <c:v>0</c:v>
                </c:pt>
                <c:pt idx="104">
                  <c:v>-7</c:v>
                </c:pt>
                <c:pt idx="105">
                  <c:v>-12</c:v>
                </c:pt>
                <c:pt idx="106">
                  <c:v>-10</c:v>
                </c:pt>
                <c:pt idx="107">
                  <c:v>-7</c:v>
                </c:pt>
                <c:pt idx="108">
                  <c:v>-10</c:v>
                </c:pt>
                <c:pt idx="109">
                  <c:v>-19</c:v>
                </c:pt>
                <c:pt idx="110">
                  <c:v>-15</c:v>
                </c:pt>
                <c:pt idx="111">
                  <c:v>-10</c:v>
                </c:pt>
                <c:pt idx="112">
                  <c:v>-11</c:v>
                </c:pt>
                <c:pt idx="113">
                  <c:v>-14</c:v>
                </c:pt>
                <c:pt idx="114">
                  <c:v>-16</c:v>
                </c:pt>
                <c:pt idx="115">
                  <c:v>-14</c:v>
                </c:pt>
                <c:pt idx="116">
                  <c:v>-8</c:v>
                </c:pt>
                <c:pt idx="117">
                  <c:v>-7</c:v>
                </c:pt>
                <c:pt idx="118">
                  <c:v>-7</c:v>
                </c:pt>
                <c:pt idx="119">
                  <c:v>-3</c:v>
                </c:pt>
                <c:pt idx="120">
                  <c:v>4</c:v>
                </c:pt>
                <c:pt idx="121">
                  <c:v>7</c:v>
                </c:pt>
                <c:pt idx="122">
                  <c:v>7</c:v>
                </c:pt>
                <c:pt idx="123">
                  <c:v>12</c:v>
                </c:pt>
                <c:pt idx="124">
                  <c:v>12</c:v>
                </c:pt>
                <c:pt idx="125">
                  <c:v>20</c:v>
                </c:pt>
                <c:pt idx="126">
                  <c:v>23</c:v>
                </c:pt>
                <c:pt idx="127">
                  <c:v>32</c:v>
                </c:pt>
                <c:pt idx="128">
                  <c:v>41</c:v>
                </c:pt>
                <c:pt idx="129">
                  <c:v>46</c:v>
                </c:pt>
                <c:pt idx="130">
                  <c:v>47</c:v>
                </c:pt>
                <c:pt idx="131">
                  <c:v>50</c:v>
                </c:pt>
                <c:pt idx="132">
                  <c:v>39</c:v>
                </c:pt>
                <c:pt idx="133">
                  <c:v>35</c:v>
                </c:pt>
                <c:pt idx="134">
                  <c:v>6</c:v>
                </c:pt>
                <c:pt idx="135">
                  <c:v>-13</c:v>
                </c:pt>
                <c:pt idx="136">
                  <c:v>-22</c:v>
                </c:pt>
                <c:pt idx="137">
                  <c:v>-36</c:v>
                </c:pt>
                <c:pt idx="138">
                  <c:v>-41</c:v>
                </c:pt>
                <c:pt idx="139">
                  <c:v>-41</c:v>
                </c:pt>
                <c:pt idx="140">
                  <c:v>-30</c:v>
                </c:pt>
                <c:pt idx="141">
                  <c:v>-6</c:v>
                </c:pt>
                <c:pt idx="142">
                  <c:v>4</c:v>
                </c:pt>
                <c:pt idx="143">
                  <c:v>10</c:v>
                </c:pt>
                <c:pt idx="144">
                  <c:v>17</c:v>
                </c:pt>
                <c:pt idx="145">
                  <c:v>23</c:v>
                </c:pt>
                <c:pt idx="146">
                  <c:v>24</c:v>
                </c:pt>
                <c:pt idx="147">
                  <c:v>2</c:v>
                </c:pt>
                <c:pt idx="148">
                  <c:v>-10</c:v>
                </c:pt>
                <c:pt idx="149">
                  <c:v>-10</c:v>
                </c:pt>
                <c:pt idx="150">
                  <c:v>-13</c:v>
                </c:pt>
                <c:pt idx="151">
                  <c:v>-9</c:v>
                </c:pt>
                <c:pt idx="152">
                  <c:v>-17</c:v>
                </c:pt>
                <c:pt idx="153">
                  <c:v>-12</c:v>
                </c:pt>
                <c:pt idx="154">
                  <c:v>-1</c:v>
                </c:pt>
                <c:pt idx="155">
                  <c:v>9</c:v>
                </c:pt>
                <c:pt idx="156">
                  <c:v>3</c:v>
                </c:pt>
                <c:pt idx="157">
                  <c:v>8</c:v>
                </c:pt>
                <c:pt idx="158">
                  <c:v>14</c:v>
                </c:pt>
                <c:pt idx="159">
                  <c:v>27</c:v>
                </c:pt>
                <c:pt idx="160">
                  <c:v>39</c:v>
                </c:pt>
                <c:pt idx="161">
                  <c:v>74</c:v>
                </c:pt>
                <c:pt idx="162">
                  <c:v>87</c:v>
                </c:pt>
                <c:pt idx="163">
                  <c:v>111</c:v>
                </c:pt>
                <c:pt idx="164">
                  <c:v>118</c:v>
                </c:pt>
                <c:pt idx="165">
                  <c:v>105</c:v>
                </c:pt>
                <c:pt idx="166">
                  <c:v>100</c:v>
                </c:pt>
                <c:pt idx="167">
                  <c:v>79</c:v>
                </c:pt>
                <c:pt idx="168">
                  <c:v>13</c:v>
                </c:pt>
                <c:pt idx="169">
                  <c:v>-32</c:v>
                </c:pt>
                <c:pt idx="170">
                  <c:v>-71</c:v>
                </c:pt>
                <c:pt idx="171">
                  <c:v>-92</c:v>
                </c:pt>
                <c:pt idx="172">
                  <c:v>-96</c:v>
                </c:pt>
                <c:pt idx="173">
                  <c:v>-110</c:v>
                </c:pt>
                <c:pt idx="174">
                  <c:v>-107</c:v>
                </c:pt>
                <c:pt idx="175">
                  <c:v>-70</c:v>
                </c:pt>
                <c:pt idx="176">
                  <c:v>-33</c:v>
                </c:pt>
                <c:pt idx="177">
                  <c:v>-11</c:v>
                </c:pt>
                <c:pt idx="178">
                  <c:v>9</c:v>
                </c:pt>
                <c:pt idx="179">
                  <c:v>35</c:v>
                </c:pt>
                <c:pt idx="180">
                  <c:v>60</c:v>
                </c:pt>
                <c:pt idx="181">
                  <c:v>62</c:v>
                </c:pt>
                <c:pt idx="182">
                  <c:v>54</c:v>
                </c:pt>
                <c:pt idx="183">
                  <c:v>38</c:v>
                </c:pt>
                <c:pt idx="184">
                  <c:v>41</c:v>
                </c:pt>
                <c:pt idx="185">
                  <c:v>16</c:v>
                </c:pt>
                <c:pt idx="186">
                  <c:v>5</c:v>
                </c:pt>
                <c:pt idx="187">
                  <c:v>-17</c:v>
                </c:pt>
                <c:pt idx="188">
                  <c:v>-2</c:v>
                </c:pt>
                <c:pt idx="189">
                  <c:v>23</c:v>
                </c:pt>
                <c:pt idx="190">
                  <c:v>45</c:v>
                </c:pt>
                <c:pt idx="191">
                  <c:v>56</c:v>
                </c:pt>
                <c:pt idx="192">
                  <c:v>108</c:v>
                </c:pt>
                <c:pt idx="193">
                  <c:v>91</c:v>
                </c:pt>
                <c:pt idx="194">
                  <c:v>101</c:v>
                </c:pt>
                <c:pt idx="195">
                  <c:v>85</c:v>
                </c:pt>
                <c:pt idx="196">
                  <c:v>47</c:v>
                </c:pt>
                <c:pt idx="197">
                  <c:v>20</c:v>
                </c:pt>
                <c:pt idx="198">
                  <c:v>-15</c:v>
                </c:pt>
                <c:pt idx="199">
                  <c:v>-66</c:v>
                </c:pt>
                <c:pt idx="200">
                  <c:v>-59</c:v>
                </c:pt>
                <c:pt idx="201">
                  <c:v>-61</c:v>
                </c:pt>
                <c:pt idx="202">
                  <c:v>-65</c:v>
                </c:pt>
                <c:pt idx="203">
                  <c:v>-12</c:v>
                </c:pt>
                <c:pt idx="204">
                  <c:v>4</c:v>
                </c:pt>
                <c:pt idx="205">
                  <c:v>22</c:v>
                </c:pt>
                <c:pt idx="206">
                  <c:v>38</c:v>
                </c:pt>
                <c:pt idx="207">
                  <c:v>32</c:v>
                </c:pt>
                <c:pt idx="208">
                  <c:v>29</c:v>
                </c:pt>
                <c:pt idx="209">
                  <c:v>34</c:v>
                </c:pt>
                <c:pt idx="210">
                  <c:v>-53</c:v>
                </c:pt>
                <c:pt idx="211">
                  <c:v>-69</c:v>
                </c:pt>
                <c:pt idx="212">
                  <c:v>-64</c:v>
                </c:pt>
                <c:pt idx="213">
                  <c:v>-82</c:v>
                </c:pt>
                <c:pt idx="214">
                  <c:v>-65</c:v>
                </c:pt>
                <c:pt idx="215">
                  <c:v>-67</c:v>
                </c:pt>
                <c:pt idx="216">
                  <c:v>-74</c:v>
                </c:pt>
                <c:pt idx="217">
                  <c:v>-32</c:v>
                </c:pt>
                <c:pt idx="218">
                  <c:v>-32</c:v>
                </c:pt>
                <c:pt idx="219">
                  <c:v>-47</c:v>
                </c:pt>
                <c:pt idx="220">
                  <c:v>-38</c:v>
                </c:pt>
                <c:pt idx="221">
                  <c:v>-56</c:v>
                </c:pt>
                <c:pt idx="222">
                  <c:v>-56</c:v>
                </c:pt>
                <c:pt idx="223">
                  <c:v>-43</c:v>
                </c:pt>
                <c:pt idx="224">
                  <c:v>-29</c:v>
                </c:pt>
                <c:pt idx="225">
                  <c:v>-18</c:v>
                </c:pt>
                <c:pt idx="226">
                  <c:v>-1</c:v>
                </c:pt>
                <c:pt idx="227">
                  <c:v>13</c:v>
                </c:pt>
                <c:pt idx="228">
                  <c:v>28</c:v>
                </c:pt>
                <c:pt idx="229">
                  <c:v>28</c:v>
                </c:pt>
                <c:pt idx="230">
                  <c:v>25</c:v>
                </c:pt>
                <c:pt idx="231">
                  <c:v>9</c:v>
                </c:pt>
                <c:pt idx="232">
                  <c:v>7</c:v>
                </c:pt>
                <c:pt idx="233">
                  <c:v>-15</c:v>
                </c:pt>
                <c:pt idx="234">
                  <c:v>-32</c:v>
                </c:pt>
                <c:pt idx="235">
                  <c:v>-44</c:v>
                </c:pt>
                <c:pt idx="236">
                  <c:v>-40</c:v>
                </c:pt>
                <c:pt idx="237">
                  <c:v>-47</c:v>
                </c:pt>
                <c:pt idx="238">
                  <c:v>-35</c:v>
                </c:pt>
                <c:pt idx="239">
                  <c:v>-37</c:v>
                </c:pt>
                <c:pt idx="240">
                  <c:v>-23</c:v>
                </c:pt>
                <c:pt idx="241">
                  <c:v>-11</c:v>
                </c:pt>
                <c:pt idx="242">
                  <c:v>-5</c:v>
                </c:pt>
                <c:pt idx="243">
                  <c:v>-7</c:v>
                </c:pt>
                <c:pt idx="244">
                  <c:v>-8</c:v>
                </c:pt>
                <c:pt idx="245">
                  <c:v>-15</c:v>
                </c:pt>
                <c:pt idx="246">
                  <c:v>-12</c:v>
                </c:pt>
                <c:pt idx="247">
                  <c:v>-11</c:v>
                </c:pt>
                <c:pt idx="248">
                  <c:v>-16</c:v>
                </c:pt>
                <c:pt idx="249">
                  <c:v>-15</c:v>
                </c:pt>
                <c:pt idx="250">
                  <c:v>-13</c:v>
                </c:pt>
                <c:pt idx="251">
                  <c:v>-8</c:v>
                </c:pt>
                <c:pt idx="252">
                  <c:v>-4</c:v>
                </c:pt>
                <c:pt idx="253">
                  <c:v>-4</c:v>
                </c:pt>
                <c:pt idx="254">
                  <c:v>-4</c:v>
                </c:pt>
                <c:pt idx="255">
                  <c:v>-1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3</c:v>
                </c:pt>
                <c:pt idx="260">
                  <c:v>4</c:v>
                </c:pt>
                <c:pt idx="261">
                  <c:v>4</c:v>
                </c:pt>
                <c:pt idx="262">
                  <c:v>7</c:v>
                </c:pt>
                <c:pt idx="263">
                  <c:v>10</c:v>
                </c:pt>
                <c:pt idx="264">
                  <c:v>11</c:v>
                </c:pt>
                <c:pt idx="265">
                  <c:v>9</c:v>
                </c:pt>
                <c:pt idx="266">
                  <c:v>8</c:v>
                </c:pt>
                <c:pt idx="267">
                  <c:v>8</c:v>
                </c:pt>
                <c:pt idx="268">
                  <c:v>20</c:v>
                </c:pt>
                <c:pt idx="269">
                  <c:v>24</c:v>
                </c:pt>
                <c:pt idx="270">
                  <c:v>27</c:v>
                </c:pt>
                <c:pt idx="271">
                  <c:v>30</c:v>
                </c:pt>
                <c:pt idx="272">
                  <c:v>37</c:v>
                </c:pt>
                <c:pt idx="273">
                  <c:v>43</c:v>
                </c:pt>
                <c:pt idx="274">
                  <c:v>42</c:v>
                </c:pt>
                <c:pt idx="275">
                  <c:v>25</c:v>
                </c:pt>
                <c:pt idx="276">
                  <c:v>16</c:v>
                </c:pt>
                <c:pt idx="277">
                  <c:v>5</c:v>
                </c:pt>
                <c:pt idx="278">
                  <c:v>4</c:v>
                </c:pt>
                <c:pt idx="279">
                  <c:v>-1</c:v>
                </c:pt>
                <c:pt idx="280">
                  <c:v>2</c:v>
                </c:pt>
                <c:pt idx="281">
                  <c:v>11</c:v>
                </c:pt>
                <c:pt idx="282">
                  <c:v>17</c:v>
                </c:pt>
                <c:pt idx="283">
                  <c:v>19</c:v>
                </c:pt>
                <c:pt idx="284">
                  <c:v>20</c:v>
                </c:pt>
                <c:pt idx="285">
                  <c:v>13</c:v>
                </c:pt>
                <c:pt idx="286">
                  <c:v>9</c:v>
                </c:pt>
                <c:pt idx="287">
                  <c:v>-12</c:v>
                </c:pt>
                <c:pt idx="288">
                  <c:v>-19</c:v>
                </c:pt>
                <c:pt idx="289">
                  <c:v>-25</c:v>
                </c:pt>
                <c:pt idx="290">
                  <c:v>-26</c:v>
                </c:pt>
                <c:pt idx="291">
                  <c:v>-17</c:v>
                </c:pt>
                <c:pt idx="292">
                  <c:v>-11</c:v>
                </c:pt>
                <c:pt idx="293">
                  <c:v>1</c:v>
                </c:pt>
                <c:pt idx="294">
                  <c:v>11</c:v>
                </c:pt>
                <c:pt idx="295">
                  <c:v>3</c:v>
                </c:pt>
                <c:pt idx="296">
                  <c:v>16</c:v>
                </c:pt>
                <c:pt idx="297">
                  <c:v>17</c:v>
                </c:pt>
                <c:pt idx="298">
                  <c:v>14</c:v>
                </c:pt>
                <c:pt idx="299">
                  <c:v>19</c:v>
                </c:pt>
                <c:pt idx="300">
                  <c:v>8</c:v>
                </c:pt>
                <c:pt idx="301">
                  <c:v>22</c:v>
                </c:pt>
                <c:pt idx="302">
                  <c:v>49</c:v>
                </c:pt>
                <c:pt idx="303">
                  <c:v>63</c:v>
                </c:pt>
                <c:pt idx="304">
                  <c:v>116</c:v>
                </c:pt>
                <c:pt idx="305">
                  <c:v>141</c:v>
                </c:pt>
                <c:pt idx="306">
                  <c:v>166</c:v>
                </c:pt>
                <c:pt idx="307">
                  <c:v>198</c:v>
                </c:pt>
                <c:pt idx="308">
                  <c:v>219</c:v>
                </c:pt>
                <c:pt idx="309">
                  <c:v>215</c:v>
                </c:pt>
                <c:pt idx="310">
                  <c:v>218</c:v>
                </c:pt>
                <c:pt idx="311">
                  <c:v>156</c:v>
                </c:pt>
                <c:pt idx="312">
                  <c:v>132</c:v>
                </c:pt>
                <c:pt idx="313">
                  <c:v>94</c:v>
                </c:pt>
                <c:pt idx="314">
                  <c:v>75</c:v>
                </c:pt>
                <c:pt idx="315">
                  <c:v>56</c:v>
                </c:pt>
                <c:pt idx="316">
                  <c:v>46</c:v>
                </c:pt>
                <c:pt idx="317">
                  <c:v>9</c:v>
                </c:pt>
                <c:pt idx="318">
                  <c:v>1</c:v>
                </c:pt>
                <c:pt idx="319">
                  <c:v>-20</c:v>
                </c:pt>
                <c:pt idx="320">
                  <c:v>-15</c:v>
                </c:pt>
                <c:pt idx="321">
                  <c:v>-41</c:v>
                </c:pt>
                <c:pt idx="322">
                  <c:v>-76</c:v>
                </c:pt>
                <c:pt idx="323">
                  <c:v>-96</c:v>
                </c:pt>
                <c:pt idx="324">
                  <c:v>-83</c:v>
                </c:pt>
                <c:pt idx="325">
                  <c:v>-64</c:v>
                </c:pt>
                <c:pt idx="326">
                  <c:v>-53</c:v>
                </c:pt>
                <c:pt idx="327">
                  <c:v>-71</c:v>
                </c:pt>
                <c:pt idx="328">
                  <c:v>-66</c:v>
                </c:pt>
                <c:pt idx="329">
                  <c:v>-59</c:v>
                </c:pt>
                <c:pt idx="330">
                  <c:v>-59</c:v>
                </c:pt>
                <c:pt idx="331">
                  <c:v>-80</c:v>
                </c:pt>
                <c:pt idx="332">
                  <c:v>-89</c:v>
                </c:pt>
                <c:pt idx="333">
                  <c:v>-75</c:v>
                </c:pt>
                <c:pt idx="334">
                  <c:v>-64</c:v>
                </c:pt>
                <c:pt idx="335">
                  <c:v>-56</c:v>
                </c:pt>
                <c:pt idx="336">
                  <c:v>-36</c:v>
                </c:pt>
                <c:pt idx="337">
                  <c:v>-24</c:v>
                </c:pt>
                <c:pt idx="338">
                  <c:v>-5</c:v>
                </c:pt>
                <c:pt idx="339">
                  <c:v>20</c:v>
                </c:pt>
                <c:pt idx="340">
                  <c:v>-4</c:v>
                </c:pt>
                <c:pt idx="341">
                  <c:v>1</c:v>
                </c:pt>
                <c:pt idx="342">
                  <c:v>-9</c:v>
                </c:pt>
                <c:pt idx="343">
                  <c:v>-30</c:v>
                </c:pt>
                <c:pt idx="344">
                  <c:v>-43</c:v>
                </c:pt>
                <c:pt idx="345">
                  <c:v>-60</c:v>
                </c:pt>
                <c:pt idx="346">
                  <c:v>-110</c:v>
                </c:pt>
                <c:pt idx="347">
                  <c:v>-94</c:v>
                </c:pt>
                <c:pt idx="348">
                  <c:v>-89</c:v>
                </c:pt>
                <c:pt idx="349">
                  <c:v>-79</c:v>
                </c:pt>
                <c:pt idx="350">
                  <c:v>-68</c:v>
                </c:pt>
                <c:pt idx="351">
                  <c:v>-62</c:v>
                </c:pt>
                <c:pt idx="352">
                  <c:v>-43</c:v>
                </c:pt>
                <c:pt idx="353">
                  <c:v>-24</c:v>
                </c:pt>
                <c:pt idx="354">
                  <c:v>-36</c:v>
                </c:pt>
                <c:pt idx="355">
                  <c:v>-46</c:v>
                </c:pt>
                <c:pt idx="356">
                  <c:v>-51</c:v>
                </c:pt>
                <c:pt idx="357">
                  <c:v>-58</c:v>
                </c:pt>
                <c:pt idx="358">
                  <c:v>-51</c:v>
                </c:pt>
                <c:pt idx="359">
                  <c:v>-59</c:v>
                </c:pt>
                <c:pt idx="360">
                  <c:v>-42</c:v>
                </c:pt>
                <c:pt idx="361">
                  <c:v>-24</c:v>
                </c:pt>
                <c:pt idx="362">
                  <c:v>-13</c:v>
                </c:pt>
                <c:pt idx="363">
                  <c:v>-6</c:v>
                </c:pt>
                <c:pt idx="364">
                  <c:v>6</c:v>
                </c:pt>
                <c:pt idx="365">
                  <c:v>9</c:v>
                </c:pt>
                <c:pt idx="366">
                  <c:v>25</c:v>
                </c:pt>
                <c:pt idx="367">
                  <c:v>21</c:v>
                </c:pt>
                <c:pt idx="368">
                  <c:v>9</c:v>
                </c:pt>
                <c:pt idx="369">
                  <c:v>2</c:v>
                </c:pt>
                <c:pt idx="370">
                  <c:v>5</c:v>
                </c:pt>
                <c:pt idx="371">
                  <c:v>7</c:v>
                </c:pt>
                <c:pt idx="372">
                  <c:v>5</c:v>
                </c:pt>
                <c:pt idx="373">
                  <c:v>-4</c:v>
                </c:pt>
                <c:pt idx="374">
                  <c:v>-6</c:v>
                </c:pt>
                <c:pt idx="375">
                  <c:v>2</c:v>
                </c:pt>
                <c:pt idx="376">
                  <c:v>9</c:v>
                </c:pt>
                <c:pt idx="377">
                  <c:v>1</c:v>
                </c:pt>
                <c:pt idx="378">
                  <c:v>-3</c:v>
                </c:pt>
                <c:pt idx="379">
                  <c:v>-1</c:v>
                </c:pt>
                <c:pt idx="380">
                  <c:v>-2</c:v>
                </c:pt>
                <c:pt idx="381">
                  <c:v>3</c:v>
                </c:pt>
                <c:pt idx="382">
                  <c:v>2</c:v>
                </c:pt>
                <c:pt idx="383">
                  <c:v>-3</c:v>
                </c:pt>
                <c:pt idx="384">
                  <c:v>6</c:v>
                </c:pt>
                <c:pt idx="385">
                  <c:v>7</c:v>
                </c:pt>
                <c:pt idx="386">
                  <c:v>8</c:v>
                </c:pt>
                <c:pt idx="387">
                  <c:v>18</c:v>
                </c:pt>
                <c:pt idx="388">
                  <c:v>16</c:v>
                </c:pt>
                <c:pt idx="389">
                  <c:v>31</c:v>
                </c:pt>
                <c:pt idx="390">
                  <c:v>44</c:v>
                </c:pt>
                <c:pt idx="391">
                  <c:v>52</c:v>
                </c:pt>
                <c:pt idx="392">
                  <c:v>71</c:v>
                </c:pt>
                <c:pt idx="393">
                  <c:v>81</c:v>
                </c:pt>
                <c:pt idx="394">
                  <c:v>76</c:v>
                </c:pt>
                <c:pt idx="395">
                  <c:v>88</c:v>
                </c:pt>
                <c:pt idx="396">
                  <c:v>81</c:v>
                </c:pt>
                <c:pt idx="397">
                  <c:v>77</c:v>
                </c:pt>
                <c:pt idx="398">
                  <c:v>92</c:v>
                </c:pt>
                <c:pt idx="399">
                  <c:v>93</c:v>
                </c:pt>
                <c:pt idx="400">
                  <c:v>109</c:v>
                </c:pt>
                <c:pt idx="401">
                  <c:v>169</c:v>
                </c:pt>
                <c:pt idx="402">
                  <c:v>206</c:v>
                </c:pt>
                <c:pt idx="403">
                  <c:v>270</c:v>
                </c:pt>
                <c:pt idx="404">
                  <c:v>309</c:v>
                </c:pt>
                <c:pt idx="405">
                  <c:v>319</c:v>
                </c:pt>
                <c:pt idx="406">
                  <c:v>363</c:v>
                </c:pt>
                <c:pt idx="407">
                  <c:v>437</c:v>
                </c:pt>
                <c:pt idx="408">
                  <c:v>444</c:v>
                </c:pt>
                <c:pt idx="409">
                  <c:v>487</c:v>
                </c:pt>
                <c:pt idx="410">
                  <c:v>450</c:v>
                </c:pt>
                <c:pt idx="411">
                  <c:v>489</c:v>
                </c:pt>
                <c:pt idx="412">
                  <c:v>615</c:v>
                </c:pt>
                <c:pt idx="413">
                  <c:v>644</c:v>
                </c:pt>
                <c:pt idx="414">
                  <c:v>638</c:v>
                </c:pt>
                <c:pt idx="415">
                  <c:v>651</c:v>
                </c:pt>
                <c:pt idx="416">
                  <c:v>625</c:v>
                </c:pt>
                <c:pt idx="417">
                  <c:v>609</c:v>
                </c:pt>
                <c:pt idx="418">
                  <c:v>520</c:v>
                </c:pt>
                <c:pt idx="419">
                  <c:v>303</c:v>
                </c:pt>
                <c:pt idx="420">
                  <c:v>249</c:v>
                </c:pt>
                <c:pt idx="421">
                  <c:v>93</c:v>
                </c:pt>
                <c:pt idx="422">
                  <c:v>-85</c:v>
                </c:pt>
                <c:pt idx="423">
                  <c:v>-226</c:v>
                </c:pt>
                <c:pt idx="424">
                  <c:v>-278</c:v>
                </c:pt>
                <c:pt idx="425">
                  <c:v>-372</c:v>
                </c:pt>
                <c:pt idx="426">
                  <c:v>-431</c:v>
                </c:pt>
                <c:pt idx="427">
                  <c:v>-614</c:v>
                </c:pt>
                <c:pt idx="428">
                  <c:v>-656</c:v>
                </c:pt>
                <c:pt idx="429">
                  <c:v>-624</c:v>
                </c:pt>
                <c:pt idx="430">
                  <c:v>-640</c:v>
                </c:pt>
                <c:pt idx="431">
                  <c:v>-682</c:v>
                </c:pt>
                <c:pt idx="432">
                  <c:v>-590</c:v>
                </c:pt>
                <c:pt idx="433">
                  <c:v>-499</c:v>
                </c:pt>
                <c:pt idx="434">
                  <c:v>-398</c:v>
                </c:pt>
                <c:pt idx="435">
                  <c:v>-338</c:v>
                </c:pt>
                <c:pt idx="436">
                  <c:v>-303</c:v>
                </c:pt>
                <c:pt idx="437">
                  <c:v>-234</c:v>
                </c:pt>
                <c:pt idx="438">
                  <c:v>-178</c:v>
                </c:pt>
                <c:pt idx="439">
                  <c:v>-194</c:v>
                </c:pt>
                <c:pt idx="440">
                  <c:v>-192</c:v>
                </c:pt>
                <c:pt idx="441">
                  <c:v>-172</c:v>
                </c:pt>
                <c:pt idx="442">
                  <c:v>-151</c:v>
                </c:pt>
                <c:pt idx="443">
                  <c:v>-158</c:v>
                </c:pt>
                <c:pt idx="444">
                  <c:v>-168</c:v>
                </c:pt>
                <c:pt idx="445">
                  <c:v>-171</c:v>
                </c:pt>
                <c:pt idx="446">
                  <c:v>-166</c:v>
                </c:pt>
                <c:pt idx="447">
                  <c:v>-178</c:v>
                </c:pt>
                <c:pt idx="448">
                  <c:v>-181</c:v>
                </c:pt>
                <c:pt idx="449">
                  <c:v>-186</c:v>
                </c:pt>
                <c:pt idx="450">
                  <c:v>-175</c:v>
                </c:pt>
                <c:pt idx="451">
                  <c:v>-154</c:v>
                </c:pt>
                <c:pt idx="452">
                  <c:v>-146</c:v>
                </c:pt>
                <c:pt idx="453">
                  <c:v>-131</c:v>
                </c:pt>
                <c:pt idx="454">
                  <c:v>-96</c:v>
                </c:pt>
                <c:pt idx="455">
                  <c:v>-73</c:v>
                </c:pt>
                <c:pt idx="456">
                  <c:v>-51</c:v>
                </c:pt>
                <c:pt idx="457">
                  <c:v>-25</c:v>
                </c:pt>
                <c:pt idx="458">
                  <c:v>-17</c:v>
                </c:pt>
                <c:pt idx="459">
                  <c:v>-6</c:v>
                </c:pt>
                <c:pt idx="460">
                  <c:v>-4</c:v>
                </c:pt>
                <c:pt idx="461">
                  <c:v>-11</c:v>
                </c:pt>
                <c:pt idx="462">
                  <c:v>-8</c:v>
                </c:pt>
                <c:pt idx="463">
                  <c:v>-3</c:v>
                </c:pt>
                <c:pt idx="464">
                  <c:v>-8</c:v>
                </c:pt>
                <c:pt idx="465">
                  <c:v>-5</c:v>
                </c:pt>
                <c:pt idx="466">
                  <c:v>-3</c:v>
                </c:pt>
                <c:pt idx="467">
                  <c:v>-5</c:v>
                </c:pt>
                <c:pt idx="468">
                  <c:v>1</c:v>
                </c:pt>
                <c:pt idx="469">
                  <c:v>2</c:v>
                </c:pt>
                <c:pt idx="470">
                  <c:v>1</c:v>
                </c:pt>
                <c:pt idx="471">
                  <c:v>4</c:v>
                </c:pt>
                <c:pt idx="472">
                  <c:v>3</c:v>
                </c:pt>
                <c:pt idx="473">
                  <c:v>3</c:v>
                </c:pt>
                <c:pt idx="474">
                  <c:v>5</c:v>
                </c:pt>
                <c:pt idx="475">
                  <c:v>-1</c:v>
                </c:pt>
                <c:pt idx="476">
                  <c:v>-4</c:v>
                </c:pt>
                <c:pt idx="477">
                  <c:v>-10</c:v>
                </c:pt>
                <c:pt idx="478">
                  <c:v>-15</c:v>
                </c:pt>
                <c:pt idx="479">
                  <c:v>-19</c:v>
                </c:pt>
                <c:pt idx="480">
                  <c:v>-19</c:v>
                </c:pt>
                <c:pt idx="481">
                  <c:v>-19</c:v>
                </c:pt>
                <c:pt idx="482">
                  <c:v>-12</c:v>
                </c:pt>
                <c:pt idx="483">
                  <c:v>-10</c:v>
                </c:pt>
                <c:pt idx="484">
                  <c:v>-5</c:v>
                </c:pt>
                <c:pt idx="485">
                  <c:v>-1</c:v>
                </c:pt>
                <c:pt idx="486">
                  <c:v>3</c:v>
                </c:pt>
                <c:pt idx="487">
                  <c:v>3</c:v>
                </c:pt>
                <c:pt idx="488">
                  <c:v>3</c:v>
                </c:pt>
                <c:pt idx="489">
                  <c:v>-3</c:v>
                </c:pt>
                <c:pt idx="490">
                  <c:v>-3</c:v>
                </c:pt>
                <c:pt idx="491">
                  <c:v>-3</c:v>
                </c:pt>
                <c:pt idx="492">
                  <c:v>-3</c:v>
                </c:pt>
                <c:pt idx="493">
                  <c:v>-3</c:v>
                </c:pt>
                <c:pt idx="494">
                  <c:v>-3</c:v>
                </c:pt>
                <c:pt idx="495">
                  <c:v>-3</c:v>
                </c:pt>
                <c:pt idx="496">
                  <c:v>-1</c:v>
                </c:pt>
                <c:pt idx="497">
                  <c:v>-1</c:v>
                </c:pt>
                <c:pt idx="498">
                  <c:v>-1</c:v>
                </c:pt>
                <c:pt idx="499">
                  <c:v>-1</c:v>
                </c:pt>
                <c:pt idx="500">
                  <c:v>-1</c:v>
                </c:pt>
                <c:pt idx="501">
                  <c:v>-1</c:v>
                </c:pt>
                <c:pt idx="502">
                  <c:v>-1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-1</c:v>
                </c:pt>
                <c:pt idx="516">
                  <c:v>-1</c:v>
                </c:pt>
                <c:pt idx="517">
                  <c:v>-1</c:v>
                </c:pt>
                <c:pt idx="518">
                  <c:v>-1</c:v>
                </c:pt>
                <c:pt idx="519">
                  <c:v>-1</c:v>
                </c:pt>
                <c:pt idx="520">
                  <c:v>-1</c:v>
                </c:pt>
                <c:pt idx="521">
                  <c:v>-1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2</c:v>
                </c:pt>
                <c:pt idx="534">
                  <c:v>3</c:v>
                </c:pt>
                <c:pt idx="535">
                  <c:v>3</c:v>
                </c:pt>
                <c:pt idx="536">
                  <c:v>9</c:v>
                </c:pt>
                <c:pt idx="537">
                  <c:v>9</c:v>
                </c:pt>
                <c:pt idx="538">
                  <c:v>12</c:v>
                </c:pt>
                <c:pt idx="539">
                  <c:v>12</c:v>
                </c:pt>
                <c:pt idx="540">
                  <c:v>11</c:v>
                </c:pt>
                <c:pt idx="541">
                  <c:v>9</c:v>
                </c:pt>
                <c:pt idx="542">
                  <c:v>11</c:v>
                </c:pt>
                <c:pt idx="543">
                  <c:v>-1</c:v>
                </c:pt>
                <c:pt idx="544">
                  <c:v>-1</c:v>
                </c:pt>
                <c:pt idx="545">
                  <c:v>-7</c:v>
                </c:pt>
                <c:pt idx="546">
                  <c:v>-6</c:v>
                </c:pt>
                <c:pt idx="547">
                  <c:v>-9</c:v>
                </c:pt>
                <c:pt idx="548">
                  <c:v>-8</c:v>
                </c:pt>
                <c:pt idx="549">
                  <c:v>-12</c:v>
                </c:pt>
                <c:pt idx="550">
                  <c:v>-5</c:v>
                </c:pt>
                <c:pt idx="551">
                  <c:v>0</c:v>
                </c:pt>
                <c:pt idx="552">
                  <c:v>8</c:v>
                </c:pt>
                <c:pt idx="553">
                  <c:v>25</c:v>
                </c:pt>
                <c:pt idx="554">
                  <c:v>87</c:v>
                </c:pt>
                <c:pt idx="555">
                  <c:v>197</c:v>
                </c:pt>
                <c:pt idx="556">
                  <c:v>379</c:v>
                </c:pt>
                <c:pt idx="557">
                  <c:v>485</c:v>
                </c:pt>
                <c:pt idx="558">
                  <c:v>582</c:v>
                </c:pt>
                <c:pt idx="559">
                  <c:v>653</c:v>
                </c:pt>
                <c:pt idx="560">
                  <c:v>729</c:v>
                </c:pt>
                <c:pt idx="561">
                  <c:v>723</c:v>
                </c:pt>
                <c:pt idx="562">
                  <c:v>643</c:v>
                </c:pt>
                <c:pt idx="563">
                  <c:v>449</c:v>
                </c:pt>
                <c:pt idx="564">
                  <c:v>382</c:v>
                </c:pt>
                <c:pt idx="565">
                  <c:v>295</c:v>
                </c:pt>
                <c:pt idx="566">
                  <c:v>375</c:v>
                </c:pt>
                <c:pt idx="567">
                  <c:v>424</c:v>
                </c:pt>
                <c:pt idx="568">
                  <c:v>558</c:v>
                </c:pt>
                <c:pt idx="569">
                  <c:v>676</c:v>
                </c:pt>
                <c:pt idx="570">
                  <c:v>893</c:v>
                </c:pt>
                <c:pt idx="571">
                  <c:v>1112</c:v>
                </c:pt>
                <c:pt idx="572">
                  <c:v>1249</c:v>
                </c:pt>
                <c:pt idx="573">
                  <c:v>1378</c:v>
                </c:pt>
                <c:pt idx="574">
                  <c:v>1562</c:v>
                </c:pt>
                <c:pt idx="575">
                  <c:v>1615</c:v>
                </c:pt>
                <c:pt idx="576">
                  <c:v>1807</c:v>
                </c:pt>
                <c:pt idx="577">
                  <c:v>1715</c:v>
                </c:pt>
                <c:pt idx="578">
                  <c:v>1611</c:v>
                </c:pt>
                <c:pt idx="579">
                  <c:v>1575</c:v>
                </c:pt>
                <c:pt idx="580">
                  <c:v>1512</c:v>
                </c:pt>
                <c:pt idx="581">
                  <c:v>1267</c:v>
                </c:pt>
                <c:pt idx="582">
                  <c:v>1104</c:v>
                </c:pt>
                <c:pt idx="583">
                  <c:v>821</c:v>
                </c:pt>
                <c:pt idx="584">
                  <c:v>839</c:v>
                </c:pt>
                <c:pt idx="585">
                  <c:v>645</c:v>
                </c:pt>
                <c:pt idx="586">
                  <c:v>589</c:v>
                </c:pt>
                <c:pt idx="587">
                  <c:v>251</c:v>
                </c:pt>
                <c:pt idx="588">
                  <c:v>225</c:v>
                </c:pt>
                <c:pt idx="589">
                  <c:v>115</c:v>
                </c:pt>
                <c:pt idx="590">
                  <c:v>-56</c:v>
                </c:pt>
                <c:pt idx="591">
                  <c:v>-350</c:v>
                </c:pt>
                <c:pt idx="592">
                  <c:v>-373</c:v>
                </c:pt>
                <c:pt idx="593">
                  <c:v>-535</c:v>
                </c:pt>
                <c:pt idx="594">
                  <c:v>-352</c:v>
                </c:pt>
                <c:pt idx="595">
                  <c:v>-560</c:v>
                </c:pt>
                <c:pt idx="596">
                  <c:v>-520</c:v>
                </c:pt>
                <c:pt idx="597">
                  <c:v>-494</c:v>
                </c:pt>
                <c:pt idx="598">
                  <c:v>-307</c:v>
                </c:pt>
                <c:pt idx="599">
                  <c:v>-318</c:v>
                </c:pt>
                <c:pt idx="600">
                  <c:v>-271</c:v>
                </c:pt>
                <c:pt idx="601">
                  <c:v>-533</c:v>
                </c:pt>
                <c:pt idx="602">
                  <c:v>-421</c:v>
                </c:pt>
                <c:pt idx="603">
                  <c:v>-733</c:v>
                </c:pt>
                <c:pt idx="604">
                  <c:v>-595</c:v>
                </c:pt>
                <c:pt idx="605">
                  <c:v>-586</c:v>
                </c:pt>
                <c:pt idx="606">
                  <c:v>-475</c:v>
                </c:pt>
                <c:pt idx="607">
                  <c:v>-439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67-8CE6-A36B3D8EB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874296"/>
        <c:axId val="225879784"/>
      </c:barChart>
      <c:dateAx>
        <c:axId val="225874296"/>
        <c:scaling>
          <c:orientation val="minMax"/>
          <c:max val="44347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9784"/>
        <c:crosses val="autoZero"/>
        <c:auto val="1"/>
        <c:lblOffset val="100"/>
        <c:baseTimeUnit val="days"/>
      </c:dateAx>
      <c:valAx>
        <c:axId val="22587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\ &quot;人&quot;;&quot;▲ &quot;#,##0\ &quot;人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/>
              <a:t>実効再生産数</a:t>
            </a:r>
          </a:p>
        </c:rich>
      </c:tx>
      <c:layout>
        <c:manualLayout>
          <c:xMode val="edge"/>
          <c:yMode val="edge"/>
          <c:x val="0.4290139883998636"/>
          <c:y val="2.7189626375073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新規感染者数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96"/>
              <c:layout>
                <c:manualLayout>
                  <c:x val="-8.1883316274309111E-3"/>
                  <c:y val="1.04493207941483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C4-4B4A-82E4-83E09248F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(3)'!$C$4:$PD$4</c:f>
              <c:numCache>
                <c:formatCode>m"月"d"日"</c:formatCode>
                <c:ptCount val="418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  <c:pt idx="365">
                  <c:v>44562</c:v>
                </c:pt>
                <c:pt idx="366">
                  <c:v>44563</c:v>
                </c:pt>
                <c:pt idx="367">
                  <c:v>44564</c:v>
                </c:pt>
                <c:pt idx="368">
                  <c:v>44565</c:v>
                </c:pt>
                <c:pt idx="369">
                  <c:v>44566</c:v>
                </c:pt>
                <c:pt idx="370">
                  <c:v>44567</c:v>
                </c:pt>
                <c:pt idx="371">
                  <c:v>44568</c:v>
                </c:pt>
                <c:pt idx="372">
                  <c:v>44569</c:v>
                </c:pt>
                <c:pt idx="373">
                  <c:v>44570</c:v>
                </c:pt>
                <c:pt idx="374">
                  <c:v>44571</c:v>
                </c:pt>
                <c:pt idx="375">
                  <c:v>44572</c:v>
                </c:pt>
                <c:pt idx="376">
                  <c:v>44573</c:v>
                </c:pt>
                <c:pt idx="377">
                  <c:v>44574</c:v>
                </c:pt>
                <c:pt idx="378">
                  <c:v>44575</c:v>
                </c:pt>
                <c:pt idx="379">
                  <c:v>44576</c:v>
                </c:pt>
                <c:pt idx="380">
                  <c:v>44577</c:v>
                </c:pt>
                <c:pt idx="381">
                  <c:v>44578</c:v>
                </c:pt>
                <c:pt idx="382">
                  <c:v>44579</c:v>
                </c:pt>
                <c:pt idx="383">
                  <c:v>44580</c:v>
                </c:pt>
                <c:pt idx="384">
                  <c:v>44581</c:v>
                </c:pt>
                <c:pt idx="385">
                  <c:v>44582</c:v>
                </c:pt>
                <c:pt idx="386">
                  <c:v>44583</c:v>
                </c:pt>
                <c:pt idx="387">
                  <c:v>44584</c:v>
                </c:pt>
                <c:pt idx="388">
                  <c:v>44585</c:v>
                </c:pt>
                <c:pt idx="389">
                  <c:v>44586</c:v>
                </c:pt>
                <c:pt idx="390">
                  <c:v>44587</c:v>
                </c:pt>
                <c:pt idx="391">
                  <c:v>44588</c:v>
                </c:pt>
                <c:pt idx="392">
                  <c:v>44589</c:v>
                </c:pt>
                <c:pt idx="393">
                  <c:v>44590</c:v>
                </c:pt>
                <c:pt idx="394">
                  <c:v>44591</c:v>
                </c:pt>
                <c:pt idx="395">
                  <c:v>44592</c:v>
                </c:pt>
                <c:pt idx="396">
                  <c:v>44593</c:v>
                </c:pt>
                <c:pt idx="397">
                  <c:v>44594</c:v>
                </c:pt>
                <c:pt idx="398">
                  <c:v>44595</c:v>
                </c:pt>
                <c:pt idx="399">
                  <c:v>44596</c:v>
                </c:pt>
                <c:pt idx="400">
                  <c:v>44597</c:v>
                </c:pt>
                <c:pt idx="401">
                  <c:v>44598</c:v>
                </c:pt>
                <c:pt idx="402">
                  <c:v>44599</c:v>
                </c:pt>
                <c:pt idx="403">
                  <c:v>44600</c:v>
                </c:pt>
                <c:pt idx="404">
                  <c:v>44601</c:v>
                </c:pt>
                <c:pt idx="405">
                  <c:v>44602</c:v>
                </c:pt>
                <c:pt idx="406">
                  <c:v>44603</c:v>
                </c:pt>
                <c:pt idx="407">
                  <c:v>44604</c:v>
                </c:pt>
                <c:pt idx="408">
                  <c:v>44605</c:v>
                </c:pt>
                <c:pt idx="409">
                  <c:v>44606</c:v>
                </c:pt>
                <c:pt idx="410">
                  <c:v>44607</c:v>
                </c:pt>
                <c:pt idx="411">
                  <c:v>44608</c:v>
                </c:pt>
                <c:pt idx="412">
                  <c:v>44609</c:v>
                </c:pt>
                <c:pt idx="413">
                  <c:v>44610</c:v>
                </c:pt>
                <c:pt idx="414">
                  <c:v>44611</c:v>
                </c:pt>
                <c:pt idx="415">
                  <c:v>44612</c:v>
                </c:pt>
                <c:pt idx="416">
                  <c:v>44613</c:v>
                </c:pt>
                <c:pt idx="417">
                  <c:v>44614</c:v>
                </c:pt>
              </c:numCache>
            </c:numRef>
          </c:cat>
          <c:val>
            <c:numRef>
              <c:f>'グラフ用 (3)'!$C$10:$QF$10</c:f>
              <c:numCache>
                <c:formatCode>General</c:formatCode>
                <c:ptCount val="446"/>
                <c:pt idx="0">
                  <c:v>15</c:v>
                </c:pt>
                <c:pt idx="1">
                  <c:v>2</c:v>
                </c:pt>
                <c:pt idx="2">
                  <c:v>27</c:v>
                </c:pt>
                <c:pt idx="3">
                  <c:v>12</c:v>
                </c:pt>
                <c:pt idx="4">
                  <c:v>22</c:v>
                </c:pt>
                <c:pt idx="5">
                  <c:v>36</c:v>
                </c:pt>
                <c:pt idx="6">
                  <c:v>27</c:v>
                </c:pt>
                <c:pt idx="7">
                  <c:v>32</c:v>
                </c:pt>
                <c:pt idx="8">
                  <c:v>39</c:v>
                </c:pt>
                <c:pt idx="9">
                  <c:v>17</c:v>
                </c:pt>
                <c:pt idx="10">
                  <c:v>15</c:v>
                </c:pt>
                <c:pt idx="11">
                  <c:v>20</c:v>
                </c:pt>
                <c:pt idx="12">
                  <c:v>21</c:v>
                </c:pt>
                <c:pt idx="13">
                  <c:v>17</c:v>
                </c:pt>
                <c:pt idx="14">
                  <c:v>14</c:v>
                </c:pt>
                <c:pt idx="15">
                  <c:v>25</c:v>
                </c:pt>
                <c:pt idx="16">
                  <c:v>14</c:v>
                </c:pt>
                <c:pt idx="17">
                  <c:v>16</c:v>
                </c:pt>
                <c:pt idx="18">
                  <c:v>14</c:v>
                </c:pt>
                <c:pt idx="19">
                  <c:v>59</c:v>
                </c:pt>
                <c:pt idx="20">
                  <c:v>23</c:v>
                </c:pt>
                <c:pt idx="21">
                  <c:v>14</c:v>
                </c:pt>
                <c:pt idx="22">
                  <c:v>27</c:v>
                </c:pt>
                <c:pt idx="23">
                  <c:v>5</c:v>
                </c:pt>
                <c:pt idx="24">
                  <c:v>14</c:v>
                </c:pt>
                <c:pt idx="25">
                  <c:v>13</c:v>
                </c:pt>
                <c:pt idx="26">
                  <c:v>10</c:v>
                </c:pt>
                <c:pt idx="27">
                  <c:v>13</c:v>
                </c:pt>
                <c:pt idx="28">
                  <c:v>19</c:v>
                </c:pt>
                <c:pt idx="29">
                  <c:v>11</c:v>
                </c:pt>
                <c:pt idx="30">
                  <c:v>13</c:v>
                </c:pt>
                <c:pt idx="31">
                  <c:v>10</c:v>
                </c:pt>
                <c:pt idx="32">
                  <c:v>5</c:v>
                </c:pt>
                <c:pt idx="33">
                  <c:v>3</c:v>
                </c:pt>
                <c:pt idx="34">
                  <c:v>3</c:v>
                </c:pt>
                <c:pt idx="35">
                  <c:v>9</c:v>
                </c:pt>
                <c:pt idx="36">
                  <c:v>4</c:v>
                </c:pt>
                <c:pt idx="37">
                  <c:v>3</c:v>
                </c:pt>
                <c:pt idx="38">
                  <c:v>6</c:v>
                </c:pt>
                <c:pt idx="39">
                  <c:v>10</c:v>
                </c:pt>
                <c:pt idx="40">
                  <c:v>10</c:v>
                </c:pt>
                <c:pt idx="41">
                  <c:v>4</c:v>
                </c:pt>
                <c:pt idx="42">
                  <c:v>16</c:v>
                </c:pt>
                <c:pt idx="43">
                  <c:v>11</c:v>
                </c:pt>
                <c:pt idx="44">
                  <c:v>8</c:v>
                </c:pt>
                <c:pt idx="45">
                  <c:v>2</c:v>
                </c:pt>
                <c:pt idx="46">
                  <c:v>12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7</c:v>
                </c:pt>
                <c:pt idx="54">
                  <c:v>4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3</c:v>
                </c:pt>
                <c:pt idx="79">
                  <c:v>5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12</c:v>
                </c:pt>
                <c:pt idx="85">
                  <c:v>10</c:v>
                </c:pt>
                <c:pt idx="86">
                  <c:v>12</c:v>
                </c:pt>
                <c:pt idx="87">
                  <c:v>5</c:v>
                </c:pt>
                <c:pt idx="88">
                  <c:v>6</c:v>
                </c:pt>
                <c:pt idx="89">
                  <c:v>7</c:v>
                </c:pt>
                <c:pt idx="90">
                  <c:v>2</c:v>
                </c:pt>
                <c:pt idx="91">
                  <c:v>7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7</c:v>
                </c:pt>
                <c:pt idx="96">
                  <c:v>16</c:v>
                </c:pt>
                <c:pt idx="97">
                  <c:v>11</c:v>
                </c:pt>
                <c:pt idx="98">
                  <c:v>8</c:v>
                </c:pt>
                <c:pt idx="99">
                  <c:v>8</c:v>
                </c:pt>
                <c:pt idx="100">
                  <c:v>5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13</c:v>
                </c:pt>
                <c:pt idx="105">
                  <c:v>3</c:v>
                </c:pt>
                <c:pt idx="106">
                  <c:v>7</c:v>
                </c:pt>
                <c:pt idx="107">
                  <c:v>11</c:v>
                </c:pt>
                <c:pt idx="108">
                  <c:v>6</c:v>
                </c:pt>
                <c:pt idx="109">
                  <c:v>13</c:v>
                </c:pt>
                <c:pt idx="110">
                  <c:v>2</c:v>
                </c:pt>
                <c:pt idx="111">
                  <c:v>7</c:v>
                </c:pt>
                <c:pt idx="112">
                  <c:v>11</c:v>
                </c:pt>
                <c:pt idx="113">
                  <c:v>7</c:v>
                </c:pt>
                <c:pt idx="114">
                  <c:v>14</c:v>
                </c:pt>
                <c:pt idx="115">
                  <c:v>13</c:v>
                </c:pt>
                <c:pt idx="116">
                  <c:v>11</c:v>
                </c:pt>
                <c:pt idx="117">
                  <c:v>14</c:v>
                </c:pt>
                <c:pt idx="118">
                  <c:v>28</c:v>
                </c:pt>
                <c:pt idx="119">
                  <c:v>33</c:v>
                </c:pt>
                <c:pt idx="120">
                  <c:v>60</c:v>
                </c:pt>
                <c:pt idx="121">
                  <c:v>42</c:v>
                </c:pt>
                <c:pt idx="122">
                  <c:v>45</c:v>
                </c:pt>
                <c:pt idx="123">
                  <c:v>41</c:v>
                </c:pt>
                <c:pt idx="124">
                  <c:v>47</c:v>
                </c:pt>
                <c:pt idx="125">
                  <c:v>45</c:v>
                </c:pt>
                <c:pt idx="126">
                  <c:v>58</c:v>
                </c:pt>
                <c:pt idx="127">
                  <c:v>51</c:v>
                </c:pt>
                <c:pt idx="128">
                  <c:v>46</c:v>
                </c:pt>
                <c:pt idx="129">
                  <c:v>39</c:v>
                </c:pt>
                <c:pt idx="130">
                  <c:v>52</c:v>
                </c:pt>
                <c:pt idx="131">
                  <c:v>61</c:v>
                </c:pt>
                <c:pt idx="132">
                  <c:v>52</c:v>
                </c:pt>
                <c:pt idx="133">
                  <c:v>46</c:v>
                </c:pt>
                <c:pt idx="134">
                  <c:v>34</c:v>
                </c:pt>
                <c:pt idx="135">
                  <c:v>29</c:v>
                </c:pt>
                <c:pt idx="136">
                  <c:v>38</c:v>
                </c:pt>
                <c:pt idx="137">
                  <c:v>37</c:v>
                </c:pt>
                <c:pt idx="138">
                  <c:v>40</c:v>
                </c:pt>
                <c:pt idx="139">
                  <c:v>39</c:v>
                </c:pt>
                <c:pt idx="140">
                  <c:v>47</c:v>
                </c:pt>
                <c:pt idx="141">
                  <c:v>36</c:v>
                </c:pt>
                <c:pt idx="142">
                  <c:v>23</c:v>
                </c:pt>
                <c:pt idx="143">
                  <c:v>19</c:v>
                </c:pt>
                <c:pt idx="144">
                  <c:v>27</c:v>
                </c:pt>
                <c:pt idx="145">
                  <c:v>26</c:v>
                </c:pt>
                <c:pt idx="146">
                  <c:v>26</c:v>
                </c:pt>
                <c:pt idx="147">
                  <c:v>27</c:v>
                </c:pt>
                <c:pt idx="148">
                  <c:v>29</c:v>
                </c:pt>
                <c:pt idx="149">
                  <c:v>31</c:v>
                </c:pt>
                <c:pt idx="150">
                  <c:v>11</c:v>
                </c:pt>
                <c:pt idx="151">
                  <c:v>25</c:v>
                </c:pt>
                <c:pt idx="152">
                  <c:v>32</c:v>
                </c:pt>
                <c:pt idx="153">
                  <c:v>25</c:v>
                </c:pt>
                <c:pt idx="154">
                  <c:v>26</c:v>
                </c:pt>
                <c:pt idx="155">
                  <c:v>47</c:v>
                </c:pt>
                <c:pt idx="156">
                  <c:v>15</c:v>
                </c:pt>
                <c:pt idx="157">
                  <c:v>8</c:v>
                </c:pt>
                <c:pt idx="158">
                  <c:v>13</c:v>
                </c:pt>
                <c:pt idx="159">
                  <c:v>17</c:v>
                </c:pt>
                <c:pt idx="160">
                  <c:v>11</c:v>
                </c:pt>
                <c:pt idx="161">
                  <c:v>8</c:v>
                </c:pt>
                <c:pt idx="162">
                  <c:v>15</c:v>
                </c:pt>
                <c:pt idx="163">
                  <c:v>15</c:v>
                </c:pt>
                <c:pt idx="164">
                  <c:v>10</c:v>
                </c:pt>
                <c:pt idx="165">
                  <c:v>11</c:v>
                </c:pt>
                <c:pt idx="166">
                  <c:v>13</c:v>
                </c:pt>
                <c:pt idx="167">
                  <c:v>3</c:v>
                </c:pt>
                <c:pt idx="168">
                  <c:v>9</c:v>
                </c:pt>
                <c:pt idx="169">
                  <c:v>2</c:v>
                </c:pt>
                <c:pt idx="170">
                  <c:v>3</c:v>
                </c:pt>
                <c:pt idx="171">
                  <c:v>2</c:v>
                </c:pt>
                <c:pt idx="172">
                  <c:v>4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6</c:v>
                </c:pt>
                <c:pt idx="177">
                  <c:v>9</c:v>
                </c:pt>
                <c:pt idx="178">
                  <c:v>5</c:v>
                </c:pt>
                <c:pt idx="179">
                  <c:v>4</c:v>
                </c:pt>
                <c:pt idx="180">
                  <c:v>3</c:v>
                </c:pt>
                <c:pt idx="181">
                  <c:v>4</c:v>
                </c:pt>
                <c:pt idx="182">
                  <c:v>11</c:v>
                </c:pt>
                <c:pt idx="183">
                  <c:v>6</c:v>
                </c:pt>
                <c:pt idx="184">
                  <c:v>3</c:v>
                </c:pt>
                <c:pt idx="185">
                  <c:v>1</c:v>
                </c:pt>
                <c:pt idx="186">
                  <c:v>7</c:v>
                </c:pt>
                <c:pt idx="187">
                  <c:v>6</c:v>
                </c:pt>
                <c:pt idx="188">
                  <c:v>4</c:v>
                </c:pt>
                <c:pt idx="189">
                  <c:v>11</c:v>
                </c:pt>
                <c:pt idx="190">
                  <c:v>4</c:v>
                </c:pt>
                <c:pt idx="191">
                  <c:v>5</c:v>
                </c:pt>
                <c:pt idx="192">
                  <c:v>4</c:v>
                </c:pt>
                <c:pt idx="193">
                  <c:v>2</c:v>
                </c:pt>
                <c:pt idx="194">
                  <c:v>5</c:v>
                </c:pt>
                <c:pt idx="195">
                  <c:v>6</c:v>
                </c:pt>
                <c:pt idx="196">
                  <c:v>10</c:v>
                </c:pt>
                <c:pt idx="197">
                  <c:v>7</c:v>
                </c:pt>
                <c:pt idx="198">
                  <c:v>6</c:v>
                </c:pt>
                <c:pt idx="199">
                  <c:v>2</c:v>
                </c:pt>
                <c:pt idx="200">
                  <c:v>6</c:v>
                </c:pt>
                <c:pt idx="201">
                  <c:v>5</c:v>
                </c:pt>
                <c:pt idx="202">
                  <c:v>9</c:v>
                </c:pt>
                <c:pt idx="203">
                  <c:v>19</c:v>
                </c:pt>
                <c:pt idx="204">
                  <c:v>8</c:v>
                </c:pt>
                <c:pt idx="205">
                  <c:v>22</c:v>
                </c:pt>
                <c:pt idx="206">
                  <c:v>13</c:v>
                </c:pt>
                <c:pt idx="207">
                  <c:v>18</c:v>
                </c:pt>
                <c:pt idx="208">
                  <c:v>24</c:v>
                </c:pt>
                <c:pt idx="209">
                  <c:v>22</c:v>
                </c:pt>
                <c:pt idx="210">
                  <c:v>23</c:v>
                </c:pt>
                <c:pt idx="211">
                  <c:v>21</c:v>
                </c:pt>
                <c:pt idx="212">
                  <c:v>31</c:v>
                </c:pt>
                <c:pt idx="213">
                  <c:v>20</c:v>
                </c:pt>
                <c:pt idx="214">
                  <c:v>45</c:v>
                </c:pt>
                <c:pt idx="215">
                  <c:v>44</c:v>
                </c:pt>
                <c:pt idx="216">
                  <c:v>51</c:v>
                </c:pt>
                <c:pt idx="217">
                  <c:v>87</c:v>
                </c:pt>
                <c:pt idx="218">
                  <c:v>71</c:v>
                </c:pt>
                <c:pt idx="219">
                  <c:v>104</c:v>
                </c:pt>
                <c:pt idx="220">
                  <c:v>66</c:v>
                </c:pt>
                <c:pt idx="221">
                  <c:v>82</c:v>
                </c:pt>
                <c:pt idx="222">
                  <c:v>108</c:v>
                </c:pt>
                <c:pt idx="223">
                  <c:v>154</c:v>
                </c:pt>
                <c:pt idx="224">
                  <c:v>158</c:v>
                </c:pt>
                <c:pt idx="225">
                  <c:v>164</c:v>
                </c:pt>
                <c:pt idx="226">
                  <c:v>140</c:v>
                </c:pt>
                <c:pt idx="227">
                  <c:v>151</c:v>
                </c:pt>
                <c:pt idx="228">
                  <c:v>245</c:v>
                </c:pt>
                <c:pt idx="229">
                  <c:v>201</c:v>
                </c:pt>
                <c:pt idx="230">
                  <c:v>251</c:v>
                </c:pt>
                <c:pt idx="231">
                  <c:v>242</c:v>
                </c:pt>
                <c:pt idx="232">
                  <c:v>231</c:v>
                </c:pt>
                <c:pt idx="233">
                  <c:v>160</c:v>
                </c:pt>
                <c:pt idx="234">
                  <c:v>147</c:v>
                </c:pt>
                <c:pt idx="235">
                  <c:v>191</c:v>
                </c:pt>
                <c:pt idx="236">
                  <c:v>240</c:v>
                </c:pt>
                <c:pt idx="237">
                  <c:v>192</c:v>
                </c:pt>
                <c:pt idx="238">
                  <c:v>148</c:v>
                </c:pt>
                <c:pt idx="239">
                  <c:v>157</c:v>
                </c:pt>
                <c:pt idx="240">
                  <c:v>128</c:v>
                </c:pt>
                <c:pt idx="241">
                  <c:v>49</c:v>
                </c:pt>
                <c:pt idx="242">
                  <c:v>78</c:v>
                </c:pt>
                <c:pt idx="243">
                  <c:v>96</c:v>
                </c:pt>
                <c:pt idx="244">
                  <c:v>91</c:v>
                </c:pt>
                <c:pt idx="245">
                  <c:v>86</c:v>
                </c:pt>
                <c:pt idx="246">
                  <c:v>67</c:v>
                </c:pt>
                <c:pt idx="247">
                  <c:v>54</c:v>
                </c:pt>
                <c:pt idx="248">
                  <c:v>43</c:v>
                </c:pt>
                <c:pt idx="249">
                  <c:v>56</c:v>
                </c:pt>
                <c:pt idx="250">
                  <c:v>53</c:v>
                </c:pt>
                <c:pt idx="251">
                  <c:v>50</c:v>
                </c:pt>
                <c:pt idx="252">
                  <c:v>59</c:v>
                </c:pt>
                <c:pt idx="253">
                  <c:v>46</c:v>
                </c:pt>
                <c:pt idx="254">
                  <c:v>36</c:v>
                </c:pt>
                <c:pt idx="255">
                  <c:v>21</c:v>
                </c:pt>
                <c:pt idx="256">
                  <c:v>36</c:v>
                </c:pt>
                <c:pt idx="257">
                  <c:v>30</c:v>
                </c:pt>
                <c:pt idx="258">
                  <c:v>30</c:v>
                </c:pt>
                <c:pt idx="259">
                  <c:v>25</c:v>
                </c:pt>
                <c:pt idx="260">
                  <c:v>15</c:v>
                </c:pt>
                <c:pt idx="261">
                  <c:v>15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5</c:v>
                </c:pt>
                <c:pt idx="266">
                  <c:v>2</c:v>
                </c:pt>
                <c:pt idx="267">
                  <c:v>5</c:v>
                </c:pt>
                <c:pt idx="268">
                  <c:v>2</c:v>
                </c:pt>
                <c:pt idx="269">
                  <c:v>2</c:v>
                </c:pt>
                <c:pt idx="270">
                  <c:v>7</c:v>
                </c:pt>
                <c:pt idx="271">
                  <c:v>1</c:v>
                </c:pt>
                <c:pt idx="272">
                  <c:v>2</c:v>
                </c:pt>
                <c:pt idx="273">
                  <c:v>5</c:v>
                </c:pt>
                <c:pt idx="274">
                  <c:v>3</c:v>
                </c:pt>
                <c:pt idx="275">
                  <c:v>0</c:v>
                </c:pt>
                <c:pt idx="276">
                  <c:v>2</c:v>
                </c:pt>
                <c:pt idx="277">
                  <c:v>3</c:v>
                </c:pt>
                <c:pt idx="278">
                  <c:v>1</c:v>
                </c:pt>
                <c:pt idx="279">
                  <c:v>4</c:v>
                </c:pt>
                <c:pt idx="280">
                  <c:v>3</c:v>
                </c:pt>
                <c:pt idx="281">
                  <c:v>4</c:v>
                </c:pt>
                <c:pt idx="282">
                  <c:v>0</c:v>
                </c:pt>
                <c:pt idx="283">
                  <c:v>0</c:v>
                </c:pt>
                <c:pt idx="284">
                  <c:v>5</c:v>
                </c:pt>
                <c:pt idx="285">
                  <c:v>2</c:v>
                </c:pt>
                <c:pt idx="286">
                  <c:v>5</c:v>
                </c:pt>
                <c:pt idx="287">
                  <c:v>4</c:v>
                </c:pt>
                <c:pt idx="288">
                  <c:v>4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</c:v>
                </c:pt>
                <c:pt idx="350">
                  <c:v>1</c:v>
                </c:pt>
                <c:pt idx="351">
                  <c:v>0</c:v>
                </c:pt>
                <c:pt idx="352">
                  <c:v>6</c:v>
                </c:pt>
                <c:pt idx="353">
                  <c:v>0</c:v>
                </c:pt>
                <c:pt idx="354">
                  <c:v>3</c:v>
                </c:pt>
                <c:pt idx="355">
                  <c:v>0</c:v>
                </c:pt>
                <c:pt idx="356">
                  <c:v>3</c:v>
                </c:pt>
                <c:pt idx="357">
                  <c:v>0</c:v>
                </c:pt>
                <c:pt idx="358">
                  <c:v>2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1</c:v>
                </c:pt>
                <c:pt idx="363">
                  <c:v>1</c:v>
                </c:pt>
                <c:pt idx="364">
                  <c:v>0</c:v>
                </c:pt>
                <c:pt idx="365">
                  <c:v>0</c:v>
                </c:pt>
                <c:pt idx="366">
                  <c:v>1</c:v>
                </c:pt>
                <c:pt idx="367">
                  <c:v>5</c:v>
                </c:pt>
                <c:pt idx="368">
                  <c:v>5</c:v>
                </c:pt>
                <c:pt idx="369">
                  <c:v>19</c:v>
                </c:pt>
                <c:pt idx="370">
                  <c:v>61</c:v>
                </c:pt>
                <c:pt idx="371">
                  <c:v>110</c:v>
                </c:pt>
                <c:pt idx="372">
                  <c:v>180</c:v>
                </c:pt>
                <c:pt idx="373">
                  <c:v>108</c:v>
                </c:pt>
                <c:pt idx="374">
                  <c:v>107</c:v>
                </c:pt>
                <c:pt idx="375">
                  <c:v>81</c:v>
                </c:pt>
                <c:pt idx="376">
                  <c:v>113</c:v>
                </c:pt>
                <c:pt idx="377">
                  <c:v>115</c:v>
                </c:pt>
                <c:pt idx="378">
                  <c:v>140</c:v>
                </c:pt>
                <c:pt idx="379">
                  <c:v>166</c:v>
                </c:pt>
                <c:pt idx="380">
                  <c:v>148</c:v>
                </c:pt>
                <c:pt idx="381">
                  <c:v>122</c:v>
                </c:pt>
                <c:pt idx="382">
                  <c:v>237</c:v>
                </c:pt>
                <c:pt idx="383">
                  <c:v>256</c:v>
                </c:pt>
                <c:pt idx="384">
                  <c:v>303</c:v>
                </c:pt>
                <c:pt idx="385">
                  <c:v>288</c:v>
                </c:pt>
                <c:pt idx="386">
                  <c:v>369</c:v>
                </c:pt>
                <c:pt idx="387">
                  <c:v>407</c:v>
                </c:pt>
                <c:pt idx="388">
                  <c:v>274</c:v>
                </c:pt>
                <c:pt idx="389">
                  <c:v>522</c:v>
                </c:pt>
                <c:pt idx="390">
                  <c:v>583</c:v>
                </c:pt>
                <c:pt idx="391">
                  <c:v>544</c:v>
                </c:pt>
                <c:pt idx="392">
                  <c:v>628</c:v>
                </c:pt>
                <c:pt idx="393">
                  <c:v>480</c:v>
                </c:pt>
                <c:pt idx="394">
                  <c:v>562</c:v>
                </c:pt>
                <c:pt idx="395">
                  <c:v>390</c:v>
                </c:pt>
                <c:pt idx="396">
                  <c:v>744</c:v>
                </c:pt>
                <c:pt idx="397">
                  <c:v>665</c:v>
                </c:pt>
                <c:pt idx="398">
                  <c:v>622</c:v>
                </c:pt>
                <c:pt idx="399">
                  <c:v>685</c:v>
                </c:pt>
                <c:pt idx="400">
                  <c:v>609</c:v>
                </c:pt>
                <c:pt idx="401">
                  <c:v>523</c:v>
                </c:pt>
                <c:pt idx="402">
                  <c:v>450</c:v>
                </c:pt>
                <c:pt idx="403">
                  <c:v>628</c:v>
                </c:pt>
                <c:pt idx="404">
                  <c:v>721</c:v>
                </c:pt>
                <c:pt idx="405">
                  <c:v>590</c:v>
                </c:pt>
                <c:pt idx="406">
                  <c:v>571</c:v>
                </c:pt>
                <c:pt idx="407">
                  <c:v>444</c:v>
                </c:pt>
                <c:pt idx="408">
                  <c:v>461</c:v>
                </c:pt>
                <c:pt idx="409">
                  <c:v>348</c:v>
                </c:pt>
                <c:pt idx="410">
                  <c:v>695</c:v>
                </c:pt>
                <c:pt idx="411">
                  <c:v>569</c:v>
                </c:pt>
                <c:pt idx="412">
                  <c:v>598</c:v>
                </c:pt>
                <c:pt idx="413">
                  <c:v>483</c:v>
                </c:pt>
                <c:pt idx="414">
                  <c:v>466</c:v>
                </c:pt>
                <c:pt idx="415">
                  <c:v>388</c:v>
                </c:pt>
                <c:pt idx="416">
                  <c:v>293</c:v>
                </c:pt>
                <c:pt idx="417">
                  <c:v>500</c:v>
                </c:pt>
                <c:pt idx="418">
                  <c:v>529</c:v>
                </c:pt>
                <c:pt idx="419">
                  <c:v>294</c:v>
                </c:pt>
                <c:pt idx="420">
                  <c:v>533</c:v>
                </c:pt>
                <c:pt idx="421">
                  <c:v>497</c:v>
                </c:pt>
                <c:pt idx="422">
                  <c:v>426</c:v>
                </c:pt>
                <c:pt idx="423">
                  <c:v>274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8-4E56-B829-D117564A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031600"/>
        <c:axId val="173034344"/>
      </c:barChart>
      <c:lineChart>
        <c:grouping val="standard"/>
        <c:varyColors val="0"/>
        <c:ser>
          <c:idx val="0"/>
          <c:order val="0"/>
          <c:tx>
            <c:v>実効再生産数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80"/>
              <c:layout>
                <c:manualLayout>
                  <c:x val="-4.7795164441171843E-2"/>
                  <c:y val="-3.34640550431006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8-4E56-B829-D117564AD0E5}"/>
                </c:ext>
              </c:extLst>
            </c:dLbl>
            <c:dLbl>
              <c:idx val="124"/>
              <c:layout>
                <c:manualLayout>
                  <c:x val="5.4616865199542362E-3"/>
                  <c:y val="-2.060346852247941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F8-4E56-B829-D117564AD0E5}"/>
                </c:ext>
              </c:extLst>
            </c:dLbl>
            <c:dLbl>
              <c:idx val="137"/>
              <c:layout>
                <c:manualLayout>
                  <c:x val="-6.9628804091796212E-2"/>
                  <c:y val="4.82768225400396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F8-4E56-B829-D117564AD0E5}"/>
                </c:ext>
              </c:extLst>
            </c:dLbl>
            <c:dLbl>
              <c:idx val="152"/>
              <c:layout>
                <c:manualLayout>
                  <c:x val="-0.11204156403526483"/>
                  <c:y val="8.58878354491401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F8-4E56-B829-D117564AD0E5}"/>
                </c:ext>
              </c:extLst>
            </c:dLbl>
            <c:dLbl>
              <c:idx val="165"/>
              <c:layout>
                <c:manualLayout>
                  <c:x val="-5.59255939161451E-2"/>
                  <c:y val="8.364042406787063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F8-4E56-B829-D117564AD0E5}"/>
                </c:ext>
              </c:extLst>
            </c:dLbl>
            <c:dLbl>
              <c:idx val="179"/>
              <c:layout>
                <c:manualLayout>
                  <c:x val="1.3871189178275792E-3"/>
                  <c:y val="2.08854662397967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F8-4E56-B829-D117564AD0E5}"/>
                </c:ext>
              </c:extLst>
            </c:dLbl>
            <c:dLbl>
              <c:idx val="215"/>
              <c:layout>
                <c:manualLayout>
                  <c:x val="-3.9512537855844992E-2"/>
                  <c:y val="6.29486149396160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F8-4E56-B829-D117564AD0E5}"/>
                </c:ext>
              </c:extLst>
            </c:dLbl>
            <c:dLbl>
              <c:idx val="222"/>
              <c:layout>
                <c:manualLayout>
                  <c:x val="-3.5499562554680668E-2"/>
                  <c:y val="-2.91794294943901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F8-4E56-B829-D117564AD0E5}"/>
                </c:ext>
              </c:extLst>
            </c:dLbl>
            <c:dLbl>
              <c:idx val="231"/>
              <c:layout>
                <c:manualLayout>
                  <c:x val="2.7996500437445319E-5"/>
                  <c:y val="-2.08691495980585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F8-4E56-B829-D117564AD0E5}"/>
                </c:ext>
              </c:extLst>
            </c:dLbl>
            <c:dLbl>
              <c:idx val="255"/>
              <c:layout>
                <c:manualLayout>
                  <c:x val="-5.8666235951275368E-2"/>
                  <c:y val="-1.03607378747986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F8-4E56-B829-D117564AD0E5}"/>
                </c:ext>
              </c:extLst>
            </c:dLbl>
            <c:dLbl>
              <c:idx val="268"/>
              <c:layout>
                <c:manualLayout>
                  <c:x val="-0.12009551113803082"/>
                  <c:y val="2.30049815201669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F8-4E56-B829-D117564AD0E5}"/>
                </c:ext>
              </c:extLst>
            </c:dLbl>
            <c:dLbl>
              <c:idx val="272"/>
              <c:layout>
                <c:manualLayout>
                  <c:x val="-2.8661955717073927E-2"/>
                  <c:y val="5.64656341034293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F8-4E56-B829-D117564AD0E5}"/>
                </c:ext>
              </c:extLst>
            </c:dLbl>
            <c:dLbl>
              <c:idx val="277"/>
              <c:layout>
                <c:manualLayout>
                  <c:x val="-1.9114502994817956E-2"/>
                  <c:y val="3.9950226001969534E-2"/>
                </c:manualLayout>
              </c:layout>
              <c:tx>
                <c:rich>
                  <a:bodyPr/>
                  <a:lstStyle/>
                  <a:p>
                    <a:fld id="{3B167D53-B336-4C81-9FA5-C0DAF4E82672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4DAAACCF-B678-47B3-9786-216693F57D10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7F8-4E56-B829-D117564AD0E5}"/>
                </c:ext>
              </c:extLst>
            </c:dLbl>
            <c:dLbl>
              <c:idx val="328"/>
              <c:layout>
                <c:manualLayout>
                  <c:x val="-5.5953599454111325E-2"/>
                  <c:y val="-3.343782654127482E-2"/>
                </c:manualLayout>
              </c:layout>
              <c:tx>
                <c:rich>
                  <a:bodyPr/>
                  <a:lstStyle/>
                  <a:p>
                    <a:fld id="{2D313C44-3C5F-4634-9D62-2E035D46F564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200D98E2-A3BD-4A92-904C-335CE15EDFB7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F7F8-4E56-B829-D117564AD0E5}"/>
                </c:ext>
              </c:extLst>
            </c:dLbl>
            <c:dLbl>
              <c:idx val="372"/>
              <c:layout>
                <c:manualLayout>
                  <c:x val="-5.4588877516206176E-2"/>
                  <c:y val="-1.6718913270637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0E-40AB-82B2-A935886C9A5F}"/>
                </c:ext>
              </c:extLst>
            </c:dLbl>
            <c:dLbl>
              <c:idx val="383"/>
              <c:layout>
                <c:manualLayout>
                  <c:x val="-3.534278215223087E-2"/>
                  <c:y val="-6.6967453244168584E-2"/>
                </c:manualLayout>
              </c:layout>
              <c:tx>
                <c:rich>
                  <a:bodyPr/>
                  <a:lstStyle/>
                  <a:p>
                    <a:fld id="{4DCA9E94-3FEB-4DFF-8568-2AC67A21CDE3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  <a:fld id="{D39A93D9-6E05-4DB8-9EC1-F3A09DF8A4ED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CDD-4133-9F2E-78EC33322B70}"/>
                </c:ext>
              </c:extLst>
            </c:dLbl>
            <c:dLbl>
              <c:idx val="391"/>
              <c:layout>
                <c:manualLayout>
                  <c:x val="4.1837539538326944E-3"/>
                  <c:y val="4.2322731636567409E-3"/>
                </c:manualLayout>
              </c:layout>
              <c:tx>
                <c:rich>
                  <a:bodyPr/>
                  <a:lstStyle/>
                  <a:p>
                    <a:fld id="{205F8012-21D1-4C9B-9F09-629312C0A59B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56FBC64E-E091-420B-836B-7EF2348DF0E5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CDD-4133-9F2E-78EC33322B70}"/>
                </c:ext>
              </c:extLst>
            </c:dLbl>
            <c:dLbl>
              <c:idx val="416"/>
              <c:layout>
                <c:manualLayout>
                  <c:x val="-0.11600136472193791"/>
                  <c:y val="2.507836990595611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E0-4A40-8CF4-2588E6E168FD}"/>
                </c:ext>
              </c:extLst>
            </c:dLbl>
            <c:dLbl>
              <c:idx val="429"/>
              <c:layout>
                <c:manualLayout>
                  <c:x val="-7.6424428522688506E-2"/>
                  <c:y val="7.94148380355275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C-4B50-9416-A4B06E79F890}"/>
                </c:ext>
              </c:extLst>
            </c:dLbl>
            <c:dLbl>
              <c:idx val="445"/>
              <c:layout>
                <c:manualLayout>
                  <c:x val="-1.7741385192766974E-2"/>
                  <c:y val="4.3887147335423198E-2"/>
                </c:manualLayout>
              </c:layout>
              <c:tx>
                <c:rich>
                  <a:bodyPr/>
                  <a:lstStyle/>
                  <a:p>
                    <a:fld id="{0203CF35-BA9A-4282-B2F4-5E96957F9FFB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F51C5D08-3C9F-40A1-994F-E2DC22B6D169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5DE-4976-B8D9-BA91EA1E2F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(3)'!$C$4:$QF$4</c:f>
              <c:numCache>
                <c:formatCode>m"月"d"日"</c:formatCode>
                <c:ptCount val="44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  <c:pt idx="365">
                  <c:v>44562</c:v>
                </c:pt>
                <c:pt idx="366">
                  <c:v>44563</c:v>
                </c:pt>
                <c:pt idx="367">
                  <c:v>44564</c:v>
                </c:pt>
                <c:pt idx="368">
                  <c:v>44565</c:v>
                </c:pt>
                <c:pt idx="369">
                  <c:v>44566</c:v>
                </c:pt>
                <c:pt idx="370">
                  <c:v>44567</c:v>
                </c:pt>
                <c:pt idx="371">
                  <c:v>44568</c:v>
                </c:pt>
                <c:pt idx="372">
                  <c:v>44569</c:v>
                </c:pt>
                <c:pt idx="373">
                  <c:v>44570</c:v>
                </c:pt>
                <c:pt idx="374">
                  <c:v>44571</c:v>
                </c:pt>
                <c:pt idx="375">
                  <c:v>44572</c:v>
                </c:pt>
                <c:pt idx="376">
                  <c:v>44573</c:v>
                </c:pt>
                <c:pt idx="377">
                  <c:v>44574</c:v>
                </c:pt>
                <c:pt idx="378">
                  <c:v>44575</c:v>
                </c:pt>
                <c:pt idx="379">
                  <c:v>44576</c:v>
                </c:pt>
                <c:pt idx="380">
                  <c:v>44577</c:v>
                </c:pt>
                <c:pt idx="381">
                  <c:v>44578</c:v>
                </c:pt>
                <c:pt idx="382">
                  <c:v>44579</c:v>
                </c:pt>
                <c:pt idx="383">
                  <c:v>44580</c:v>
                </c:pt>
                <c:pt idx="384">
                  <c:v>44581</c:v>
                </c:pt>
                <c:pt idx="385">
                  <c:v>44582</c:v>
                </c:pt>
                <c:pt idx="386">
                  <c:v>44583</c:v>
                </c:pt>
                <c:pt idx="387">
                  <c:v>44584</c:v>
                </c:pt>
                <c:pt idx="388">
                  <c:v>44585</c:v>
                </c:pt>
                <c:pt idx="389">
                  <c:v>44586</c:v>
                </c:pt>
                <c:pt idx="390">
                  <c:v>44587</c:v>
                </c:pt>
                <c:pt idx="391">
                  <c:v>44588</c:v>
                </c:pt>
                <c:pt idx="392">
                  <c:v>44589</c:v>
                </c:pt>
                <c:pt idx="393">
                  <c:v>44590</c:v>
                </c:pt>
                <c:pt idx="394">
                  <c:v>44591</c:v>
                </c:pt>
                <c:pt idx="395">
                  <c:v>44592</c:v>
                </c:pt>
                <c:pt idx="396">
                  <c:v>44593</c:v>
                </c:pt>
                <c:pt idx="397">
                  <c:v>44594</c:v>
                </c:pt>
                <c:pt idx="398">
                  <c:v>44595</c:v>
                </c:pt>
                <c:pt idx="399">
                  <c:v>44596</c:v>
                </c:pt>
                <c:pt idx="400">
                  <c:v>44597</c:v>
                </c:pt>
                <c:pt idx="401">
                  <c:v>44598</c:v>
                </c:pt>
                <c:pt idx="402">
                  <c:v>44599</c:v>
                </c:pt>
                <c:pt idx="403">
                  <c:v>44600</c:v>
                </c:pt>
                <c:pt idx="404">
                  <c:v>44601</c:v>
                </c:pt>
                <c:pt idx="405">
                  <c:v>44602</c:v>
                </c:pt>
                <c:pt idx="406">
                  <c:v>44603</c:v>
                </c:pt>
                <c:pt idx="407">
                  <c:v>44604</c:v>
                </c:pt>
                <c:pt idx="408">
                  <c:v>44605</c:v>
                </c:pt>
                <c:pt idx="409">
                  <c:v>44606</c:v>
                </c:pt>
                <c:pt idx="410">
                  <c:v>44607</c:v>
                </c:pt>
                <c:pt idx="411">
                  <c:v>44608</c:v>
                </c:pt>
                <c:pt idx="412">
                  <c:v>44609</c:v>
                </c:pt>
                <c:pt idx="413">
                  <c:v>44610</c:v>
                </c:pt>
                <c:pt idx="414">
                  <c:v>44611</c:v>
                </c:pt>
                <c:pt idx="415">
                  <c:v>44612</c:v>
                </c:pt>
                <c:pt idx="416">
                  <c:v>44613</c:v>
                </c:pt>
                <c:pt idx="417">
                  <c:v>44614</c:v>
                </c:pt>
                <c:pt idx="418">
                  <c:v>44615</c:v>
                </c:pt>
                <c:pt idx="419">
                  <c:v>44616</c:v>
                </c:pt>
                <c:pt idx="420">
                  <c:v>44617</c:v>
                </c:pt>
                <c:pt idx="421">
                  <c:v>44618</c:v>
                </c:pt>
                <c:pt idx="422">
                  <c:v>44619</c:v>
                </c:pt>
                <c:pt idx="423">
                  <c:v>44620</c:v>
                </c:pt>
                <c:pt idx="424">
                  <c:v>44621</c:v>
                </c:pt>
                <c:pt idx="425">
                  <c:v>44622</c:v>
                </c:pt>
                <c:pt idx="426">
                  <c:v>44623</c:v>
                </c:pt>
                <c:pt idx="427">
                  <c:v>44624</c:v>
                </c:pt>
                <c:pt idx="428">
                  <c:v>44625</c:v>
                </c:pt>
                <c:pt idx="429">
                  <c:v>44626</c:v>
                </c:pt>
                <c:pt idx="430">
                  <c:v>44627</c:v>
                </c:pt>
                <c:pt idx="431">
                  <c:v>44628</c:v>
                </c:pt>
                <c:pt idx="432">
                  <c:v>44629</c:v>
                </c:pt>
                <c:pt idx="433">
                  <c:v>44630</c:v>
                </c:pt>
                <c:pt idx="434">
                  <c:v>44631</c:v>
                </c:pt>
                <c:pt idx="435">
                  <c:v>44632</c:v>
                </c:pt>
                <c:pt idx="436">
                  <c:v>44633</c:v>
                </c:pt>
                <c:pt idx="437">
                  <c:v>44634</c:v>
                </c:pt>
                <c:pt idx="438">
                  <c:v>44635</c:v>
                </c:pt>
                <c:pt idx="439">
                  <c:v>44636</c:v>
                </c:pt>
                <c:pt idx="440">
                  <c:v>44637</c:v>
                </c:pt>
                <c:pt idx="441">
                  <c:v>44638</c:v>
                </c:pt>
                <c:pt idx="442">
                  <c:v>44639</c:v>
                </c:pt>
                <c:pt idx="443">
                  <c:v>44640</c:v>
                </c:pt>
                <c:pt idx="444">
                  <c:v>44641</c:v>
                </c:pt>
                <c:pt idx="445">
                  <c:v>44642</c:v>
                </c:pt>
              </c:numCache>
            </c:numRef>
          </c:cat>
          <c:val>
            <c:numRef>
              <c:f>'グラフ用 (3)'!$C$6:$QF$6</c:f>
              <c:numCache>
                <c:formatCode>0.00</c:formatCode>
                <c:ptCount val="446"/>
                <c:pt idx="0">
                  <c:v>1.4437061681140515</c:v>
                </c:pt>
                <c:pt idx="1">
                  <c:v>1.1562280544436656</c:v>
                </c:pt>
                <c:pt idx="2">
                  <c:v>1.0398138671500203</c:v>
                </c:pt>
                <c:pt idx="3">
                  <c:v>0.88030424320373857</c:v>
                </c:pt>
                <c:pt idx="4">
                  <c:v>0.98609157741286146</c:v>
                </c:pt>
                <c:pt idx="5">
                  <c:v>1.1578254181537009</c:v>
                </c:pt>
                <c:pt idx="6">
                  <c:v>1.3159775650664345</c:v>
                </c:pt>
                <c:pt idx="7">
                  <c:v>1.3669572710835152</c:v>
                </c:pt>
                <c:pt idx="8">
                  <c:v>1.7797873406992035</c:v>
                </c:pt>
                <c:pt idx="9">
                  <c:v>1.621927133098882</c:v>
                </c:pt>
                <c:pt idx="10">
                  <c:v>1.7339140631991163</c:v>
                </c:pt>
                <c:pt idx="11">
                  <c:v>1.5467586389227195</c:v>
                </c:pt>
                <c:pt idx="12">
                  <c:v>1.2580445423525131</c:v>
                </c:pt>
                <c:pt idx="13">
                  <c:v>1.0993796358328638</c:v>
                </c:pt>
                <c:pt idx="14">
                  <c:v>0.93122878785436558</c:v>
                </c:pt>
                <c:pt idx="15">
                  <c:v>0.74443206396459272</c:v>
                </c:pt>
                <c:pt idx="16">
                  <c:v>0.76007473656751556</c:v>
                </c:pt>
                <c:pt idx="17">
                  <c:v>0.75564616011007935</c:v>
                </c:pt>
                <c:pt idx="18">
                  <c:v>0.73556856566541795</c:v>
                </c:pt>
                <c:pt idx="19">
                  <c:v>0.94935642878084603</c:v>
                </c:pt>
                <c:pt idx="20">
                  <c:v>1.0176839044850801</c:v>
                </c:pt>
                <c:pt idx="21">
                  <c:v>1.1076214610656214</c:v>
                </c:pt>
                <c:pt idx="22">
                  <c:v>1.2025151136803178</c:v>
                </c:pt>
                <c:pt idx="23">
                  <c:v>1.1754513869250514</c:v>
                </c:pt>
                <c:pt idx="24">
                  <c:v>1.1582455137345382</c:v>
                </c:pt>
                <c:pt idx="25">
                  <c:v>1.1934900580219265</c:v>
                </c:pt>
                <c:pt idx="26">
                  <c:v>0.74854950799570052</c:v>
                </c:pt>
                <c:pt idx="27">
                  <c:v>0.67918943325658065</c:v>
                </c:pt>
                <c:pt idx="28">
                  <c:v>0.70427297102594988</c:v>
                </c:pt>
                <c:pt idx="29">
                  <c:v>0.61730778397665742</c:v>
                </c:pt>
                <c:pt idx="30">
                  <c:v>0.68484123399964103</c:v>
                </c:pt>
                <c:pt idx="31">
                  <c:v>0.66973633784355335</c:v>
                </c:pt>
                <c:pt idx="32">
                  <c:v>0.62904388279356283</c:v>
                </c:pt>
                <c:pt idx="33">
                  <c:v>0.77360357396973434</c:v>
                </c:pt>
                <c:pt idx="34">
                  <c:v>0.74854950799570052</c:v>
                </c:pt>
                <c:pt idx="35">
                  <c:v>0.63939022137523738</c:v>
                </c:pt>
                <c:pt idx="36">
                  <c:v>0.65493656440631443</c:v>
                </c:pt>
                <c:pt idx="37">
                  <c:v>0.51770795659057944</c:v>
                </c:pt>
                <c:pt idx="38">
                  <c:v>0.49230175147975386</c:v>
                </c:pt>
                <c:pt idx="39">
                  <c:v>0.58238914249849216</c:v>
                </c:pt>
                <c:pt idx="40">
                  <c:v>0.70097183303032951</c:v>
                </c:pt>
                <c:pt idx="41">
                  <c:v>0.78986998801831076</c:v>
                </c:pt>
                <c:pt idx="42">
                  <c:v>0.98673721265054559</c:v>
                </c:pt>
                <c:pt idx="43">
                  <c:v>1.1905631141505912</c:v>
                </c:pt>
                <c:pt idx="44">
                  <c:v>1.4955261912716487</c:v>
                </c:pt>
                <c:pt idx="45">
                  <c:v>1.5508963798604916</c:v>
                </c:pt>
                <c:pt idx="46">
                  <c:v>1.4349157246879276</c:v>
                </c:pt>
                <c:pt idx="47">
                  <c:v>1.1390899833687875</c:v>
                </c:pt>
                <c:pt idx="48">
                  <c:v>1.1064746174581341</c:v>
                </c:pt>
                <c:pt idx="49">
                  <c:v>0.78848100176345803</c:v>
                </c:pt>
                <c:pt idx="50">
                  <c:v>0.58019805971741412</c:v>
                </c:pt>
                <c:pt idx="51">
                  <c:v>0.44617398207325293</c:v>
                </c:pt>
                <c:pt idx="52">
                  <c:v>0.46688159828535014</c:v>
                </c:pt>
                <c:pt idx="53">
                  <c:v>0.37570108760244808</c:v>
                </c:pt>
                <c:pt idx="54">
                  <c:v>0.47421066287720787</c:v>
                </c:pt>
                <c:pt idx="55">
                  <c:v>0.42506963368719169</c:v>
                </c:pt>
                <c:pt idx="56">
                  <c:v>0.51481160737795639</c:v>
                </c:pt>
                <c:pt idx="57">
                  <c:v>0.70017690004644384</c:v>
                </c:pt>
                <c:pt idx="58">
                  <c:v>0.82346159381239281</c:v>
                </c:pt>
                <c:pt idx="59">
                  <c:v>0.74854950799570052</c:v>
                </c:pt>
                <c:pt idx="60">
                  <c:v>0.60950682710223769</c:v>
                </c:pt>
                <c:pt idx="61">
                  <c:v>0.32858476380121415</c:v>
                </c:pt>
                <c:pt idx="62">
                  <c:v>0.37149857228423711</c:v>
                </c:pt>
                <c:pt idx="63">
                  <c:v>0.38902513841647268</c:v>
                </c:pt>
                <c:pt idx="64">
                  <c:v>0.13216239899358989</c:v>
                </c:pt>
                <c:pt idx="65">
                  <c:v>0.13801118920922656</c:v>
                </c:pt>
                <c:pt idx="66">
                  <c:v>0.1518228421984697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5.5443663364795412</c:v>
                </c:pt>
                <c:pt idx="80">
                  <c:v>5.8998877262245379</c:v>
                </c:pt>
                <c:pt idx="81">
                  <c:v>3.3793291340401033</c:v>
                </c:pt>
                <c:pt idx="82">
                  <c:v>2.5295951606412554</c:v>
                </c:pt>
                <c:pt idx="83">
                  <c:v>2.1917998669297094</c:v>
                </c:pt>
                <c:pt idx="84">
                  <c:v>3.5960218482705528</c:v>
                </c:pt>
                <c:pt idx="85">
                  <c:v>2.894788879473603</c:v>
                </c:pt>
                <c:pt idx="86">
                  <c:v>2.4241804067459323</c:v>
                </c:pt>
                <c:pt idx="87">
                  <c:v>2.4469214704767368</c:v>
                </c:pt>
                <c:pt idx="88">
                  <c:v>2.8644066951307878</c:v>
                </c:pt>
                <c:pt idx="89">
                  <c:v>3.1158188200034704</c:v>
                </c:pt>
                <c:pt idx="90">
                  <c:v>2.9280626645503038</c:v>
                </c:pt>
                <c:pt idx="91">
                  <c:v>1.6650134329855608</c:v>
                </c:pt>
                <c:pt idx="92">
                  <c:v>1.3461617926867315</c:v>
                </c:pt>
                <c:pt idx="93">
                  <c:v>1.0923110519105415</c:v>
                </c:pt>
                <c:pt idx="94">
                  <c:v>1.0671375123564155</c:v>
                </c:pt>
                <c:pt idx="95">
                  <c:v>0.98507435886385952</c:v>
                </c:pt>
                <c:pt idx="96">
                  <c:v>1.0263172286672888</c:v>
                </c:pt>
                <c:pt idx="97">
                  <c:v>1.1416000988941029</c:v>
                </c:pt>
                <c:pt idx="98">
                  <c:v>1.2370615980734838</c:v>
                </c:pt>
                <c:pt idx="99">
                  <c:v>1.2744377490673553</c:v>
                </c:pt>
                <c:pt idx="100">
                  <c:v>1.3136512005240106</c:v>
                </c:pt>
                <c:pt idx="101">
                  <c:v>1.194565942076113</c:v>
                </c:pt>
                <c:pt idx="102">
                  <c:v>1.1333136530814083</c:v>
                </c:pt>
                <c:pt idx="103">
                  <c:v>0.84176145539384106</c:v>
                </c:pt>
                <c:pt idx="104">
                  <c:v>0.78117089446143628</c:v>
                </c:pt>
                <c:pt idx="105">
                  <c:v>0.71172829126031889</c:v>
                </c:pt>
                <c:pt idx="106">
                  <c:v>0.69928518202433876</c:v>
                </c:pt>
                <c:pt idx="107">
                  <c:v>0.79880525983815054</c:v>
                </c:pt>
                <c:pt idx="108">
                  <c:v>0.8629632555123361</c:v>
                </c:pt>
                <c:pt idx="109">
                  <c:v>1.0127228100229597</c:v>
                </c:pt>
                <c:pt idx="110">
                  <c:v>1.1727931963588538</c:v>
                </c:pt>
                <c:pt idx="111">
                  <c:v>1.0461615370784181</c:v>
                </c:pt>
                <c:pt idx="112">
                  <c:v>1.2653418040623352</c:v>
                </c:pt>
                <c:pt idx="113">
                  <c:v>1.2878573480686029</c:v>
                </c:pt>
                <c:pt idx="114">
                  <c:v>1.2089932343230529</c:v>
                </c:pt>
                <c:pt idx="115">
                  <c:v>1.2689734820365774</c:v>
                </c:pt>
                <c:pt idx="116">
                  <c:v>1.0983526100842316</c:v>
                </c:pt>
                <c:pt idx="117">
                  <c:v>1.2716780300815038</c:v>
                </c:pt>
                <c:pt idx="118">
                  <c:v>1.6406707120152757</c:v>
                </c:pt>
                <c:pt idx="119">
                  <c:v>1.7018964640895573</c:v>
                </c:pt>
                <c:pt idx="120">
                  <c:v>2.210080200653032</c:v>
                </c:pt>
                <c:pt idx="121">
                  <c:v>2.3715484688180792</c:v>
                </c:pt>
                <c:pt idx="122">
                  <c:v>2.4357312620597491</c:v>
                </c:pt>
                <c:pt idx="123">
                  <c:v>2.7139491639690294</c:v>
                </c:pt>
                <c:pt idx="124">
                  <c:v>2.6164653632044796</c:v>
                </c:pt>
                <c:pt idx="125">
                  <c:v>2.2920671131591392</c:v>
                </c:pt>
                <c:pt idx="126">
                  <c:v>2.0952681442032537</c:v>
                </c:pt>
                <c:pt idx="127">
                  <c:v>1.5826785287486742</c:v>
                </c:pt>
                <c:pt idx="128">
                  <c:v>1.4341871931311208</c:v>
                </c:pt>
                <c:pt idx="129">
                  <c:v>1.2739049425091076</c:v>
                </c:pt>
                <c:pt idx="130">
                  <c:v>1.1962701091368286</c:v>
                </c:pt>
                <c:pt idx="131">
                  <c:v>1.1317504615976972</c:v>
                </c:pt>
                <c:pt idx="132">
                  <c:v>1.1028991286196752</c:v>
                </c:pt>
                <c:pt idx="133">
                  <c:v>1.0189479075237247</c:v>
                </c:pt>
                <c:pt idx="134">
                  <c:v>1.0021701397056255</c:v>
                </c:pt>
                <c:pt idx="135">
                  <c:v>0.95672206133058257</c:v>
                </c:pt>
                <c:pt idx="136">
                  <c:v>0.9670155507646615</c:v>
                </c:pt>
                <c:pt idx="137">
                  <c:v>0.91177049658553488</c:v>
                </c:pt>
                <c:pt idx="138">
                  <c:v>0.84051881942948337</c:v>
                </c:pt>
                <c:pt idx="139">
                  <c:v>0.80070466189169387</c:v>
                </c:pt>
                <c:pt idx="140">
                  <c:v>0.82261388775550437</c:v>
                </c:pt>
                <c:pt idx="141">
                  <c:v>0.85727425869101892</c:v>
                </c:pt>
                <c:pt idx="142">
                  <c:v>0.87588944560229309</c:v>
                </c:pt>
                <c:pt idx="143">
                  <c:v>0.83157562133732732</c:v>
                </c:pt>
                <c:pt idx="144">
                  <c:v>0.83567933845860476</c:v>
                </c:pt>
                <c:pt idx="145">
                  <c:v>0.84215750388838218</c:v>
                </c:pt>
                <c:pt idx="146">
                  <c:v>0.83405754139585042</c:v>
                </c:pt>
                <c:pt idx="147">
                  <c:v>0.77269824493664119</c:v>
                </c:pt>
                <c:pt idx="148">
                  <c:v>0.74754420364963758</c:v>
                </c:pt>
                <c:pt idx="149">
                  <c:v>0.78420104121454781</c:v>
                </c:pt>
                <c:pt idx="150">
                  <c:v>0.80214789020059152</c:v>
                </c:pt>
                <c:pt idx="151">
                  <c:v>0.82011690379270719</c:v>
                </c:pt>
                <c:pt idx="152">
                  <c:v>0.87847163596592492</c:v>
                </c:pt>
                <c:pt idx="153">
                  <c:v>0.91447765554831273</c:v>
                </c:pt>
                <c:pt idx="154">
                  <c:v>0.98051382158666101</c:v>
                </c:pt>
                <c:pt idx="155">
                  <c:v>1.0794667186045717</c:v>
                </c:pt>
                <c:pt idx="156">
                  <c:v>0.98450783345269299</c:v>
                </c:pt>
                <c:pt idx="157">
                  <c:v>1.0040322632988521</c:v>
                </c:pt>
                <c:pt idx="158">
                  <c:v>0.96298928908563153</c:v>
                </c:pt>
                <c:pt idx="159">
                  <c:v>0.87858655248084006</c:v>
                </c:pt>
                <c:pt idx="160">
                  <c:v>0.82284880795861493</c:v>
                </c:pt>
                <c:pt idx="161">
                  <c:v>0.74705539672461319</c:v>
                </c:pt>
                <c:pt idx="162">
                  <c:v>0.55778450740814334</c:v>
                </c:pt>
                <c:pt idx="163">
                  <c:v>0.5925750219151511</c:v>
                </c:pt>
                <c:pt idx="164">
                  <c:v>0.60950682710223769</c:v>
                </c:pt>
                <c:pt idx="165">
                  <c:v>0.63034658347841921</c:v>
                </c:pt>
                <c:pt idx="166">
                  <c:v>0.65216571048918681</c:v>
                </c:pt>
                <c:pt idx="167">
                  <c:v>0.65028015010821161</c:v>
                </c:pt>
                <c:pt idx="168">
                  <c:v>0.7259467016268174</c:v>
                </c:pt>
                <c:pt idx="169">
                  <c:v>0.79409480504332886</c:v>
                </c:pt>
                <c:pt idx="170">
                  <c:v>0.68284492842873301</c:v>
                </c:pt>
                <c:pt idx="171">
                  <c:v>0.59475999514666622</c:v>
                </c:pt>
                <c:pt idx="172">
                  <c:v>0.53244376859557918</c:v>
                </c:pt>
                <c:pt idx="173">
                  <c:v>0.42438352093185522</c:v>
                </c:pt>
                <c:pt idx="174">
                  <c:v>0.4431346384488602</c:v>
                </c:pt>
                <c:pt idx="175">
                  <c:v>0.34312614142573089</c:v>
                </c:pt>
                <c:pt idx="176">
                  <c:v>0.45624603554740051</c:v>
                </c:pt>
                <c:pt idx="177">
                  <c:v>0.63490640127911102</c:v>
                </c:pt>
                <c:pt idx="178">
                  <c:v>0.77325623040541636</c:v>
                </c:pt>
                <c:pt idx="179">
                  <c:v>0.87789377011512504</c:v>
                </c:pt>
                <c:pt idx="180">
                  <c:v>1.1660838355131753</c:v>
                </c:pt>
                <c:pt idx="181">
                  <c:v>1.2554159485744254</c:v>
                </c:pt>
                <c:pt idx="182">
                  <c:v>1.907970660624223</c:v>
                </c:pt>
                <c:pt idx="183">
                  <c:v>1.6406707120152757</c:v>
                </c:pt>
                <c:pt idx="184">
                  <c:v>1.2281232542619904</c:v>
                </c:pt>
                <c:pt idx="185">
                  <c:v>1.0471780174671192</c:v>
                </c:pt>
                <c:pt idx="186">
                  <c:v>1.1163982202008269</c:v>
                </c:pt>
                <c:pt idx="187">
                  <c:v>1.1565342589089544</c:v>
                </c:pt>
                <c:pt idx="188">
                  <c:v>1.1060227000295166</c:v>
                </c:pt>
                <c:pt idx="189">
                  <c:v>0.93100727767547165</c:v>
                </c:pt>
                <c:pt idx="190">
                  <c:v>0.89573772324727619</c:v>
                </c:pt>
                <c:pt idx="191">
                  <c:v>1.0393748677909136</c:v>
                </c:pt>
                <c:pt idx="192">
                  <c:v>1.1936619266403423</c:v>
                </c:pt>
                <c:pt idx="193">
                  <c:v>1.0203258682765355</c:v>
                </c:pt>
                <c:pt idx="194">
                  <c:v>0.94295049154399757</c:v>
                </c:pt>
                <c:pt idx="195">
                  <c:v>0.98113153295964017</c:v>
                </c:pt>
                <c:pt idx="196">
                  <c:v>0.96211677902641535</c:v>
                </c:pt>
                <c:pt idx="197">
                  <c:v>1.0588393576543125</c:v>
                </c:pt>
                <c:pt idx="198">
                  <c:v>1.0373175138837436</c:v>
                </c:pt>
                <c:pt idx="199">
                  <c:v>0.94717098487725315</c:v>
                </c:pt>
                <c:pt idx="200">
                  <c:v>1.1163982202008269</c:v>
                </c:pt>
                <c:pt idx="201">
                  <c:v>1.1390899833687875</c:v>
                </c:pt>
                <c:pt idx="202">
                  <c:v>1.1500639564005239</c:v>
                </c:pt>
                <c:pt idx="203">
                  <c:v>1.335916982535434</c:v>
                </c:pt>
                <c:pt idx="204">
                  <c:v>1.2783256035409949</c:v>
                </c:pt>
                <c:pt idx="205">
                  <c:v>1.50660299593534</c:v>
                </c:pt>
                <c:pt idx="206">
                  <c:v>1.7321800796377811</c:v>
                </c:pt>
                <c:pt idx="207">
                  <c:v>1.7779242741266084</c:v>
                </c:pt>
                <c:pt idx="208">
                  <c:v>2.0277799455599652</c:v>
                </c:pt>
                <c:pt idx="209">
                  <c:v>2.0864048990680044</c:v>
                </c:pt>
                <c:pt idx="210">
                  <c:v>1.8729898470892969</c:v>
                </c:pt>
                <c:pt idx="211">
                  <c:v>1.9788347770194163</c:v>
                </c:pt>
                <c:pt idx="212">
                  <c:v>1.7223932456336244</c:v>
                </c:pt>
                <c:pt idx="213">
                  <c:v>1.60478413713503</c:v>
                </c:pt>
                <c:pt idx="214">
                  <c:v>1.6281845754626674</c:v>
                </c:pt>
                <c:pt idx="215">
                  <c:v>1.5355985656130888</c:v>
                </c:pt>
                <c:pt idx="216">
                  <c:v>1.560828643992205</c:v>
                </c:pt>
                <c:pt idx="217">
                  <c:v>1.8129132609720151</c:v>
                </c:pt>
                <c:pt idx="218">
                  <c:v>1.8913771386560396</c:v>
                </c:pt>
                <c:pt idx="219">
                  <c:v>2.0737837811563682</c:v>
                </c:pt>
                <c:pt idx="220">
                  <c:v>2.162180514141042</c:v>
                </c:pt>
                <c:pt idx="221">
                  <c:v>2.0409940493322987</c:v>
                </c:pt>
                <c:pt idx="222">
                  <c:v>2.0662127297944854</c:v>
                </c:pt>
                <c:pt idx="223">
                  <c:v>2.1180176707414962</c:v>
                </c:pt>
                <c:pt idx="224">
                  <c:v>1.915886302403121</c:v>
                </c:pt>
                <c:pt idx="225">
                  <c:v>1.8663209095991713</c:v>
                </c:pt>
                <c:pt idx="226">
                  <c:v>1.679367478012614</c:v>
                </c:pt>
                <c:pt idx="227">
                  <c:v>1.6668800401607857</c:v>
                </c:pt>
                <c:pt idx="228">
                  <c:v>1.7664057118817675</c:v>
                </c:pt>
                <c:pt idx="229">
                  <c:v>1.7171980307433294</c:v>
                </c:pt>
                <c:pt idx="230">
                  <c:v>1.6109159192703979</c:v>
                </c:pt>
                <c:pt idx="231">
                  <c:v>1.567457180591481</c:v>
                </c:pt>
                <c:pt idx="232">
                  <c:v>1.4899587389865008</c:v>
                </c:pt>
                <c:pt idx="233">
                  <c:v>1.4598669170027334</c:v>
                </c:pt>
                <c:pt idx="234">
                  <c:v>1.36339092285704</c:v>
                </c:pt>
                <c:pt idx="235">
                  <c:v>1.186523491364299</c:v>
                </c:pt>
                <c:pt idx="236">
                  <c:v>1.1426651440409072</c:v>
                </c:pt>
                <c:pt idx="237">
                  <c:v>1.0502095964691323</c:v>
                </c:pt>
                <c:pt idx="238">
                  <c:v>0.95605632842310573</c:v>
                </c:pt>
                <c:pt idx="239">
                  <c:v>0.88688865849097609</c:v>
                </c:pt>
                <c:pt idx="240">
                  <c:v>0.86200056236448974</c:v>
                </c:pt>
                <c:pt idx="241">
                  <c:v>0.81280616246486159</c:v>
                </c:pt>
                <c:pt idx="242">
                  <c:v>0.77281628622084209</c:v>
                </c:pt>
                <c:pt idx="243">
                  <c:v>0.67769554126094922</c:v>
                </c:pt>
                <c:pt idx="244">
                  <c:v>0.63749021342999912</c:v>
                </c:pt>
                <c:pt idx="245">
                  <c:v>0.6296624625585332</c:v>
                </c:pt>
                <c:pt idx="246">
                  <c:v>0.59355954264754718</c:v>
                </c:pt>
                <c:pt idx="247">
                  <c:v>0.55005819576443382</c:v>
                </c:pt>
                <c:pt idx="248">
                  <c:v>0.57966217895697114</c:v>
                </c:pt>
                <c:pt idx="249">
                  <c:v>0.60687130790033084</c:v>
                </c:pt>
                <c:pt idx="250">
                  <c:v>0.63597562752567549</c:v>
                </c:pt>
                <c:pt idx="251">
                  <c:v>0.65034647426307302</c:v>
                </c:pt>
                <c:pt idx="252">
                  <c:v>0.65892761405711231</c:v>
                </c:pt>
                <c:pt idx="253">
                  <c:v>0.69983075761331182</c:v>
                </c:pt>
                <c:pt idx="254">
                  <c:v>0.74186690538141797</c:v>
                </c:pt>
                <c:pt idx="255">
                  <c:v>0.7134369096956924</c:v>
                </c:pt>
                <c:pt idx="256">
                  <c:v>0.70297932846150624</c:v>
                </c:pt>
                <c:pt idx="257">
                  <c:v>0.7089155248247403</c:v>
                </c:pt>
                <c:pt idx="258">
                  <c:v>0.7195630528536352</c:v>
                </c:pt>
                <c:pt idx="259">
                  <c:v>0.68299513628862563</c:v>
                </c:pt>
                <c:pt idx="260">
                  <c:v>0.63936679310767164</c:v>
                </c:pt>
                <c:pt idx="261">
                  <c:v>0.61077557614088218</c:v>
                </c:pt>
                <c:pt idx="262">
                  <c:v>0.59451375085105196</c:v>
                </c:pt>
                <c:pt idx="263">
                  <c:v>0.52769712201582519</c:v>
                </c:pt>
                <c:pt idx="264">
                  <c:v>0.47138567931614256</c:v>
                </c:pt>
                <c:pt idx="265">
                  <c:v>0.40186535272773816</c:v>
                </c:pt>
                <c:pt idx="266">
                  <c:v>0.33770254204208378</c:v>
                </c:pt>
                <c:pt idx="267">
                  <c:v>0.31910512870801394</c:v>
                </c:pt>
                <c:pt idx="268">
                  <c:v>0.25935176926703135</c:v>
                </c:pt>
                <c:pt idx="269">
                  <c:v>0.26384114990540242</c:v>
                </c:pt>
                <c:pt idx="270">
                  <c:v>0.33854259853215823</c:v>
                </c:pt>
                <c:pt idx="271">
                  <c:v>0.36875889533287337</c:v>
                </c:pt>
                <c:pt idx="272">
                  <c:v>0.41474034490527051</c:v>
                </c:pt>
                <c:pt idx="273">
                  <c:v>0.60059575507861507</c:v>
                </c:pt>
                <c:pt idx="274">
                  <c:v>0.66435257728031649</c:v>
                </c:pt>
                <c:pt idx="275">
                  <c:v>0.82910949972615</c:v>
                </c:pt>
                <c:pt idx="276">
                  <c:v>0.87789377011512504</c:v>
                </c:pt>
                <c:pt idx="277">
                  <c:v>0.68814983996320866</c:v>
                </c:pt>
                <c:pt idx="278">
                  <c:v>0.74854950799570052</c:v>
                </c:pt>
                <c:pt idx="279">
                  <c:v>0.89573772324727619</c:v>
                </c:pt>
                <c:pt idx="280">
                  <c:v>0.74854950799570052</c:v>
                </c:pt>
                <c:pt idx="281">
                  <c:v>0.83179966908659064</c:v>
                </c:pt>
                <c:pt idx="282">
                  <c:v>0.89039958095963578</c:v>
                </c:pt>
                <c:pt idx="283">
                  <c:v>0.81425052129716791</c:v>
                </c:pt>
                <c:pt idx="284">
                  <c:v>1.0442545705902353</c:v>
                </c:pt>
                <c:pt idx="285">
                  <c:v>1.0877710994392167</c:v>
                </c:pt>
                <c:pt idx="286">
                  <c:v>1.0393748677909136</c:v>
                </c:pt>
                <c:pt idx="287">
                  <c:v>1.1727931963588538</c:v>
                </c:pt>
                <c:pt idx="288">
                  <c:v>1.1230912742818695</c:v>
                </c:pt>
                <c:pt idx="289">
                  <c:v>1.1230912742818695</c:v>
                </c:pt>
                <c:pt idx="290">
                  <c:v>1.2281232542619904</c:v>
                </c:pt>
                <c:pt idx="291">
                  <c:v>0.95762089835506137</c:v>
                </c:pt>
                <c:pt idx="292">
                  <c:v>0.83567933845860476</c:v>
                </c:pt>
                <c:pt idx="293">
                  <c:v>0.58641674528621512</c:v>
                </c:pt>
                <c:pt idx="294">
                  <c:v>0.37149857228423711</c:v>
                </c:pt>
                <c:pt idx="295">
                  <c:v>0.11767734468251263</c:v>
                </c:pt>
                <c:pt idx="296">
                  <c:v>0.11767734468251263</c:v>
                </c:pt>
                <c:pt idx="297">
                  <c:v>0.11767734468251263</c:v>
                </c:pt>
                <c:pt idx="298">
                  <c:v>0.37149857228423711</c:v>
                </c:pt>
                <c:pt idx="299">
                  <c:v>0.40867678512182437</c:v>
                </c:pt>
                <c:pt idx="300">
                  <c:v>0.56032636592060536</c:v>
                </c:pt>
                <c:pt idx="301">
                  <c:v>0.85266524661353671</c:v>
                </c:pt>
                <c:pt idx="302">
                  <c:v>2.6918003852647119</c:v>
                </c:pt>
                <c:pt idx="303">
                  <c:v>2.6918003852647119</c:v>
                </c:pt>
                <c:pt idx="304">
                  <c:v>2.6918003852647119</c:v>
                </c:pt>
                <c:pt idx="305">
                  <c:v>0.37149857228423711</c:v>
                </c:pt>
                <c:pt idx="306">
                  <c:v>0.37149857228423711</c:v>
                </c:pt>
                <c:pt idx="307">
                  <c:v>0.37149857228423711</c:v>
                </c:pt>
                <c:pt idx="308">
                  <c:v>0.37149857228423711</c:v>
                </c:pt>
                <c:pt idx="309">
                  <c:v>0.37149857228423711</c:v>
                </c:pt>
                <c:pt idx="310">
                  <c:v>0.37149857228423711</c:v>
                </c:pt>
                <c:pt idx="311">
                  <c:v>0.37149857228423711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3.8076094639336659</c:v>
                </c:pt>
                <c:pt idx="357">
                  <c:v>2.6918003852647119</c:v>
                </c:pt>
                <c:pt idx="358">
                  <c:v>3.0051211592454252</c:v>
                </c:pt>
                <c:pt idx="359">
                  <c:v>0.9193110577358915</c:v>
                </c:pt>
                <c:pt idx="360">
                  <c:v>0.9193110577358915</c:v>
                </c:pt>
                <c:pt idx="361">
                  <c:v>0.53508224635569113</c:v>
                </c:pt>
                <c:pt idx="362">
                  <c:v>0.60950682710223769</c:v>
                </c:pt>
                <c:pt idx="363">
                  <c:v>0.43089259220410914</c:v>
                </c:pt>
                <c:pt idx="364">
                  <c:v>0.45624603554740051</c:v>
                </c:pt>
                <c:pt idx="365">
                  <c:v>0.57351319874464768</c:v>
                </c:pt>
                <c:pt idx="366">
                  <c:v>0.75560469525470164</c:v>
                </c:pt>
                <c:pt idx="367">
                  <c:v>1</c:v>
                </c:pt>
                <c:pt idx="368">
                  <c:v>1.3139045412958641</c:v>
                </c:pt>
                <c:pt idx="369">
                  <c:v>1.5987273785641873</c:v>
                </c:pt>
                <c:pt idx="370">
                  <c:v>2.4417937158702996</c:v>
                </c:pt>
                <c:pt idx="371">
                  <c:v>3.0622375387146468</c:v>
                </c:pt>
                <c:pt idx="372">
                  <c:v>4.4812437336631401</c:v>
                </c:pt>
                <c:pt idx="373">
                  <c:v>4.2835080820030393</c:v>
                </c:pt>
                <c:pt idx="374">
                  <c:v>3.417010338152934</c:v>
                </c:pt>
                <c:pt idx="375">
                  <c:v>3.0791964216399657</c:v>
                </c:pt>
                <c:pt idx="376">
                  <c:v>2.4945157864425198</c:v>
                </c:pt>
                <c:pt idx="377">
                  <c:v>1.8701690297008635</c:v>
                </c:pt>
                <c:pt idx="378">
                  <c:v>1.5067521695938428</c:v>
                </c:pt>
                <c:pt idx="379">
                  <c:v>1.2491516794409159</c:v>
                </c:pt>
                <c:pt idx="380">
                  <c:v>1.1796215406832147</c:v>
                </c:pt>
                <c:pt idx="381">
                  <c:v>1.1228242619935509</c:v>
                </c:pt>
                <c:pt idx="382">
                  <c:v>1.1361138579065986</c:v>
                </c:pt>
                <c:pt idx="383">
                  <c:v>1.1350392729431142</c:v>
                </c:pt>
                <c:pt idx="384">
                  <c:v>1.1608601851352029</c:v>
                </c:pt>
                <c:pt idx="385">
                  <c:v>1.183042444015423</c:v>
                </c:pt>
                <c:pt idx="386">
                  <c:v>1.2320565000578876</c:v>
                </c:pt>
                <c:pt idx="387">
                  <c:v>1.2652226869270189</c:v>
                </c:pt>
                <c:pt idx="388">
                  <c:v>1.285921959253387</c:v>
                </c:pt>
                <c:pt idx="389">
                  <c:v>1.2724019481804301</c:v>
                </c:pt>
                <c:pt idx="390">
                  <c:v>1.2717020756806043</c:v>
                </c:pt>
                <c:pt idx="391">
                  <c:v>1.2489281670541115</c:v>
                </c:pt>
                <c:pt idx="392">
                  <c:v>1.2508425097224016</c:v>
                </c:pt>
                <c:pt idx="393">
                  <c:v>1.2182044173557462</c:v>
                </c:pt>
                <c:pt idx="394">
                  <c:v>1.185264576098821</c:v>
                </c:pt>
                <c:pt idx="395">
                  <c:v>1.1710872760331765</c:v>
                </c:pt>
                <c:pt idx="396">
                  <c:v>1.1488088284701679</c:v>
                </c:pt>
                <c:pt idx="397">
                  <c:v>1.1144914742622862</c:v>
                </c:pt>
                <c:pt idx="398">
                  <c:v>1.0940242044595101</c:v>
                </c:pt>
                <c:pt idx="399">
                  <c:v>1.0650436647589201</c:v>
                </c:pt>
                <c:pt idx="400">
                  <c:v>1.0643764350102758</c:v>
                </c:pt>
                <c:pt idx="401">
                  <c:v>1.0483028861378154</c:v>
                </c:pt>
                <c:pt idx="402">
                  <c:v>1.0430099483744417</c:v>
                </c:pt>
                <c:pt idx="403">
                  <c:v>1.0178417979675689</c:v>
                </c:pt>
                <c:pt idx="404">
                  <c:v>1.0157084923582573</c:v>
                </c:pt>
                <c:pt idx="405">
                  <c:v>1.0079522059667108</c:v>
                </c:pt>
                <c:pt idx="406">
                  <c:v>0.99612397631043803</c:v>
                </c:pt>
                <c:pt idx="407">
                  <c:v>0.97590195048382244</c:v>
                </c:pt>
                <c:pt idx="408">
                  <c:v>0.97402063117534521</c:v>
                </c:pt>
                <c:pt idx="409">
                  <c:v>0.96273129130746693</c:v>
                </c:pt>
                <c:pt idx="410">
                  <c:v>0.97519154506348416</c:v>
                </c:pt>
                <c:pt idx="411">
                  <c:v>0.96031675546599504</c:v>
                </c:pt>
                <c:pt idx="412">
                  <c:v>0.96299623525823053</c:v>
                </c:pt>
                <c:pt idx="413">
                  <c:v>0.96390862614816397</c:v>
                </c:pt>
                <c:pt idx="414">
                  <c:v>0.97701073157475782</c:v>
                </c:pt>
                <c:pt idx="415">
                  <c:v>0.97576715912640355</c:v>
                </c:pt>
                <c:pt idx="416">
                  <c:v>0.97887157871330721</c:v>
                </c:pt>
                <c:pt idx="417">
                  <c:v>0.95808880098117477</c:v>
                </c:pt>
                <c:pt idx="418">
                  <c:v>0.9658640676432303</c:v>
                </c:pt>
                <c:pt idx="419">
                  <c:v>0.9386161730729452</c:v>
                </c:pt>
                <c:pt idx="420">
                  <c:v>0.94966353806445802</c:v>
                </c:pt>
                <c:pt idx="421">
                  <c:v>0.95079681002381256</c:v>
                </c:pt>
                <c:pt idx="422">
                  <c:v>0.95975416733904151</c:v>
                </c:pt>
                <c:pt idx="423">
                  <c:v>0.96234170119650708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7F8-4E56-B829-D117564A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33560"/>
        <c:axId val="173033952"/>
      </c:lineChart>
      <c:dateAx>
        <c:axId val="173033560"/>
        <c:scaling>
          <c:orientation val="minMax"/>
          <c:max val="44642"/>
          <c:min val="44306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033952"/>
        <c:crosses val="autoZero"/>
        <c:auto val="1"/>
        <c:lblOffset val="100"/>
        <c:baseTimeUnit val="days"/>
      </c:dateAx>
      <c:valAx>
        <c:axId val="17303395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033560"/>
        <c:crosses val="autoZero"/>
        <c:crossBetween val="between"/>
        <c:majorUnit val="1"/>
      </c:valAx>
      <c:valAx>
        <c:axId val="1730343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031600"/>
        <c:crosses val="max"/>
        <c:crossBetween val="between"/>
      </c:valAx>
      <c:dateAx>
        <c:axId val="173031600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1730343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/>
              <a:t>実効再生産数</a:t>
            </a:r>
          </a:p>
        </c:rich>
      </c:tx>
      <c:layout>
        <c:manualLayout>
          <c:xMode val="edge"/>
          <c:yMode val="edge"/>
          <c:x val="0.4290139883998636"/>
          <c:y val="2.7189626375073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新規感染者数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96"/>
              <c:layout>
                <c:manualLayout>
                  <c:x val="-2.7294438758104036E-3"/>
                  <c:y val="6.269592476489008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62-4EC3-AD40-6E4DB1DA98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(3)'!$C$4:$OW$4</c:f>
              <c:numCache>
                <c:formatCode>m"月"d"日"</c:formatCode>
                <c:ptCount val="4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  <c:pt idx="365">
                  <c:v>44562</c:v>
                </c:pt>
                <c:pt idx="366">
                  <c:v>44563</c:v>
                </c:pt>
                <c:pt idx="367">
                  <c:v>44564</c:v>
                </c:pt>
                <c:pt idx="368">
                  <c:v>44565</c:v>
                </c:pt>
                <c:pt idx="369">
                  <c:v>44566</c:v>
                </c:pt>
                <c:pt idx="370">
                  <c:v>44567</c:v>
                </c:pt>
                <c:pt idx="371">
                  <c:v>44568</c:v>
                </c:pt>
                <c:pt idx="372">
                  <c:v>44569</c:v>
                </c:pt>
                <c:pt idx="373">
                  <c:v>44570</c:v>
                </c:pt>
                <c:pt idx="374">
                  <c:v>44571</c:v>
                </c:pt>
                <c:pt idx="375">
                  <c:v>44572</c:v>
                </c:pt>
                <c:pt idx="376">
                  <c:v>44573</c:v>
                </c:pt>
                <c:pt idx="377">
                  <c:v>44574</c:v>
                </c:pt>
                <c:pt idx="378">
                  <c:v>44575</c:v>
                </c:pt>
                <c:pt idx="379">
                  <c:v>44576</c:v>
                </c:pt>
                <c:pt idx="380">
                  <c:v>44577</c:v>
                </c:pt>
                <c:pt idx="381">
                  <c:v>44578</c:v>
                </c:pt>
                <c:pt idx="382">
                  <c:v>44579</c:v>
                </c:pt>
                <c:pt idx="383">
                  <c:v>44580</c:v>
                </c:pt>
                <c:pt idx="384">
                  <c:v>44581</c:v>
                </c:pt>
                <c:pt idx="385">
                  <c:v>44582</c:v>
                </c:pt>
                <c:pt idx="386">
                  <c:v>44583</c:v>
                </c:pt>
                <c:pt idx="387">
                  <c:v>44584</c:v>
                </c:pt>
                <c:pt idx="388">
                  <c:v>44585</c:v>
                </c:pt>
                <c:pt idx="389">
                  <c:v>44586</c:v>
                </c:pt>
                <c:pt idx="390">
                  <c:v>44587</c:v>
                </c:pt>
                <c:pt idx="391">
                  <c:v>44588</c:v>
                </c:pt>
                <c:pt idx="392">
                  <c:v>44589</c:v>
                </c:pt>
                <c:pt idx="393">
                  <c:v>44590</c:v>
                </c:pt>
                <c:pt idx="394">
                  <c:v>44591</c:v>
                </c:pt>
                <c:pt idx="395">
                  <c:v>44592</c:v>
                </c:pt>
                <c:pt idx="396">
                  <c:v>44593</c:v>
                </c:pt>
                <c:pt idx="397">
                  <c:v>44594</c:v>
                </c:pt>
                <c:pt idx="398">
                  <c:v>44595</c:v>
                </c:pt>
                <c:pt idx="399">
                  <c:v>44596</c:v>
                </c:pt>
                <c:pt idx="400">
                  <c:v>44597</c:v>
                </c:pt>
                <c:pt idx="401">
                  <c:v>44598</c:v>
                </c:pt>
                <c:pt idx="402">
                  <c:v>44599</c:v>
                </c:pt>
                <c:pt idx="403">
                  <c:v>44600</c:v>
                </c:pt>
                <c:pt idx="404">
                  <c:v>44601</c:v>
                </c:pt>
                <c:pt idx="405">
                  <c:v>44602</c:v>
                </c:pt>
                <c:pt idx="406">
                  <c:v>44603</c:v>
                </c:pt>
                <c:pt idx="407">
                  <c:v>44604</c:v>
                </c:pt>
                <c:pt idx="408">
                  <c:v>44605</c:v>
                </c:pt>
                <c:pt idx="409">
                  <c:v>44606</c:v>
                </c:pt>
                <c:pt idx="410">
                  <c:v>44607</c:v>
                </c:pt>
              </c:numCache>
            </c:numRef>
          </c:cat>
          <c:val>
            <c:numRef>
              <c:f>'グラフ用 (3)'!$C$10:$PY$10</c:f>
              <c:numCache>
                <c:formatCode>General</c:formatCode>
                <c:ptCount val="439"/>
                <c:pt idx="0">
                  <c:v>15</c:v>
                </c:pt>
                <c:pt idx="1">
                  <c:v>2</c:v>
                </c:pt>
                <c:pt idx="2">
                  <c:v>27</c:v>
                </c:pt>
                <c:pt idx="3">
                  <c:v>12</c:v>
                </c:pt>
                <c:pt idx="4">
                  <c:v>22</c:v>
                </c:pt>
                <c:pt idx="5">
                  <c:v>36</c:v>
                </c:pt>
                <c:pt idx="6">
                  <c:v>27</c:v>
                </c:pt>
                <c:pt idx="7">
                  <c:v>32</c:v>
                </c:pt>
                <c:pt idx="8">
                  <c:v>39</c:v>
                </c:pt>
                <c:pt idx="9">
                  <c:v>17</c:v>
                </c:pt>
                <c:pt idx="10">
                  <c:v>15</c:v>
                </c:pt>
                <c:pt idx="11">
                  <c:v>20</c:v>
                </c:pt>
                <c:pt idx="12">
                  <c:v>21</c:v>
                </c:pt>
                <c:pt idx="13">
                  <c:v>17</c:v>
                </c:pt>
                <c:pt idx="14">
                  <c:v>14</c:v>
                </c:pt>
                <c:pt idx="15">
                  <c:v>25</c:v>
                </c:pt>
                <c:pt idx="16">
                  <c:v>14</c:v>
                </c:pt>
                <c:pt idx="17">
                  <c:v>16</c:v>
                </c:pt>
                <c:pt idx="18">
                  <c:v>14</c:v>
                </c:pt>
                <c:pt idx="19">
                  <c:v>59</c:v>
                </c:pt>
                <c:pt idx="20">
                  <c:v>23</c:v>
                </c:pt>
                <c:pt idx="21">
                  <c:v>14</c:v>
                </c:pt>
                <c:pt idx="22">
                  <c:v>27</c:v>
                </c:pt>
                <c:pt idx="23">
                  <c:v>5</c:v>
                </c:pt>
                <c:pt idx="24">
                  <c:v>14</c:v>
                </c:pt>
                <c:pt idx="25">
                  <c:v>13</c:v>
                </c:pt>
                <c:pt idx="26">
                  <c:v>10</c:v>
                </c:pt>
                <c:pt idx="27">
                  <c:v>13</c:v>
                </c:pt>
                <c:pt idx="28">
                  <c:v>19</c:v>
                </c:pt>
                <c:pt idx="29">
                  <c:v>11</c:v>
                </c:pt>
                <c:pt idx="30">
                  <c:v>13</c:v>
                </c:pt>
                <c:pt idx="31">
                  <c:v>10</c:v>
                </c:pt>
                <c:pt idx="32">
                  <c:v>5</c:v>
                </c:pt>
                <c:pt idx="33">
                  <c:v>3</c:v>
                </c:pt>
                <c:pt idx="34">
                  <c:v>3</c:v>
                </c:pt>
                <c:pt idx="35">
                  <c:v>9</c:v>
                </c:pt>
                <c:pt idx="36">
                  <c:v>4</c:v>
                </c:pt>
                <c:pt idx="37">
                  <c:v>3</c:v>
                </c:pt>
                <c:pt idx="38">
                  <c:v>6</c:v>
                </c:pt>
                <c:pt idx="39">
                  <c:v>10</c:v>
                </c:pt>
                <c:pt idx="40">
                  <c:v>10</c:v>
                </c:pt>
                <c:pt idx="41">
                  <c:v>4</c:v>
                </c:pt>
                <c:pt idx="42">
                  <c:v>16</c:v>
                </c:pt>
                <c:pt idx="43">
                  <c:v>11</c:v>
                </c:pt>
                <c:pt idx="44">
                  <c:v>8</c:v>
                </c:pt>
                <c:pt idx="45">
                  <c:v>2</c:v>
                </c:pt>
                <c:pt idx="46">
                  <c:v>12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7</c:v>
                </c:pt>
                <c:pt idx="54">
                  <c:v>4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3</c:v>
                </c:pt>
                <c:pt idx="79">
                  <c:v>5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12</c:v>
                </c:pt>
                <c:pt idx="85">
                  <c:v>10</c:v>
                </c:pt>
                <c:pt idx="86">
                  <c:v>12</c:v>
                </c:pt>
                <c:pt idx="87">
                  <c:v>5</c:v>
                </c:pt>
                <c:pt idx="88">
                  <c:v>6</c:v>
                </c:pt>
                <c:pt idx="89">
                  <c:v>7</c:v>
                </c:pt>
                <c:pt idx="90">
                  <c:v>2</c:v>
                </c:pt>
                <c:pt idx="91">
                  <c:v>7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7</c:v>
                </c:pt>
                <c:pt idx="96">
                  <c:v>16</c:v>
                </c:pt>
                <c:pt idx="97">
                  <c:v>11</c:v>
                </c:pt>
                <c:pt idx="98">
                  <c:v>8</c:v>
                </c:pt>
                <c:pt idx="99">
                  <c:v>8</c:v>
                </c:pt>
                <c:pt idx="100">
                  <c:v>5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13</c:v>
                </c:pt>
                <c:pt idx="105">
                  <c:v>3</c:v>
                </c:pt>
                <c:pt idx="106">
                  <c:v>7</c:v>
                </c:pt>
                <c:pt idx="107">
                  <c:v>11</c:v>
                </c:pt>
                <c:pt idx="108">
                  <c:v>6</c:v>
                </c:pt>
                <c:pt idx="109">
                  <c:v>13</c:v>
                </c:pt>
                <c:pt idx="110">
                  <c:v>2</c:v>
                </c:pt>
                <c:pt idx="111">
                  <c:v>7</c:v>
                </c:pt>
                <c:pt idx="112">
                  <c:v>11</c:v>
                </c:pt>
                <c:pt idx="113">
                  <c:v>7</c:v>
                </c:pt>
                <c:pt idx="114">
                  <c:v>14</c:v>
                </c:pt>
                <c:pt idx="115">
                  <c:v>13</c:v>
                </c:pt>
                <c:pt idx="116">
                  <c:v>11</c:v>
                </c:pt>
                <c:pt idx="117">
                  <c:v>14</c:v>
                </c:pt>
                <c:pt idx="118">
                  <c:v>28</c:v>
                </c:pt>
                <c:pt idx="119">
                  <c:v>33</c:v>
                </c:pt>
                <c:pt idx="120">
                  <c:v>60</c:v>
                </c:pt>
                <c:pt idx="121">
                  <c:v>42</c:v>
                </c:pt>
                <c:pt idx="122">
                  <c:v>45</c:v>
                </c:pt>
                <c:pt idx="123">
                  <c:v>41</c:v>
                </c:pt>
                <c:pt idx="124">
                  <c:v>47</c:v>
                </c:pt>
                <c:pt idx="125">
                  <c:v>45</c:v>
                </c:pt>
                <c:pt idx="126">
                  <c:v>58</c:v>
                </c:pt>
                <c:pt idx="127">
                  <c:v>51</c:v>
                </c:pt>
                <c:pt idx="128">
                  <c:v>46</c:v>
                </c:pt>
                <c:pt idx="129">
                  <c:v>39</c:v>
                </c:pt>
                <c:pt idx="130">
                  <c:v>52</c:v>
                </c:pt>
                <c:pt idx="131">
                  <c:v>61</c:v>
                </c:pt>
                <c:pt idx="132">
                  <c:v>52</c:v>
                </c:pt>
                <c:pt idx="133">
                  <c:v>46</c:v>
                </c:pt>
                <c:pt idx="134">
                  <c:v>34</c:v>
                </c:pt>
                <c:pt idx="135">
                  <c:v>29</c:v>
                </c:pt>
                <c:pt idx="136">
                  <c:v>38</c:v>
                </c:pt>
                <c:pt idx="137">
                  <c:v>37</c:v>
                </c:pt>
                <c:pt idx="138">
                  <c:v>40</c:v>
                </c:pt>
                <c:pt idx="139">
                  <c:v>39</c:v>
                </c:pt>
                <c:pt idx="140">
                  <c:v>47</c:v>
                </c:pt>
                <c:pt idx="141">
                  <c:v>36</c:v>
                </c:pt>
                <c:pt idx="142">
                  <c:v>23</c:v>
                </c:pt>
                <c:pt idx="143">
                  <c:v>19</c:v>
                </c:pt>
                <c:pt idx="144">
                  <c:v>27</c:v>
                </c:pt>
                <c:pt idx="145">
                  <c:v>26</c:v>
                </c:pt>
                <c:pt idx="146">
                  <c:v>26</c:v>
                </c:pt>
                <c:pt idx="147">
                  <c:v>27</c:v>
                </c:pt>
                <c:pt idx="148">
                  <c:v>29</c:v>
                </c:pt>
                <c:pt idx="149">
                  <c:v>31</c:v>
                </c:pt>
                <c:pt idx="150">
                  <c:v>11</c:v>
                </c:pt>
                <c:pt idx="151">
                  <c:v>25</c:v>
                </c:pt>
                <c:pt idx="152">
                  <c:v>32</c:v>
                </c:pt>
                <c:pt idx="153">
                  <c:v>25</c:v>
                </c:pt>
                <c:pt idx="154">
                  <c:v>26</c:v>
                </c:pt>
                <c:pt idx="155">
                  <c:v>47</c:v>
                </c:pt>
                <c:pt idx="156">
                  <c:v>15</c:v>
                </c:pt>
                <c:pt idx="157">
                  <c:v>8</c:v>
                </c:pt>
                <c:pt idx="158">
                  <c:v>13</c:v>
                </c:pt>
                <c:pt idx="159">
                  <c:v>17</c:v>
                </c:pt>
                <c:pt idx="160">
                  <c:v>11</c:v>
                </c:pt>
                <c:pt idx="161">
                  <c:v>8</c:v>
                </c:pt>
                <c:pt idx="162">
                  <c:v>15</c:v>
                </c:pt>
                <c:pt idx="163">
                  <c:v>15</c:v>
                </c:pt>
                <c:pt idx="164">
                  <c:v>10</c:v>
                </c:pt>
                <c:pt idx="165">
                  <c:v>11</c:v>
                </c:pt>
                <c:pt idx="166">
                  <c:v>13</c:v>
                </c:pt>
                <c:pt idx="167">
                  <c:v>3</c:v>
                </c:pt>
                <c:pt idx="168">
                  <c:v>9</c:v>
                </c:pt>
                <c:pt idx="169">
                  <c:v>2</c:v>
                </c:pt>
                <c:pt idx="170">
                  <c:v>3</c:v>
                </c:pt>
                <c:pt idx="171">
                  <c:v>2</c:v>
                </c:pt>
                <c:pt idx="172">
                  <c:v>4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6</c:v>
                </c:pt>
                <c:pt idx="177">
                  <c:v>9</c:v>
                </c:pt>
                <c:pt idx="178">
                  <c:v>5</c:v>
                </c:pt>
                <c:pt idx="179">
                  <c:v>4</c:v>
                </c:pt>
                <c:pt idx="180">
                  <c:v>3</c:v>
                </c:pt>
                <c:pt idx="181">
                  <c:v>4</c:v>
                </c:pt>
                <c:pt idx="182">
                  <c:v>11</c:v>
                </c:pt>
                <c:pt idx="183">
                  <c:v>6</c:v>
                </c:pt>
                <c:pt idx="184">
                  <c:v>3</c:v>
                </c:pt>
                <c:pt idx="185">
                  <c:v>1</c:v>
                </c:pt>
                <c:pt idx="186">
                  <c:v>7</c:v>
                </c:pt>
                <c:pt idx="187">
                  <c:v>6</c:v>
                </c:pt>
                <c:pt idx="188">
                  <c:v>4</c:v>
                </c:pt>
                <c:pt idx="189">
                  <c:v>11</c:v>
                </c:pt>
                <c:pt idx="190">
                  <c:v>4</c:v>
                </c:pt>
                <c:pt idx="191">
                  <c:v>5</c:v>
                </c:pt>
                <c:pt idx="192">
                  <c:v>4</c:v>
                </c:pt>
                <c:pt idx="193">
                  <c:v>2</c:v>
                </c:pt>
                <c:pt idx="194">
                  <c:v>5</c:v>
                </c:pt>
                <c:pt idx="195">
                  <c:v>6</c:v>
                </c:pt>
                <c:pt idx="196">
                  <c:v>10</c:v>
                </c:pt>
                <c:pt idx="197">
                  <c:v>7</c:v>
                </c:pt>
                <c:pt idx="198">
                  <c:v>6</c:v>
                </c:pt>
                <c:pt idx="199">
                  <c:v>2</c:v>
                </c:pt>
                <c:pt idx="200">
                  <c:v>6</c:v>
                </c:pt>
                <c:pt idx="201">
                  <c:v>5</c:v>
                </c:pt>
                <c:pt idx="202">
                  <c:v>9</c:v>
                </c:pt>
                <c:pt idx="203">
                  <c:v>19</c:v>
                </c:pt>
                <c:pt idx="204">
                  <c:v>8</c:v>
                </c:pt>
                <c:pt idx="205">
                  <c:v>22</c:v>
                </c:pt>
                <c:pt idx="206">
                  <c:v>13</c:v>
                </c:pt>
                <c:pt idx="207">
                  <c:v>18</c:v>
                </c:pt>
                <c:pt idx="208">
                  <c:v>24</c:v>
                </c:pt>
                <c:pt idx="209">
                  <c:v>22</c:v>
                </c:pt>
                <c:pt idx="210">
                  <c:v>23</c:v>
                </c:pt>
                <c:pt idx="211">
                  <c:v>21</c:v>
                </c:pt>
                <c:pt idx="212">
                  <c:v>31</c:v>
                </c:pt>
                <c:pt idx="213">
                  <c:v>20</c:v>
                </c:pt>
                <c:pt idx="214">
                  <c:v>45</c:v>
                </c:pt>
                <c:pt idx="215">
                  <c:v>44</c:v>
                </c:pt>
                <c:pt idx="216">
                  <c:v>51</c:v>
                </c:pt>
                <c:pt idx="217">
                  <c:v>87</c:v>
                </c:pt>
                <c:pt idx="218">
                  <c:v>71</c:v>
                </c:pt>
                <c:pt idx="219">
                  <c:v>104</c:v>
                </c:pt>
                <c:pt idx="220">
                  <c:v>66</c:v>
                </c:pt>
                <c:pt idx="221">
                  <c:v>82</c:v>
                </c:pt>
                <c:pt idx="222">
                  <c:v>108</c:v>
                </c:pt>
                <c:pt idx="223">
                  <c:v>154</c:v>
                </c:pt>
                <c:pt idx="224">
                  <c:v>158</c:v>
                </c:pt>
                <c:pt idx="225">
                  <c:v>164</c:v>
                </c:pt>
                <c:pt idx="226">
                  <c:v>140</c:v>
                </c:pt>
                <c:pt idx="227">
                  <c:v>151</c:v>
                </c:pt>
                <c:pt idx="228">
                  <c:v>245</c:v>
                </c:pt>
                <c:pt idx="229">
                  <c:v>201</c:v>
                </c:pt>
                <c:pt idx="230">
                  <c:v>251</c:v>
                </c:pt>
                <c:pt idx="231">
                  <c:v>242</c:v>
                </c:pt>
                <c:pt idx="232">
                  <c:v>231</c:v>
                </c:pt>
                <c:pt idx="233">
                  <c:v>160</c:v>
                </c:pt>
                <c:pt idx="234">
                  <c:v>147</c:v>
                </c:pt>
                <c:pt idx="235">
                  <c:v>191</c:v>
                </c:pt>
                <c:pt idx="236">
                  <c:v>240</c:v>
                </c:pt>
                <c:pt idx="237">
                  <c:v>192</c:v>
                </c:pt>
                <c:pt idx="238">
                  <c:v>148</c:v>
                </c:pt>
                <c:pt idx="239">
                  <c:v>157</c:v>
                </c:pt>
                <c:pt idx="240">
                  <c:v>128</c:v>
                </c:pt>
                <c:pt idx="241">
                  <c:v>49</c:v>
                </c:pt>
                <c:pt idx="242">
                  <c:v>78</c:v>
                </c:pt>
                <c:pt idx="243">
                  <c:v>96</c:v>
                </c:pt>
                <c:pt idx="244">
                  <c:v>91</c:v>
                </c:pt>
                <c:pt idx="245">
                  <c:v>86</c:v>
                </c:pt>
                <c:pt idx="246">
                  <c:v>67</c:v>
                </c:pt>
                <c:pt idx="247">
                  <c:v>54</c:v>
                </c:pt>
                <c:pt idx="248">
                  <c:v>43</c:v>
                </c:pt>
                <c:pt idx="249">
                  <c:v>56</c:v>
                </c:pt>
                <c:pt idx="250">
                  <c:v>53</c:v>
                </c:pt>
                <c:pt idx="251">
                  <c:v>50</c:v>
                </c:pt>
                <c:pt idx="252">
                  <c:v>59</c:v>
                </c:pt>
                <c:pt idx="253">
                  <c:v>46</c:v>
                </c:pt>
                <c:pt idx="254">
                  <c:v>36</c:v>
                </c:pt>
                <c:pt idx="255">
                  <c:v>21</c:v>
                </c:pt>
                <c:pt idx="256">
                  <c:v>36</c:v>
                </c:pt>
                <c:pt idx="257">
                  <c:v>30</c:v>
                </c:pt>
                <c:pt idx="258">
                  <c:v>30</c:v>
                </c:pt>
                <c:pt idx="259">
                  <c:v>25</c:v>
                </c:pt>
                <c:pt idx="260">
                  <c:v>15</c:v>
                </c:pt>
                <c:pt idx="261">
                  <c:v>15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5</c:v>
                </c:pt>
                <c:pt idx="266">
                  <c:v>2</c:v>
                </c:pt>
                <c:pt idx="267">
                  <c:v>5</c:v>
                </c:pt>
                <c:pt idx="268">
                  <c:v>2</c:v>
                </c:pt>
                <c:pt idx="269">
                  <c:v>2</c:v>
                </c:pt>
                <c:pt idx="270">
                  <c:v>7</c:v>
                </c:pt>
                <c:pt idx="271">
                  <c:v>1</c:v>
                </c:pt>
                <c:pt idx="272">
                  <c:v>2</c:v>
                </c:pt>
                <c:pt idx="273">
                  <c:v>5</c:v>
                </c:pt>
                <c:pt idx="274">
                  <c:v>3</c:v>
                </c:pt>
                <c:pt idx="275">
                  <c:v>0</c:v>
                </c:pt>
                <c:pt idx="276">
                  <c:v>2</c:v>
                </c:pt>
                <c:pt idx="277">
                  <c:v>3</c:v>
                </c:pt>
                <c:pt idx="278">
                  <c:v>1</c:v>
                </c:pt>
                <c:pt idx="279">
                  <c:v>4</c:v>
                </c:pt>
                <c:pt idx="280">
                  <c:v>3</c:v>
                </c:pt>
                <c:pt idx="281">
                  <c:v>4</c:v>
                </c:pt>
                <c:pt idx="282">
                  <c:v>0</c:v>
                </c:pt>
                <c:pt idx="283">
                  <c:v>0</c:v>
                </c:pt>
                <c:pt idx="284">
                  <c:v>5</c:v>
                </c:pt>
                <c:pt idx="285">
                  <c:v>2</c:v>
                </c:pt>
                <c:pt idx="286">
                  <c:v>5</c:v>
                </c:pt>
                <c:pt idx="287">
                  <c:v>4</c:v>
                </c:pt>
                <c:pt idx="288">
                  <c:v>4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</c:v>
                </c:pt>
                <c:pt idx="350">
                  <c:v>1</c:v>
                </c:pt>
                <c:pt idx="351">
                  <c:v>0</c:v>
                </c:pt>
                <c:pt idx="352">
                  <c:v>6</c:v>
                </c:pt>
                <c:pt idx="353">
                  <c:v>0</c:v>
                </c:pt>
                <c:pt idx="354">
                  <c:v>3</c:v>
                </c:pt>
                <c:pt idx="355">
                  <c:v>0</c:v>
                </c:pt>
                <c:pt idx="356">
                  <c:v>3</c:v>
                </c:pt>
                <c:pt idx="357">
                  <c:v>0</c:v>
                </c:pt>
                <c:pt idx="358">
                  <c:v>2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1</c:v>
                </c:pt>
                <c:pt idx="363">
                  <c:v>1</c:v>
                </c:pt>
                <c:pt idx="364">
                  <c:v>0</c:v>
                </c:pt>
                <c:pt idx="365">
                  <c:v>0</c:v>
                </c:pt>
                <c:pt idx="366">
                  <c:v>1</c:v>
                </c:pt>
                <c:pt idx="367">
                  <c:v>5</c:v>
                </c:pt>
                <c:pt idx="368">
                  <c:v>5</c:v>
                </c:pt>
                <c:pt idx="369">
                  <c:v>19</c:v>
                </c:pt>
                <c:pt idx="370">
                  <c:v>61</c:v>
                </c:pt>
                <c:pt idx="371">
                  <c:v>110</c:v>
                </c:pt>
                <c:pt idx="372">
                  <c:v>180</c:v>
                </c:pt>
                <c:pt idx="373">
                  <c:v>108</c:v>
                </c:pt>
                <c:pt idx="374">
                  <c:v>107</c:v>
                </c:pt>
                <c:pt idx="375">
                  <c:v>81</c:v>
                </c:pt>
                <c:pt idx="376">
                  <c:v>113</c:v>
                </c:pt>
                <c:pt idx="377">
                  <c:v>115</c:v>
                </c:pt>
                <c:pt idx="378">
                  <c:v>140</c:v>
                </c:pt>
                <c:pt idx="379">
                  <c:v>166</c:v>
                </c:pt>
                <c:pt idx="380">
                  <c:v>148</c:v>
                </c:pt>
                <c:pt idx="381">
                  <c:v>122</c:v>
                </c:pt>
                <c:pt idx="382">
                  <c:v>237</c:v>
                </c:pt>
                <c:pt idx="383">
                  <c:v>256</c:v>
                </c:pt>
                <c:pt idx="384">
                  <c:v>303</c:v>
                </c:pt>
                <c:pt idx="385">
                  <c:v>288</c:v>
                </c:pt>
                <c:pt idx="386">
                  <c:v>369</c:v>
                </c:pt>
                <c:pt idx="387">
                  <c:v>407</c:v>
                </c:pt>
                <c:pt idx="388">
                  <c:v>274</c:v>
                </c:pt>
                <c:pt idx="389">
                  <c:v>522</c:v>
                </c:pt>
                <c:pt idx="390">
                  <c:v>583</c:v>
                </c:pt>
                <c:pt idx="391">
                  <c:v>544</c:v>
                </c:pt>
                <c:pt idx="392">
                  <c:v>628</c:v>
                </c:pt>
                <c:pt idx="393">
                  <c:v>480</c:v>
                </c:pt>
                <c:pt idx="394">
                  <c:v>562</c:v>
                </c:pt>
                <c:pt idx="395">
                  <c:v>390</c:v>
                </c:pt>
                <c:pt idx="396">
                  <c:v>744</c:v>
                </c:pt>
                <c:pt idx="397">
                  <c:v>665</c:v>
                </c:pt>
                <c:pt idx="398">
                  <c:v>622</c:v>
                </c:pt>
                <c:pt idx="399">
                  <c:v>685</c:v>
                </c:pt>
                <c:pt idx="400">
                  <c:v>609</c:v>
                </c:pt>
                <c:pt idx="401">
                  <c:v>523</c:v>
                </c:pt>
                <c:pt idx="402">
                  <c:v>450</c:v>
                </c:pt>
                <c:pt idx="403">
                  <c:v>628</c:v>
                </c:pt>
                <c:pt idx="404">
                  <c:v>721</c:v>
                </c:pt>
                <c:pt idx="405">
                  <c:v>590</c:v>
                </c:pt>
                <c:pt idx="406">
                  <c:v>571</c:v>
                </c:pt>
                <c:pt idx="407">
                  <c:v>444</c:v>
                </c:pt>
                <c:pt idx="408">
                  <c:v>461</c:v>
                </c:pt>
                <c:pt idx="409">
                  <c:v>348</c:v>
                </c:pt>
                <c:pt idx="410">
                  <c:v>695</c:v>
                </c:pt>
                <c:pt idx="411">
                  <c:v>569</c:v>
                </c:pt>
                <c:pt idx="412">
                  <c:v>598</c:v>
                </c:pt>
                <c:pt idx="413">
                  <c:v>483</c:v>
                </c:pt>
                <c:pt idx="414">
                  <c:v>466</c:v>
                </c:pt>
                <c:pt idx="415">
                  <c:v>388</c:v>
                </c:pt>
                <c:pt idx="416">
                  <c:v>293</c:v>
                </c:pt>
                <c:pt idx="417">
                  <c:v>500</c:v>
                </c:pt>
                <c:pt idx="418">
                  <c:v>529</c:v>
                </c:pt>
                <c:pt idx="419">
                  <c:v>294</c:v>
                </c:pt>
                <c:pt idx="420">
                  <c:v>533</c:v>
                </c:pt>
                <c:pt idx="421">
                  <c:v>497</c:v>
                </c:pt>
                <c:pt idx="422">
                  <c:v>426</c:v>
                </c:pt>
                <c:pt idx="423">
                  <c:v>274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8-4AC8-9CF5-7F9BBB51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90680"/>
        <c:axId val="225289112"/>
      </c:barChart>
      <c:lineChart>
        <c:grouping val="standard"/>
        <c:varyColors val="0"/>
        <c:ser>
          <c:idx val="0"/>
          <c:order val="0"/>
          <c:tx>
            <c:v>実効再生産数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80"/>
              <c:layout>
                <c:manualLayout>
                  <c:x val="-4.7795164441171843E-2"/>
                  <c:y val="-3.34640550431006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D8-4AC8-9CF5-7F9BBB51797B}"/>
                </c:ext>
              </c:extLst>
            </c:dLbl>
            <c:dLbl>
              <c:idx val="372"/>
              <c:layout>
                <c:manualLayout>
                  <c:x val="-5.7318321392016473E-2"/>
                  <c:y val="-1.46290491118077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62-4EC3-AD40-6E4DB1DA989F}"/>
                </c:ext>
              </c:extLst>
            </c:dLbl>
            <c:dLbl>
              <c:idx val="438"/>
              <c:layout>
                <c:manualLayout>
                  <c:x val="-3.5482770385533949E-2"/>
                  <c:y val="3.97074190177636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E2-4711-9EA4-2A75E76570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(3)'!$C$4:$PY$4</c:f>
              <c:numCache>
                <c:formatCode>m"月"d"日"</c:formatCode>
                <c:ptCount val="439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  <c:pt idx="365">
                  <c:v>44562</c:v>
                </c:pt>
                <c:pt idx="366">
                  <c:v>44563</c:v>
                </c:pt>
                <c:pt idx="367">
                  <c:v>44564</c:v>
                </c:pt>
                <c:pt idx="368">
                  <c:v>44565</c:v>
                </c:pt>
                <c:pt idx="369">
                  <c:v>44566</c:v>
                </c:pt>
                <c:pt idx="370">
                  <c:v>44567</c:v>
                </c:pt>
                <c:pt idx="371">
                  <c:v>44568</c:v>
                </c:pt>
                <c:pt idx="372">
                  <c:v>44569</c:v>
                </c:pt>
                <c:pt idx="373">
                  <c:v>44570</c:v>
                </c:pt>
                <c:pt idx="374">
                  <c:v>44571</c:v>
                </c:pt>
                <c:pt idx="375">
                  <c:v>44572</c:v>
                </c:pt>
                <c:pt idx="376">
                  <c:v>44573</c:v>
                </c:pt>
                <c:pt idx="377">
                  <c:v>44574</c:v>
                </c:pt>
                <c:pt idx="378">
                  <c:v>44575</c:v>
                </c:pt>
                <c:pt idx="379">
                  <c:v>44576</c:v>
                </c:pt>
                <c:pt idx="380">
                  <c:v>44577</c:v>
                </c:pt>
                <c:pt idx="381">
                  <c:v>44578</c:v>
                </c:pt>
                <c:pt idx="382">
                  <c:v>44579</c:v>
                </c:pt>
                <c:pt idx="383">
                  <c:v>44580</c:v>
                </c:pt>
                <c:pt idx="384">
                  <c:v>44581</c:v>
                </c:pt>
                <c:pt idx="385">
                  <c:v>44582</c:v>
                </c:pt>
                <c:pt idx="386">
                  <c:v>44583</c:v>
                </c:pt>
                <c:pt idx="387">
                  <c:v>44584</c:v>
                </c:pt>
                <c:pt idx="388">
                  <c:v>44585</c:v>
                </c:pt>
                <c:pt idx="389">
                  <c:v>44586</c:v>
                </c:pt>
                <c:pt idx="390">
                  <c:v>44587</c:v>
                </c:pt>
                <c:pt idx="391">
                  <c:v>44588</c:v>
                </c:pt>
                <c:pt idx="392">
                  <c:v>44589</c:v>
                </c:pt>
                <c:pt idx="393">
                  <c:v>44590</c:v>
                </c:pt>
                <c:pt idx="394">
                  <c:v>44591</c:v>
                </c:pt>
                <c:pt idx="395">
                  <c:v>44592</c:v>
                </c:pt>
                <c:pt idx="396">
                  <c:v>44593</c:v>
                </c:pt>
                <c:pt idx="397">
                  <c:v>44594</c:v>
                </c:pt>
                <c:pt idx="398">
                  <c:v>44595</c:v>
                </c:pt>
                <c:pt idx="399">
                  <c:v>44596</c:v>
                </c:pt>
                <c:pt idx="400">
                  <c:v>44597</c:v>
                </c:pt>
                <c:pt idx="401">
                  <c:v>44598</c:v>
                </c:pt>
                <c:pt idx="402">
                  <c:v>44599</c:v>
                </c:pt>
                <c:pt idx="403">
                  <c:v>44600</c:v>
                </c:pt>
                <c:pt idx="404">
                  <c:v>44601</c:v>
                </c:pt>
                <c:pt idx="405">
                  <c:v>44602</c:v>
                </c:pt>
                <c:pt idx="406">
                  <c:v>44603</c:v>
                </c:pt>
                <c:pt idx="407">
                  <c:v>44604</c:v>
                </c:pt>
                <c:pt idx="408">
                  <c:v>44605</c:v>
                </c:pt>
                <c:pt idx="409">
                  <c:v>44606</c:v>
                </c:pt>
                <c:pt idx="410">
                  <c:v>44607</c:v>
                </c:pt>
                <c:pt idx="411">
                  <c:v>44608</c:v>
                </c:pt>
                <c:pt idx="412">
                  <c:v>44609</c:v>
                </c:pt>
                <c:pt idx="413">
                  <c:v>44610</c:v>
                </c:pt>
                <c:pt idx="414">
                  <c:v>44611</c:v>
                </c:pt>
                <c:pt idx="415">
                  <c:v>44612</c:v>
                </c:pt>
                <c:pt idx="416">
                  <c:v>44613</c:v>
                </c:pt>
                <c:pt idx="417">
                  <c:v>44614</c:v>
                </c:pt>
                <c:pt idx="418">
                  <c:v>44615</c:v>
                </c:pt>
                <c:pt idx="419">
                  <c:v>44616</c:v>
                </c:pt>
                <c:pt idx="420">
                  <c:v>44617</c:v>
                </c:pt>
                <c:pt idx="421">
                  <c:v>44618</c:v>
                </c:pt>
                <c:pt idx="422">
                  <c:v>44619</c:v>
                </c:pt>
                <c:pt idx="423">
                  <c:v>44620</c:v>
                </c:pt>
                <c:pt idx="424">
                  <c:v>44621</c:v>
                </c:pt>
                <c:pt idx="425">
                  <c:v>44622</c:v>
                </c:pt>
                <c:pt idx="426">
                  <c:v>44623</c:v>
                </c:pt>
                <c:pt idx="427">
                  <c:v>44624</c:v>
                </c:pt>
                <c:pt idx="428">
                  <c:v>44625</c:v>
                </c:pt>
                <c:pt idx="429">
                  <c:v>44626</c:v>
                </c:pt>
                <c:pt idx="430">
                  <c:v>44627</c:v>
                </c:pt>
                <c:pt idx="431">
                  <c:v>44628</c:v>
                </c:pt>
                <c:pt idx="432">
                  <c:v>44629</c:v>
                </c:pt>
                <c:pt idx="433">
                  <c:v>44630</c:v>
                </c:pt>
                <c:pt idx="434">
                  <c:v>44631</c:v>
                </c:pt>
                <c:pt idx="435">
                  <c:v>44632</c:v>
                </c:pt>
                <c:pt idx="436">
                  <c:v>44633</c:v>
                </c:pt>
                <c:pt idx="437">
                  <c:v>44634</c:v>
                </c:pt>
                <c:pt idx="438">
                  <c:v>44635</c:v>
                </c:pt>
              </c:numCache>
            </c:numRef>
          </c:cat>
          <c:val>
            <c:numRef>
              <c:f>'グラフ用 (3)'!$C$6:$PY$6</c:f>
              <c:numCache>
                <c:formatCode>0.00</c:formatCode>
                <c:ptCount val="439"/>
                <c:pt idx="0">
                  <c:v>1.4437061681140515</c:v>
                </c:pt>
                <c:pt idx="1">
                  <c:v>1.1562280544436656</c:v>
                </c:pt>
                <c:pt idx="2">
                  <c:v>1.0398138671500203</c:v>
                </c:pt>
                <c:pt idx="3">
                  <c:v>0.88030424320373857</c:v>
                </c:pt>
                <c:pt idx="4">
                  <c:v>0.98609157741286146</c:v>
                </c:pt>
                <c:pt idx="5">
                  <c:v>1.1578254181537009</c:v>
                </c:pt>
                <c:pt idx="6">
                  <c:v>1.3159775650664345</c:v>
                </c:pt>
                <c:pt idx="7">
                  <c:v>1.3669572710835152</c:v>
                </c:pt>
                <c:pt idx="8">
                  <c:v>1.7797873406992035</c:v>
                </c:pt>
                <c:pt idx="9">
                  <c:v>1.621927133098882</c:v>
                </c:pt>
                <c:pt idx="10">
                  <c:v>1.7339140631991163</c:v>
                </c:pt>
                <c:pt idx="11">
                  <c:v>1.5467586389227195</c:v>
                </c:pt>
                <c:pt idx="12">
                  <c:v>1.2580445423525131</c:v>
                </c:pt>
                <c:pt idx="13">
                  <c:v>1.0993796358328638</c:v>
                </c:pt>
                <c:pt idx="14">
                  <c:v>0.93122878785436558</c:v>
                </c:pt>
                <c:pt idx="15">
                  <c:v>0.74443206396459272</c:v>
                </c:pt>
                <c:pt idx="16">
                  <c:v>0.76007473656751556</c:v>
                </c:pt>
                <c:pt idx="17">
                  <c:v>0.75564616011007935</c:v>
                </c:pt>
                <c:pt idx="18">
                  <c:v>0.73556856566541795</c:v>
                </c:pt>
                <c:pt idx="19">
                  <c:v>0.94935642878084603</c:v>
                </c:pt>
                <c:pt idx="20">
                  <c:v>1.0176839044850801</c:v>
                </c:pt>
                <c:pt idx="21">
                  <c:v>1.1076214610656214</c:v>
                </c:pt>
                <c:pt idx="22">
                  <c:v>1.2025151136803178</c:v>
                </c:pt>
                <c:pt idx="23">
                  <c:v>1.1754513869250514</c:v>
                </c:pt>
                <c:pt idx="24">
                  <c:v>1.1582455137345382</c:v>
                </c:pt>
                <c:pt idx="25">
                  <c:v>1.1934900580219265</c:v>
                </c:pt>
                <c:pt idx="26">
                  <c:v>0.74854950799570052</c:v>
                </c:pt>
                <c:pt idx="27">
                  <c:v>0.67918943325658065</c:v>
                </c:pt>
                <c:pt idx="28">
                  <c:v>0.70427297102594988</c:v>
                </c:pt>
                <c:pt idx="29">
                  <c:v>0.61730778397665742</c:v>
                </c:pt>
                <c:pt idx="30">
                  <c:v>0.68484123399964103</c:v>
                </c:pt>
                <c:pt idx="31">
                  <c:v>0.66973633784355335</c:v>
                </c:pt>
                <c:pt idx="32">
                  <c:v>0.62904388279356283</c:v>
                </c:pt>
                <c:pt idx="33">
                  <c:v>0.77360357396973434</c:v>
                </c:pt>
                <c:pt idx="34">
                  <c:v>0.74854950799570052</c:v>
                </c:pt>
                <c:pt idx="35">
                  <c:v>0.63939022137523738</c:v>
                </c:pt>
                <c:pt idx="36">
                  <c:v>0.65493656440631443</c:v>
                </c:pt>
                <c:pt idx="37">
                  <c:v>0.51770795659057944</c:v>
                </c:pt>
                <c:pt idx="38">
                  <c:v>0.49230175147975386</c:v>
                </c:pt>
                <c:pt idx="39">
                  <c:v>0.58238914249849216</c:v>
                </c:pt>
                <c:pt idx="40">
                  <c:v>0.70097183303032951</c:v>
                </c:pt>
                <c:pt idx="41">
                  <c:v>0.78986998801831076</c:v>
                </c:pt>
                <c:pt idx="42">
                  <c:v>0.98673721265054559</c:v>
                </c:pt>
                <c:pt idx="43">
                  <c:v>1.1905631141505912</c:v>
                </c:pt>
                <c:pt idx="44">
                  <c:v>1.4955261912716487</c:v>
                </c:pt>
                <c:pt idx="45">
                  <c:v>1.5508963798604916</c:v>
                </c:pt>
                <c:pt idx="46">
                  <c:v>1.4349157246879276</c:v>
                </c:pt>
                <c:pt idx="47">
                  <c:v>1.1390899833687875</c:v>
                </c:pt>
                <c:pt idx="48">
                  <c:v>1.1064746174581341</c:v>
                </c:pt>
                <c:pt idx="49">
                  <c:v>0.78848100176345803</c:v>
                </c:pt>
                <c:pt idx="50">
                  <c:v>0.58019805971741412</c:v>
                </c:pt>
                <c:pt idx="51">
                  <c:v>0.44617398207325293</c:v>
                </c:pt>
                <c:pt idx="52">
                  <c:v>0.46688159828535014</c:v>
                </c:pt>
                <c:pt idx="53">
                  <c:v>0.37570108760244808</c:v>
                </c:pt>
                <c:pt idx="54">
                  <c:v>0.47421066287720787</c:v>
                </c:pt>
                <c:pt idx="55">
                  <c:v>0.42506963368719169</c:v>
                </c:pt>
                <c:pt idx="56">
                  <c:v>0.51481160737795639</c:v>
                </c:pt>
                <c:pt idx="57">
                  <c:v>0.70017690004644384</c:v>
                </c:pt>
                <c:pt idx="58">
                  <c:v>0.82346159381239281</c:v>
                </c:pt>
                <c:pt idx="59">
                  <c:v>0.74854950799570052</c:v>
                </c:pt>
                <c:pt idx="60">
                  <c:v>0.60950682710223769</c:v>
                </c:pt>
                <c:pt idx="61">
                  <c:v>0.32858476380121415</c:v>
                </c:pt>
                <c:pt idx="62">
                  <c:v>0.37149857228423711</c:v>
                </c:pt>
                <c:pt idx="63">
                  <c:v>0.38902513841647268</c:v>
                </c:pt>
                <c:pt idx="64">
                  <c:v>0.13216239899358989</c:v>
                </c:pt>
                <c:pt idx="65">
                  <c:v>0.13801118920922656</c:v>
                </c:pt>
                <c:pt idx="66">
                  <c:v>0.1518228421984697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5.5443663364795412</c:v>
                </c:pt>
                <c:pt idx="80">
                  <c:v>5.8998877262245379</c:v>
                </c:pt>
                <c:pt idx="81">
                  <c:v>3.3793291340401033</c:v>
                </c:pt>
                <c:pt idx="82">
                  <c:v>2.5295951606412554</c:v>
                </c:pt>
                <c:pt idx="83">
                  <c:v>2.1917998669297094</c:v>
                </c:pt>
                <c:pt idx="84">
                  <c:v>3.5960218482705528</c:v>
                </c:pt>
                <c:pt idx="85">
                  <c:v>2.894788879473603</c:v>
                </c:pt>
                <c:pt idx="86">
                  <c:v>2.4241804067459323</c:v>
                </c:pt>
                <c:pt idx="87">
                  <c:v>2.4469214704767368</c:v>
                </c:pt>
                <c:pt idx="88">
                  <c:v>2.8644066951307878</c:v>
                </c:pt>
                <c:pt idx="89">
                  <c:v>3.1158188200034704</c:v>
                </c:pt>
                <c:pt idx="90">
                  <c:v>2.9280626645503038</c:v>
                </c:pt>
                <c:pt idx="91">
                  <c:v>1.6650134329855608</c:v>
                </c:pt>
                <c:pt idx="92">
                  <c:v>1.3461617926867315</c:v>
                </c:pt>
                <c:pt idx="93">
                  <c:v>1.0923110519105415</c:v>
                </c:pt>
                <c:pt idx="94">
                  <c:v>1.0671375123564155</c:v>
                </c:pt>
                <c:pt idx="95">
                  <c:v>0.98507435886385952</c:v>
                </c:pt>
                <c:pt idx="96">
                  <c:v>1.0263172286672888</c:v>
                </c:pt>
                <c:pt idx="97">
                  <c:v>1.1416000988941029</c:v>
                </c:pt>
                <c:pt idx="98">
                  <c:v>1.2370615980734838</c:v>
                </c:pt>
                <c:pt idx="99">
                  <c:v>1.2744377490673553</c:v>
                </c:pt>
                <c:pt idx="100">
                  <c:v>1.3136512005240106</c:v>
                </c:pt>
                <c:pt idx="101">
                  <c:v>1.194565942076113</c:v>
                </c:pt>
                <c:pt idx="102">
                  <c:v>1.1333136530814083</c:v>
                </c:pt>
                <c:pt idx="103">
                  <c:v>0.84176145539384106</c:v>
                </c:pt>
                <c:pt idx="104">
                  <c:v>0.78117089446143628</c:v>
                </c:pt>
                <c:pt idx="105">
                  <c:v>0.71172829126031889</c:v>
                </c:pt>
                <c:pt idx="106">
                  <c:v>0.69928518202433876</c:v>
                </c:pt>
                <c:pt idx="107">
                  <c:v>0.79880525983815054</c:v>
                </c:pt>
                <c:pt idx="108">
                  <c:v>0.8629632555123361</c:v>
                </c:pt>
                <c:pt idx="109">
                  <c:v>1.0127228100229597</c:v>
                </c:pt>
                <c:pt idx="110">
                  <c:v>1.1727931963588538</c:v>
                </c:pt>
                <c:pt idx="111">
                  <c:v>1.0461615370784181</c:v>
                </c:pt>
                <c:pt idx="112">
                  <c:v>1.2653418040623352</c:v>
                </c:pt>
                <c:pt idx="113">
                  <c:v>1.2878573480686029</c:v>
                </c:pt>
                <c:pt idx="114">
                  <c:v>1.2089932343230529</c:v>
                </c:pt>
                <c:pt idx="115">
                  <c:v>1.2689734820365774</c:v>
                </c:pt>
                <c:pt idx="116">
                  <c:v>1.0983526100842316</c:v>
                </c:pt>
                <c:pt idx="117">
                  <c:v>1.2716780300815038</c:v>
                </c:pt>
                <c:pt idx="118">
                  <c:v>1.6406707120152757</c:v>
                </c:pt>
                <c:pt idx="119">
                  <c:v>1.7018964640895573</c:v>
                </c:pt>
                <c:pt idx="120">
                  <c:v>2.210080200653032</c:v>
                </c:pt>
                <c:pt idx="121">
                  <c:v>2.3715484688180792</c:v>
                </c:pt>
                <c:pt idx="122">
                  <c:v>2.4357312620597491</c:v>
                </c:pt>
                <c:pt idx="123">
                  <c:v>2.7139491639690294</c:v>
                </c:pt>
                <c:pt idx="124">
                  <c:v>2.6164653632044796</c:v>
                </c:pt>
                <c:pt idx="125">
                  <c:v>2.2920671131591392</c:v>
                </c:pt>
                <c:pt idx="126">
                  <c:v>2.0952681442032537</c:v>
                </c:pt>
                <c:pt idx="127">
                  <c:v>1.5826785287486742</c:v>
                </c:pt>
                <c:pt idx="128">
                  <c:v>1.4341871931311208</c:v>
                </c:pt>
                <c:pt idx="129">
                  <c:v>1.2739049425091076</c:v>
                </c:pt>
                <c:pt idx="130">
                  <c:v>1.1962701091368286</c:v>
                </c:pt>
                <c:pt idx="131">
                  <c:v>1.1317504615976972</c:v>
                </c:pt>
                <c:pt idx="132">
                  <c:v>1.1028991286196752</c:v>
                </c:pt>
                <c:pt idx="133">
                  <c:v>1.0189479075237247</c:v>
                </c:pt>
                <c:pt idx="134">
                  <c:v>1.0021701397056255</c:v>
                </c:pt>
                <c:pt idx="135">
                  <c:v>0.95672206133058257</c:v>
                </c:pt>
                <c:pt idx="136">
                  <c:v>0.9670155507646615</c:v>
                </c:pt>
                <c:pt idx="137">
                  <c:v>0.91177049658553488</c:v>
                </c:pt>
                <c:pt idx="138">
                  <c:v>0.84051881942948337</c:v>
                </c:pt>
                <c:pt idx="139">
                  <c:v>0.80070466189169387</c:v>
                </c:pt>
                <c:pt idx="140">
                  <c:v>0.82261388775550437</c:v>
                </c:pt>
                <c:pt idx="141">
                  <c:v>0.85727425869101892</c:v>
                </c:pt>
                <c:pt idx="142">
                  <c:v>0.87588944560229309</c:v>
                </c:pt>
                <c:pt idx="143">
                  <c:v>0.83157562133732732</c:v>
                </c:pt>
                <c:pt idx="144">
                  <c:v>0.83567933845860476</c:v>
                </c:pt>
                <c:pt idx="145">
                  <c:v>0.84215750388838218</c:v>
                </c:pt>
                <c:pt idx="146">
                  <c:v>0.83405754139585042</c:v>
                </c:pt>
                <c:pt idx="147">
                  <c:v>0.77269824493664119</c:v>
                </c:pt>
                <c:pt idx="148">
                  <c:v>0.74754420364963758</c:v>
                </c:pt>
                <c:pt idx="149">
                  <c:v>0.78420104121454781</c:v>
                </c:pt>
                <c:pt idx="150">
                  <c:v>0.80214789020059152</c:v>
                </c:pt>
                <c:pt idx="151">
                  <c:v>0.82011690379270719</c:v>
                </c:pt>
                <c:pt idx="152">
                  <c:v>0.87847163596592492</c:v>
                </c:pt>
                <c:pt idx="153">
                  <c:v>0.91447765554831273</c:v>
                </c:pt>
                <c:pt idx="154">
                  <c:v>0.98051382158666101</c:v>
                </c:pt>
                <c:pt idx="155">
                  <c:v>1.0794667186045717</c:v>
                </c:pt>
                <c:pt idx="156">
                  <c:v>0.98450783345269299</c:v>
                </c:pt>
                <c:pt idx="157">
                  <c:v>1.0040322632988521</c:v>
                </c:pt>
                <c:pt idx="158">
                  <c:v>0.96298928908563153</c:v>
                </c:pt>
                <c:pt idx="159">
                  <c:v>0.87858655248084006</c:v>
                </c:pt>
                <c:pt idx="160">
                  <c:v>0.82284880795861493</c:v>
                </c:pt>
                <c:pt idx="161">
                  <c:v>0.74705539672461319</c:v>
                </c:pt>
                <c:pt idx="162">
                  <c:v>0.55778450740814334</c:v>
                </c:pt>
                <c:pt idx="163">
                  <c:v>0.5925750219151511</c:v>
                </c:pt>
                <c:pt idx="164">
                  <c:v>0.60950682710223769</c:v>
                </c:pt>
                <c:pt idx="165">
                  <c:v>0.63034658347841921</c:v>
                </c:pt>
                <c:pt idx="166">
                  <c:v>0.65216571048918681</c:v>
                </c:pt>
                <c:pt idx="167">
                  <c:v>0.65028015010821161</c:v>
                </c:pt>
                <c:pt idx="168">
                  <c:v>0.7259467016268174</c:v>
                </c:pt>
                <c:pt idx="169">
                  <c:v>0.79409480504332886</c:v>
                </c:pt>
                <c:pt idx="170">
                  <c:v>0.68284492842873301</c:v>
                </c:pt>
                <c:pt idx="171">
                  <c:v>0.59475999514666622</c:v>
                </c:pt>
                <c:pt idx="172">
                  <c:v>0.53244376859557918</c:v>
                </c:pt>
                <c:pt idx="173">
                  <c:v>0.42438352093185522</c:v>
                </c:pt>
                <c:pt idx="174">
                  <c:v>0.4431346384488602</c:v>
                </c:pt>
                <c:pt idx="175">
                  <c:v>0.34312614142573089</c:v>
                </c:pt>
                <c:pt idx="176">
                  <c:v>0.45624603554740051</c:v>
                </c:pt>
                <c:pt idx="177">
                  <c:v>0.63490640127911102</c:v>
                </c:pt>
                <c:pt idx="178">
                  <c:v>0.77325623040541636</c:v>
                </c:pt>
                <c:pt idx="179">
                  <c:v>0.87789377011512504</c:v>
                </c:pt>
                <c:pt idx="180">
                  <c:v>1.1660838355131753</c:v>
                </c:pt>
                <c:pt idx="181">
                  <c:v>1.2554159485744254</c:v>
                </c:pt>
                <c:pt idx="182">
                  <c:v>1.907970660624223</c:v>
                </c:pt>
                <c:pt idx="183">
                  <c:v>1.6406707120152757</c:v>
                </c:pt>
                <c:pt idx="184">
                  <c:v>1.2281232542619904</c:v>
                </c:pt>
                <c:pt idx="185">
                  <c:v>1.0471780174671192</c:v>
                </c:pt>
                <c:pt idx="186">
                  <c:v>1.1163982202008269</c:v>
                </c:pt>
                <c:pt idx="187">
                  <c:v>1.1565342589089544</c:v>
                </c:pt>
                <c:pt idx="188">
                  <c:v>1.1060227000295166</c:v>
                </c:pt>
                <c:pt idx="189">
                  <c:v>0.93100727767547165</c:v>
                </c:pt>
                <c:pt idx="190">
                  <c:v>0.89573772324727619</c:v>
                </c:pt>
                <c:pt idx="191">
                  <c:v>1.0393748677909136</c:v>
                </c:pt>
                <c:pt idx="192">
                  <c:v>1.1936619266403423</c:v>
                </c:pt>
                <c:pt idx="193">
                  <c:v>1.0203258682765355</c:v>
                </c:pt>
                <c:pt idx="194">
                  <c:v>0.94295049154399757</c:v>
                </c:pt>
                <c:pt idx="195">
                  <c:v>0.98113153295964017</c:v>
                </c:pt>
                <c:pt idx="196">
                  <c:v>0.96211677902641535</c:v>
                </c:pt>
                <c:pt idx="197">
                  <c:v>1.0588393576543125</c:v>
                </c:pt>
                <c:pt idx="198">
                  <c:v>1.0373175138837436</c:v>
                </c:pt>
                <c:pt idx="199">
                  <c:v>0.94717098487725315</c:v>
                </c:pt>
                <c:pt idx="200">
                  <c:v>1.1163982202008269</c:v>
                </c:pt>
                <c:pt idx="201">
                  <c:v>1.1390899833687875</c:v>
                </c:pt>
                <c:pt idx="202">
                  <c:v>1.1500639564005239</c:v>
                </c:pt>
                <c:pt idx="203">
                  <c:v>1.335916982535434</c:v>
                </c:pt>
                <c:pt idx="204">
                  <c:v>1.2783256035409949</c:v>
                </c:pt>
                <c:pt idx="205">
                  <c:v>1.50660299593534</c:v>
                </c:pt>
                <c:pt idx="206">
                  <c:v>1.7321800796377811</c:v>
                </c:pt>
                <c:pt idx="207">
                  <c:v>1.7779242741266084</c:v>
                </c:pt>
                <c:pt idx="208">
                  <c:v>2.0277799455599652</c:v>
                </c:pt>
                <c:pt idx="209">
                  <c:v>2.0864048990680044</c:v>
                </c:pt>
                <c:pt idx="210">
                  <c:v>1.8729898470892969</c:v>
                </c:pt>
                <c:pt idx="211">
                  <c:v>1.9788347770194163</c:v>
                </c:pt>
                <c:pt idx="212">
                  <c:v>1.7223932456336244</c:v>
                </c:pt>
                <c:pt idx="213">
                  <c:v>1.60478413713503</c:v>
                </c:pt>
                <c:pt idx="214">
                  <c:v>1.6281845754626674</c:v>
                </c:pt>
                <c:pt idx="215">
                  <c:v>1.5355985656130888</c:v>
                </c:pt>
                <c:pt idx="216">
                  <c:v>1.560828643992205</c:v>
                </c:pt>
                <c:pt idx="217">
                  <c:v>1.8129132609720151</c:v>
                </c:pt>
                <c:pt idx="218">
                  <c:v>1.8913771386560396</c:v>
                </c:pt>
                <c:pt idx="219">
                  <c:v>2.0737837811563682</c:v>
                </c:pt>
                <c:pt idx="220">
                  <c:v>2.162180514141042</c:v>
                </c:pt>
                <c:pt idx="221">
                  <c:v>2.0409940493322987</c:v>
                </c:pt>
                <c:pt idx="222">
                  <c:v>2.0662127297944854</c:v>
                </c:pt>
                <c:pt idx="223">
                  <c:v>2.1180176707414962</c:v>
                </c:pt>
                <c:pt idx="224">
                  <c:v>1.915886302403121</c:v>
                </c:pt>
                <c:pt idx="225">
                  <c:v>1.8663209095991713</c:v>
                </c:pt>
                <c:pt idx="226">
                  <c:v>1.679367478012614</c:v>
                </c:pt>
                <c:pt idx="227">
                  <c:v>1.6668800401607857</c:v>
                </c:pt>
                <c:pt idx="228">
                  <c:v>1.7664057118817675</c:v>
                </c:pt>
                <c:pt idx="229">
                  <c:v>1.7171980307433294</c:v>
                </c:pt>
                <c:pt idx="230">
                  <c:v>1.6109159192703979</c:v>
                </c:pt>
                <c:pt idx="231">
                  <c:v>1.567457180591481</c:v>
                </c:pt>
                <c:pt idx="232">
                  <c:v>1.4899587389865008</c:v>
                </c:pt>
                <c:pt idx="233">
                  <c:v>1.4598669170027334</c:v>
                </c:pt>
                <c:pt idx="234">
                  <c:v>1.36339092285704</c:v>
                </c:pt>
                <c:pt idx="235">
                  <c:v>1.186523491364299</c:v>
                </c:pt>
                <c:pt idx="236">
                  <c:v>1.1426651440409072</c:v>
                </c:pt>
                <c:pt idx="237">
                  <c:v>1.0502095964691323</c:v>
                </c:pt>
                <c:pt idx="238">
                  <c:v>0.95605632842310573</c:v>
                </c:pt>
                <c:pt idx="239">
                  <c:v>0.88688865849097609</c:v>
                </c:pt>
                <c:pt idx="240">
                  <c:v>0.86200056236448974</c:v>
                </c:pt>
                <c:pt idx="241">
                  <c:v>0.81280616246486159</c:v>
                </c:pt>
                <c:pt idx="242">
                  <c:v>0.77281628622084209</c:v>
                </c:pt>
                <c:pt idx="243">
                  <c:v>0.67769554126094922</c:v>
                </c:pt>
                <c:pt idx="244">
                  <c:v>0.63749021342999912</c:v>
                </c:pt>
                <c:pt idx="245">
                  <c:v>0.6296624625585332</c:v>
                </c:pt>
                <c:pt idx="246">
                  <c:v>0.59355954264754718</c:v>
                </c:pt>
                <c:pt idx="247">
                  <c:v>0.55005819576443382</c:v>
                </c:pt>
                <c:pt idx="248">
                  <c:v>0.57966217895697114</c:v>
                </c:pt>
                <c:pt idx="249">
                  <c:v>0.60687130790033084</c:v>
                </c:pt>
                <c:pt idx="250">
                  <c:v>0.63597562752567549</c:v>
                </c:pt>
                <c:pt idx="251">
                  <c:v>0.65034647426307302</c:v>
                </c:pt>
                <c:pt idx="252">
                  <c:v>0.65892761405711231</c:v>
                </c:pt>
                <c:pt idx="253">
                  <c:v>0.69983075761331182</c:v>
                </c:pt>
                <c:pt idx="254">
                  <c:v>0.74186690538141797</c:v>
                </c:pt>
                <c:pt idx="255">
                  <c:v>0.7134369096956924</c:v>
                </c:pt>
                <c:pt idx="256">
                  <c:v>0.70297932846150624</c:v>
                </c:pt>
                <c:pt idx="257">
                  <c:v>0.7089155248247403</c:v>
                </c:pt>
                <c:pt idx="258">
                  <c:v>0.7195630528536352</c:v>
                </c:pt>
                <c:pt idx="259">
                  <c:v>0.68299513628862563</c:v>
                </c:pt>
                <c:pt idx="260">
                  <c:v>0.63936679310767164</c:v>
                </c:pt>
                <c:pt idx="261">
                  <c:v>0.61077557614088218</c:v>
                </c:pt>
                <c:pt idx="262">
                  <c:v>0.59451375085105196</c:v>
                </c:pt>
                <c:pt idx="263">
                  <c:v>0.52769712201582519</c:v>
                </c:pt>
                <c:pt idx="264">
                  <c:v>0.47138567931614256</c:v>
                </c:pt>
                <c:pt idx="265">
                  <c:v>0.40186535272773816</c:v>
                </c:pt>
                <c:pt idx="266">
                  <c:v>0.33770254204208378</c:v>
                </c:pt>
                <c:pt idx="267">
                  <c:v>0.31910512870801394</c:v>
                </c:pt>
                <c:pt idx="268">
                  <c:v>0.25935176926703135</c:v>
                </c:pt>
                <c:pt idx="269">
                  <c:v>0.26384114990540242</c:v>
                </c:pt>
                <c:pt idx="270">
                  <c:v>0.33854259853215823</c:v>
                </c:pt>
                <c:pt idx="271">
                  <c:v>0.36875889533287337</c:v>
                </c:pt>
                <c:pt idx="272">
                  <c:v>0.41474034490527051</c:v>
                </c:pt>
                <c:pt idx="273">
                  <c:v>0.60059575507861507</c:v>
                </c:pt>
                <c:pt idx="274">
                  <c:v>0.66435257728031649</c:v>
                </c:pt>
                <c:pt idx="275">
                  <c:v>0.82910949972615</c:v>
                </c:pt>
                <c:pt idx="276">
                  <c:v>0.87789377011512504</c:v>
                </c:pt>
                <c:pt idx="277">
                  <c:v>0.68814983996320866</c:v>
                </c:pt>
                <c:pt idx="278">
                  <c:v>0.74854950799570052</c:v>
                </c:pt>
                <c:pt idx="279">
                  <c:v>0.89573772324727619</c:v>
                </c:pt>
                <c:pt idx="280">
                  <c:v>0.74854950799570052</c:v>
                </c:pt>
                <c:pt idx="281">
                  <c:v>0.83179966908659064</c:v>
                </c:pt>
                <c:pt idx="282">
                  <c:v>0.89039958095963578</c:v>
                </c:pt>
                <c:pt idx="283">
                  <c:v>0.81425052129716791</c:v>
                </c:pt>
                <c:pt idx="284">
                  <c:v>1.0442545705902353</c:v>
                </c:pt>
                <c:pt idx="285">
                  <c:v>1.0877710994392167</c:v>
                </c:pt>
                <c:pt idx="286">
                  <c:v>1.0393748677909136</c:v>
                </c:pt>
                <c:pt idx="287">
                  <c:v>1.1727931963588538</c:v>
                </c:pt>
                <c:pt idx="288">
                  <c:v>1.1230912742818695</c:v>
                </c:pt>
                <c:pt idx="289">
                  <c:v>1.1230912742818695</c:v>
                </c:pt>
                <c:pt idx="290">
                  <c:v>1.2281232542619904</c:v>
                </c:pt>
                <c:pt idx="291">
                  <c:v>0.95762089835506137</c:v>
                </c:pt>
                <c:pt idx="292">
                  <c:v>0.83567933845860476</c:v>
                </c:pt>
                <c:pt idx="293">
                  <c:v>0.58641674528621512</c:v>
                </c:pt>
                <c:pt idx="294">
                  <c:v>0.37149857228423711</c:v>
                </c:pt>
                <c:pt idx="295">
                  <c:v>0.11767734468251263</c:v>
                </c:pt>
                <c:pt idx="296">
                  <c:v>0.11767734468251263</c:v>
                </c:pt>
                <c:pt idx="297">
                  <c:v>0.11767734468251263</c:v>
                </c:pt>
                <c:pt idx="298">
                  <c:v>0.37149857228423711</c:v>
                </c:pt>
                <c:pt idx="299">
                  <c:v>0.40867678512182437</c:v>
                </c:pt>
                <c:pt idx="300">
                  <c:v>0.56032636592060536</c:v>
                </c:pt>
                <c:pt idx="301">
                  <c:v>0.85266524661353671</c:v>
                </c:pt>
                <c:pt idx="302">
                  <c:v>2.6918003852647119</c:v>
                </c:pt>
                <c:pt idx="303">
                  <c:v>2.6918003852647119</c:v>
                </c:pt>
                <c:pt idx="304">
                  <c:v>2.6918003852647119</c:v>
                </c:pt>
                <c:pt idx="305">
                  <c:v>0.37149857228423711</c:v>
                </c:pt>
                <c:pt idx="306">
                  <c:v>0.37149857228423711</c:v>
                </c:pt>
                <c:pt idx="307">
                  <c:v>0.37149857228423711</c:v>
                </c:pt>
                <c:pt idx="308">
                  <c:v>0.37149857228423711</c:v>
                </c:pt>
                <c:pt idx="309">
                  <c:v>0.37149857228423711</c:v>
                </c:pt>
                <c:pt idx="310">
                  <c:v>0.37149857228423711</c:v>
                </c:pt>
                <c:pt idx="311">
                  <c:v>0.37149857228423711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3.8076094639336659</c:v>
                </c:pt>
                <c:pt idx="357">
                  <c:v>2.6918003852647119</c:v>
                </c:pt>
                <c:pt idx="358">
                  <c:v>3.0051211592454252</c:v>
                </c:pt>
                <c:pt idx="359">
                  <c:v>0.9193110577358915</c:v>
                </c:pt>
                <c:pt idx="360">
                  <c:v>0.9193110577358915</c:v>
                </c:pt>
                <c:pt idx="361">
                  <c:v>0.53508224635569113</c:v>
                </c:pt>
                <c:pt idx="362">
                  <c:v>0.60950682710223769</c:v>
                </c:pt>
                <c:pt idx="363">
                  <c:v>0.43089259220410914</c:v>
                </c:pt>
                <c:pt idx="364">
                  <c:v>0.45624603554740051</c:v>
                </c:pt>
                <c:pt idx="365">
                  <c:v>0.57351319874464768</c:v>
                </c:pt>
                <c:pt idx="366">
                  <c:v>0.75560469525470164</c:v>
                </c:pt>
                <c:pt idx="367">
                  <c:v>1</c:v>
                </c:pt>
                <c:pt idx="368">
                  <c:v>1.3139045412958641</c:v>
                </c:pt>
                <c:pt idx="369">
                  <c:v>1.5987273785641873</c:v>
                </c:pt>
                <c:pt idx="370">
                  <c:v>2.4417937158702996</c:v>
                </c:pt>
                <c:pt idx="371">
                  <c:v>3.0622375387146468</c:v>
                </c:pt>
                <c:pt idx="372">
                  <c:v>4.4812437336631401</c:v>
                </c:pt>
                <c:pt idx="373">
                  <c:v>4.2835080820030393</c:v>
                </c:pt>
                <c:pt idx="374">
                  <c:v>3.417010338152934</c:v>
                </c:pt>
                <c:pt idx="375">
                  <c:v>3.0791964216399657</c:v>
                </c:pt>
                <c:pt idx="376">
                  <c:v>2.4945157864425198</c:v>
                </c:pt>
                <c:pt idx="377">
                  <c:v>1.8701690297008635</c:v>
                </c:pt>
                <c:pt idx="378">
                  <c:v>1.5067521695938428</c:v>
                </c:pt>
                <c:pt idx="379">
                  <c:v>1.2491516794409159</c:v>
                </c:pt>
                <c:pt idx="380">
                  <c:v>1.1796215406832147</c:v>
                </c:pt>
                <c:pt idx="381">
                  <c:v>1.1228242619935509</c:v>
                </c:pt>
                <c:pt idx="382">
                  <c:v>1.1361138579065986</c:v>
                </c:pt>
                <c:pt idx="383">
                  <c:v>1.1350392729431142</c:v>
                </c:pt>
                <c:pt idx="384">
                  <c:v>1.1608601851352029</c:v>
                </c:pt>
                <c:pt idx="385">
                  <c:v>1.183042444015423</c:v>
                </c:pt>
                <c:pt idx="386">
                  <c:v>1.2320565000578876</c:v>
                </c:pt>
                <c:pt idx="387">
                  <c:v>1.2652226869270189</c:v>
                </c:pt>
                <c:pt idx="388">
                  <c:v>1.285921959253387</c:v>
                </c:pt>
                <c:pt idx="389">
                  <c:v>1.2724019481804301</c:v>
                </c:pt>
                <c:pt idx="390">
                  <c:v>1.2717020756806043</c:v>
                </c:pt>
                <c:pt idx="391">
                  <c:v>1.2489281670541115</c:v>
                </c:pt>
                <c:pt idx="392">
                  <c:v>1.2508425097224016</c:v>
                </c:pt>
                <c:pt idx="393">
                  <c:v>1.2182044173557462</c:v>
                </c:pt>
                <c:pt idx="394">
                  <c:v>1.185264576098821</c:v>
                </c:pt>
                <c:pt idx="395">
                  <c:v>1.1710872760331765</c:v>
                </c:pt>
                <c:pt idx="396">
                  <c:v>1.1488088284701679</c:v>
                </c:pt>
                <c:pt idx="397">
                  <c:v>1.1144914742622862</c:v>
                </c:pt>
                <c:pt idx="398">
                  <c:v>1.0940242044595101</c:v>
                </c:pt>
                <c:pt idx="399">
                  <c:v>1.0650436647589201</c:v>
                </c:pt>
                <c:pt idx="400">
                  <c:v>1.0643764350102758</c:v>
                </c:pt>
                <c:pt idx="401">
                  <c:v>1.0483028861378154</c:v>
                </c:pt>
                <c:pt idx="402">
                  <c:v>1.0430099483744417</c:v>
                </c:pt>
                <c:pt idx="403">
                  <c:v>1.0178417979675689</c:v>
                </c:pt>
                <c:pt idx="404">
                  <c:v>1.0157084923582573</c:v>
                </c:pt>
                <c:pt idx="405">
                  <c:v>1.0079522059667108</c:v>
                </c:pt>
                <c:pt idx="406">
                  <c:v>0.99612397631043803</c:v>
                </c:pt>
                <c:pt idx="407">
                  <c:v>0.97590195048382244</c:v>
                </c:pt>
                <c:pt idx="408">
                  <c:v>0.97402063117534521</c:v>
                </c:pt>
                <c:pt idx="409">
                  <c:v>0.96273129130746693</c:v>
                </c:pt>
                <c:pt idx="410">
                  <c:v>0.97519154506348416</c:v>
                </c:pt>
                <c:pt idx="411">
                  <c:v>0.96031675546599504</c:v>
                </c:pt>
                <c:pt idx="412">
                  <c:v>0.96299623525823053</c:v>
                </c:pt>
                <c:pt idx="413">
                  <c:v>0.96390862614816397</c:v>
                </c:pt>
                <c:pt idx="414">
                  <c:v>0.97701073157475782</c:v>
                </c:pt>
                <c:pt idx="415">
                  <c:v>0.97576715912640355</c:v>
                </c:pt>
                <c:pt idx="416">
                  <c:v>0.97887157871330721</c:v>
                </c:pt>
                <c:pt idx="417">
                  <c:v>0.95808880098117477</c:v>
                </c:pt>
                <c:pt idx="418">
                  <c:v>0.9658640676432303</c:v>
                </c:pt>
                <c:pt idx="419">
                  <c:v>0.9386161730729452</c:v>
                </c:pt>
                <c:pt idx="420">
                  <c:v>0.94966353806445802</c:v>
                </c:pt>
                <c:pt idx="421">
                  <c:v>0.95079681002381256</c:v>
                </c:pt>
                <c:pt idx="422">
                  <c:v>0.95975416733904151</c:v>
                </c:pt>
                <c:pt idx="423">
                  <c:v>0.96234170119650708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D8-4AC8-9CF5-7F9BBB51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5976"/>
        <c:axId val="225288720"/>
      </c:lineChart>
      <c:dateAx>
        <c:axId val="225285976"/>
        <c:scaling>
          <c:orientation val="minMax"/>
          <c:max val="44635"/>
          <c:min val="44306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8720"/>
        <c:crosses val="autoZero"/>
        <c:auto val="1"/>
        <c:lblOffset val="100"/>
        <c:baseTimeUnit val="days"/>
      </c:dateAx>
      <c:valAx>
        <c:axId val="2252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7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5976"/>
        <c:crosses val="autoZero"/>
        <c:crossBetween val="between"/>
        <c:majorUnit val="1"/>
      </c:valAx>
      <c:valAx>
        <c:axId val="225289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90680"/>
        <c:crosses val="max"/>
        <c:crossBetween val="between"/>
      </c:valAx>
      <c:dateAx>
        <c:axId val="225290680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225289112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/>
              <a:t>実効再生産数（発症日ベース）</a:t>
            </a:r>
          </a:p>
        </c:rich>
      </c:tx>
      <c:layout>
        <c:manualLayout>
          <c:xMode val="edge"/>
          <c:yMode val="edge"/>
          <c:x val="0.33621289662231318"/>
          <c:y val="2.5099762216243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発症者数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279"/>
              <c:layout>
                <c:manualLayout>
                  <c:x val="-8.1883316274309111E-3"/>
                  <c:y val="6.26959247648902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F2-4A7E-B48D-08C9AB6686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(4)'!$DH$4:$PD$4</c:f>
              <c:numCache>
                <c:formatCode>m"月"d"日"</c:formatCode>
                <c:ptCount val="309"/>
                <c:pt idx="0">
                  <c:v>44306</c:v>
                </c:pt>
                <c:pt idx="1">
                  <c:v>44307</c:v>
                </c:pt>
                <c:pt idx="2">
                  <c:v>44308</c:v>
                </c:pt>
                <c:pt idx="3">
                  <c:v>44309</c:v>
                </c:pt>
                <c:pt idx="4">
                  <c:v>44310</c:v>
                </c:pt>
                <c:pt idx="5">
                  <c:v>44311</c:v>
                </c:pt>
                <c:pt idx="6">
                  <c:v>44312</c:v>
                </c:pt>
                <c:pt idx="7">
                  <c:v>44313</c:v>
                </c:pt>
                <c:pt idx="8">
                  <c:v>44314</c:v>
                </c:pt>
                <c:pt idx="9">
                  <c:v>44315</c:v>
                </c:pt>
                <c:pt idx="10">
                  <c:v>44316</c:v>
                </c:pt>
                <c:pt idx="11">
                  <c:v>44317</c:v>
                </c:pt>
                <c:pt idx="12">
                  <c:v>44318</c:v>
                </c:pt>
                <c:pt idx="13">
                  <c:v>44319</c:v>
                </c:pt>
                <c:pt idx="14">
                  <c:v>44320</c:v>
                </c:pt>
                <c:pt idx="15">
                  <c:v>44321</c:v>
                </c:pt>
                <c:pt idx="16">
                  <c:v>44322</c:v>
                </c:pt>
                <c:pt idx="17">
                  <c:v>44323</c:v>
                </c:pt>
                <c:pt idx="18">
                  <c:v>44324</c:v>
                </c:pt>
                <c:pt idx="19">
                  <c:v>44325</c:v>
                </c:pt>
                <c:pt idx="20">
                  <c:v>44326</c:v>
                </c:pt>
                <c:pt idx="21">
                  <c:v>44327</c:v>
                </c:pt>
                <c:pt idx="22">
                  <c:v>44328</c:v>
                </c:pt>
                <c:pt idx="23">
                  <c:v>44329</c:v>
                </c:pt>
                <c:pt idx="24">
                  <c:v>44330</c:v>
                </c:pt>
                <c:pt idx="25">
                  <c:v>44331</c:v>
                </c:pt>
                <c:pt idx="26">
                  <c:v>44332</c:v>
                </c:pt>
                <c:pt idx="27">
                  <c:v>44333</c:v>
                </c:pt>
                <c:pt idx="28">
                  <c:v>44334</c:v>
                </c:pt>
                <c:pt idx="29">
                  <c:v>44335</c:v>
                </c:pt>
                <c:pt idx="30">
                  <c:v>44336</c:v>
                </c:pt>
                <c:pt idx="31">
                  <c:v>44337</c:v>
                </c:pt>
                <c:pt idx="32">
                  <c:v>44338</c:v>
                </c:pt>
                <c:pt idx="33">
                  <c:v>44339</c:v>
                </c:pt>
                <c:pt idx="34">
                  <c:v>44340</c:v>
                </c:pt>
                <c:pt idx="35">
                  <c:v>44341</c:v>
                </c:pt>
                <c:pt idx="36">
                  <c:v>44342</c:v>
                </c:pt>
                <c:pt idx="37">
                  <c:v>44343</c:v>
                </c:pt>
                <c:pt idx="38">
                  <c:v>44344</c:v>
                </c:pt>
                <c:pt idx="39">
                  <c:v>44345</c:v>
                </c:pt>
                <c:pt idx="40">
                  <c:v>44346</c:v>
                </c:pt>
                <c:pt idx="41">
                  <c:v>44347</c:v>
                </c:pt>
                <c:pt idx="42">
                  <c:v>44348</c:v>
                </c:pt>
                <c:pt idx="43">
                  <c:v>44349</c:v>
                </c:pt>
                <c:pt idx="44">
                  <c:v>44350</c:v>
                </c:pt>
                <c:pt idx="45">
                  <c:v>44351</c:v>
                </c:pt>
                <c:pt idx="46">
                  <c:v>44352</c:v>
                </c:pt>
                <c:pt idx="47">
                  <c:v>44353</c:v>
                </c:pt>
                <c:pt idx="48">
                  <c:v>44354</c:v>
                </c:pt>
                <c:pt idx="49">
                  <c:v>44355</c:v>
                </c:pt>
                <c:pt idx="50">
                  <c:v>44356</c:v>
                </c:pt>
                <c:pt idx="51">
                  <c:v>44357</c:v>
                </c:pt>
                <c:pt idx="52">
                  <c:v>44358</c:v>
                </c:pt>
                <c:pt idx="53">
                  <c:v>44359</c:v>
                </c:pt>
                <c:pt idx="54">
                  <c:v>44360</c:v>
                </c:pt>
                <c:pt idx="55">
                  <c:v>44361</c:v>
                </c:pt>
                <c:pt idx="56">
                  <c:v>44362</c:v>
                </c:pt>
                <c:pt idx="57">
                  <c:v>44363</c:v>
                </c:pt>
                <c:pt idx="58">
                  <c:v>44364</c:v>
                </c:pt>
                <c:pt idx="59">
                  <c:v>44365</c:v>
                </c:pt>
                <c:pt idx="60">
                  <c:v>44366</c:v>
                </c:pt>
                <c:pt idx="61">
                  <c:v>44367</c:v>
                </c:pt>
                <c:pt idx="62">
                  <c:v>44368</c:v>
                </c:pt>
                <c:pt idx="63">
                  <c:v>44369</c:v>
                </c:pt>
                <c:pt idx="64">
                  <c:v>44370</c:v>
                </c:pt>
                <c:pt idx="65">
                  <c:v>44371</c:v>
                </c:pt>
                <c:pt idx="66">
                  <c:v>44372</c:v>
                </c:pt>
                <c:pt idx="67">
                  <c:v>44373</c:v>
                </c:pt>
                <c:pt idx="68">
                  <c:v>44374</c:v>
                </c:pt>
                <c:pt idx="69">
                  <c:v>44375</c:v>
                </c:pt>
                <c:pt idx="70">
                  <c:v>44376</c:v>
                </c:pt>
                <c:pt idx="71">
                  <c:v>44377</c:v>
                </c:pt>
                <c:pt idx="72">
                  <c:v>44378</c:v>
                </c:pt>
                <c:pt idx="73">
                  <c:v>44379</c:v>
                </c:pt>
                <c:pt idx="74">
                  <c:v>44380</c:v>
                </c:pt>
                <c:pt idx="75">
                  <c:v>44381</c:v>
                </c:pt>
                <c:pt idx="76">
                  <c:v>44382</c:v>
                </c:pt>
                <c:pt idx="77">
                  <c:v>44383</c:v>
                </c:pt>
                <c:pt idx="78">
                  <c:v>44384</c:v>
                </c:pt>
                <c:pt idx="79">
                  <c:v>44385</c:v>
                </c:pt>
                <c:pt idx="80">
                  <c:v>44386</c:v>
                </c:pt>
                <c:pt idx="81">
                  <c:v>44387</c:v>
                </c:pt>
                <c:pt idx="82">
                  <c:v>44388</c:v>
                </c:pt>
                <c:pt idx="83">
                  <c:v>44389</c:v>
                </c:pt>
                <c:pt idx="84">
                  <c:v>44390</c:v>
                </c:pt>
                <c:pt idx="85">
                  <c:v>44391</c:v>
                </c:pt>
                <c:pt idx="86">
                  <c:v>44392</c:v>
                </c:pt>
                <c:pt idx="87">
                  <c:v>44393</c:v>
                </c:pt>
                <c:pt idx="88">
                  <c:v>44394</c:v>
                </c:pt>
                <c:pt idx="89">
                  <c:v>44395</c:v>
                </c:pt>
                <c:pt idx="90">
                  <c:v>44396</c:v>
                </c:pt>
                <c:pt idx="91">
                  <c:v>44397</c:v>
                </c:pt>
                <c:pt idx="92">
                  <c:v>44398</c:v>
                </c:pt>
                <c:pt idx="93">
                  <c:v>44399</c:v>
                </c:pt>
                <c:pt idx="94">
                  <c:v>44400</c:v>
                </c:pt>
                <c:pt idx="95">
                  <c:v>44401</c:v>
                </c:pt>
                <c:pt idx="96">
                  <c:v>44402</c:v>
                </c:pt>
                <c:pt idx="97">
                  <c:v>44403</c:v>
                </c:pt>
                <c:pt idx="98">
                  <c:v>44404</c:v>
                </c:pt>
                <c:pt idx="99">
                  <c:v>44405</c:v>
                </c:pt>
                <c:pt idx="100">
                  <c:v>44406</c:v>
                </c:pt>
                <c:pt idx="101">
                  <c:v>44407</c:v>
                </c:pt>
                <c:pt idx="102">
                  <c:v>44408</c:v>
                </c:pt>
                <c:pt idx="103">
                  <c:v>44409</c:v>
                </c:pt>
                <c:pt idx="104">
                  <c:v>44410</c:v>
                </c:pt>
                <c:pt idx="105">
                  <c:v>44411</c:v>
                </c:pt>
                <c:pt idx="106">
                  <c:v>44412</c:v>
                </c:pt>
                <c:pt idx="107">
                  <c:v>44413</c:v>
                </c:pt>
                <c:pt idx="108">
                  <c:v>44414</c:v>
                </c:pt>
                <c:pt idx="109">
                  <c:v>44415</c:v>
                </c:pt>
                <c:pt idx="110">
                  <c:v>44416</c:v>
                </c:pt>
                <c:pt idx="111">
                  <c:v>44417</c:v>
                </c:pt>
                <c:pt idx="112">
                  <c:v>44418</c:v>
                </c:pt>
                <c:pt idx="113">
                  <c:v>44419</c:v>
                </c:pt>
                <c:pt idx="114">
                  <c:v>44420</c:v>
                </c:pt>
                <c:pt idx="115">
                  <c:v>44421</c:v>
                </c:pt>
                <c:pt idx="116">
                  <c:v>44422</c:v>
                </c:pt>
                <c:pt idx="117">
                  <c:v>44423</c:v>
                </c:pt>
                <c:pt idx="118">
                  <c:v>44424</c:v>
                </c:pt>
                <c:pt idx="119">
                  <c:v>44425</c:v>
                </c:pt>
                <c:pt idx="120">
                  <c:v>44426</c:v>
                </c:pt>
                <c:pt idx="121">
                  <c:v>44427</c:v>
                </c:pt>
                <c:pt idx="122">
                  <c:v>44428</c:v>
                </c:pt>
                <c:pt idx="123">
                  <c:v>44429</c:v>
                </c:pt>
                <c:pt idx="124">
                  <c:v>44430</c:v>
                </c:pt>
                <c:pt idx="125">
                  <c:v>44431</c:v>
                </c:pt>
                <c:pt idx="126">
                  <c:v>44432</c:v>
                </c:pt>
                <c:pt idx="127">
                  <c:v>44433</c:v>
                </c:pt>
                <c:pt idx="128">
                  <c:v>44434</c:v>
                </c:pt>
                <c:pt idx="129">
                  <c:v>44435</c:v>
                </c:pt>
                <c:pt idx="130">
                  <c:v>44436</c:v>
                </c:pt>
                <c:pt idx="131">
                  <c:v>44437</c:v>
                </c:pt>
                <c:pt idx="132">
                  <c:v>44438</c:v>
                </c:pt>
                <c:pt idx="133">
                  <c:v>44439</c:v>
                </c:pt>
                <c:pt idx="134">
                  <c:v>44440</c:v>
                </c:pt>
                <c:pt idx="135">
                  <c:v>44441</c:v>
                </c:pt>
                <c:pt idx="136">
                  <c:v>44442</c:v>
                </c:pt>
                <c:pt idx="137">
                  <c:v>44443</c:v>
                </c:pt>
                <c:pt idx="138">
                  <c:v>44444</c:v>
                </c:pt>
                <c:pt idx="139">
                  <c:v>44445</c:v>
                </c:pt>
                <c:pt idx="140">
                  <c:v>44446</c:v>
                </c:pt>
                <c:pt idx="141">
                  <c:v>44447</c:v>
                </c:pt>
                <c:pt idx="142">
                  <c:v>44448</c:v>
                </c:pt>
                <c:pt idx="143">
                  <c:v>44449</c:v>
                </c:pt>
                <c:pt idx="144">
                  <c:v>44450</c:v>
                </c:pt>
                <c:pt idx="145">
                  <c:v>44451</c:v>
                </c:pt>
                <c:pt idx="146">
                  <c:v>44452</c:v>
                </c:pt>
                <c:pt idx="147">
                  <c:v>44453</c:v>
                </c:pt>
                <c:pt idx="148">
                  <c:v>44454</c:v>
                </c:pt>
                <c:pt idx="149">
                  <c:v>44455</c:v>
                </c:pt>
                <c:pt idx="150">
                  <c:v>44456</c:v>
                </c:pt>
                <c:pt idx="151">
                  <c:v>44457</c:v>
                </c:pt>
                <c:pt idx="152">
                  <c:v>44458</c:v>
                </c:pt>
                <c:pt idx="153">
                  <c:v>44459</c:v>
                </c:pt>
                <c:pt idx="154">
                  <c:v>44460</c:v>
                </c:pt>
                <c:pt idx="155">
                  <c:v>44461</c:v>
                </c:pt>
                <c:pt idx="156">
                  <c:v>44462</c:v>
                </c:pt>
                <c:pt idx="157">
                  <c:v>44463</c:v>
                </c:pt>
                <c:pt idx="158">
                  <c:v>44464</c:v>
                </c:pt>
                <c:pt idx="159">
                  <c:v>44465</c:v>
                </c:pt>
                <c:pt idx="160">
                  <c:v>44466</c:v>
                </c:pt>
                <c:pt idx="161">
                  <c:v>44467</c:v>
                </c:pt>
                <c:pt idx="162">
                  <c:v>44468</c:v>
                </c:pt>
                <c:pt idx="163">
                  <c:v>44469</c:v>
                </c:pt>
                <c:pt idx="164">
                  <c:v>44470</c:v>
                </c:pt>
                <c:pt idx="165">
                  <c:v>44471</c:v>
                </c:pt>
                <c:pt idx="166">
                  <c:v>44472</c:v>
                </c:pt>
                <c:pt idx="167">
                  <c:v>44473</c:v>
                </c:pt>
                <c:pt idx="168">
                  <c:v>44474</c:v>
                </c:pt>
                <c:pt idx="169">
                  <c:v>44475</c:v>
                </c:pt>
                <c:pt idx="170">
                  <c:v>44476</c:v>
                </c:pt>
                <c:pt idx="171">
                  <c:v>44477</c:v>
                </c:pt>
                <c:pt idx="172">
                  <c:v>44478</c:v>
                </c:pt>
                <c:pt idx="173">
                  <c:v>44479</c:v>
                </c:pt>
                <c:pt idx="174">
                  <c:v>44480</c:v>
                </c:pt>
                <c:pt idx="175">
                  <c:v>44481</c:v>
                </c:pt>
                <c:pt idx="176">
                  <c:v>44482</c:v>
                </c:pt>
                <c:pt idx="177">
                  <c:v>44483</c:v>
                </c:pt>
                <c:pt idx="178">
                  <c:v>44484</c:v>
                </c:pt>
                <c:pt idx="179">
                  <c:v>44485</c:v>
                </c:pt>
                <c:pt idx="180">
                  <c:v>44486</c:v>
                </c:pt>
                <c:pt idx="181">
                  <c:v>44487</c:v>
                </c:pt>
                <c:pt idx="182">
                  <c:v>44488</c:v>
                </c:pt>
                <c:pt idx="183">
                  <c:v>44489</c:v>
                </c:pt>
                <c:pt idx="184">
                  <c:v>44490</c:v>
                </c:pt>
                <c:pt idx="185">
                  <c:v>44491</c:v>
                </c:pt>
                <c:pt idx="186">
                  <c:v>44492</c:v>
                </c:pt>
                <c:pt idx="187">
                  <c:v>44493</c:v>
                </c:pt>
                <c:pt idx="188">
                  <c:v>44494</c:v>
                </c:pt>
                <c:pt idx="189">
                  <c:v>44495</c:v>
                </c:pt>
                <c:pt idx="190">
                  <c:v>44496</c:v>
                </c:pt>
                <c:pt idx="191">
                  <c:v>44497</c:v>
                </c:pt>
                <c:pt idx="192">
                  <c:v>44498</c:v>
                </c:pt>
                <c:pt idx="193">
                  <c:v>44499</c:v>
                </c:pt>
                <c:pt idx="194">
                  <c:v>44500</c:v>
                </c:pt>
                <c:pt idx="195">
                  <c:v>44501</c:v>
                </c:pt>
                <c:pt idx="196">
                  <c:v>44502</c:v>
                </c:pt>
                <c:pt idx="197">
                  <c:v>44503</c:v>
                </c:pt>
                <c:pt idx="198">
                  <c:v>44504</c:v>
                </c:pt>
                <c:pt idx="199">
                  <c:v>44505</c:v>
                </c:pt>
                <c:pt idx="200">
                  <c:v>44506</c:v>
                </c:pt>
                <c:pt idx="201">
                  <c:v>44507</c:v>
                </c:pt>
                <c:pt idx="202">
                  <c:v>44508</c:v>
                </c:pt>
                <c:pt idx="203">
                  <c:v>44509</c:v>
                </c:pt>
                <c:pt idx="204">
                  <c:v>44510</c:v>
                </c:pt>
                <c:pt idx="205">
                  <c:v>44511</c:v>
                </c:pt>
                <c:pt idx="206">
                  <c:v>44512</c:v>
                </c:pt>
                <c:pt idx="207">
                  <c:v>44513</c:v>
                </c:pt>
                <c:pt idx="208">
                  <c:v>44514</c:v>
                </c:pt>
                <c:pt idx="209">
                  <c:v>44515</c:v>
                </c:pt>
                <c:pt idx="210">
                  <c:v>44516</c:v>
                </c:pt>
                <c:pt idx="211">
                  <c:v>44517</c:v>
                </c:pt>
                <c:pt idx="212">
                  <c:v>44518</c:v>
                </c:pt>
                <c:pt idx="213">
                  <c:v>44519</c:v>
                </c:pt>
                <c:pt idx="214">
                  <c:v>44520</c:v>
                </c:pt>
                <c:pt idx="215">
                  <c:v>44521</c:v>
                </c:pt>
                <c:pt idx="216">
                  <c:v>44522</c:v>
                </c:pt>
                <c:pt idx="217">
                  <c:v>44523</c:v>
                </c:pt>
                <c:pt idx="218">
                  <c:v>44524</c:v>
                </c:pt>
                <c:pt idx="219">
                  <c:v>44525</c:v>
                </c:pt>
                <c:pt idx="220">
                  <c:v>44526</c:v>
                </c:pt>
                <c:pt idx="221">
                  <c:v>44527</c:v>
                </c:pt>
                <c:pt idx="222">
                  <c:v>44528</c:v>
                </c:pt>
                <c:pt idx="223">
                  <c:v>44529</c:v>
                </c:pt>
                <c:pt idx="224">
                  <c:v>44530</c:v>
                </c:pt>
                <c:pt idx="225">
                  <c:v>44531</c:v>
                </c:pt>
                <c:pt idx="226">
                  <c:v>44532</c:v>
                </c:pt>
                <c:pt idx="227">
                  <c:v>44533</c:v>
                </c:pt>
                <c:pt idx="228">
                  <c:v>44534</c:v>
                </c:pt>
                <c:pt idx="229">
                  <c:v>44535</c:v>
                </c:pt>
                <c:pt idx="230">
                  <c:v>44536</c:v>
                </c:pt>
                <c:pt idx="231">
                  <c:v>44537</c:v>
                </c:pt>
                <c:pt idx="232">
                  <c:v>44538</c:v>
                </c:pt>
                <c:pt idx="233">
                  <c:v>44539</c:v>
                </c:pt>
                <c:pt idx="234">
                  <c:v>44540</c:v>
                </c:pt>
                <c:pt idx="235">
                  <c:v>44541</c:v>
                </c:pt>
                <c:pt idx="236">
                  <c:v>44542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44548</c:v>
                </c:pt>
                <c:pt idx="243">
                  <c:v>44549</c:v>
                </c:pt>
                <c:pt idx="244">
                  <c:v>44550</c:v>
                </c:pt>
                <c:pt idx="245">
                  <c:v>44551</c:v>
                </c:pt>
                <c:pt idx="246">
                  <c:v>44552</c:v>
                </c:pt>
                <c:pt idx="247">
                  <c:v>44553</c:v>
                </c:pt>
                <c:pt idx="248">
                  <c:v>44554</c:v>
                </c:pt>
                <c:pt idx="249">
                  <c:v>44555</c:v>
                </c:pt>
                <c:pt idx="250">
                  <c:v>44556</c:v>
                </c:pt>
                <c:pt idx="251">
                  <c:v>44557</c:v>
                </c:pt>
                <c:pt idx="252">
                  <c:v>44558</c:v>
                </c:pt>
                <c:pt idx="253">
                  <c:v>44559</c:v>
                </c:pt>
                <c:pt idx="254">
                  <c:v>44560</c:v>
                </c:pt>
                <c:pt idx="255">
                  <c:v>44561</c:v>
                </c:pt>
                <c:pt idx="256">
                  <c:v>44562</c:v>
                </c:pt>
                <c:pt idx="257">
                  <c:v>44563</c:v>
                </c:pt>
                <c:pt idx="258">
                  <c:v>44564</c:v>
                </c:pt>
                <c:pt idx="259">
                  <c:v>44565</c:v>
                </c:pt>
                <c:pt idx="260">
                  <c:v>44566</c:v>
                </c:pt>
                <c:pt idx="261">
                  <c:v>44567</c:v>
                </c:pt>
                <c:pt idx="262">
                  <c:v>44568</c:v>
                </c:pt>
                <c:pt idx="263">
                  <c:v>44569</c:v>
                </c:pt>
                <c:pt idx="264">
                  <c:v>44570</c:v>
                </c:pt>
                <c:pt idx="265">
                  <c:v>44571</c:v>
                </c:pt>
                <c:pt idx="266">
                  <c:v>44572</c:v>
                </c:pt>
                <c:pt idx="267">
                  <c:v>44573</c:v>
                </c:pt>
                <c:pt idx="268">
                  <c:v>44574</c:v>
                </c:pt>
                <c:pt idx="269">
                  <c:v>44575</c:v>
                </c:pt>
                <c:pt idx="270">
                  <c:v>44576</c:v>
                </c:pt>
                <c:pt idx="271">
                  <c:v>44577</c:v>
                </c:pt>
                <c:pt idx="272">
                  <c:v>44578</c:v>
                </c:pt>
                <c:pt idx="273">
                  <c:v>44579</c:v>
                </c:pt>
                <c:pt idx="274">
                  <c:v>44580</c:v>
                </c:pt>
                <c:pt idx="275">
                  <c:v>44581</c:v>
                </c:pt>
                <c:pt idx="276">
                  <c:v>44582</c:v>
                </c:pt>
                <c:pt idx="277">
                  <c:v>44583</c:v>
                </c:pt>
                <c:pt idx="278">
                  <c:v>44584</c:v>
                </c:pt>
                <c:pt idx="279">
                  <c:v>44585</c:v>
                </c:pt>
                <c:pt idx="280">
                  <c:v>44586</c:v>
                </c:pt>
                <c:pt idx="281">
                  <c:v>44587</c:v>
                </c:pt>
                <c:pt idx="282">
                  <c:v>44588</c:v>
                </c:pt>
                <c:pt idx="283">
                  <c:v>44589</c:v>
                </c:pt>
                <c:pt idx="284">
                  <c:v>44590</c:v>
                </c:pt>
                <c:pt idx="285">
                  <c:v>44591</c:v>
                </c:pt>
                <c:pt idx="286">
                  <c:v>44592</c:v>
                </c:pt>
                <c:pt idx="287">
                  <c:v>44593</c:v>
                </c:pt>
                <c:pt idx="288">
                  <c:v>44594</c:v>
                </c:pt>
                <c:pt idx="289">
                  <c:v>44595</c:v>
                </c:pt>
                <c:pt idx="290">
                  <c:v>44596</c:v>
                </c:pt>
                <c:pt idx="291">
                  <c:v>44597</c:v>
                </c:pt>
                <c:pt idx="292">
                  <c:v>44598</c:v>
                </c:pt>
                <c:pt idx="293">
                  <c:v>44599</c:v>
                </c:pt>
                <c:pt idx="294">
                  <c:v>44600</c:v>
                </c:pt>
                <c:pt idx="295">
                  <c:v>44601</c:v>
                </c:pt>
                <c:pt idx="296">
                  <c:v>44602</c:v>
                </c:pt>
                <c:pt idx="297">
                  <c:v>44603</c:v>
                </c:pt>
                <c:pt idx="298">
                  <c:v>44604</c:v>
                </c:pt>
                <c:pt idx="299">
                  <c:v>44605</c:v>
                </c:pt>
                <c:pt idx="300">
                  <c:v>44606</c:v>
                </c:pt>
                <c:pt idx="301">
                  <c:v>44607</c:v>
                </c:pt>
                <c:pt idx="302">
                  <c:v>44608</c:v>
                </c:pt>
                <c:pt idx="303">
                  <c:v>44609</c:v>
                </c:pt>
                <c:pt idx="304">
                  <c:v>44610</c:v>
                </c:pt>
                <c:pt idx="305">
                  <c:v>44611</c:v>
                </c:pt>
                <c:pt idx="306">
                  <c:v>44612</c:v>
                </c:pt>
                <c:pt idx="307">
                  <c:v>44613</c:v>
                </c:pt>
                <c:pt idx="308">
                  <c:v>44614</c:v>
                </c:pt>
              </c:numCache>
            </c:numRef>
          </c:cat>
          <c:val>
            <c:numRef>
              <c:f>'グラフ用 (4)'!$DH$7:$QE$7</c:f>
              <c:numCache>
                <c:formatCode>#,##0;"▲ "#,##0</c:formatCode>
                <c:ptCount val="336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16</c:v>
                </c:pt>
                <c:pt idx="11">
                  <c:v>24</c:v>
                </c:pt>
                <c:pt idx="12">
                  <c:v>27</c:v>
                </c:pt>
                <c:pt idx="13">
                  <c:v>18</c:v>
                </c:pt>
                <c:pt idx="14">
                  <c:v>18</c:v>
                </c:pt>
                <c:pt idx="15">
                  <c:v>10</c:v>
                </c:pt>
                <c:pt idx="16">
                  <c:v>22</c:v>
                </c:pt>
                <c:pt idx="17">
                  <c:v>16</c:v>
                </c:pt>
                <c:pt idx="18">
                  <c:v>19</c:v>
                </c:pt>
                <c:pt idx="19">
                  <c:v>28</c:v>
                </c:pt>
                <c:pt idx="20">
                  <c:v>15</c:v>
                </c:pt>
                <c:pt idx="21">
                  <c:v>24</c:v>
                </c:pt>
                <c:pt idx="22">
                  <c:v>27</c:v>
                </c:pt>
                <c:pt idx="23">
                  <c:v>10</c:v>
                </c:pt>
                <c:pt idx="24">
                  <c:v>23</c:v>
                </c:pt>
                <c:pt idx="25">
                  <c:v>10</c:v>
                </c:pt>
                <c:pt idx="26">
                  <c:v>13</c:v>
                </c:pt>
                <c:pt idx="27">
                  <c:v>17</c:v>
                </c:pt>
                <c:pt idx="28">
                  <c:v>13</c:v>
                </c:pt>
                <c:pt idx="29">
                  <c:v>15</c:v>
                </c:pt>
                <c:pt idx="30">
                  <c:v>22</c:v>
                </c:pt>
                <c:pt idx="31">
                  <c:v>12</c:v>
                </c:pt>
                <c:pt idx="32">
                  <c:v>11</c:v>
                </c:pt>
                <c:pt idx="33">
                  <c:v>16</c:v>
                </c:pt>
                <c:pt idx="34">
                  <c:v>11</c:v>
                </c:pt>
                <c:pt idx="35">
                  <c:v>12</c:v>
                </c:pt>
                <c:pt idx="36">
                  <c:v>11</c:v>
                </c:pt>
                <c:pt idx="37">
                  <c:v>9</c:v>
                </c:pt>
                <c:pt idx="38">
                  <c:v>6</c:v>
                </c:pt>
                <c:pt idx="39">
                  <c:v>4</c:v>
                </c:pt>
                <c:pt idx="40">
                  <c:v>11</c:v>
                </c:pt>
                <c:pt idx="41">
                  <c:v>12</c:v>
                </c:pt>
                <c:pt idx="42">
                  <c:v>15</c:v>
                </c:pt>
                <c:pt idx="43">
                  <c:v>15</c:v>
                </c:pt>
                <c:pt idx="44">
                  <c:v>7</c:v>
                </c:pt>
                <c:pt idx="45">
                  <c:v>9</c:v>
                </c:pt>
                <c:pt idx="46">
                  <c:v>3</c:v>
                </c:pt>
                <c:pt idx="47">
                  <c:v>5</c:v>
                </c:pt>
                <c:pt idx="48">
                  <c:v>6</c:v>
                </c:pt>
                <c:pt idx="49">
                  <c:v>5</c:v>
                </c:pt>
                <c:pt idx="50">
                  <c:v>5</c:v>
                </c:pt>
                <c:pt idx="51">
                  <c:v>6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7">
                  <c:v>3</c:v>
                </c:pt>
                <c:pt idx="68">
                  <c:v>2</c:v>
                </c:pt>
                <c:pt idx="69">
                  <c:v>2</c:v>
                </c:pt>
                <c:pt idx="70">
                  <c:v>3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6</c:v>
                </c:pt>
                <c:pt idx="92">
                  <c:v>8</c:v>
                </c:pt>
                <c:pt idx="93">
                  <c:v>6</c:v>
                </c:pt>
                <c:pt idx="94">
                  <c:v>5</c:v>
                </c:pt>
                <c:pt idx="95">
                  <c:v>3</c:v>
                </c:pt>
                <c:pt idx="96">
                  <c:v>12</c:v>
                </c:pt>
                <c:pt idx="97">
                  <c:v>5</c:v>
                </c:pt>
                <c:pt idx="98">
                  <c:v>9</c:v>
                </c:pt>
                <c:pt idx="99">
                  <c:v>12</c:v>
                </c:pt>
                <c:pt idx="100">
                  <c:v>12</c:v>
                </c:pt>
                <c:pt idx="101">
                  <c:v>13</c:v>
                </c:pt>
                <c:pt idx="102">
                  <c:v>15</c:v>
                </c:pt>
                <c:pt idx="103">
                  <c:v>18</c:v>
                </c:pt>
                <c:pt idx="104">
                  <c:v>39</c:v>
                </c:pt>
                <c:pt idx="105">
                  <c:v>47</c:v>
                </c:pt>
                <c:pt idx="106">
                  <c:v>43</c:v>
                </c:pt>
                <c:pt idx="107">
                  <c:v>54</c:v>
                </c:pt>
                <c:pt idx="108">
                  <c:v>40</c:v>
                </c:pt>
                <c:pt idx="109">
                  <c:v>60</c:v>
                </c:pt>
                <c:pt idx="110">
                  <c:v>60</c:v>
                </c:pt>
                <c:pt idx="111">
                  <c:v>80</c:v>
                </c:pt>
                <c:pt idx="112">
                  <c:v>103</c:v>
                </c:pt>
                <c:pt idx="113">
                  <c:v>118</c:v>
                </c:pt>
                <c:pt idx="114">
                  <c:v>124</c:v>
                </c:pt>
                <c:pt idx="115">
                  <c:v>114</c:v>
                </c:pt>
                <c:pt idx="116">
                  <c:v>145</c:v>
                </c:pt>
                <c:pt idx="117">
                  <c:v>155</c:v>
                </c:pt>
                <c:pt idx="118">
                  <c:v>145</c:v>
                </c:pt>
                <c:pt idx="119">
                  <c:v>162</c:v>
                </c:pt>
                <c:pt idx="120">
                  <c:v>128</c:v>
                </c:pt>
                <c:pt idx="121">
                  <c:v>131</c:v>
                </c:pt>
                <c:pt idx="122">
                  <c:v>104</c:v>
                </c:pt>
                <c:pt idx="123">
                  <c:v>123</c:v>
                </c:pt>
                <c:pt idx="124">
                  <c:v>103</c:v>
                </c:pt>
                <c:pt idx="125">
                  <c:v>107</c:v>
                </c:pt>
                <c:pt idx="126">
                  <c:v>75</c:v>
                </c:pt>
                <c:pt idx="127">
                  <c:v>67</c:v>
                </c:pt>
                <c:pt idx="128">
                  <c:v>47</c:v>
                </c:pt>
                <c:pt idx="129">
                  <c:v>64</c:v>
                </c:pt>
                <c:pt idx="130">
                  <c:v>74</c:v>
                </c:pt>
                <c:pt idx="131">
                  <c:v>64</c:v>
                </c:pt>
                <c:pt idx="132">
                  <c:v>61</c:v>
                </c:pt>
                <c:pt idx="133">
                  <c:v>47</c:v>
                </c:pt>
                <c:pt idx="134">
                  <c:v>48</c:v>
                </c:pt>
                <c:pt idx="135">
                  <c:v>49</c:v>
                </c:pt>
                <c:pt idx="136">
                  <c:v>37</c:v>
                </c:pt>
                <c:pt idx="137">
                  <c:v>38</c:v>
                </c:pt>
                <c:pt idx="138">
                  <c:v>35</c:v>
                </c:pt>
                <c:pt idx="139">
                  <c:v>34</c:v>
                </c:pt>
                <c:pt idx="140">
                  <c:v>39</c:v>
                </c:pt>
                <c:pt idx="141">
                  <c:v>39</c:v>
                </c:pt>
                <c:pt idx="142">
                  <c:v>28</c:v>
                </c:pt>
                <c:pt idx="143">
                  <c:v>31</c:v>
                </c:pt>
                <c:pt idx="144">
                  <c:v>29</c:v>
                </c:pt>
                <c:pt idx="145">
                  <c:v>10</c:v>
                </c:pt>
                <c:pt idx="146">
                  <c:v>35</c:v>
                </c:pt>
                <c:pt idx="147">
                  <c:v>11</c:v>
                </c:pt>
                <c:pt idx="148">
                  <c:v>14</c:v>
                </c:pt>
                <c:pt idx="149">
                  <c:v>12</c:v>
                </c:pt>
                <c:pt idx="150">
                  <c:v>7</c:v>
                </c:pt>
                <c:pt idx="151">
                  <c:v>3</c:v>
                </c:pt>
                <c:pt idx="152">
                  <c:v>2</c:v>
                </c:pt>
                <c:pt idx="153">
                  <c:v>5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5</c:v>
                </c:pt>
                <c:pt idx="159">
                  <c:v>2</c:v>
                </c:pt>
                <c:pt idx="160">
                  <c:v>4</c:v>
                </c:pt>
                <c:pt idx="161">
                  <c:v>1</c:v>
                </c:pt>
                <c:pt idx="162">
                  <c:v>4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6</c:v>
                </c:pt>
                <c:pt idx="168">
                  <c:v>3</c:v>
                </c:pt>
                <c:pt idx="169">
                  <c:v>2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2</c:v>
                </c:pt>
                <c:pt idx="174">
                  <c:v>2</c:v>
                </c:pt>
                <c:pt idx="175">
                  <c:v>5</c:v>
                </c:pt>
                <c:pt idx="176">
                  <c:v>2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2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2</c:v>
                </c:pt>
                <c:pt idx="243">
                  <c:v>0</c:v>
                </c:pt>
                <c:pt idx="244" formatCode="0">
                  <c:v>3</c:v>
                </c:pt>
                <c:pt idx="245" formatCode="0">
                  <c:v>1</c:v>
                </c:pt>
                <c:pt idx="246" formatCode="0">
                  <c:v>2</c:v>
                </c:pt>
                <c:pt idx="247" formatCode="0">
                  <c:v>0</c:v>
                </c:pt>
                <c:pt idx="248" formatCode="0">
                  <c:v>1</c:v>
                </c:pt>
                <c:pt idx="249" formatCode="0">
                  <c:v>0</c:v>
                </c:pt>
                <c:pt idx="250" formatCode="0">
                  <c:v>1</c:v>
                </c:pt>
                <c:pt idx="251" formatCode="0">
                  <c:v>0</c:v>
                </c:pt>
                <c:pt idx="252" formatCode="0">
                  <c:v>1</c:v>
                </c:pt>
                <c:pt idx="253" formatCode="0">
                  <c:v>1</c:v>
                </c:pt>
                <c:pt idx="254" formatCode="0">
                  <c:v>0</c:v>
                </c:pt>
                <c:pt idx="255" formatCode="0">
                  <c:v>3</c:v>
                </c:pt>
                <c:pt idx="256" formatCode="0">
                  <c:v>10</c:v>
                </c:pt>
                <c:pt idx="257" formatCode="0">
                  <c:v>9</c:v>
                </c:pt>
                <c:pt idx="258" formatCode="0">
                  <c:v>10</c:v>
                </c:pt>
                <c:pt idx="259" formatCode="0">
                  <c:v>35</c:v>
                </c:pt>
                <c:pt idx="260" formatCode="0">
                  <c:v>83</c:v>
                </c:pt>
                <c:pt idx="261" formatCode="0">
                  <c:v>145</c:v>
                </c:pt>
                <c:pt idx="262" formatCode="0">
                  <c:v>111</c:v>
                </c:pt>
                <c:pt idx="263" formatCode="0">
                  <c:v>96</c:v>
                </c:pt>
                <c:pt idx="264" formatCode="0">
                  <c:v>69</c:v>
                </c:pt>
                <c:pt idx="265" formatCode="0">
                  <c:v>86</c:v>
                </c:pt>
                <c:pt idx="266" formatCode="0">
                  <c:v>77</c:v>
                </c:pt>
                <c:pt idx="267" formatCode="0">
                  <c:v>84</c:v>
                </c:pt>
                <c:pt idx="268" formatCode="0">
                  <c:v>90</c:v>
                </c:pt>
                <c:pt idx="269" formatCode="0">
                  <c:v>93</c:v>
                </c:pt>
                <c:pt idx="270" formatCode="0">
                  <c:v>126</c:v>
                </c:pt>
                <c:pt idx="271" formatCode="0">
                  <c:v>113</c:v>
                </c:pt>
                <c:pt idx="272" formatCode="0">
                  <c:v>196</c:v>
                </c:pt>
                <c:pt idx="273" formatCode="0">
                  <c:v>206</c:v>
                </c:pt>
                <c:pt idx="274" formatCode="0">
                  <c:v>252</c:v>
                </c:pt>
                <c:pt idx="275" formatCode="0">
                  <c:v>283</c:v>
                </c:pt>
                <c:pt idx="276" formatCode="0">
                  <c:v>364</c:v>
                </c:pt>
                <c:pt idx="277" formatCode="0">
                  <c:v>360</c:v>
                </c:pt>
                <c:pt idx="278" formatCode="0">
                  <c:v>359</c:v>
                </c:pt>
                <c:pt idx="279" formatCode="0">
                  <c:v>476</c:v>
                </c:pt>
                <c:pt idx="280" formatCode="0">
                  <c:v>456</c:v>
                </c:pt>
                <c:pt idx="281" formatCode="0">
                  <c:v>455</c:v>
                </c:pt>
                <c:pt idx="282" formatCode="0">
                  <c:v>387</c:v>
                </c:pt>
                <c:pt idx="283" formatCode="0">
                  <c:v>342</c:v>
                </c:pt>
                <c:pt idx="284" formatCode="0">
                  <c:v>355</c:v>
                </c:pt>
                <c:pt idx="285" formatCode="0">
                  <c:v>340</c:v>
                </c:pt>
                <c:pt idx="286" formatCode="0">
                  <c:v>392</c:v>
                </c:pt>
                <c:pt idx="287" formatCode="0">
                  <c:v>467</c:v>
                </c:pt>
                <c:pt idx="288" formatCode="0">
                  <c:v>443</c:v>
                </c:pt>
                <c:pt idx="289" formatCode="0">
                  <c:v>441</c:v>
                </c:pt>
                <c:pt idx="290" formatCode="0">
                  <c:v>410</c:v>
                </c:pt>
                <c:pt idx="291" formatCode="0">
                  <c:v>409</c:v>
                </c:pt>
                <c:pt idx="292" formatCode="0">
                  <c:v>440</c:v>
                </c:pt>
                <c:pt idx="293" formatCode="0">
                  <c:v>414</c:v>
                </c:pt>
                <c:pt idx="294" formatCode="0">
                  <c:v>413</c:v>
                </c:pt>
                <c:pt idx="295" formatCode="0">
                  <c:v>315</c:v>
                </c:pt>
                <c:pt idx="296" formatCode="0">
                  <c:v>287</c:v>
                </c:pt>
                <c:pt idx="297" formatCode="0">
                  <c:v>248</c:v>
                </c:pt>
                <c:pt idx="298" formatCode="0">
                  <c:v>182</c:v>
                </c:pt>
                <c:pt idx="299" formatCode="0">
                  <c:v>401</c:v>
                </c:pt>
                <c:pt idx="300" formatCode="0">
                  <c:v>391</c:v>
                </c:pt>
                <c:pt idx="301" formatCode="0">
                  <c:v>363</c:v>
                </c:pt>
                <c:pt idx="302" formatCode="0">
                  <c:v>281</c:v>
                </c:pt>
                <c:pt idx="303" formatCode="0">
                  <c:v>282</c:v>
                </c:pt>
                <c:pt idx="304" formatCode="0">
                  <c:v>297</c:v>
                </c:pt>
                <c:pt idx="305" formatCode="0">
                  <c:v>255</c:v>
                </c:pt>
                <c:pt idx="306" formatCode="0">
                  <c:v>271</c:v>
                </c:pt>
                <c:pt idx="307" formatCode="0">
                  <c:v>318</c:v>
                </c:pt>
                <c:pt idx="308" formatCode="0">
                  <c:v>282</c:v>
                </c:pt>
                <c:pt idx="309" formatCode="0">
                  <c:v>241</c:v>
                </c:pt>
                <c:pt idx="310" formatCode="0">
                  <c:v>319</c:v>
                </c:pt>
                <c:pt idx="311" formatCode="0">
                  <c:v>273</c:v>
                </c:pt>
                <c:pt idx="312" formatCode="0">
                  <c:v>245</c:v>
                </c:pt>
                <c:pt idx="313" formatCode="0">
                  <c:v>315</c:v>
                </c:pt>
                <c:pt idx="314" formatCode="0">
                  <c:v>302</c:v>
                </c:pt>
                <c:pt idx="315" formatCode="0">
                  <c:v>307</c:v>
                </c:pt>
                <c:pt idx="316" formatCode="0">
                  <c:v>311</c:v>
                </c:pt>
                <c:pt idx="317" formatCode="0">
                  <c:v>284</c:v>
                </c:pt>
                <c:pt idx="318" formatCode="0">
                  <c:v>260</c:v>
                </c:pt>
                <c:pt idx="319" formatCode="0">
                  <c:v>250</c:v>
                </c:pt>
                <c:pt idx="320" formatCode="0">
                  <c:v>253</c:v>
                </c:pt>
                <c:pt idx="321" formatCode="0">
                  <c:v>270</c:v>
                </c:pt>
                <c:pt idx="322" formatCode="0">
                  <c:v>269</c:v>
                </c:pt>
                <c:pt idx="323" formatCode="0">
                  <c:v>236</c:v>
                </c:pt>
                <c:pt idx="324" formatCode="0">
                  <c:v>277</c:v>
                </c:pt>
                <c:pt idx="325" formatCode="0">
                  <c:v>230</c:v>
                </c:pt>
                <c:pt idx="326" formatCode="0">
                  <c:v>231</c:v>
                </c:pt>
                <c:pt idx="327" formatCode="0">
                  <c:v>220</c:v>
                </c:pt>
                <c:pt idx="328" formatCode="0">
                  <c:v>269</c:v>
                </c:pt>
                <c:pt idx="329" formatCode="0">
                  <c:v>250</c:v>
                </c:pt>
                <c:pt idx="330">
                  <c:v>221</c:v>
                </c:pt>
                <c:pt idx="331">
                  <c:v>216</c:v>
                </c:pt>
                <c:pt idx="332">
                  <c:v>196</c:v>
                </c:pt>
                <c:pt idx="333">
                  <c:v>163</c:v>
                </c:pt>
                <c:pt idx="334">
                  <c:v>117</c:v>
                </c:pt>
                <c:pt idx="33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D-43EB-A517-205DB178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91464"/>
        <c:axId val="225291072"/>
      </c:barChart>
      <c:lineChart>
        <c:grouping val="standard"/>
        <c:varyColors val="0"/>
        <c:ser>
          <c:idx val="0"/>
          <c:order val="0"/>
          <c:tx>
            <c:v>実効再生産数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4.7765267826680315E-2"/>
                  <c:y val="-0.125391849529780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FD-43EB-A517-205DB1788A56}"/>
                </c:ext>
              </c:extLst>
            </c:dLbl>
            <c:dLbl>
              <c:idx val="28"/>
              <c:layout>
                <c:manualLayout>
                  <c:x val="-6.004776526782668E-2"/>
                  <c:y val="-7.3145245559038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FD-43EB-A517-205DB1788A56}"/>
                </c:ext>
              </c:extLst>
            </c:dLbl>
            <c:dLbl>
              <c:idx val="43"/>
              <c:layout>
                <c:manualLayout>
                  <c:x val="-2.320027294438758E-2"/>
                  <c:y val="-5.43364681295717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FD-43EB-A517-205DB1788A56}"/>
                </c:ext>
              </c:extLst>
            </c:dLbl>
            <c:dLbl>
              <c:idx val="56"/>
              <c:layout>
                <c:manualLayout>
                  <c:x val="-6.9600818833162742E-2"/>
                  <c:y val="4.38871473354231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D-43EB-A517-205DB1788A56}"/>
                </c:ext>
              </c:extLst>
            </c:dLbl>
            <c:dLbl>
              <c:idx val="70"/>
              <c:layout>
                <c:manualLayout>
                  <c:x val="-6.1412487205731829E-2"/>
                  <c:y val="-7.94148380355276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FD-43EB-A517-205DB1788A56}"/>
                </c:ext>
              </c:extLst>
            </c:dLbl>
            <c:dLbl>
              <c:idx val="85"/>
              <c:layout>
                <c:manualLayout>
                  <c:x val="-5.3224155578300923E-2"/>
                  <c:y val="-1.25391849529780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06-43FE-8325-9BDD66E3D218}"/>
                </c:ext>
              </c:extLst>
            </c:dLbl>
            <c:dLbl>
              <c:idx val="106"/>
              <c:layout>
                <c:manualLayout>
                  <c:x val="-3.4118048447628793E-2"/>
                  <c:y val="-7.73249738766980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FD-43EB-A517-205DB1788A56}"/>
                </c:ext>
              </c:extLst>
            </c:dLbl>
            <c:dLbl>
              <c:idx val="113"/>
              <c:layout>
                <c:manualLayout>
                  <c:x val="1.3647219379051519E-3"/>
                  <c:y val="-3.55276907001045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D-43EB-A517-205DB1788A56}"/>
                </c:ext>
              </c:extLst>
            </c:dLbl>
            <c:dLbl>
              <c:idx val="122"/>
              <c:layout>
                <c:manualLayout>
                  <c:x val="-1.501194131695667E-2"/>
                  <c:y val="-6.26959247648904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FD-43EB-A517-205DB1788A56}"/>
                </c:ext>
              </c:extLst>
            </c:dLbl>
            <c:dLbl>
              <c:idx val="146"/>
              <c:layout>
                <c:manualLayout>
                  <c:x val="-7.0965540771067898E-2"/>
                  <c:y val="-1.46290491118077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FD-43EB-A517-205DB1788A56}"/>
                </c:ext>
              </c:extLst>
            </c:dLbl>
            <c:dLbl>
              <c:idx val="159"/>
              <c:layout>
                <c:manualLayout>
                  <c:x val="-0.11463664278403275"/>
                  <c:y val="3.34378265412746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FD-43EB-A517-205DB1788A56}"/>
                </c:ext>
              </c:extLst>
            </c:dLbl>
            <c:dLbl>
              <c:idx val="163"/>
              <c:layout>
                <c:manualLayout>
                  <c:x val="-2.0470829068577279E-2"/>
                  <c:y val="8.5684430512016713E-2"/>
                </c:manualLayout>
              </c:layout>
              <c:tx>
                <c:rich>
                  <a:bodyPr/>
                  <a:lstStyle/>
                  <a:p>
                    <a:fld id="{1B397339-4112-4E65-AE29-69CD98E5C39F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EA017910-3002-4E81-B717-E8ACEE0D2BE2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79FD-43EB-A517-205DB1788A56}"/>
                </c:ext>
              </c:extLst>
            </c:dLbl>
            <c:dLbl>
              <c:idx val="168"/>
              <c:layout>
                <c:manualLayout>
                  <c:x val="-4.9129989764585463E-2"/>
                  <c:y val="-4.806687565308254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FD-43EB-A517-205DB1788A56}"/>
                </c:ext>
              </c:extLst>
            </c:dLbl>
            <c:dLbl>
              <c:idx val="219"/>
              <c:layout>
                <c:manualLayout>
                  <c:x val="-6.5506653019447386E-2"/>
                  <c:y val="-3.343782654127482E-2"/>
                </c:manualLayout>
              </c:layout>
              <c:tx>
                <c:rich>
                  <a:bodyPr/>
                  <a:lstStyle/>
                  <a:p>
                    <a:fld id="{BE4CE0A5-EBBE-46F8-9433-9FEEF068C99A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64DE750E-8D1E-4D30-A9FC-B56D44BE658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79FD-43EB-A517-205DB1788A56}"/>
                </c:ext>
              </c:extLst>
            </c:dLbl>
            <c:dLbl>
              <c:idx val="261"/>
              <c:layout>
                <c:manualLayout>
                  <c:x val="-5.7318321392016376E-2"/>
                  <c:y val="-1.88087774294670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8C-4418-8688-346061364809}"/>
                </c:ext>
              </c:extLst>
            </c:dLbl>
            <c:dLbl>
              <c:idx val="274"/>
              <c:layout>
                <c:manualLayout>
                  <c:x val="-4.6400545888775159E-2"/>
                  <c:y val="-7.73249738766980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A-4FA9-9E3D-D6D630DA8EF2}"/>
                </c:ext>
              </c:extLst>
            </c:dLbl>
            <c:dLbl>
              <c:idx val="282"/>
              <c:layout>
                <c:manualLayout>
                  <c:x val="4.0941658137154556E-3"/>
                  <c:y val="-8.35945663531870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BA-4FA9-9E3D-D6D630DA8EF2}"/>
                </c:ext>
              </c:extLst>
            </c:dLbl>
            <c:dLbl>
              <c:idx val="307"/>
              <c:layout>
                <c:manualLayout>
                  <c:x val="-0.1105424769703173"/>
                  <c:y val="2.92580982236154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D-437D-9F23-AA973989D427}"/>
                </c:ext>
              </c:extLst>
            </c:dLbl>
            <c:dLbl>
              <c:idx val="320"/>
              <c:layout>
                <c:manualLayout>
                  <c:x val="-8.0518594336403959E-2"/>
                  <c:y val="8.15047021943573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06-43FE-8325-9BDD66E3D218}"/>
                </c:ext>
              </c:extLst>
            </c:dLbl>
            <c:dLbl>
              <c:idx val="335"/>
              <c:layout>
                <c:manualLayout>
                  <c:x val="-2.7294438758103036E-2"/>
                  <c:y val="5.2246603970741899E-2"/>
                </c:manualLayout>
              </c:layout>
              <c:tx>
                <c:rich>
                  <a:bodyPr/>
                  <a:lstStyle/>
                  <a:p>
                    <a:fld id="{3F515A83-0CE7-4480-8143-2C5AB9931B85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F83362B7-0E87-450D-81AD-EF740E5D2870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977-4668-B593-53298DECB6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(4)'!$DH$4:$QE$4</c:f>
              <c:numCache>
                <c:formatCode>m"月"d"日"</c:formatCode>
                <c:ptCount val="336"/>
                <c:pt idx="0">
                  <c:v>44306</c:v>
                </c:pt>
                <c:pt idx="1">
                  <c:v>44307</c:v>
                </c:pt>
                <c:pt idx="2">
                  <c:v>44308</c:v>
                </c:pt>
                <c:pt idx="3">
                  <c:v>44309</c:v>
                </c:pt>
                <c:pt idx="4">
                  <c:v>44310</c:v>
                </c:pt>
                <c:pt idx="5">
                  <c:v>44311</c:v>
                </c:pt>
                <c:pt idx="6">
                  <c:v>44312</c:v>
                </c:pt>
                <c:pt idx="7">
                  <c:v>44313</c:v>
                </c:pt>
                <c:pt idx="8">
                  <c:v>44314</c:v>
                </c:pt>
                <c:pt idx="9">
                  <c:v>44315</c:v>
                </c:pt>
                <c:pt idx="10">
                  <c:v>44316</c:v>
                </c:pt>
                <c:pt idx="11">
                  <c:v>44317</c:v>
                </c:pt>
                <c:pt idx="12">
                  <c:v>44318</c:v>
                </c:pt>
                <c:pt idx="13">
                  <c:v>44319</c:v>
                </c:pt>
                <c:pt idx="14">
                  <c:v>44320</c:v>
                </c:pt>
                <c:pt idx="15">
                  <c:v>44321</c:v>
                </c:pt>
                <c:pt idx="16">
                  <c:v>44322</c:v>
                </c:pt>
                <c:pt idx="17">
                  <c:v>44323</c:v>
                </c:pt>
                <c:pt idx="18">
                  <c:v>44324</c:v>
                </c:pt>
                <c:pt idx="19">
                  <c:v>44325</c:v>
                </c:pt>
                <c:pt idx="20">
                  <c:v>44326</c:v>
                </c:pt>
                <c:pt idx="21">
                  <c:v>44327</c:v>
                </c:pt>
                <c:pt idx="22">
                  <c:v>44328</c:v>
                </c:pt>
                <c:pt idx="23">
                  <c:v>44329</c:v>
                </c:pt>
                <c:pt idx="24">
                  <c:v>44330</c:v>
                </c:pt>
                <c:pt idx="25">
                  <c:v>44331</c:v>
                </c:pt>
                <c:pt idx="26">
                  <c:v>44332</c:v>
                </c:pt>
                <c:pt idx="27">
                  <c:v>44333</c:v>
                </c:pt>
                <c:pt idx="28">
                  <c:v>44334</c:v>
                </c:pt>
                <c:pt idx="29">
                  <c:v>44335</c:v>
                </c:pt>
                <c:pt idx="30">
                  <c:v>44336</c:v>
                </c:pt>
                <c:pt idx="31">
                  <c:v>44337</c:v>
                </c:pt>
                <c:pt idx="32">
                  <c:v>44338</c:v>
                </c:pt>
                <c:pt idx="33">
                  <c:v>44339</c:v>
                </c:pt>
                <c:pt idx="34">
                  <c:v>44340</c:v>
                </c:pt>
                <c:pt idx="35">
                  <c:v>44341</c:v>
                </c:pt>
                <c:pt idx="36">
                  <c:v>44342</c:v>
                </c:pt>
                <c:pt idx="37">
                  <c:v>44343</c:v>
                </c:pt>
                <c:pt idx="38">
                  <c:v>44344</c:v>
                </c:pt>
                <c:pt idx="39">
                  <c:v>44345</c:v>
                </c:pt>
                <c:pt idx="40">
                  <c:v>44346</c:v>
                </c:pt>
                <c:pt idx="41">
                  <c:v>44347</c:v>
                </c:pt>
                <c:pt idx="42">
                  <c:v>44348</c:v>
                </c:pt>
                <c:pt idx="43">
                  <c:v>44349</c:v>
                </c:pt>
                <c:pt idx="44">
                  <c:v>44350</c:v>
                </c:pt>
                <c:pt idx="45">
                  <c:v>44351</c:v>
                </c:pt>
                <c:pt idx="46">
                  <c:v>44352</c:v>
                </c:pt>
                <c:pt idx="47">
                  <c:v>44353</c:v>
                </c:pt>
                <c:pt idx="48">
                  <c:v>44354</c:v>
                </c:pt>
                <c:pt idx="49">
                  <c:v>44355</c:v>
                </c:pt>
                <c:pt idx="50">
                  <c:v>44356</c:v>
                </c:pt>
                <c:pt idx="51">
                  <c:v>44357</c:v>
                </c:pt>
                <c:pt idx="52">
                  <c:v>44358</c:v>
                </c:pt>
                <c:pt idx="53">
                  <c:v>44359</c:v>
                </c:pt>
                <c:pt idx="54">
                  <c:v>44360</c:v>
                </c:pt>
                <c:pt idx="55">
                  <c:v>44361</c:v>
                </c:pt>
                <c:pt idx="56">
                  <c:v>44362</c:v>
                </c:pt>
                <c:pt idx="57">
                  <c:v>44363</c:v>
                </c:pt>
                <c:pt idx="58">
                  <c:v>44364</c:v>
                </c:pt>
                <c:pt idx="59">
                  <c:v>44365</c:v>
                </c:pt>
                <c:pt idx="60">
                  <c:v>44366</c:v>
                </c:pt>
                <c:pt idx="61">
                  <c:v>44367</c:v>
                </c:pt>
                <c:pt idx="62">
                  <c:v>44368</c:v>
                </c:pt>
                <c:pt idx="63">
                  <c:v>44369</c:v>
                </c:pt>
                <c:pt idx="64">
                  <c:v>44370</c:v>
                </c:pt>
                <c:pt idx="65">
                  <c:v>44371</c:v>
                </c:pt>
                <c:pt idx="66">
                  <c:v>44372</c:v>
                </c:pt>
                <c:pt idx="67">
                  <c:v>44373</c:v>
                </c:pt>
                <c:pt idx="68">
                  <c:v>44374</c:v>
                </c:pt>
                <c:pt idx="69">
                  <c:v>44375</c:v>
                </c:pt>
                <c:pt idx="70">
                  <c:v>44376</c:v>
                </c:pt>
                <c:pt idx="71">
                  <c:v>44377</c:v>
                </c:pt>
                <c:pt idx="72">
                  <c:v>44378</c:v>
                </c:pt>
                <c:pt idx="73">
                  <c:v>44379</c:v>
                </c:pt>
                <c:pt idx="74">
                  <c:v>44380</c:v>
                </c:pt>
                <c:pt idx="75">
                  <c:v>44381</c:v>
                </c:pt>
                <c:pt idx="76">
                  <c:v>44382</c:v>
                </c:pt>
                <c:pt idx="77">
                  <c:v>44383</c:v>
                </c:pt>
                <c:pt idx="78">
                  <c:v>44384</c:v>
                </c:pt>
                <c:pt idx="79">
                  <c:v>44385</c:v>
                </c:pt>
                <c:pt idx="80">
                  <c:v>44386</c:v>
                </c:pt>
                <c:pt idx="81">
                  <c:v>44387</c:v>
                </c:pt>
                <c:pt idx="82">
                  <c:v>44388</c:v>
                </c:pt>
                <c:pt idx="83">
                  <c:v>44389</c:v>
                </c:pt>
                <c:pt idx="84">
                  <c:v>44390</c:v>
                </c:pt>
                <c:pt idx="85">
                  <c:v>44391</c:v>
                </c:pt>
                <c:pt idx="86">
                  <c:v>44392</c:v>
                </c:pt>
                <c:pt idx="87">
                  <c:v>44393</c:v>
                </c:pt>
                <c:pt idx="88">
                  <c:v>44394</c:v>
                </c:pt>
                <c:pt idx="89">
                  <c:v>44395</c:v>
                </c:pt>
                <c:pt idx="90">
                  <c:v>44396</c:v>
                </c:pt>
                <c:pt idx="91">
                  <c:v>44397</c:v>
                </c:pt>
                <c:pt idx="92">
                  <c:v>44398</c:v>
                </c:pt>
                <c:pt idx="93">
                  <c:v>44399</c:v>
                </c:pt>
                <c:pt idx="94">
                  <c:v>44400</c:v>
                </c:pt>
                <c:pt idx="95">
                  <c:v>44401</c:v>
                </c:pt>
                <c:pt idx="96">
                  <c:v>44402</c:v>
                </c:pt>
                <c:pt idx="97">
                  <c:v>44403</c:v>
                </c:pt>
                <c:pt idx="98">
                  <c:v>44404</c:v>
                </c:pt>
                <c:pt idx="99">
                  <c:v>44405</c:v>
                </c:pt>
                <c:pt idx="100">
                  <c:v>44406</c:v>
                </c:pt>
                <c:pt idx="101">
                  <c:v>44407</c:v>
                </c:pt>
                <c:pt idx="102">
                  <c:v>44408</c:v>
                </c:pt>
                <c:pt idx="103">
                  <c:v>44409</c:v>
                </c:pt>
                <c:pt idx="104">
                  <c:v>44410</c:v>
                </c:pt>
                <c:pt idx="105">
                  <c:v>44411</c:v>
                </c:pt>
                <c:pt idx="106">
                  <c:v>44412</c:v>
                </c:pt>
                <c:pt idx="107">
                  <c:v>44413</c:v>
                </c:pt>
                <c:pt idx="108">
                  <c:v>44414</c:v>
                </c:pt>
                <c:pt idx="109">
                  <c:v>44415</c:v>
                </c:pt>
                <c:pt idx="110">
                  <c:v>44416</c:v>
                </c:pt>
                <c:pt idx="111">
                  <c:v>44417</c:v>
                </c:pt>
                <c:pt idx="112">
                  <c:v>44418</c:v>
                </c:pt>
                <c:pt idx="113">
                  <c:v>44419</c:v>
                </c:pt>
                <c:pt idx="114">
                  <c:v>44420</c:v>
                </c:pt>
                <c:pt idx="115">
                  <c:v>44421</c:v>
                </c:pt>
                <c:pt idx="116">
                  <c:v>44422</c:v>
                </c:pt>
                <c:pt idx="117">
                  <c:v>44423</c:v>
                </c:pt>
                <c:pt idx="118">
                  <c:v>44424</c:v>
                </c:pt>
                <c:pt idx="119">
                  <c:v>44425</c:v>
                </c:pt>
                <c:pt idx="120">
                  <c:v>44426</c:v>
                </c:pt>
                <c:pt idx="121">
                  <c:v>44427</c:v>
                </c:pt>
                <c:pt idx="122">
                  <c:v>44428</c:v>
                </c:pt>
                <c:pt idx="123">
                  <c:v>44429</c:v>
                </c:pt>
                <c:pt idx="124">
                  <c:v>44430</c:v>
                </c:pt>
                <c:pt idx="125">
                  <c:v>44431</c:v>
                </c:pt>
                <c:pt idx="126">
                  <c:v>44432</c:v>
                </c:pt>
                <c:pt idx="127">
                  <c:v>44433</c:v>
                </c:pt>
                <c:pt idx="128">
                  <c:v>44434</c:v>
                </c:pt>
                <c:pt idx="129">
                  <c:v>44435</c:v>
                </c:pt>
                <c:pt idx="130">
                  <c:v>44436</c:v>
                </c:pt>
                <c:pt idx="131">
                  <c:v>44437</c:v>
                </c:pt>
                <c:pt idx="132">
                  <c:v>44438</c:v>
                </c:pt>
                <c:pt idx="133">
                  <c:v>44439</c:v>
                </c:pt>
                <c:pt idx="134">
                  <c:v>44440</c:v>
                </c:pt>
                <c:pt idx="135">
                  <c:v>44441</c:v>
                </c:pt>
                <c:pt idx="136">
                  <c:v>44442</c:v>
                </c:pt>
                <c:pt idx="137">
                  <c:v>44443</c:v>
                </c:pt>
                <c:pt idx="138">
                  <c:v>44444</c:v>
                </c:pt>
                <c:pt idx="139">
                  <c:v>44445</c:v>
                </c:pt>
                <c:pt idx="140">
                  <c:v>44446</c:v>
                </c:pt>
                <c:pt idx="141">
                  <c:v>44447</c:v>
                </c:pt>
                <c:pt idx="142">
                  <c:v>44448</c:v>
                </c:pt>
                <c:pt idx="143">
                  <c:v>44449</c:v>
                </c:pt>
                <c:pt idx="144">
                  <c:v>44450</c:v>
                </c:pt>
                <c:pt idx="145">
                  <c:v>44451</c:v>
                </c:pt>
                <c:pt idx="146">
                  <c:v>44452</c:v>
                </c:pt>
                <c:pt idx="147">
                  <c:v>44453</c:v>
                </c:pt>
                <c:pt idx="148">
                  <c:v>44454</c:v>
                </c:pt>
                <c:pt idx="149">
                  <c:v>44455</c:v>
                </c:pt>
                <c:pt idx="150">
                  <c:v>44456</c:v>
                </c:pt>
                <c:pt idx="151">
                  <c:v>44457</c:v>
                </c:pt>
                <c:pt idx="152">
                  <c:v>44458</c:v>
                </c:pt>
                <c:pt idx="153">
                  <c:v>44459</c:v>
                </c:pt>
                <c:pt idx="154">
                  <c:v>44460</c:v>
                </c:pt>
                <c:pt idx="155">
                  <c:v>44461</c:v>
                </c:pt>
                <c:pt idx="156">
                  <c:v>44462</c:v>
                </c:pt>
                <c:pt idx="157">
                  <c:v>44463</c:v>
                </c:pt>
                <c:pt idx="158">
                  <c:v>44464</c:v>
                </c:pt>
                <c:pt idx="159">
                  <c:v>44465</c:v>
                </c:pt>
                <c:pt idx="160">
                  <c:v>44466</c:v>
                </c:pt>
                <c:pt idx="161">
                  <c:v>44467</c:v>
                </c:pt>
                <c:pt idx="162">
                  <c:v>44468</c:v>
                </c:pt>
                <c:pt idx="163">
                  <c:v>44469</c:v>
                </c:pt>
                <c:pt idx="164">
                  <c:v>44470</c:v>
                </c:pt>
                <c:pt idx="165">
                  <c:v>44471</c:v>
                </c:pt>
                <c:pt idx="166">
                  <c:v>44472</c:v>
                </c:pt>
                <c:pt idx="167">
                  <c:v>44473</c:v>
                </c:pt>
                <c:pt idx="168">
                  <c:v>44474</c:v>
                </c:pt>
                <c:pt idx="169">
                  <c:v>44475</c:v>
                </c:pt>
                <c:pt idx="170">
                  <c:v>44476</c:v>
                </c:pt>
                <c:pt idx="171">
                  <c:v>44477</c:v>
                </c:pt>
                <c:pt idx="172">
                  <c:v>44478</c:v>
                </c:pt>
                <c:pt idx="173">
                  <c:v>44479</c:v>
                </c:pt>
                <c:pt idx="174">
                  <c:v>44480</c:v>
                </c:pt>
                <c:pt idx="175">
                  <c:v>44481</c:v>
                </c:pt>
                <c:pt idx="176">
                  <c:v>44482</c:v>
                </c:pt>
                <c:pt idx="177">
                  <c:v>44483</c:v>
                </c:pt>
                <c:pt idx="178">
                  <c:v>44484</c:v>
                </c:pt>
                <c:pt idx="179">
                  <c:v>44485</c:v>
                </c:pt>
                <c:pt idx="180">
                  <c:v>44486</c:v>
                </c:pt>
                <c:pt idx="181">
                  <c:v>44487</c:v>
                </c:pt>
                <c:pt idx="182">
                  <c:v>44488</c:v>
                </c:pt>
                <c:pt idx="183">
                  <c:v>44489</c:v>
                </c:pt>
                <c:pt idx="184">
                  <c:v>44490</c:v>
                </c:pt>
                <c:pt idx="185">
                  <c:v>44491</c:v>
                </c:pt>
                <c:pt idx="186">
                  <c:v>44492</c:v>
                </c:pt>
                <c:pt idx="187">
                  <c:v>44493</c:v>
                </c:pt>
                <c:pt idx="188">
                  <c:v>44494</c:v>
                </c:pt>
                <c:pt idx="189">
                  <c:v>44495</c:v>
                </c:pt>
                <c:pt idx="190">
                  <c:v>44496</c:v>
                </c:pt>
                <c:pt idx="191">
                  <c:v>44497</c:v>
                </c:pt>
                <c:pt idx="192">
                  <c:v>44498</c:v>
                </c:pt>
                <c:pt idx="193">
                  <c:v>44499</c:v>
                </c:pt>
                <c:pt idx="194">
                  <c:v>44500</c:v>
                </c:pt>
                <c:pt idx="195">
                  <c:v>44501</c:v>
                </c:pt>
                <c:pt idx="196">
                  <c:v>44502</c:v>
                </c:pt>
                <c:pt idx="197">
                  <c:v>44503</c:v>
                </c:pt>
                <c:pt idx="198">
                  <c:v>44504</c:v>
                </c:pt>
                <c:pt idx="199">
                  <c:v>44505</c:v>
                </c:pt>
                <c:pt idx="200">
                  <c:v>44506</c:v>
                </c:pt>
                <c:pt idx="201">
                  <c:v>44507</c:v>
                </c:pt>
                <c:pt idx="202">
                  <c:v>44508</c:v>
                </c:pt>
                <c:pt idx="203">
                  <c:v>44509</c:v>
                </c:pt>
                <c:pt idx="204">
                  <c:v>44510</c:v>
                </c:pt>
                <c:pt idx="205">
                  <c:v>44511</c:v>
                </c:pt>
                <c:pt idx="206">
                  <c:v>44512</c:v>
                </c:pt>
                <c:pt idx="207">
                  <c:v>44513</c:v>
                </c:pt>
                <c:pt idx="208">
                  <c:v>44514</c:v>
                </c:pt>
                <c:pt idx="209">
                  <c:v>44515</c:v>
                </c:pt>
                <c:pt idx="210">
                  <c:v>44516</c:v>
                </c:pt>
                <c:pt idx="211">
                  <c:v>44517</c:v>
                </c:pt>
                <c:pt idx="212">
                  <c:v>44518</c:v>
                </c:pt>
                <c:pt idx="213">
                  <c:v>44519</c:v>
                </c:pt>
                <c:pt idx="214">
                  <c:v>44520</c:v>
                </c:pt>
                <c:pt idx="215">
                  <c:v>44521</c:v>
                </c:pt>
                <c:pt idx="216">
                  <c:v>44522</c:v>
                </c:pt>
                <c:pt idx="217">
                  <c:v>44523</c:v>
                </c:pt>
                <c:pt idx="218">
                  <c:v>44524</c:v>
                </c:pt>
                <c:pt idx="219">
                  <c:v>44525</c:v>
                </c:pt>
                <c:pt idx="220">
                  <c:v>44526</c:v>
                </c:pt>
                <c:pt idx="221">
                  <c:v>44527</c:v>
                </c:pt>
                <c:pt idx="222">
                  <c:v>44528</c:v>
                </c:pt>
                <c:pt idx="223">
                  <c:v>44529</c:v>
                </c:pt>
                <c:pt idx="224">
                  <c:v>44530</c:v>
                </c:pt>
                <c:pt idx="225">
                  <c:v>44531</c:v>
                </c:pt>
                <c:pt idx="226">
                  <c:v>44532</c:v>
                </c:pt>
                <c:pt idx="227">
                  <c:v>44533</c:v>
                </c:pt>
                <c:pt idx="228">
                  <c:v>44534</c:v>
                </c:pt>
                <c:pt idx="229">
                  <c:v>44535</c:v>
                </c:pt>
                <c:pt idx="230">
                  <c:v>44536</c:v>
                </c:pt>
                <c:pt idx="231">
                  <c:v>44537</c:v>
                </c:pt>
                <c:pt idx="232">
                  <c:v>44538</c:v>
                </c:pt>
                <c:pt idx="233">
                  <c:v>44539</c:v>
                </c:pt>
                <c:pt idx="234">
                  <c:v>44540</c:v>
                </c:pt>
                <c:pt idx="235">
                  <c:v>44541</c:v>
                </c:pt>
                <c:pt idx="236">
                  <c:v>44542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44548</c:v>
                </c:pt>
                <c:pt idx="243">
                  <c:v>44549</c:v>
                </c:pt>
                <c:pt idx="244">
                  <c:v>44550</c:v>
                </c:pt>
                <c:pt idx="245">
                  <c:v>44551</c:v>
                </c:pt>
                <c:pt idx="246">
                  <c:v>44552</c:v>
                </c:pt>
                <c:pt idx="247">
                  <c:v>44553</c:v>
                </c:pt>
                <c:pt idx="248">
                  <c:v>44554</c:v>
                </c:pt>
                <c:pt idx="249">
                  <c:v>44555</c:v>
                </c:pt>
                <c:pt idx="250">
                  <c:v>44556</c:v>
                </c:pt>
                <c:pt idx="251">
                  <c:v>44557</c:v>
                </c:pt>
                <c:pt idx="252">
                  <c:v>44558</c:v>
                </c:pt>
                <c:pt idx="253">
                  <c:v>44559</c:v>
                </c:pt>
                <c:pt idx="254">
                  <c:v>44560</c:v>
                </c:pt>
                <c:pt idx="255">
                  <c:v>44561</c:v>
                </c:pt>
                <c:pt idx="256">
                  <c:v>44562</c:v>
                </c:pt>
                <c:pt idx="257">
                  <c:v>44563</c:v>
                </c:pt>
                <c:pt idx="258">
                  <c:v>44564</c:v>
                </c:pt>
                <c:pt idx="259">
                  <c:v>44565</c:v>
                </c:pt>
                <c:pt idx="260">
                  <c:v>44566</c:v>
                </c:pt>
                <c:pt idx="261">
                  <c:v>44567</c:v>
                </c:pt>
                <c:pt idx="262">
                  <c:v>44568</c:v>
                </c:pt>
                <c:pt idx="263">
                  <c:v>44569</c:v>
                </c:pt>
                <c:pt idx="264">
                  <c:v>44570</c:v>
                </c:pt>
                <c:pt idx="265">
                  <c:v>44571</c:v>
                </c:pt>
                <c:pt idx="266">
                  <c:v>44572</c:v>
                </c:pt>
                <c:pt idx="267">
                  <c:v>44573</c:v>
                </c:pt>
                <c:pt idx="268">
                  <c:v>44574</c:v>
                </c:pt>
                <c:pt idx="269">
                  <c:v>44575</c:v>
                </c:pt>
                <c:pt idx="270">
                  <c:v>44576</c:v>
                </c:pt>
                <c:pt idx="271">
                  <c:v>44577</c:v>
                </c:pt>
                <c:pt idx="272">
                  <c:v>44578</c:v>
                </c:pt>
                <c:pt idx="273">
                  <c:v>44579</c:v>
                </c:pt>
                <c:pt idx="274">
                  <c:v>44580</c:v>
                </c:pt>
                <c:pt idx="275">
                  <c:v>44581</c:v>
                </c:pt>
                <c:pt idx="276">
                  <c:v>44582</c:v>
                </c:pt>
                <c:pt idx="277">
                  <c:v>44583</c:v>
                </c:pt>
                <c:pt idx="278">
                  <c:v>44584</c:v>
                </c:pt>
                <c:pt idx="279">
                  <c:v>44585</c:v>
                </c:pt>
                <c:pt idx="280">
                  <c:v>44586</c:v>
                </c:pt>
                <c:pt idx="281">
                  <c:v>44587</c:v>
                </c:pt>
                <c:pt idx="282">
                  <c:v>44588</c:v>
                </c:pt>
                <c:pt idx="283">
                  <c:v>44589</c:v>
                </c:pt>
                <c:pt idx="284">
                  <c:v>44590</c:v>
                </c:pt>
                <c:pt idx="285">
                  <c:v>44591</c:v>
                </c:pt>
                <c:pt idx="286">
                  <c:v>44592</c:v>
                </c:pt>
                <c:pt idx="287">
                  <c:v>44593</c:v>
                </c:pt>
                <c:pt idx="288">
                  <c:v>44594</c:v>
                </c:pt>
                <c:pt idx="289">
                  <c:v>44595</c:v>
                </c:pt>
                <c:pt idx="290">
                  <c:v>44596</c:v>
                </c:pt>
                <c:pt idx="291">
                  <c:v>44597</c:v>
                </c:pt>
                <c:pt idx="292">
                  <c:v>44598</c:v>
                </c:pt>
                <c:pt idx="293">
                  <c:v>44599</c:v>
                </c:pt>
                <c:pt idx="294">
                  <c:v>44600</c:v>
                </c:pt>
                <c:pt idx="295">
                  <c:v>44601</c:v>
                </c:pt>
                <c:pt idx="296">
                  <c:v>44602</c:v>
                </c:pt>
                <c:pt idx="297">
                  <c:v>44603</c:v>
                </c:pt>
                <c:pt idx="298">
                  <c:v>44604</c:v>
                </c:pt>
                <c:pt idx="299">
                  <c:v>44605</c:v>
                </c:pt>
                <c:pt idx="300">
                  <c:v>44606</c:v>
                </c:pt>
                <c:pt idx="301">
                  <c:v>44607</c:v>
                </c:pt>
                <c:pt idx="302">
                  <c:v>44608</c:v>
                </c:pt>
                <c:pt idx="303">
                  <c:v>44609</c:v>
                </c:pt>
                <c:pt idx="304">
                  <c:v>44610</c:v>
                </c:pt>
                <c:pt idx="305">
                  <c:v>44611</c:v>
                </c:pt>
                <c:pt idx="306">
                  <c:v>44612</c:v>
                </c:pt>
                <c:pt idx="307">
                  <c:v>44613</c:v>
                </c:pt>
                <c:pt idx="308">
                  <c:v>44614</c:v>
                </c:pt>
                <c:pt idx="309">
                  <c:v>44615</c:v>
                </c:pt>
                <c:pt idx="310">
                  <c:v>44616</c:v>
                </c:pt>
                <c:pt idx="311">
                  <c:v>44617</c:v>
                </c:pt>
                <c:pt idx="312">
                  <c:v>44618</c:v>
                </c:pt>
                <c:pt idx="313">
                  <c:v>44619</c:v>
                </c:pt>
                <c:pt idx="314">
                  <c:v>44620</c:v>
                </c:pt>
                <c:pt idx="315">
                  <c:v>44621</c:v>
                </c:pt>
                <c:pt idx="316">
                  <c:v>44622</c:v>
                </c:pt>
                <c:pt idx="317">
                  <c:v>44623</c:v>
                </c:pt>
                <c:pt idx="318">
                  <c:v>44624</c:v>
                </c:pt>
                <c:pt idx="319">
                  <c:v>44625</c:v>
                </c:pt>
                <c:pt idx="320">
                  <c:v>44626</c:v>
                </c:pt>
                <c:pt idx="321">
                  <c:v>44627</c:v>
                </c:pt>
                <c:pt idx="322">
                  <c:v>44628</c:v>
                </c:pt>
                <c:pt idx="323">
                  <c:v>44629</c:v>
                </c:pt>
                <c:pt idx="324">
                  <c:v>44630</c:v>
                </c:pt>
                <c:pt idx="325">
                  <c:v>44631</c:v>
                </c:pt>
                <c:pt idx="326">
                  <c:v>44632</c:v>
                </c:pt>
                <c:pt idx="327">
                  <c:v>44633</c:v>
                </c:pt>
                <c:pt idx="328">
                  <c:v>44634</c:v>
                </c:pt>
                <c:pt idx="329">
                  <c:v>44635</c:v>
                </c:pt>
                <c:pt idx="330">
                  <c:v>44636</c:v>
                </c:pt>
                <c:pt idx="331">
                  <c:v>44637</c:v>
                </c:pt>
                <c:pt idx="332">
                  <c:v>44638</c:v>
                </c:pt>
                <c:pt idx="333">
                  <c:v>44639</c:v>
                </c:pt>
                <c:pt idx="334">
                  <c:v>44640</c:v>
                </c:pt>
                <c:pt idx="335">
                  <c:v>44641</c:v>
                </c:pt>
              </c:numCache>
            </c:numRef>
          </c:cat>
          <c:val>
            <c:numRef>
              <c:f>'グラフ用 (4)'!$DH$6:$QE$6</c:f>
              <c:numCache>
                <c:formatCode>0.00</c:formatCode>
                <c:ptCount val="336"/>
                <c:pt idx="0">
                  <c:v>1.7689084123569068</c:v>
                </c:pt>
                <c:pt idx="1">
                  <c:v>1.511213167669653</c:v>
                </c:pt>
                <c:pt idx="2">
                  <c:v>1.4085378776839268</c:v>
                </c:pt>
                <c:pt idx="3">
                  <c:v>1.5970333498730458</c:v>
                </c:pt>
                <c:pt idx="4">
                  <c:v>1.5061140296207116</c:v>
                </c:pt>
                <c:pt idx="5">
                  <c:v>1.4520733272838138</c:v>
                </c:pt>
                <c:pt idx="6">
                  <c:v>1.4875111108523589</c:v>
                </c:pt>
                <c:pt idx="7">
                  <c:v>1.6552935381481568</c:v>
                </c:pt>
                <c:pt idx="8">
                  <c:v>1.8225155772803634</c:v>
                </c:pt>
                <c:pt idx="9">
                  <c:v>1.9762453566474336</c:v>
                </c:pt>
                <c:pt idx="10">
                  <c:v>1.7298581220924616</c:v>
                </c:pt>
                <c:pt idx="11">
                  <c:v>1.8282423781077854</c:v>
                </c:pt>
                <c:pt idx="12">
                  <c:v>1.9008156249853387</c:v>
                </c:pt>
                <c:pt idx="13">
                  <c:v>1.7428178603337994</c:v>
                </c:pt>
                <c:pt idx="14">
                  <c:v>1.5157609084487014</c:v>
                </c:pt>
                <c:pt idx="15">
                  <c:v>1.2785003527762109</c:v>
                </c:pt>
                <c:pt idx="16">
                  <c:v>1.165097676350199</c:v>
                </c:pt>
                <c:pt idx="17">
                  <c:v>1.1427199735132278</c:v>
                </c:pt>
                <c:pt idx="18">
                  <c:v>1.0111359673261664</c:v>
                </c:pt>
                <c:pt idx="19">
                  <c:v>0.93004155249746623</c:v>
                </c:pt>
                <c:pt idx="20">
                  <c:v>0.90149441138042308</c:v>
                </c:pt>
                <c:pt idx="21">
                  <c:v>0.94520559335061916</c:v>
                </c:pt>
                <c:pt idx="22">
                  <c:v>1.0890593173707837</c:v>
                </c:pt>
                <c:pt idx="23">
                  <c:v>1.0210755566764822</c:v>
                </c:pt>
                <c:pt idx="24">
                  <c:v>1.057546197561398</c:v>
                </c:pt>
                <c:pt idx="25">
                  <c:v>1.0381723050474621</c:v>
                </c:pt>
                <c:pt idx="26">
                  <c:v>0.95043053823791512</c:v>
                </c:pt>
                <c:pt idx="27">
                  <c:v>0.97757756327339085</c:v>
                </c:pt>
                <c:pt idx="28">
                  <c:v>0.88536843030985546</c:v>
                </c:pt>
                <c:pt idx="29">
                  <c:v>0.7503191293722512</c:v>
                </c:pt>
                <c:pt idx="30">
                  <c:v>0.86250127384500741</c:v>
                </c:pt>
                <c:pt idx="31">
                  <c:v>0.7740126932205007</c:v>
                </c:pt>
                <c:pt idx="32">
                  <c:v>0.81566513338496671</c:v>
                </c:pt>
                <c:pt idx="33">
                  <c:v>0.90446137427133844</c:v>
                </c:pt>
                <c:pt idx="34">
                  <c:v>0.85757127364681773</c:v>
                </c:pt>
                <c:pt idx="35">
                  <c:v>0.9098485513472695</c:v>
                </c:pt>
                <c:pt idx="36">
                  <c:v>0.95719758436278457</c:v>
                </c:pt>
                <c:pt idx="37">
                  <c:v>0.79528957958104163</c:v>
                </c:pt>
                <c:pt idx="38">
                  <c:v>0.81044560565683965</c:v>
                </c:pt>
                <c:pt idx="39">
                  <c:v>0.75114323712160358</c:v>
                </c:pt>
                <c:pt idx="40">
                  <c:v>0.69739929855763727</c:v>
                </c:pt>
                <c:pt idx="41">
                  <c:v>0.73513429444910994</c:v>
                </c:pt>
                <c:pt idx="42">
                  <c:v>0.76468263361235822</c:v>
                </c:pt>
                <c:pt idx="43">
                  <c:v>0.82036354065958006</c:v>
                </c:pt>
                <c:pt idx="44">
                  <c:v>0.89313534576621822</c:v>
                </c:pt>
                <c:pt idx="45">
                  <c:v>0.97164276206872702</c:v>
                </c:pt>
                <c:pt idx="46">
                  <c:v>1.0308665142981632</c:v>
                </c:pt>
                <c:pt idx="47">
                  <c:v>1.0222230905715044</c:v>
                </c:pt>
                <c:pt idx="48">
                  <c:v>0.94443032625396395</c:v>
                </c:pt>
                <c:pt idx="49">
                  <c:v>0.80281423671534902</c:v>
                </c:pt>
                <c:pt idx="50">
                  <c:v>0.65714694969216747</c:v>
                </c:pt>
                <c:pt idx="51">
                  <c:v>0.65848751919083848</c:v>
                </c:pt>
                <c:pt idx="52">
                  <c:v>0.52983630144258964</c:v>
                </c:pt>
                <c:pt idx="53">
                  <c:v>0.52228064240092931</c:v>
                </c:pt>
                <c:pt idx="54">
                  <c:v>0.48550189902745522</c:v>
                </c:pt>
                <c:pt idx="55">
                  <c:v>0.47242657258050985</c:v>
                </c:pt>
                <c:pt idx="56">
                  <c:v>0.46274537158707368</c:v>
                </c:pt>
                <c:pt idx="57">
                  <c:v>0.44806937130371916</c:v>
                </c:pt>
                <c:pt idx="58">
                  <c:v>0.32254443789337789</c:v>
                </c:pt>
                <c:pt idx="59">
                  <c:v>0.45624603554740056</c:v>
                </c:pt>
                <c:pt idx="60">
                  <c:v>0.43354261614037903</c:v>
                </c:pt>
                <c:pt idx="61">
                  <c:v>0.49629125170217991</c:v>
                </c:pt>
                <c:pt idx="62">
                  <c:v>0.40867678512182437</c:v>
                </c:pt>
                <c:pt idx="63">
                  <c:v>0.58367647532318789</c:v>
                </c:pt>
                <c:pt idx="64">
                  <c:v>0.70695285605362357</c:v>
                </c:pt>
                <c:pt idx="65">
                  <c:v>1</c:v>
                </c:pt>
                <c:pt idx="66">
                  <c:v>0.92750461276241769</c:v>
                </c:pt>
                <c:pt idx="67">
                  <c:v>1.1541177635824627</c:v>
                </c:pt>
                <c:pt idx="68">
                  <c:v>1.3003852376630898</c:v>
                </c:pt>
                <c:pt idx="69">
                  <c:v>1.9241674485167519</c:v>
                </c:pt>
                <c:pt idx="70">
                  <c:v>1.5667543480178068</c:v>
                </c:pt>
                <c:pt idx="71">
                  <c:v>1.7132778898554877</c:v>
                </c:pt>
                <c:pt idx="72">
                  <c:v>1.6406707120152757</c:v>
                </c:pt>
                <c:pt idx="73">
                  <c:v>1.3003852376630898</c:v>
                </c:pt>
                <c:pt idx="74">
                  <c:v>0.93418695030169641</c:v>
                </c:pt>
                <c:pt idx="75">
                  <c:v>0.70695285605362357</c:v>
                </c:pt>
                <c:pt idx="76">
                  <c:v>0.51970528904376379</c:v>
                </c:pt>
                <c:pt idx="77">
                  <c:v>0.31676392175331575</c:v>
                </c:pt>
                <c:pt idx="78">
                  <c:v>0.13216239899358989</c:v>
                </c:pt>
                <c:pt idx="79">
                  <c:v>0.22643091606597668</c:v>
                </c:pt>
                <c:pt idx="80">
                  <c:v>0.43089259220410914</c:v>
                </c:pt>
                <c:pt idx="81">
                  <c:v>0.77509644121060139</c:v>
                </c:pt>
                <c:pt idx="82">
                  <c:v>1</c:v>
                </c:pt>
                <c:pt idx="83">
                  <c:v>1.3359169825354342</c:v>
                </c:pt>
                <c:pt idx="84">
                  <c:v>2.3631147886173847</c:v>
                </c:pt>
                <c:pt idx="85">
                  <c:v>5.1794746792312116</c:v>
                </c:pt>
                <c:pt idx="86">
                  <c:v>3.3793291340401033</c:v>
                </c:pt>
                <c:pt idx="87">
                  <c:v>2.0597241782229356</c:v>
                </c:pt>
                <c:pt idx="88">
                  <c:v>1.100076327639671</c:v>
                </c:pt>
                <c:pt idx="89">
                  <c:v>1</c:v>
                </c:pt>
                <c:pt idx="90">
                  <c:v>0.91931105773589139</c:v>
                </c:pt>
                <c:pt idx="91">
                  <c:v>1.2061133063006686</c:v>
                </c:pt>
                <c:pt idx="92">
                  <c:v>1.6406707120152757</c:v>
                </c:pt>
                <c:pt idx="93">
                  <c:v>1.7458754362795732</c:v>
                </c:pt>
                <c:pt idx="94">
                  <c:v>1.8991128428057535</c:v>
                </c:pt>
                <c:pt idx="95">
                  <c:v>2.5705279717154044</c:v>
                </c:pt>
                <c:pt idx="96">
                  <c:v>3.2130996340062925</c:v>
                </c:pt>
                <c:pt idx="97">
                  <c:v>3.434011971496973</c:v>
                </c:pt>
                <c:pt idx="98">
                  <c:v>2.542217916066098</c:v>
                </c:pt>
                <c:pt idx="99">
                  <c:v>1.9788347770194163</c:v>
                </c:pt>
                <c:pt idx="100">
                  <c:v>1.8781326010025219</c:v>
                </c:pt>
                <c:pt idx="101">
                  <c:v>1.893527212926317</c:v>
                </c:pt>
                <c:pt idx="102">
                  <c:v>1.9788347770194163</c:v>
                </c:pt>
                <c:pt idx="103">
                  <c:v>1.6691552594935368</c:v>
                </c:pt>
                <c:pt idx="104">
                  <c:v>1.9909008785136666</c:v>
                </c:pt>
                <c:pt idx="105">
                  <c:v>2.3207639632066615</c:v>
                </c:pt>
                <c:pt idx="106">
                  <c:v>2.4947517195568549</c:v>
                </c:pt>
                <c:pt idx="107">
                  <c:v>2.6668915119384202</c:v>
                </c:pt>
                <c:pt idx="108">
                  <c:v>2.6332807486864542</c:v>
                </c:pt>
                <c:pt idx="109">
                  <c:v>2.6236656834856218</c:v>
                </c:pt>
                <c:pt idx="110">
                  <c:v>2.731738774611419</c:v>
                </c:pt>
                <c:pt idx="111">
                  <c:v>2.3229248236573965</c:v>
                </c:pt>
                <c:pt idx="112">
                  <c:v>2.0973113781489614</c:v>
                </c:pt>
                <c:pt idx="113">
                  <c:v>2.0618694264768682</c:v>
                </c:pt>
                <c:pt idx="114">
                  <c:v>1.9540835612592178</c:v>
                </c:pt>
                <c:pt idx="115">
                  <c:v>1.9647992245553214</c:v>
                </c:pt>
                <c:pt idx="116">
                  <c:v>1.9086174303456336</c:v>
                </c:pt>
                <c:pt idx="117">
                  <c:v>1.8944233111558417</c:v>
                </c:pt>
                <c:pt idx="118">
                  <c:v>1.8433084092544554</c:v>
                </c:pt>
                <c:pt idx="119">
                  <c:v>1.7497707422384874</c:v>
                </c:pt>
                <c:pt idx="120">
                  <c:v>1.5752923024960301</c:v>
                </c:pt>
                <c:pt idx="121">
                  <c:v>1.4456066910974725</c:v>
                </c:pt>
                <c:pt idx="122">
                  <c:v>1.3180102865429328</c:v>
                </c:pt>
                <c:pt idx="123">
                  <c:v>1.1889624643973973</c:v>
                </c:pt>
                <c:pt idx="124">
                  <c:v>1.0480693845748317</c:v>
                </c:pt>
                <c:pt idx="125">
                  <c:v>0.96338345567124961</c:v>
                </c:pt>
                <c:pt idx="126">
                  <c:v>0.85313952921878333</c:v>
                </c:pt>
                <c:pt idx="127">
                  <c:v>0.79844828380356003</c:v>
                </c:pt>
                <c:pt idx="128">
                  <c:v>0.72604416768608993</c:v>
                </c:pt>
                <c:pt idx="129">
                  <c:v>0.69768814584445693</c:v>
                </c:pt>
                <c:pt idx="130">
                  <c:v>0.66633091486357776</c:v>
                </c:pt>
                <c:pt idx="131">
                  <c:v>0.65735648574058159</c:v>
                </c:pt>
                <c:pt idx="132">
                  <c:v>0.6326731308433734</c:v>
                </c:pt>
                <c:pt idx="133">
                  <c:v>0.65239135724752484</c:v>
                </c:pt>
                <c:pt idx="134">
                  <c:v>0.66966063062496395</c:v>
                </c:pt>
                <c:pt idx="135">
                  <c:v>0.73526333782368181</c:v>
                </c:pt>
                <c:pt idx="136">
                  <c:v>0.73389316550786177</c:v>
                </c:pt>
                <c:pt idx="137">
                  <c:v>0.72752149003115596</c:v>
                </c:pt>
                <c:pt idx="138">
                  <c:v>0.72096660826443837</c:v>
                </c:pt>
                <c:pt idx="139">
                  <c:v>0.72473872295508013</c:v>
                </c:pt>
                <c:pt idx="140">
                  <c:v>0.74349854818595651</c:v>
                </c:pt>
                <c:pt idx="141">
                  <c:v>0.75052875158668231</c:v>
                </c:pt>
                <c:pt idx="142">
                  <c:v>0.7060220832710099</c:v>
                </c:pt>
                <c:pt idx="143">
                  <c:v>0.7287454871864868</c:v>
                </c:pt>
                <c:pt idx="144">
                  <c:v>0.76171488540410037</c:v>
                </c:pt>
                <c:pt idx="145">
                  <c:v>0.74854950799570052</c:v>
                </c:pt>
                <c:pt idx="146">
                  <c:v>0.80074241580672578</c:v>
                </c:pt>
                <c:pt idx="147">
                  <c:v>0.73801717757504981</c:v>
                </c:pt>
                <c:pt idx="148">
                  <c:v>0.68019610398099539</c:v>
                </c:pt>
                <c:pt idx="149">
                  <c:v>0.66762797388977646</c:v>
                </c:pt>
                <c:pt idx="150">
                  <c:v>0.59516484717459239</c:v>
                </c:pt>
                <c:pt idx="151">
                  <c:v>0.51178280390537212</c:v>
                </c:pt>
                <c:pt idx="152">
                  <c:v>0.51970528904376379</c:v>
                </c:pt>
                <c:pt idx="153">
                  <c:v>0.37776555877690143</c:v>
                </c:pt>
                <c:pt idx="154">
                  <c:v>0.36713821206412367</c:v>
                </c:pt>
                <c:pt idx="155">
                  <c:v>0.32672582734766703</c:v>
                </c:pt>
                <c:pt idx="156">
                  <c:v>0.27246700792281459</c:v>
                </c:pt>
                <c:pt idx="157">
                  <c:v>0.26104026305506312</c:v>
                </c:pt>
                <c:pt idx="158">
                  <c:v>0.33620297243313413</c:v>
                </c:pt>
                <c:pt idx="159">
                  <c:v>0.35877480364912734</c:v>
                </c:pt>
                <c:pt idx="160">
                  <c:v>0.47421066287720787</c:v>
                </c:pt>
                <c:pt idx="161">
                  <c:v>0.51970528904376379</c:v>
                </c:pt>
                <c:pt idx="162">
                  <c:v>0.69928518202433876</c:v>
                </c:pt>
                <c:pt idx="163">
                  <c:v>0.87243421479922889</c:v>
                </c:pt>
                <c:pt idx="164">
                  <c:v>0.95999477383484844</c:v>
                </c:pt>
                <c:pt idx="165">
                  <c:v>0.73513429444910994</c:v>
                </c:pt>
                <c:pt idx="166">
                  <c:v>0.69428312154705041</c:v>
                </c:pt>
                <c:pt idx="167">
                  <c:v>0.80402111341671834</c:v>
                </c:pt>
                <c:pt idx="168">
                  <c:v>0.91931105773589139</c:v>
                </c:pt>
                <c:pt idx="169">
                  <c:v>0.77509644121060139</c:v>
                </c:pt>
                <c:pt idx="170">
                  <c:v>0.80402111341671834</c:v>
                </c:pt>
                <c:pt idx="171">
                  <c:v>0.87050404985055652</c:v>
                </c:pt>
                <c:pt idx="172">
                  <c:v>1.0543603353336115</c:v>
                </c:pt>
                <c:pt idx="173">
                  <c:v>1.1727931963588538</c:v>
                </c:pt>
                <c:pt idx="174">
                  <c:v>0.84176145539384106</c:v>
                </c:pt>
                <c:pt idx="175">
                  <c:v>0.86216049893998248</c:v>
                </c:pt>
                <c:pt idx="176">
                  <c:v>0.94844235550988232</c:v>
                </c:pt>
                <c:pt idx="177">
                  <c:v>0.89573772324727619</c:v>
                </c:pt>
                <c:pt idx="178">
                  <c:v>0.94844235550988232</c:v>
                </c:pt>
                <c:pt idx="179">
                  <c:v>0.94844235550988232</c:v>
                </c:pt>
                <c:pt idx="180">
                  <c:v>0.80128448353293302</c:v>
                </c:pt>
                <c:pt idx="181">
                  <c:v>0.86646270558727878</c:v>
                </c:pt>
                <c:pt idx="182">
                  <c:v>0.43089259220410914</c:v>
                </c:pt>
                <c:pt idx="183">
                  <c:v>0.26263197669618493</c:v>
                </c:pt>
                <c:pt idx="184">
                  <c:v>0.37149857228423711</c:v>
                </c:pt>
                <c:pt idx="185">
                  <c:v>0.50534790049840927</c:v>
                </c:pt>
                <c:pt idx="186">
                  <c:v>0.43089259220410914</c:v>
                </c:pt>
                <c:pt idx="187">
                  <c:v>0.48550189902745533</c:v>
                </c:pt>
                <c:pt idx="188">
                  <c:v>0.56032636592060525</c:v>
                </c:pt>
                <c:pt idx="189">
                  <c:v>1</c:v>
                </c:pt>
                <c:pt idx="190">
                  <c:v>1.6406707120152757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0.37149857228423711</c:v>
                </c:pt>
                <c:pt idx="196">
                  <c:v>0.37149857228423711</c:v>
                </c:pt>
                <c:pt idx="197">
                  <c:v>0.37149857228423711</c:v>
                </c:pt>
                <c:pt idx="198">
                  <c:v>0.45624603554740051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2.9280626645503038</c:v>
                </c:pt>
                <c:pt idx="245">
                  <c:v>1.6406707120152757</c:v>
                </c:pt>
                <c:pt idx="246">
                  <c:v>1.5217296534183684</c:v>
                </c:pt>
                <c:pt idx="247">
                  <c:v>1.5217296534183684</c:v>
                </c:pt>
                <c:pt idx="248">
                  <c:v>1.3359169825354342</c:v>
                </c:pt>
                <c:pt idx="249">
                  <c:v>0.90902783277375365</c:v>
                </c:pt>
                <c:pt idx="250">
                  <c:v>1</c:v>
                </c:pt>
                <c:pt idx="251">
                  <c:v>0.65714694969216747</c:v>
                </c:pt>
                <c:pt idx="252">
                  <c:v>0.71482545995977664</c:v>
                </c:pt>
                <c:pt idx="253">
                  <c:v>0.56032636592060525</c:v>
                </c:pt>
                <c:pt idx="254">
                  <c:v>0.56032636592060525</c:v>
                </c:pt>
                <c:pt idx="255">
                  <c:v>0.74854950799570052</c:v>
                </c:pt>
                <c:pt idx="256">
                  <c:v>1.266419817374981</c:v>
                </c:pt>
                <c:pt idx="257">
                  <c:v>1.3687381066422017</c:v>
                </c:pt>
                <c:pt idx="258">
                  <c:v>1.7292575852171714</c:v>
                </c:pt>
                <c:pt idx="259">
                  <c:v>2.1079886080163912</c:v>
                </c:pt>
                <c:pt idx="260">
                  <c:v>2.8165873170719098</c:v>
                </c:pt>
                <c:pt idx="261">
                  <c:v>3.417010338152934</c:v>
                </c:pt>
                <c:pt idx="262">
                  <c:v>3.326932132830851</c:v>
                </c:pt>
                <c:pt idx="263">
                  <c:v>2.6566826467666655</c:v>
                </c:pt>
                <c:pt idx="264">
                  <c:v>2.4456194884218192</c:v>
                </c:pt>
                <c:pt idx="265">
                  <c:v>2.2975102480237539</c:v>
                </c:pt>
                <c:pt idx="266">
                  <c:v>1.920079099924517</c:v>
                </c:pt>
                <c:pt idx="267">
                  <c:v>1.5322817518750271</c:v>
                </c:pt>
                <c:pt idx="268">
                  <c:v>1.2324061171223972</c:v>
                </c:pt>
                <c:pt idx="269">
                  <c:v>1.1177540772838668</c:v>
                </c:pt>
                <c:pt idx="270">
                  <c:v>1.0726274386167858</c:v>
                </c:pt>
                <c:pt idx="271">
                  <c:v>1.0581071510783686</c:v>
                </c:pt>
                <c:pt idx="272">
                  <c:v>1.0649536275836082</c:v>
                </c:pt>
                <c:pt idx="273">
                  <c:v>1.0921298814849063</c:v>
                </c:pt>
                <c:pt idx="274">
                  <c:v>1.1459168044550536</c:v>
                </c:pt>
                <c:pt idx="275">
                  <c:v>1.231079337541602</c:v>
                </c:pt>
                <c:pt idx="276">
                  <c:v>1.3122031407026473</c:v>
                </c:pt>
                <c:pt idx="277">
                  <c:v>1.3472543653753686</c:v>
                </c:pt>
                <c:pt idx="278">
                  <c:v>1.3712653448205649</c:v>
                </c:pt>
                <c:pt idx="279">
                  <c:v>1.3625112852850765</c:v>
                </c:pt>
                <c:pt idx="280">
                  <c:v>1.343166368925433</c:v>
                </c:pt>
                <c:pt idx="281">
                  <c:v>1.3078854162958282</c:v>
                </c:pt>
                <c:pt idx="282">
                  <c:v>1.2609550497816495</c:v>
                </c:pt>
                <c:pt idx="283">
                  <c:v>1.1904838999390635</c:v>
                </c:pt>
                <c:pt idx="284">
                  <c:v>1.1427526426822201</c:v>
                </c:pt>
                <c:pt idx="285">
                  <c:v>1.0990126908656055</c:v>
                </c:pt>
                <c:pt idx="286">
                  <c:v>1.0498582314720886</c:v>
                </c:pt>
                <c:pt idx="287">
                  <c:v>1.0205320460280225</c:v>
                </c:pt>
                <c:pt idx="288">
                  <c:v>0.99718799172677686</c:v>
                </c:pt>
                <c:pt idx="289">
                  <c:v>0.99222433226191875</c:v>
                </c:pt>
                <c:pt idx="290">
                  <c:v>1.0013080136675092</c:v>
                </c:pt>
                <c:pt idx="291">
                  <c:v>1.0072039510199233</c:v>
                </c:pt>
                <c:pt idx="292">
                  <c:v>1.018959910837828</c:v>
                </c:pt>
                <c:pt idx="293">
                  <c:v>1.0299772068255402</c:v>
                </c:pt>
                <c:pt idx="294">
                  <c:v>1.0235104644728115</c:v>
                </c:pt>
                <c:pt idx="295">
                  <c:v>1.0119776490332746</c:v>
                </c:pt>
                <c:pt idx="296">
                  <c:v>0.9904307919126949</c:v>
                </c:pt>
                <c:pt idx="297">
                  <c:v>0.96630091088937209</c:v>
                </c:pt>
                <c:pt idx="298">
                  <c:v>0.93561589097254039</c:v>
                </c:pt>
                <c:pt idx="299">
                  <c:v>0.9220846366517248</c:v>
                </c:pt>
                <c:pt idx="300">
                  <c:v>0.9174776318527349</c:v>
                </c:pt>
                <c:pt idx="301">
                  <c:v>0.91627614729840801</c:v>
                </c:pt>
                <c:pt idx="302">
                  <c:v>0.92373746670476764</c:v>
                </c:pt>
                <c:pt idx="303">
                  <c:v>0.93793525582011994</c:v>
                </c:pt>
                <c:pt idx="304">
                  <c:v>0.96091456115525176</c:v>
                </c:pt>
                <c:pt idx="305">
                  <c:v>0.99637959401998788</c:v>
                </c:pt>
                <c:pt idx="306">
                  <c:v>0.98453258718268433</c:v>
                </c:pt>
                <c:pt idx="307">
                  <c:v>0.9776709526400289</c:v>
                </c:pt>
                <c:pt idx="308">
                  <c:v>0.97283071626252249</c:v>
                </c:pt>
                <c:pt idx="309">
                  <c:v>0.97153131082756383</c:v>
                </c:pt>
                <c:pt idx="310">
                  <c:v>0.97742267661392324</c:v>
                </c:pt>
                <c:pt idx="311">
                  <c:v>0.96777116876606073</c:v>
                </c:pt>
                <c:pt idx="312">
                  <c:v>0.95737417683987569</c:v>
                </c:pt>
                <c:pt idx="313">
                  <c:v>0.97987252087830845</c:v>
                </c:pt>
                <c:pt idx="314">
                  <c:v>0.98736119581264126</c:v>
                </c:pt>
                <c:pt idx="315">
                  <c:v>1.0022952343897396</c:v>
                </c:pt>
                <c:pt idx="316">
                  <c:v>1.0180868615551451</c:v>
                </c:pt>
                <c:pt idx="317">
                  <c:v>1.0077059067637932</c:v>
                </c:pt>
                <c:pt idx="318">
                  <c:v>1.0093697992697694</c:v>
                </c:pt>
                <c:pt idx="319">
                  <c:v>1.0115596278410761</c:v>
                </c:pt>
                <c:pt idx="320">
                  <c:v>0.99625517176015987</c:v>
                </c:pt>
                <c:pt idx="321">
                  <c:v>0.99388357688150919</c:v>
                </c:pt>
                <c:pt idx="322">
                  <c:v>0.98472557288110674</c:v>
                </c:pt>
                <c:pt idx="323">
                  <c:v>0.96392960846453524</c:v>
                </c:pt>
                <c:pt idx="324">
                  <c:v>0.96756823043551898</c:v>
                </c:pt>
                <c:pt idx="325">
                  <c:v>0.96473474019633065</c:v>
                </c:pt>
                <c:pt idx="326">
                  <c:v>0.96111178078929194</c:v>
                </c:pt>
                <c:pt idx="327">
                  <c:v>0.9644596391522513</c:v>
                </c:pt>
                <c:pt idx="328">
                  <c:v>0.96883025118583044</c:v>
                </c:pt>
                <c:pt idx="329">
                  <c:v>0.97127007703838042</c:v>
                </c:pt>
                <c:pt idx="330">
                  <c:v>0.98006321614438918</c:v>
                </c:pt>
                <c:pt idx="331">
                  <c:v>0.97093915296809519</c:v>
                </c:pt>
                <c:pt idx="332">
                  <c:v>0.96974109571686751</c:v>
                </c:pt>
                <c:pt idx="333">
                  <c:v>0.96073818346187156</c:v>
                </c:pt>
                <c:pt idx="334">
                  <c:v>0.94694986663058645</c:v>
                </c:pt>
                <c:pt idx="335">
                  <c:v>0.89982089757020856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9FD-43EB-A517-205DB178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5584"/>
        <c:axId val="225287152"/>
      </c:lineChart>
      <c:dateAx>
        <c:axId val="225285584"/>
        <c:scaling>
          <c:orientation val="minMax"/>
          <c:max val="44641"/>
          <c:min val="44306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7152"/>
        <c:crosses val="autoZero"/>
        <c:auto val="1"/>
        <c:lblOffset val="100"/>
        <c:baseTimeUnit val="days"/>
      </c:dateAx>
      <c:valAx>
        <c:axId val="225287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5584"/>
        <c:crosses val="autoZero"/>
        <c:crossBetween val="between"/>
      </c:valAx>
      <c:valAx>
        <c:axId val="225291072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91464"/>
        <c:crosses val="max"/>
        <c:crossBetween val="between"/>
      </c:valAx>
      <c:dateAx>
        <c:axId val="225291464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2252910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最大確保病床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(※)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の使用率　</a:t>
            </a:r>
            <a:r>
              <a:rPr lang="en-US" altLang="ja-JP" sz="1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ピーク時に向けて確保しようとしている病床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グラフ用!$B$6</c:f>
              <c:strCache>
                <c:ptCount val="1"/>
                <c:pt idx="0">
                  <c:v>最大確保病床の占有率
Ｅ／Ａ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0011260913337222E-16"/>
                  <c:y val="-0.229765013054830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26"/>
              <c:layout>
                <c:manualLayout>
                  <c:x val="-7.2354948805460756E-2"/>
                  <c:y val="-3.133159268929505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グラフ用!$C$4:$WQ$4</c:f>
              <c:numCache>
                <c:formatCode>m"月"d"日"</c:formatCode>
                <c:ptCount val="613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  <c:pt idx="422">
                  <c:v>44435</c:v>
                </c:pt>
                <c:pt idx="423">
                  <c:v>44436</c:v>
                </c:pt>
                <c:pt idx="424">
                  <c:v>44437</c:v>
                </c:pt>
                <c:pt idx="425">
                  <c:v>44438</c:v>
                </c:pt>
                <c:pt idx="426">
                  <c:v>44439</c:v>
                </c:pt>
                <c:pt idx="427">
                  <c:v>44440</c:v>
                </c:pt>
                <c:pt idx="428">
                  <c:v>44441</c:v>
                </c:pt>
                <c:pt idx="429">
                  <c:v>44442</c:v>
                </c:pt>
                <c:pt idx="430">
                  <c:v>44443</c:v>
                </c:pt>
                <c:pt idx="431">
                  <c:v>44444</c:v>
                </c:pt>
                <c:pt idx="432">
                  <c:v>44445</c:v>
                </c:pt>
                <c:pt idx="433">
                  <c:v>44446</c:v>
                </c:pt>
                <c:pt idx="434">
                  <c:v>44447</c:v>
                </c:pt>
                <c:pt idx="435">
                  <c:v>44448</c:v>
                </c:pt>
                <c:pt idx="436">
                  <c:v>44449</c:v>
                </c:pt>
                <c:pt idx="437">
                  <c:v>44450</c:v>
                </c:pt>
                <c:pt idx="438">
                  <c:v>44451</c:v>
                </c:pt>
                <c:pt idx="439">
                  <c:v>44452</c:v>
                </c:pt>
                <c:pt idx="440">
                  <c:v>44453</c:v>
                </c:pt>
                <c:pt idx="441">
                  <c:v>44454</c:v>
                </c:pt>
                <c:pt idx="442">
                  <c:v>44455</c:v>
                </c:pt>
                <c:pt idx="443">
                  <c:v>44456</c:v>
                </c:pt>
                <c:pt idx="444">
                  <c:v>44457</c:v>
                </c:pt>
                <c:pt idx="445">
                  <c:v>44458</c:v>
                </c:pt>
                <c:pt idx="446">
                  <c:v>44459</c:v>
                </c:pt>
                <c:pt idx="447">
                  <c:v>44460</c:v>
                </c:pt>
                <c:pt idx="448">
                  <c:v>44461</c:v>
                </c:pt>
                <c:pt idx="449">
                  <c:v>44462</c:v>
                </c:pt>
                <c:pt idx="450">
                  <c:v>44463</c:v>
                </c:pt>
                <c:pt idx="451">
                  <c:v>44464</c:v>
                </c:pt>
                <c:pt idx="452">
                  <c:v>44465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44471</c:v>
                </c:pt>
                <c:pt idx="459">
                  <c:v>44472</c:v>
                </c:pt>
                <c:pt idx="460">
                  <c:v>44473</c:v>
                </c:pt>
                <c:pt idx="461">
                  <c:v>44474</c:v>
                </c:pt>
                <c:pt idx="462">
                  <c:v>44475</c:v>
                </c:pt>
                <c:pt idx="463">
                  <c:v>44476</c:v>
                </c:pt>
                <c:pt idx="464">
                  <c:v>44477</c:v>
                </c:pt>
                <c:pt idx="465">
                  <c:v>44478</c:v>
                </c:pt>
                <c:pt idx="466">
                  <c:v>44479</c:v>
                </c:pt>
                <c:pt idx="467">
                  <c:v>44480</c:v>
                </c:pt>
                <c:pt idx="468">
                  <c:v>44481</c:v>
                </c:pt>
                <c:pt idx="469">
                  <c:v>44482</c:v>
                </c:pt>
                <c:pt idx="470">
                  <c:v>44483</c:v>
                </c:pt>
                <c:pt idx="471">
                  <c:v>44484</c:v>
                </c:pt>
                <c:pt idx="472">
                  <c:v>44485</c:v>
                </c:pt>
                <c:pt idx="473">
                  <c:v>44486</c:v>
                </c:pt>
                <c:pt idx="474">
                  <c:v>44487</c:v>
                </c:pt>
                <c:pt idx="475">
                  <c:v>44488</c:v>
                </c:pt>
                <c:pt idx="476">
                  <c:v>44489</c:v>
                </c:pt>
                <c:pt idx="477">
                  <c:v>44490</c:v>
                </c:pt>
                <c:pt idx="478">
                  <c:v>44491</c:v>
                </c:pt>
                <c:pt idx="479">
                  <c:v>44492</c:v>
                </c:pt>
                <c:pt idx="480">
                  <c:v>44493</c:v>
                </c:pt>
                <c:pt idx="481">
                  <c:v>44494</c:v>
                </c:pt>
                <c:pt idx="482">
                  <c:v>44495</c:v>
                </c:pt>
                <c:pt idx="483">
                  <c:v>44496</c:v>
                </c:pt>
                <c:pt idx="484">
                  <c:v>44497</c:v>
                </c:pt>
                <c:pt idx="485">
                  <c:v>44498</c:v>
                </c:pt>
                <c:pt idx="486">
                  <c:v>44499</c:v>
                </c:pt>
                <c:pt idx="487">
                  <c:v>44500</c:v>
                </c:pt>
                <c:pt idx="488">
                  <c:v>44501</c:v>
                </c:pt>
                <c:pt idx="489">
                  <c:v>44502</c:v>
                </c:pt>
                <c:pt idx="490">
                  <c:v>44503</c:v>
                </c:pt>
                <c:pt idx="491">
                  <c:v>44504</c:v>
                </c:pt>
                <c:pt idx="492">
                  <c:v>44505</c:v>
                </c:pt>
                <c:pt idx="493">
                  <c:v>44506</c:v>
                </c:pt>
                <c:pt idx="494">
                  <c:v>44507</c:v>
                </c:pt>
                <c:pt idx="495">
                  <c:v>44508</c:v>
                </c:pt>
                <c:pt idx="496">
                  <c:v>44509</c:v>
                </c:pt>
                <c:pt idx="497">
                  <c:v>44510</c:v>
                </c:pt>
                <c:pt idx="498">
                  <c:v>44511</c:v>
                </c:pt>
                <c:pt idx="499">
                  <c:v>44512</c:v>
                </c:pt>
                <c:pt idx="500">
                  <c:v>44513</c:v>
                </c:pt>
                <c:pt idx="501">
                  <c:v>44514</c:v>
                </c:pt>
                <c:pt idx="502">
                  <c:v>44515</c:v>
                </c:pt>
                <c:pt idx="503">
                  <c:v>44516</c:v>
                </c:pt>
                <c:pt idx="504">
                  <c:v>44517</c:v>
                </c:pt>
                <c:pt idx="505">
                  <c:v>44518</c:v>
                </c:pt>
                <c:pt idx="506">
                  <c:v>44519</c:v>
                </c:pt>
                <c:pt idx="507">
                  <c:v>44520</c:v>
                </c:pt>
                <c:pt idx="508">
                  <c:v>44521</c:v>
                </c:pt>
                <c:pt idx="509">
                  <c:v>44522</c:v>
                </c:pt>
                <c:pt idx="510">
                  <c:v>44523</c:v>
                </c:pt>
                <c:pt idx="511">
                  <c:v>44524</c:v>
                </c:pt>
                <c:pt idx="512">
                  <c:v>44525</c:v>
                </c:pt>
                <c:pt idx="513">
                  <c:v>44526</c:v>
                </c:pt>
                <c:pt idx="514">
                  <c:v>44527</c:v>
                </c:pt>
                <c:pt idx="515">
                  <c:v>44528</c:v>
                </c:pt>
                <c:pt idx="516">
                  <c:v>44529</c:v>
                </c:pt>
                <c:pt idx="517">
                  <c:v>44530</c:v>
                </c:pt>
                <c:pt idx="518">
                  <c:v>44531</c:v>
                </c:pt>
                <c:pt idx="519">
                  <c:v>44532</c:v>
                </c:pt>
                <c:pt idx="520">
                  <c:v>44533</c:v>
                </c:pt>
                <c:pt idx="521">
                  <c:v>44534</c:v>
                </c:pt>
                <c:pt idx="522">
                  <c:v>44535</c:v>
                </c:pt>
                <c:pt idx="523">
                  <c:v>44536</c:v>
                </c:pt>
                <c:pt idx="524">
                  <c:v>44537</c:v>
                </c:pt>
                <c:pt idx="525">
                  <c:v>44538</c:v>
                </c:pt>
                <c:pt idx="526">
                  <c:v>44539</c:v>
                </c:pt>
                <c:pt idx="527">
                  <c:v>44540</c:v>
                </c:pt>
                <c:pt idx="528">
                  <c:v>44541</c:v>
                </c:pt>
                <c:pt idx="529">
                  <c:v>44542</c:v>
                </c:pt>
                <c:pt idx="530">
                  <c:v>44543</c:v>
                </c:pt>
                <c:pt idx="531">
                  <c:v>44544</c:v>
                </c:pt>
                <c:pt idx="532">
                  <c:v>44545</c:v>
                </c:pt>
                <c:pt idx="533">
                  <c:v>44546</c:v>
                </c:pt>
                <c:pt idx="534">
                  <c:v>44547</c:v>
                </c:pt>
                <c:pt idx="535">
                  <c:v>44548</c:v>
                </c:pt>
                <c:pt idx="536">
                  <c:v>44549</c:v>
                </c:pt>
                <c:pt idx="537">
                  <c:v>44550</c:v>
                </c:pt>
                <c:pt idx="538">
                  <c:v>44551</c:v>
                </c:pt>
                <c:pt idx="539">
                  <c:v>44552</c:v>
                </c:pt>
                <c:pt idx="540">
                  <c:v>44553</c:v>
                </c:pt>
                <c:pt idx="541">
                  <c:v>44554</c:v>
                </c:pt>
                <c:pt idx="542">
                  <c:v>44555</c:v>
                </c:pt>
                <c:pt idx="543">
                  <c:v>44556</c:v>
                </c:pt>
                <c:pt idx="544">
                  <c:v>44557</c:v>
                </c:pt>
                <c:pt idx="545">
                  <c:v>44558</c:v>
                </c:pt>
                <c:pt idx="546">
                  <c:v>44559</c:v>
                </c:pt>
                <c:pt idx="547">
                  <c:v>44560</c:v>
                </c:pt>
                <c:pt idx="548">
                  <c:v>44561</c:v>
                </c:pt>
                <c:pt idx="549">
                  <c:v>44562</c:v>
                </c:pt>
                <c:pt idx="550">
                  <c:v>44563</c:v>
                </c:pt>
                <c:pt idx="551">
                  <c:v>44564</c:v>
                </c:pt>
                <c:pt idx="552">
                  <c:v>44565</c:v>
                </c:pt>
                <c:pt idx="553">
                  <c:v>44566</c:v>
                </c:pt>
                <c:pt idx="554">
                  <c:v>44567</c:v>
                </c:pt>
                <c:pt idx="555">
                  <c:v>44568</c:v>
                </c:pt>
                <c:pt idx="556">
                  <c:v>44569</c:v>
                </c:pt>
                <c:pt idx="557">
                  <c:v>44570</c:v>
                </c:pt>
                <c:pt idx="558">
                  <c:v>44571</c:v>
                </c:pt>
                <c:pt idx="559">
                  <c:v>44572</c:v>
                </c:pt>
                <c:pt idx="560">
                  <c:v>44573</c:v>
                </c:pt>
                <c:pt idx="561">
                  <c:v>44574</c:v>
                </c:pt>
                <c:pt idx="562">
                  <c:v>44575</c:v>
                </c:pt>
                <c:pt idx="563">
                  <c:v>44576</c:v>
                </c:pt>
                <c:pt idx="564">
                  <c:v>44577</c:v>
                </c:pt>
                <c:pt idx="565">
                  <c:v>44578</c:v>
                </c:pt>
                <c:pt idx="566">
                  <c:v>44579</c:v>
                </c:pt>
                <c:pt idx="567">
                  <c:v>44580</c:v>
                </c:pt>
                <c:pt idx="568">
                  <c:v>44581</c:v>
                </c:pt>
                <c:pt idx="569">
                  <c:v>44582</c:v>
                </c:pt>
                <c:pt idx="570">
                  <c:v>44583</c:v>
                </c:pt>
                <c:pt idx="571">
                  <c:v>44584</c:v>
                </c:pt>
                <c:pt idx="572">
                  <c:v>44585</c:v>
                </c:pt>
                <c:pt idx="573">
                  <c:v>44586</c:v>
                </c:pt>
                <c:pt idx="574">
                  <c:v>44587</c:v>
                </c:pt>
                <c:pt idx="575">
                  <c:v>44588</c:v>
                </c:pt>
                <c:pt idx="576">
                  <c:v>44589</c:v>
                </c:pt>
                <c:pt idx="577">
                  <c:v>44590</c:v>
                </c:pt>
                <c:pt idx="578">
                  <c:v>44591</c:v>
                </c:pt>
                <c:pt idx="579">
                  <c:v>44592</c:v>
                </c:pt>
                <c:pt idx="580">
                  <c:v>44593</c:v>
                </c:pt>
                <c:pt idx="581">
                  <c:v>44594</c:v>
                </c:pt>
                <c:pt idx="582">
                  <c:v>44595</c:v>
                </c:pt>
                <c:pt idx="583">
                  <c:v>44596</c:v>
                </c:pt>
                <c:pt idx="584">
                  <c:v>44597</c:v>
                </c:pt>
                <c:pt idx="585">
                  <c:v>44598</c:v>
                </c:pt>
                <c:pt idx="586">
                  <c:v>44599</c:v>
                </c:pt>
                <c:pt idx="587">
                  <c:v>44600</c:v>
                </c:pt>
                <c:pt idx="588">
                  <c:v>44601</c:v>
                </c:pt>
                <c:pt idx="589">
                  <c:v>44602</c:v>
                </c:pt>
                <c:pt idx="590">
                  <c:v>44603</c:v>
                </c:pt>
                <c:pt idx="591">
                  <c:v>44604</c:v>
                </c:pt>
                <c:pt idx="592">
                  <c:v>44605</c:v>
                </c:pt>
                <c:pt idx="593">
                  <c:v>44606</c:v>
                </c:pt>
                <c:pt idx="594">
                  <c:v>44607</c:v>
                </c:pt>
                <c:pt idx="595">
                  <c:v>44608</c:v>
                </c:pt>
                <c:pt idx="596">
                  <c:v>44609</c:v>
                </c:pt>
                <c:pt idx="597">
                  <c:v>44610</c:v>
                </c:pt>
                <c:pt idx="598">
                  <c:v>44611</c:v>
                </c:pt>
                <c:pt idx="599">
                  <c:v>44612</c:v>
                </c:pt>
                <c:pt idx="600">
                  <c:v>44613</c:v>
                </c:pt>
                <c:pt idx="601">
                  <c:v>44614</c:v>
                </c:pt>
                <c:pt idx="602">
                  <c:v>44615</c:v>
                </c:pt>
                <c:pt idx="603">
                  <c:v>44616</c:v>
                </c:pt>
                <c:pt idx="604">
                  <c:v>44617</c:v>
                </c:pt>
                <c:pt idx="605">
                  <c:v>44618</c:v>
                </c:pt>
                <c:pt idx="606">
                  <c:v>44619</c:v>
                </c:pt>
                <c:pt idx="607">
                  <c:v>44620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cat>
          <c:val>
            <c:numRef>
              <c:f>グラフ用!$C$6:$WQ$6</c:f>
              <c:numCache>
                <c:formatCode>0.0%</c:formatCode>
                <c:ptCount val="613"/>
                <c:pt idx="0">
                  <c:v>3.3333333333333335E-3</c:v>
                </c:pt>
                <c:pt idx="1">
                  <c:v>3.3333333333333333E-2</c:v>
                </c:pt>
                <c:pt idx="2">
                  <c:v>5.3333333333333337E-2</c:v>
                </c:pt>
                <c:pt idx="3">
                  <c:v>0.10333333333333333</c:v>
                </c:pt>
                <c:pt idx="4">
                  <c:v>0.16666666666666666</c:v>
                </c:pt>
                <c:pt idx="5">
                  <c:v>0.19333333333333333</c:v>
                </c:pt>
                <c:pt idx="6">
                  <c:v>0.19333333333333333</c:v>
                </c:pt>
                <c:pt idx="7">
                  <c:v>0.19666666666666666</c:v>
                </c:pt>
                <c:pt idx="8">
                  <c:v>0.21333333333333335</c:v>
                </c:pt>
                <c:pt idx="9">
                  <c:v>0.23666666666666666</c:v>
                </c:pt>
                <c:pt idx="10">
                  <c:v>0.24666666666666667</c:v>
                </c:pt>
                <c:pt idx="11">
                  <c:v>0.27</c:v>
                </c:pt>
                <c:pt idx="12">
                  <c:v>0.26666666666666666</c:v>
                </c:pt>
                <c:pt idx="13">
                  <c:v>0.27666666666666667</c:v>
                </c:pt>
                <c:pt idx="14">
                  <c:v>0.25666666666666665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0.17666666666666667</c:v>
                </c:pt>
                <c:pt idx="19">
                  <c:v>0.16333333333333333</c:v>
                </c:pt>
                <c:pt idx="20">
                  <c:v>0.15666666666666668</c:v>
                </c:pt>
                <c:pt idx="21">
                  <c:v>0.15333333333333332</c:v>
                </c:pt>
                <c:pt idx="22">
                  <c:v>0.15333333333333332</c:v>
                </c:pt>
                <c:pt idx="23">
                  <c:v>0.18</c:v>
                </c:pt>
                <c:pt idx="24">
                  <c:v>0.18666666666666668</c:v>
                </c:pt>
                <c:pt idx="25">
                  <c:v>0.18</c:v>
                </c:pt>
                <c:pt idx="26">
                  <c:v>0.18333333333333332</c:v>
                </c:pt>
                <c:pt idx="27">
                  <c:v>0.17333333333333334</c:v>
                </c:pt>
                <c:pt idx="28">
                  <c:v>0.17333333333333334</c:v>
                </c:pt>
                <c:pt idx="29">
                  <c:v>0.18</c:v>
                </c:pt>
                <c:pt idx="30">
                  <c:v>0.19666666666666666</c:v>
                </c:pt>
                <c:pt idx="31">
                  <c:v>0.2</c:v>
                </c:pt>
                <c:pt idx="32">
                  <c:v>0.17333333333333334</c:v>
                </c:pt>
                <c:pt idx="33">
                  <c:v>0.16</c:v>
                </c:pt>
                <c:pt idx="34">
                  <c:v>0.15666666666666668</c:v>
                </c:pt>
                <c:pt idx="35">
                  <c:v>0.15666666666666668</c:v>
                </c:pt>
                <c:pt idx="36">
                  <c:v>0.17333333333333334</c:v>
                </c:pt>
                <c:pt idx="37">
                  <c:v>0.15333333333333332</c:v>
                </c:pt>
                <c:pt idx="38">
                  <c:v>0.13333333333333333</c:v>
                </c:pt>
                <c:pt idx="39">
                  <c:v>0.12333333333333334</c:v>
                </c:pt>
                <c:pt idx="40">
                  <c:v>0.11</c:v>
                </c:pt>
                <c:pt idx="41">
                  <c:v>0.1</c:v>
                </c:pt>
                <c:pt idx="42">
                  <c:v>0.09</c:v>
                </c:pt>
                <c:pt idx="43">
                  <c:v>7.3333333333333334E-2</c:v>
                </c:pt>
                <c:pt idx="44">
                  <c:v>8.3333333333333329E-2</c:v>
                </c:pt>
                <c:pt idx="45">
                  <c:v>9.6666666666666665E-2</c:v>
                </c:pt>
                <c:pt idx="46">
                  <c:v>0.15</c:v>
                </c:pt>
                <c:pt idx="47">
                  <c:v>0.15666666666666668</c:v>
                </c:pt>
                <c:pt idx="48">
                  <c:v>0.15666666666666668</c:v>
                </c:pt>
                <c:pt idx="49">
                  <c:v>0.17</c:v>
                </c:pt>
                <c:pt idx="50">
                  <c:v>0.18333333333333332</c:v>
                </c:pt>
                <c:pt idx="51">
                  <c:v>0.18</c:v>
                </c:pt>
                <c:pt idx="52">
                  <c:v>0.17333333333333334</c:v>
                </c:pt>
                <c:pt idx="53">
                  <c:v>0.17333333333333334</c:v>
                </c:pt>
                <c:pt idx="54">
                  <c:v>0.17333333333333334</c:v>
                </c:pt>
                <c:pt idx="55">
                  <c:v>0.17</c:v>
                </c:pt>
                <c:pt idx="56">
                  <c:v>0.15666666666666668</c:v>
                </c:pt>
                <c:pt idx="57">
                  <c:v>0.15333333333333332</c:v>
                </c:pt>
                <c:pt idx="58">
                  <c:v>0.15</c:v>
                </c:pt>
                <c:pt idx="59">
                  <c:v>0.15</c:v>
                </c:pt>
                <c:pt idx="60">
                  <c:v>0.15</c:v>
                </c:pt>
                <c:pt idx="61">
                  <c:v>0.14666666666666667</c:v>
                </c:pt>
                <c:pt idx="62">
                  <c:v>0.14666666666666667</c:v>
                </c:pt>
                <c:pt idx="63">
                  <c:v>0.13666666666666666</c:v>
                </c:pt>
                <c:pt idx="64">
                  <c:v>0.14000000000000001</c:v>
                </c:pt>
                <c:pt idx="65">
                  <c:v>0.10666666666666667</c:v>
                </c:pt>
                <c:pt idx="66">
                  <c:v>0.10666666666666667</c:v>
                </c:pt>
                <c:pt idx="67">
                  <c:v>0.10333333333333333</c:v>
                </c:pt>
                <c:pt idx="68">
                  <c:v>9.6666666666666665E-2</c:v>
                </c:pt>
                <c:pt idx="69">
                  <c:v>7.3333333333333334E-2</c:v>
                </c:pt>
                <c:pt idx="70">
                  <c:v>0.05</c:v>
                </c:pt>
                <c:pt idx="71">
                  <c:v>0.04</c:v>
                </c:pt>
                <c:pt idx="72">
                  <c:v>3.6666666666666667E-2</c:v>
                </c:pt>
                <c:pt idx="73">
                  <c:v>3.3333333333333333E-2</c:v>
                </c:pt>
                <c:pt idx="74">
                  <c:v>3.3333333333333333E-2</c:v>
                </c:pt>
                <c:pt idx="75">
                  <c:v>2.3333333333333334E-2</c:v>
                </c:pt>
                <c:pt idx="76">
                  <c:v>0.02</c:v>
                </c:pt>
                <c:pt idx="77">
                  <c:v>2.6666666666666668E-2</c:v>
                </c:pt>
                <c:pt idx="78">
                  <c:v>0.02</c:v>
                </c:pt>
                <c:pt idx="79">
                  <c:v>1.6666666666666666E-2</c:v>
                </c:pt>
                <c:pt idx="80">
                  <c:v>1.6666666666666666E-2</c:v>
                </c:pt>
                <c:pt idx="81">
                  <c:v>1.3333333333333334E-2</c:v>
                </c:pt>
                <c:pt idx="82">
                  <c:v>0.01</c:v>
                </c:pt>
                <c:pt idx="83">
                  <c:v>2.3333333333333334E-2</c:v>
                </c:pt>
                <c:pt idx="84">
                  <c:v>1.6666666666666666E-2</c:v>
                </c:pt>
                <c:pt idx="85">
                  <c:v>1.6666666666666666E-2</c:v>
                </c:pt>
                <c:pt idx="86">
                  <c:v>1.6666666666666666E-2</c:v>
                </c:pt>
                <c:pt idx="87">
                  <c:v>2.6666666666666668E-2</c:v>
                </c:pt>
                <c:pt idx="88">
                  <c:v>0.03</c:v>
                </c:pt>
                <c:pt idx="89">
                  <c:v>0.03</c:v>
                </c:pt>
                <c:pt idx="90">
                  <c:v>3.3333333333333333E-2</c:v>
                </c:pt>
                <c:pt idx="91">
                  <c:v>0.04</c:v>
                </c:pt>
                <c:pt idx="92">
                  <c:v>0.04</c:v>
                </c:pt>
                <c:pt idx="93">
                  <c:v>0.04</c:v>
                </c:pt>
                <c:pt idx="94">
                  <c:v>3.6666666666666667E-2</c:v>
                </c:pt>
                <c:pt idx="95">
                  <c:v>0.03</c:v>
                </c:pt>
                <c:pt idx="96">
                  <c:v>2.3333333333333334E-2</c:v>
                </c:pt>
                <c:pt idx="97">
                  <c:v>2.6666666666666668E-2</c:v>
                </c:pt>
                <c:pt idx="98">
                  <c:v>2.3333333333333334E-2</c:v>
                </c:pt>
                <c:pt idx="99">
                  <c:v>1.6666666666666666E-2</c:v>
                </c:pt>
                <c:pt idx="100">
                  <c:v>1.6666666666666666E-2</c:v>
                </c:pt>
                <c:pt idx="101">
                  <c:v>0.02</c:v>
                </c:pt>
                <c:pt idx="102">
                  <c:v>2.3333333333333334E-2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2.6666666666666668E-2</c:v>
                </c:pt>
                <c:pt idx="107">
                  <c:v>0.03</c:v>
                </c:pt>
                <c:pt idx="108">
                  <c:v>0.03</c:v>
                </c:pt>
                <c:pt idx="109">
                  <c:v>2.6666666666666668E-2</c:v>
                </c:pt>
                <c:pt idx="110">
                  <c:v>2.6666666666666668E-2</c:v>
                </c:pt>
                <c:pt idx="111">
                  <c:v>2.6666666666666668E-2</c:v>
                </c:pt>
                <c:pt idx="112">
                  <c:v>2.3333333333333334E-2</c:v>
                </c:pt>
                <c:pt idx="113">
                  <c:v>2.3333333333333334E-2</c:v>
                </c:pt>
                <c:pt idx="114">
                  <c:v>2.3333333333333334E-2</c:v>
                </c:pt>
                <c:pt idx="115">
                  <c:v>2.3333333333333334E-2</c:v>
                </c:pt>
                <c:pt idx="116">
                  <c:v>2.3333333333333334E-2</c:v>
                </c:pt>
                <c:pt idx="117">
                  <c:v>2.3333333333333334E-2</c:v>
                </c:pt>
                <c:pt idx="118">
                  <c:v>1.6666666666666666E-2</c:v>
                </c:pt>
                <c:pt idx="119">
                  <c:v>1.4619883040935672E-2</c:v>
                </c:pt>
                <c:pt idx="120">
                  <c:v>1.4619883040935672E-2</c:v>
                </c:pt>
                <c:pt idx="121">
                  <c:v>1.4619883040935672E-2</c:v>
                </c:pt>
                <c:pt idx="122">
                  <c:v>1.4619883040935672E-2</c:v>
                </c:pt>
                <c:pt idx="123">
                  <c:v>2.046783625730994E-2</c:v>
                </c:pt>
                <c:pt idx="124">
                  <c:v>2.046783625730994E-2</c:v>
                </c:pt>
                <c:pt idx="125">
                  <c:v>3.5087719298245612E-2</c:v>
                </c:pt>
                <c:pt idx="126">
                  <c:v>2.9239766081871343E-2</c:v>
                </c:pt>
                <c:pt idx="127">
                  <c:v>4.3859649122807015E-2</c:v>
                </c:pt>
                <c:pt idx="128">
                  <c:v>5.8479532163742687E-2</c:v>
                </c:pt>
                <c:pt idx="129">
                  <c:v>6.725146198830409E-2</c:v>
                </c:pt>
                <c:pt idx="130">
                  <c:v>9.3567251461988299E-2</c:v>
                </c:pt>
                <c:pt idx="131">
                  <c:v>9.0643274853801165E-2</c:v>
                </c:pt>
                <c:pt idx="132">
                  <c:v>0.1023391812865497</c:v>
                </c:pt>
                <c:pt idx="133">
                  <c:v>0.10818713450292397</c:v>
                </c:pt>
                <c:pt idx="134">
                  <c:v>0.10526315789473684</c:v>
                </c:pt>
                <c:pt idx="135">
                  <c:v>9.0643274853801165E-2</c:v>
                </c:pt>
                <c:pt idx="136">
                  <c:v>8.4795321637426896E-2</c:v>
                </c:pt>
                <c:pt idx="137">
                  <c:v>9.3567251461988299E-2</c:v>
                </c:pt>
                <c:pt idx="138">
                  <c:v>7.8947368421052627E-2</c:v>
                </c:pt>
                <c:pt idx="139">
                  <c:v>7.8947368421052627E-2</c:v>
                </c:pt>
                <c:pt idx="140">
                  <c:v>7.3099415204678359E-2</c:v>
                </c:pt>
                <c:pt idx="141">
                  <c:v>7.3099415204678359E-2</c:v>
                </c:pt>
                <c:pt idx="142">
                  <c:v>7.6023391812865493E-2</c:v>
                </c:pt>
                <c:pt idx="143">
                  <c:v>6.725146198830409E-2</c:v>
                </c:pt>
                <c:pt idx="144">
                  <c:v>6.725146198830409E-2</c:v>
                </c:pt>
                <c:pt idx="145">
                  <c:v>6.725146198830409E-2</c:v>
                </c:pt>
                <c:pt idx="146">
                  <c:v>5.2631578947368418E-2</c:v>
                </c:pt>
                <c:pt idx="147">
                  <c:v>4.6783625730994149E-2</c:v>
                </c:pt>
                <c:pt idx="148">
                  <c:v>4.6783625730994149E-2</c:v>
                </c:pt>
                <c:pt idx="149">
                  <c:v>4.3859649122807015E-2</c:v>
                </c:pt>
                <c:pt idx="150">
                  <c:v>4.6783625730994149E-2</c:v>
                </c:pt>
                <c:pt idx="151">
                  <c:v>5.2631578947368418E-2</c:v>
                </c:pt>
                <c:pt idx="152">
                  <c:v>5.2631578947368418E-2</c:v>
                </c:pt>
                <c:pt idx="153">
                  <c:v>5.5555555555555552E-2</c:v>
                </c:pt>
                <c:pt idx="154">
                  <c:v>7.0175438596491224E-2</c:v>
                </c:pt>
                <c:pt idx="155">
                  <c:v>8.771929824561403E-2</c:v>
                </c:pt>
                <c:pt idx="156">
                  <c:v>9.0643274853801165E-2</c:v>
                </c:pt>
                <c:pt idx="157">
                  <c:v>8.771929824561403E-2</c:v>
                </c:pt>
                <c:pt idx="158">
                  <c:v>9.9415204678362568E-2</c:v>
                </c:pt>
                <c:pt idx="159">
                  <c:v>0.10818713450292397</c:v>
                </c:pt>
                <c:pt idx="160">
                  <c:v>0.13157894736842105</c:v>
                </c:pt>
                <c:pt idx="161">
                  <c:v>0.15497076023391812</c:v>
                </c:pt>
                <c:pt idx="162">
                  <c:v>0.1871345029239766</c:v>
                </c:pt>
                <c:pt idx="163">
                  <c:v>0.21637426900584794</c:v>
                </c:pt>
                <c:pt idx="164">
                  <c:v>0.21345029239766081</c:v>
                </c:pt>
                <c:pt idx="165">
                  <c:v>0.21052631578947367</c:v>
                </c:pt>
                <c:pt idx="166">
                  <c:v>0.21345029239766081</c:v>
                </c:pt>
                <c:pt idx="167">
                  <c:v>0.2046783625730994</c:v>
                </c:pt>
                <c:pt idx="168">
                  <c:v>0.21052631578947367</c:v>
                </c:pt>
                <c:pt idx="169">
                  <c:v>0.1871345029239766</c:v>
                </c:pt>
                <c:pt idx="170">
                  <c:v>0.16666666666666666</c:v>
                </c:pt>
                <c:pt idx="171">
                  <c:v>0.16081871345029239</c:v>
                </c:pt>
                <c:pt idx="172">
                  <c:v>0.14619883040935672</c:v>
                </c:pt>
                <c:pt idx="173">
                  <c:v>0.13450292397660818</c:v>
                </c:pt>
                <c:pt idx="174">
                  <c:v>0.12573099415204678</c:v>
                </c:pt>
                <c:pt idx="175">
                  <c:v>0.13157894736842105</c:v>
                </c:pt>
                <c:pt idx="176">
                  <c:v>0.13157894736842105</c:v>
                </c:pt>
                <c:pt idx="177">
                  <c:v>0.13742690058479531</c:v>
                </c:pt>
                <c:pt idx="178">
                  <c:v>0.14912280701754385</c:v>
                </c:pt>
                <c:pt idx="179">
                  <c:v>0.17543859649122806</c:v>
                </c:pt>
                <c:pt idx="180">
                  <c:v>0.19005847953216373</c:v>
                </c:pt>
                <c:pt idx="181">
                  <c:v>0.19298245614035087</c:v>
                </c:pt>
                <c:pt idx="182">
                  <c:v>0.21052631578947367</c:v>
                </c:pt>
                <c:pt idx="183">
                  <c:v>0.19883040935672514</c:v>
                </c:pt>
                <c:pt idx="184">
                  <c:v>0.20760233918128654</c:v>
                </c:pt>
                <c:pt idx="185">
                  <c:v>0.19883040935672514</c:v>
                </c:pt>
                <c:pt idx="186">
                  <c:v>0.22514619883040934</c:v>
                </c:pt>
                <c:pt idx="187">
                  <c:v>0.23099415204678361</c:v>
                </c:pt>
                <c:pt idx="188">
                  <c:v>0.2318840579710145</c:v>
                </c:pt>
                <c:pt idx="189">
                  <c:v>0.24057971014492754</c:v>
                </c:pt>
                <c:pt idx="190">
                  <c:v>0.24927536231884059</c:v>
                </c:pt>
                <c:pt idx="191">
                  <c:v>0.26376811594202898</c:v>
                </c:pt>
                <c:pt idx="192">
                  <c:v>0.27246376811594203</c:v>
                </c:pt>
                <c:pt idx="193">
                  <c:v>0.28985507246376813</c:v>
                </c:pt>
                <c:pt idx="194">
                  <c:v>0.28985507246376813</c:v>
                </c:pt>
                <c:pt idx="195">
                  <c:v>0.28695652173913044</c:v>
                </c:pt>
                <c:pt idx="196">
                  <c:v>0.30434782608695654</c:v>
                </c:pt>
                <c:pt idx="197">
                  <c:v>0.30434782608695654</c:v>
                </c:pt>
                <c:pt idx="198">
                  <c:v>0.27826086956521739</c:v>
                </c:pt>
                <c:pt idx="199">
                  <c:v>0.27246376811594203</c:v>
                </c:pt>
                <c:pt idx="200">
                  <c:v>0.27536231884057971</c:v>
                </c:pt>
                <c:pt idx="201">
                  <c:v>0.26376811594202898</c:v>
                </c:pt>
                <c:pt idx="202">
                  <c:v>0.26666666666666666</c:v>
                </c:pt>
                <c:pt idx="203">
                  <c:v>0.28115942028985508</c:v>
                </c:pt>
                <c:pt idx="204">
                  <c:v>0.31304347826086959</c:v>
                </c:pt>
                <c:pt idx="205">
                  <c:v>0.33913043478260868</c:v>
                </c:pt>
                <c:pt idx="206">
                  <c:v>0.36811594202898551</c:v>
                </c:pt>
                <c:pt idx="207">
                  <c:v>0.37101449275362319</c:v>
                </c:pt>
                <c:pt idx="208">
                  <c:v>0.38260869565217392</c:v>
                </c:pt>
                <c:pt idx="209">
                  <c:v>0.35942028985507246</c:v>
                </c:pt>
                <c:pt idx="210">
                  <c:v>0.35652173913043478</c:v>
                </c:pt>
                <c:pt idx="211">
                  <c:v>0.35652173913043478</c:v>
                </c:pt>
                <c:pt idx="212">
                  <c:v>0.35652173913043478</c:v>
                </c:pt>
                <c:pt idx="213">
                  <c:v>0.34202898550724636</c:v>
                </c:pt>
                <c:pt idx="214">
                  <c:v>0.35072463768115941</c:v>
                </c:pt>
                <c:pt idx="215">
                  <c:v>0.33043478260869563</c:v>
                </c:pt>
                <c:pt idx="216">
                  <c:v>0.28695652173913044</c:v>
                </c:pt>
                <c:pt idx="217">
                  <c:v>0.24715909090909091</c:v>
                </c:pt>
                <c:pt idx="218">
                  <c:v>0.21875</c:v>
                </c:pt>
                <c:pt idx="219">
                  <c:v>0.21022727272727273</c:v>
                </c:pt>
                <c:pt idx="220">
                  <c:v>0.20170454545454544</c:v>
                </c:pt>
                <c:pt idx="221">
                  <c:v>0.19602272727272727</c:v>
                </c:pt>
                <c:pt idx="222">
                  <c:v>0.16526610644257703</c:v>
                </c:pt>
                <c:pt idx="223">
                  <c:v>0.17366946778711484</c:v>
                </c:pt>
                <c:pt idx="224">
                  <c:v>0.17086834733893558</c:v>
                </c:pt>
                <c:pt idx="225">
                  <c:v>0.16806722689075632</c:v>
                </c:pt>
                <c:pt idx="226">
                  <c:v>0.16526610644257703</c:v>
                </c:pt>
                <c:pt idx="227">
                  <c:v>0.16806722689075632</c:v>
                </c:pt>
                <c:pt idx="228">
                  <c:v>0.17927170868347339</c:v>
                </c:pt>
                <c:pt idx="229">
                  <c:v>0.17366946778711484</c:v>
                </c:pt>
                <c:pt idx="230">
                  <c:v>0.17079889807162535</c:v>
                </c:pt>
                <c:pt idx="231">
                  <c:v>0.17079889807162535</c:v>
                </c:pt>
                <c:pt idx="232">
                  <c:v>0.17355371900826447</c:v>
                </c:pt>
                <c:pt idx="233">
                  <c:v>0.14666666666666667</c:v>
                </c:pt>
                <c:pt idx="234">
                  <c:v>0.152</c:v>
                </c:pt>
                <c:pt idx="235">
                  <c:v>0.152</c:v>
                </c:pt>
                <c:pt idx="236">
                  <c:v>0.13066666666666665</c:v>
                </c:pt>
                <c:pt idx="237">
                  <c:v>0.14666666666666667</c:v>
                </c:pt>
                <c:pt idx="238">
                  <c:v>0.128</c:v>
                </c:pt>
                <c:pt idx="239">
                  <c:v>9.6000000000000002E-2</c:v>
                </c:pt>
                <c:pt idx="240">
                  <c:v>8.533333333333333E-2</c:v>
                </c:pt>
                <c:pt idx="241">
                  <c:v>0.08</c:v>
                </c:pt>
                <c:pt idx="242">
                  <c:v>7.7333333333333337E-2</c:v>
                </c:pt>
                <c:pt idx="243">
                  <c:v>7.1999999999999995E-2</c:v>
                </c:pt>
                <c:pt idx="244">
                  <c:v>5.8666666666666666E-2</c:v>
                </c:pt>
                <c:pt idx="245">
                  <c:v>5.3333333333333337E-2</c:v>
                </c:pt>
                <c:pt idx="246">
                  <c:v>5.0666666666666665E-2</c:v>
                </c:pt>
                <c:pt idx="247">
                  <c:v>3.7333333333333336E-2</c:v>
                </c:pt>
                <c:pt idx="248">
                  <c:v>3.7333333333333336E-2</c:v>
                </c:pt>
                <c:pt idx="249">
                  <c:v>3.7333333333333336E-2</c:v>
                </c:pt>
                <c:pt idx="250">
                  <c:v>3.4666666666666665E-2</c:v>
                </c:pt>
                <c:pt idx="251">
                  <c:v>3.2000000000000001E-2</c:v>
                </c:pt>
                <c:pt idx="252">
                  <c:v>2.9333333333333333E-2</c:v>
                </c:pt>
                <c:pt idx="253">
                  <c:v>2.6666666666666668E-2</c:v>
                </c:pt>
                <c:pt idx="254">
                  <c:v>2.4E-2</c:v>
                </c:pt>
                <c:pt idx="255">
                  <c:v>2.4E-2</c:v>
                </c:pt>
                <c:pt idx="256">
                  <c:v>2.6666666666666668E-2</c:v>
                </c:pt>
                <c:pt idx="257">
                  <c:v>2.1333333333333333E-2</c:v>
                </c:pt>
                <c:pt idx="258">
                  <c:v>1.8666666666666668E-2</c:v>
                </c:pt>
                <c:pt idx="259">
                  <c:v>1.8666666666666668E-2</c:v>
                </c:pt>
                <c:pt idx="260">
                  <c:v>2.1333333333333333E-2</c:v>
                </c:pt>
                <c:pt idx="261">
                  <c:v>2.1333333333333333E-2</c:v>
                </c:pt>
                <c:pt idx="262">
                  <c:v>2.6666666666666668E-2</c:v>
                </c:pt>
                <c:pt idx="263">
                  <c:v>3.7333333333333336E-2</c:v>
                </c:pt>
                <c:pt idx="264">
                  <c:v>0.04</c:v>
                </c:pt>
                <c:pt idx="265">
                  <c:v>0.04</c:v>
                </c:pt>
                <c:pt idx="266">
                  <c:v>0.04</c:v>
                </c:pt>
                <c:pt idx="267">
                  <c:v>4.5333333333333337E-2</c:v>
                </c:pt>
                <c:pt idx="268">
                  <c:v>4.5333333333333337E-2</c:v>
                </c:pt>
                <c:pt idx="269">
                  <c:v>4.8000000000000001E-2</c:v>
                </c:pt>
                <c:pt idx="270">
                  <c:v>5.8666666666666666E-2</c:v>
                </c:pt>
                <c:pt idx="271">
                  <c:v>5.8666666666666666E-2</c:v>
                </c:pt>
                <c:pt idx="272">
                  <c:v>6.6489361702127658E-2</c:v>
                </c:pt>
                <c:pt idx="273">
                  <c:v>7.4468085106382975E-2</c:v>
                </c:pt>
                <c:pt idx="274">
                  <c:v>7.7127659574468085E-2</c:v>
                </c:pt>
                <c:pt idx="275">
                  <c:v>7.7127659574468085E-2</c:v>
                </c:pt>
                <c:pt idx="276">
                  <c:v>7.7127659574468085E-2</c:v>
                </c:pt>
                <c:pt idx="277">
                  <c:v>7.7127659574468085E-2</c:v>
                </c:pt>
                <c:pt idx="278">
                  <c:v>7.7127659574468085E-2</c:v>
                </c:pt>
                <c:pt idx="279">
                  <c:v>8.5106382978723402E-2</c:v>
                </c:pt>
                <c:pt idx="280">
                  <c:v>0.10372340425531915</c:v>
                </c:pt>
                <c:pt idx="281">
                  <c:v>0.11436170212765957</c:v>
                </c:pt>
                <c:pt idx="282">
                  <c:v>0.10904255319148937</c:v>
                </c:pt>
                <c:pt idx="283">
                  <c:v>0.10106382978723404</c:v>
                </c:pt>
                <c:pt idx="284">
                  <c:v>0.10372340425531915</c:v>
                </c:pt>
                <c:pt idx="285">
                  <c:v>0.10638297872340426</c:v>
                </c:pt>
                <c:pt idx="286">
                  <c:v>0.10106382978723404</c:v>
                </c:pt>
                <c:pt idx="287">
                  <c:v>0.10638297872340426</c:v>
                </c:pt>
                <c:pt idx="288">
                  <c:v>0.11968085106382979</c:v>
                </c:pt>
                <c:pt idx="289">
                  <c:v>0.11702127659574468</c:v>
                </c:pt>
                <c:pt idx="290">
                  <c:v>0.11436170212765957</c:v>
                </c:pt>
                <c:pt idx="291">
                  <c:v>0.13031914893617022</c:v>
                </c:pt>
                <c:pt idx="292">
                  <c:v>0.1276595744680851</c:v>
                </c:pt>
                <c:pt idx="293">
                  <c:v>0.15425531914893617</c:v>
                </c:pt>
                <c:pt idx="294">
                  <c:v>0.14627659574468085</c:v>
                </c:pt>
                <c:pt idx="295">
                  <c:v>0.14893617021276595</c:v>
                </c:pt>
                <c:pt idx="296">
                  <c:v>0.15425531914893617</c:v>
                </c:pt>
                <c:pt idx="297">
                  <c:v>0.14627659574468085</c:v>
                </c:pt>
                <c:pt idx="298">
                  <c:v>0.14627659574468085</c:v>
                </c:pt>
                <c:pt idx="299">
                  <c:v>0.14095744680851063</c:v>
                </c:pt>
                <c:pt idx="300">
                  <c:v>0.14361702127659576</c:v>
                </c:pt>
                <c:pt idx="301">
                  <c:v>0.13563829787234041</c:v>
                </c:pt>
                <c:pt idx="302">
                  <c:v>0.14893617021276595</c:v>
                </c:pt>
                <c:pt idx="303">
                  <c:v>0.13829787234042554</c:v>
                </c:pt>
                <c:pt idx="304">
                  <c:v>0.18882978723404256</c:v>
                </c:pt>
                <c:pt idx="305">
                  <c:v>0.21808510638297873</c:v>
                </c:pt>
                <c:pt idx="306">
                  <c:v>0.26063829787234044</c:v>
                </c:pt>
                <c:pt idx="307">
                  <c:v>0.31914893617021278</c:v>
                </c:pt>
                <c:pt idx="308">
                  <c:v>0.35106382978723405</c:v>
                </c:pt>
                <c:pt idx="309">
                  <c:v>0.38829787234042551</c:v>
                </c:pt>
                <c:pt idx="310">
                  <c:v>0.41798941798941797</c:v>
                </c:pt>
                <c:pt idx="311">
                  <c:v>0.45767195767195767</c:v>
                </c:pt>
                <c:pt idx="312">
                  <c:v>0.49735449735449733</c:v>
                </c:pt>
                <c:pt idx="313">
                  <c:v>0.52645502645502651</c:v>
                </c:pt>
                <c:pt idx="314">
                  <c:v>0.544973544973545</c:v>
                </c:pt>
                <c:pt idx="315">
                  <c:v>0.5714285714285714</c:v>
                </c:pt>
                <c:pt idx="316">
                  <c:v>0.59788359788359791</c:v>
                </c:pt>
                <c:pt idx="317">
                  <c:v>0.58994708994709</c:v>
                </c:pt>
                <c:pt idx="318">
                  <c:v>0.60582010582010581</c:v>
                </c:pt>
                <c:pt idx="319">
                  <c:v>0.60052910052910058</c:v>
                </c:pt>
                <c:pt idx="320">
                  <c:v>0.5714285714285714</c:v>
                </c:pt>
                <c:pt idx="321">
                  <c:v>0.59523809523809523</c:v>
                </c:pt>
                <c:pt idx="322">
                  <c:v>0.57671957671957674</c:v>
                </c:pt>
                <c:pt idx="323">
                  <c:v>0.55415617128463479</c:v>
                </c:pt>
                <c:pt idx="324">
                  <c:v>0.5717884130982368</c:v>
                </c:pt>
                <c:pt idx="325">
                  <c:v>0.5617128463476071</c:v>
                </c:pt>
                <c:pt idx="326">
                  <c:v>0.55667506297229219</c:v>
                </c:pt>
                <c:pt idx="327">
                  <c:v>0.52141057934508817</c:v>
                </c:pt>
                <c:pt idx="328">
                  <c:v>0.51385390428211586</c:v>
                </c:pt>
                <c:pt idx="329">
                  <c:v>0.50629722921914355</c:v>
                </c:pt>
                <c:pt idx="330">
                  <c:v>0.45591939546599497</c:v>
                </c:pt>
                <c:pt idx="331">
                  <c:v>0.43828715365239296</c:v>
                </c:pt>
                <c:pt idx="332">
                  <c:v>0.43324937027707811</c:v>
                </c:pt>
                <c:pt idx="333">
                  <c:v>0.4256926952141058</c:v>
                </c:pt>
                <c:pt idx="334">
                  <c:v>0.36754176610978523</c:v>
                </c:pt>
                <c:pt idx="335">
                  <c:v>0.3532219570405728</c:v>
                </c:pt>
                <c:pt idx="336">
                  <c:v>0.3412887828162291</c:v>
                </c:pt>
                <c:pt idx="337">
                  <c:v>0.33651551312649164</c:v>
                </c:pt>
                <c:pt idx="338">
                  <c:v>0.31026252983293556</c:v>
                </c:pt>
                <c:pt idx="339">
                  <c:v>0.36276849642004771</c:v>
                </c:pt>
                <c:pt idx="340">
                  <c:v>0.3818615751789976</c:v>
                </c:pt>
                <c:pt idx="341">
                  <c:v>0.3412887828162291</c:v>
                </c:pt>
                <c:pt idx="342">
                  <c:v>0.33890214797136037</c:v>
                </c:pt>
                <c:pt idx="343">
                  <c:v>0.34606205250596661</c:v>
                </c:pt>
                <c:pt idx="344">
                  <c:v>0.33966745843230406</c:v>
                </c:pt>
                <c:pt idx="345">
                  <c:v>0.32066508313539194</c:v>
                </c:pt>
                <c:pt idx="346">
                  <c:v>0.29216152019002373</c:v>
                </c:pt>
                <c:pt idx="347">
                  <c:v>0.28741092636579574</c:v>
                </c:pt>
                <c:pt idx="348">
                  <c:v>0.26365795724465557</c:v>
                </c:pt>
                <c:pt idx="349">
                  <c:v>0.24228028503562946</c:v>
                </c:pt>
                <c:pt idx="350">
                  <c:v>0.21377672209026127</c:v>
                </c:pt>
                <c:pt idx="351">
                  <c:v>0.19002375296912113</c:v>
                </c:pt>
                <c:pt idx="352">
                  <c:v>0.17102137767220901</c:v>
                </c:pt>
                <c:pt idx="353">
                  <c:v>0.16389548693586697</c:v>
                </c:pt>
                <c:pt idx="354">
                  <c:v>0.16864608076009502</c:v>
                </c:pt>
                <c:pt idx="355">
                  <c:v>0.13776722090261281</c:v>
                </c:pt>
                <c:pt idx="356">
                  <c:v>0.13064133016627077</c:v>
                </c:pt>
                <c:pt idx="357">
                  <c:v>0.12589073634204276</c:v>
                </c:pt>
                <c:pt idx="358">
                  <c:v>0.11401425178147269</c:v>
                </c:pt>
                <c:pt idx="359">
                  <c:v>8.7885985748218529E-2</c:v>
                </c:pt>
                <c:pt idx="360">
                  <c:v>8.5510688836104506E-2</c:v>
                </c:pt>
                <c:pt idx="361">
                  <c:v>0.10451306413301663</c:v>
                </c:pt>
                <c:pt idx="362">
                  <c:v>0.10451306413301663</c:v>
                </c:pt>
                <c:pt idx="363">
                  <c:v>9.9762470308788598E-2</c:v>
                </c:pt>
                <c:pt idx="364">
                  <c:v>8.3135391923990498E-2</c:v>
                </c:pt>
                <c:pt idx="365">
                  <c:v>8.3135391923990498E-2</c:v>
                </c:pt>
                <c:pt idx="366">
                  <c:v>0.10213776722090261</c:v>
                </c:pt>
                <c:pt idx="367">
                  <c:v>0.10213776722090261</c:v>
                </c:pt>
                <c:pt idx="368">
                  <c:v>9.9762470308788598E-2</c:v>
                </c:pt>
                <c:pt idx="369">
                  <c:v>8.7885985748218529E-2</c:v>
                </c:pt>
                <c:pt idx="370">
                  <c:v>7.8384798099762468E-2</c:v>
                </c:pt>
                <c:pt idx="371">
                  <c:v>7.1258907363420429E-2</c:v>
                </c:pt>
                <c:pt idx="372">
                  <c:v>6.8883610451306407E-2</c:v>
                </c:pt>
                <c:pt idx="373">
                  <c:v>7.7647058823529416E-2</c:v>
                </c:pt>
                <c:pt idx="374">
                  <c:v>7.2941176470588232E-2</c:v>
                </c:pt>
                <c:pt idx="375">
                  <c:v>8.4705882352941173E-2</c:v>
                </c:pt>
                <c:pt idx="376">
                  <c:v>8.2352941176470587E-2</c:v>
                </c:pt>
                <c:pt idx="377">
                  <c:v>8.2352941176470587E-2</c:v>
                </c:pt>
                <c:pt idx="378">
                  <c:v>0.08</c:v>
                </c:pt>
                <c:pt idx="379">
                  <c:v>8.7058823529411758E-2</c:v>
                </c:pt>
                <c:pt idx="380">
                  <c:v>7.7647058823529416E-2</c:v>
                </c:pt>
                <c:pt idx="381">
                  <c:v>0.08</c:v>
                </c:pt>
                <c:pt idx="382">
                  <c:v>8.4705882352941173E-2</c:v>
                </c:pt>
                <c:pt idx="383">
                  <c:v>0.08</c:v>
                </c:pt>
                <c:pt idx="384">
                  <c:v>8.4705882352941173E-2</c:v>
                </c:pt>
                <c:pt idx="385">
                  <c:v>0.08</c:v>
                </c:pt>
                <c:pt idx="386">
                  <c:v>9.6470588235294114E-2</c:v>
                </c:pt>
                <c:pt idx="387">
                  <c:v>0.11294117647058824</c:v>
                </c:pt>
                <c:pt idx="388">
                  <c:v>0.12235294117647059</c:v>
                </c:pt>
                <c:pt idx="389">
                  <c:v>0.16235294117647059</c:v>
                </c:pt>
                <c:pt idx="390">
                  <c:v>0.17411764705882352</c:v>
                </c:pt>
                <c:pt idx="391">
                  <c:v>0.19294117647058823</c:v>
                </c:pt>
                <c:pt idx="392">
                  <c:v>0.21176470588235294</c:v>
                </c:pt>
                <c:pt idx="393">
                  <c:v>0.24705882352941178</c:v>
                </c:pt>
                <c:pt idx="394">
                  <c:v>0.26588235294117646</c:v>
                </c:pt>
                <c:pt idx="395">
                  <c:v>0.27058823529411763</c:v>
                </c:pt>
                <c:pt idx="396">
                  <c:v>0.28705882352941176</c:v>
                </c:pt>
                <c:pt idx="397">
                  <c:v>0.30352941176470588</c:v>
                </c:pt>
                <c:pt idx="398">
                  <c:v>0.32941176470588235</c:v>
                </c:pt>
                <c:pt idx="399">
                  <c:v>0.37176470588235294</c:v>
                </c:pt>
                <c:pt idx="400">
                  <c:v>0.37647058823529411</c:v>
                </c:pt>
                <c:pt idx="401">
                  <c:v>0.40705882352941175</c:v>
                </c:pt>
                <c:pt idx="402">
                  <c:v>0.4611764705882353</c:v>
                </c:pt>
                <c:pt idx="403">
                  <c:v>0.49411764705882355</c:v>
                </c:pt>
                <c:pt idx="404">
                  <c:v>0.50823529411764701</c:v>
                </c:pt>
                <c:pt idx="405">
                  <c:v>0.52470588235294113</c:v>
                </c:pt>
                <c:pt idx="406">
                  <c:v>0.57411764705882351</c:v>
                </c:pt>
                <c:pt idx="407">
                  <c:v>0.58352941176470585</c:v>
                </c:pt>
                <c:pt idx="408">
                  <c:v>0.58078602620087338</c:v>
                </c:pt>
                <c:pt idx="409">
                  <c:v>0.59606986899563319</c:v>
                </c:pt>
                <c:pt idx="410">
                  <c:v>0.64628820960698685</c:v>
                </c:pt>
                <c:pt idx="411">
                  <c:v>0.67903930131004364</c:v>
                </c:pt>
                <c:pt idx="412">
                  <c:v>0.71397379912663761</c:v>
                </c:pt>
                <c:pt idx="413">
                  <c:v>0.73144104803493448</c:v>
                </c:pt>
                <c:pt idx="414">
                  <c:v>0.72131147540983609</c:v>
                </c:pt>
                <c:pt idx="415">
                  <c:v>0.69467213114754101</c:v>
                </c:pt>
                <c:pt idx="416">
                  <c:v>0.72131147540983609</c:v>
                </c:pt>
                <c:pt idx="417">
                  <c:v>0.73975409836065575</c:v>
                </c:pt>
                <c:pt idx="418">
                  <c:v>0.74180327868852458</c:v>
                </c:pt>
                <c:pt idx="419">
                  <c:v>0.73360655737704916</c:v>
                </c:pt>
                <c:pt idx="420">
                  <c:v>0.72540983606557374</c:v>
                </c:pt>
                <c:pt idx="421">
                  <c:v>0.76639344262295084</c:v>
                </c:pt>
                <c:pt idx="422">
                  <c:v>0.71024734982332161</c:v>
                </c:pt>
                <c:pt idx="423">
                  <c:v>0.67314487632508835</c:v>
                </c:pt>
                <c:pt idx="424">
                  <c:v>0.68374558303886923</c:v>
                </c:pt>
                <c:pt idx="425">
                  <c:v>0.65724381625441697</c:v>
                </c:pt>
                <c:pt idx="426">
                  <c:v>0.60600706713780916</c:v>
                </c:pt>
                <c:pt idx="427">
                  <c:v>0.58303886925795056</c:v>
                </c:pt>
                <c:pt idx="428">
                  <c:v>0.56492411467116355</c:v>
                </c:pt>
                <c:pt idx="429">
                  <c:v>0.54300168634064083</c:v>
                </c:pt>
                <c:pt idx="430">
                  <c:v>0.51433389544688024</c:v>
                </c:pt>
                <c:pt idx="431">
                  <c:v>0.52613827993254636</c:v>
                </c:pt>
                <c:pt idx="432">
                  <c:v>0.48060708263069141</c:v>
                </c:pt>
                <c:pt idx="433">
                  <c:v>0.43890675241157556</c:v>
                </c:pt>
                <c:pt idx="434">
                  <c:v>0.41961414790996787</c:v>
                </c:pt>
                <c:pt idx="435">
                  <c:v>0.39067524115755625</c:v>
                </c:pt>
                <c:pt idx="436">
                  <c:v>0.38102893890675243</c:v>
                </c:pt>
                <c:pt idx="437">
                  <c:v>0.36334405144694532</c:v>
                </c:pt>
                <c:pt idx="438">
                  <c:v>0.34405144694533762</c:v>
                </c:pt>
                <c:pt idx="439">
                  <c:v>0.30707395498392281</c:v>
                </c:pt>
                <c:pt idx="440">
                  <c:v>0.29581993569131831</c:v>
                </c:pt>
                <c:pt idx="441">
                  <c:v>0.28135048231511256</c:v>
                </c:pt>
                <c:pt idx="442">
                  <c:v>0.26688102893890675</c:v>
                </c:pt>
                <c:pt idx="443">
                  <c:v>0.2459807073954984</c:v>
                </c:pt>
                <c:pt idx="444">
                  <c:v>0.22990353697749197</c:v>
                </c:pt>
                <c:pt idx="445">
                  <c:v>0.21543408360128619</c:v>
                </c:pt>
                <c:pt idx="446">
                  <c:v>0.20900321543408359</c:v>
                </c:pt>
                <c:pt idx="447">
                  <c:v>0.17684887459807075</c:v>
                </c:pt>
                <c:pt idx="448">
                  <c:v>0.18354430379746836</c:v>
                </c:pt>
                <c:pt idx="449">
                  <c:v>0.1729957805907173</c:v>
                </c:pt>
                <c:pt idx="450">
                  <c:v>0.14947368421052631</c:v>
                </c:pt>
                <c:pt idx="451">
                  <c:v>0.12631578947368421</c:v>
                </c:pt>
                <c:pt idx="452">
                  <c:v>0.11789473684210526</c:v>
                </c:pt>
                <c:pt idx="453">
                  <c:v>9.2631578947368426E-2</c:v>
                </c:pt>
                <c:pt idx="454">
                  <c:v>8.8421052631578942E-2</c:v>
                </c:pt>
                <c:pt idx="455">
                  <c:v>7.3684210526315783E-2</c:v>
                </c:pt>
                <c:pt idx="456">
                  <c:v>6.7368421052631577E-2</c:v>
                </c:pt>
                <c:pt idx="457">
                  <c:v>7.1578947368421048E-2</c:v>
                </c:pt>
                <c:pt idx="458">
                  <c:v>6.7368421052631577E-2</c:v>
                </c:pt>
                <c:pt idx="459">
                  <c:v>6.7368421052631577E-2</c:v>
                </c:pt>
                <c:pt idx="460">
                  <c:v>6.3157894736842107E-2</c:v>
                </c:pt>
                <c:pt idx="461">
                  <c:v>6.1052631578947365E-2</c:v>
                </c:pt>
                <c:pt idx="462">
                  <c:v>4.6315789473684213E-2</c:v>
                </c:pt>
                <c:pt idx="463">
                  <c:v>2.9473684210526315E-2</c:v>
                </c:pt>
                <c:pt idx="464">
                  <c:v>3.3684210526315789E-2</c:v>
                </c:pt>
                <c:pt idx="465">
                  <c:v>3.1578947368421054E-2</c:v>
                </c:pt>
                <c:pt idx="466">
                  <c:v>2.5263157894736842E-2</c:v>
                </c:pt>
                <c:pt idx="467">
                  <c:v>2.3157894736842106E-2</c:v>
                </c:pt>
                <c:pt idx="468">
                  <c:v>2.736842105263158E-2</c:v>
                </c:pt>
                <c:pt idx="469">
                  <c:v>3.1578947368421054E-2</c:v>
                </c:pt>
                <c:pt idx="470">
                  <c:v>2.5263157894736842E-2</c:v>
                </c:pt>
                <c:pt idx="471">
                  <c:v>2.9473684210526315E-2</c:v>
                </c:pt>
                <c:pt idx="472">
                  <c:v>3.1578947368421054E-2</c:v>
                </c:pt>
                <c:pt idx="473">
                  <c:v>3.3684210526315789E-2</c:v>
                </c:pt>
                <c:pt idx="474">
                  <c:v>2.9473684210526315E-2</c:v>
                </c:pt>
                <c:pt idx="475">
                  <c:v>2.9473684210526315E-2</c:v>
                </c:pt>
                <c:pt idx="476">
                  <c:v>2.5263157894736842E-2</c:v>
                </c:pt>
                <c:pt idx="477">
                  <c:v>2.1052631578947368E-2</c:v>
                </c:pt>
                <c:pt idx="478">
                  <c:v>2.1052631578947368E-2</c:v>
                </c:pt>
                <c:pt idx="479">
                  <c:v>1.6842105263157894E-2</c:v>
                </c:pt>
                <c:pt idx="480">
                  <c:v>1.2631578947368421E-2</c:v>
                </c:pt>
                <c:pt idx="481">
                  <c:v>4.2105263157894736E-3</c:v>
                </c:pt>
                <c:pt idx="482">
                  <c:v>0</c:v>
                </c:pt>
                <c:pt idx="483">
                  <c:v>8.4210526315789472E-3</c:v>
                </c:pt>
                <c:pt idx="484">
                  <c:v>8.4210526315789472E-3</c:v>
                </c:pt>
                <c:pt idx="485">
                  <c:v>8.4210526315789472E-3</c:v>
                </c:pt>
                <c:pt idx="486">
                  <c:v>8.4210526315789472E-3</c:v>
                </c:pt>
                <c:pt idx="487">
                  <c:v>8.4210526315789472E-3</c:v>
                </c:pt>
                <c:pt idx="488">
                  <c:v>0</c:v>
                </c:pt>
                <c:pt idx="489">
                  <c:v>2.0964360587002098E-3</c:v>
                </c:pt>
                <c:pt idx="490">
                  <c:v>2.0964360587002098E-3</c:v>
                </c:pt>
                <c:pt idx="491">
                  <c:v>2.0964360587002098E-3</c:v>
                </c:pt>
                <c:pt idx="492">
                  <c:v>2.0964360587002098E-3</c:v>
                </c:pt>
                <c:pt idx="493">
                  <c:v>2.0964360587002098E-3</c:v>
                </c:pt>
                <c:pt idx="494">
                  <c:v>2.0964360587002098E-3</c:v>
                </c:pt>
                <c:pt idx="495">
                  <c:v>2.0964360587002098E-3</c:v>
                </c:pt>
                <c:pt idx="496">
                  <c:v>2.0964360587002098E-3</c:v>
                </c:pt>
                <c:pt idx="497">
                  <c:v>2.0964360587002098E-3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2.0964360587002098E-3</c:v>
                </c:pt>
                <c:pt idx="509">
                  <c:v>2.0964360587002098E-3</c:v>
                </c:pt>
                <c:pt idx="510">
                  <c:v>2.0964360587002098E-3</c:v>
                </c:pt>
                <c:pt idx="511">
                  <c:v>2.0964360587002098E-3</c:v>
                </c:pt>
                <c:pt idx="512">
                  <c:v>2.0964360587002098E-3</c:v>
                </c:pt>
                <c:pt idx="513">
                  <c:v>2.0964360587002098E-3</c:v>
                </c:pt>
                <c:pt idx="514">
                  <c:v>2.0964360587002098E-3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3.6429872495446266E-3</c:v>
                </c:pt>
                <c:pt idx="534">
                  <c:v>5.4644808743169399E-3</c:v>
                </c:pt>
                <c:pt idx="535">
                  <c:v>5.4644808743169399E-3</c:v>
                </c:pt>
                <c:pt idx="536">
                  <c:v>1.4571948998178506E-2</c:v>
                </c:pt>
                <c:pt idx="537">
                  <c:v>1.2750455373406194E-2</c:v>
                </c:pt>
                <c:pt idx="538">
                  <c:v>9.1074681238615673E-3</c:v>
                </c:pt>
                <c:pt idx="539">
                  <c:v>9.1074681238615673E-3</c:v>
                </c:pt>
                <c:pt idx="540">
                  <c:v>1.092896174863388E-2</c:v>
                </c:pt>
                <c:pt idx="541">
                  <c:v>9.1074681238615673E-3</c:v>
                </c:pt>
                <c:pt idx="542">
                  <c:v>1.2750455373406194E-2</c:v>
                </c:pt>
                <c:pt idx="543">
                  <c:v>1.2750455373406194E-2</c:v>
                </c:pt>
                <c:pt idx="544">
                  <c:v>1.2750455373406194E-2</c:v>
                </c:pt>
                <c:pt idx="545">
                  <c:v>1.2750455373406194E-2</c:v>
                </c:pt>
                <c:pt idx="546">
                  <c:v>1.2750455373406194E-2</c:v>
                </c:pt>
                <c:pt idx="547">
                  <c:v>1.2750455373406194E-2</c:v>
                </c:pt>
                <c:pt idx="548">
                  <c:v>1.2750455373406194E-2</c:v>
                </c:pt>
                <c:pt idx="549">
                  <c:v>8.9445438282647581E-3</c:v>
                </c:pt>
                <c:pt idx="550">
                  <c:v>7.1556350626118068E-3</c:v>
                </c:pt>
                <c:pt idx="551">
                  <c:v>1.4311270125223614E-2</c:v>
                </c:pt>
                <c:pt idx="552">
                  <c:v>2.3255813953488372E-2</c:v>
                </c:pt>
                <c:pt idx="553">
                  <c:v>3.5778175313059032E-2</c:v>
                </c:pt>
                <c:pt idx="554">
                  <c:v>5.008944543828265E-2</c:v>
                </c:pt>
                <c:pt idx="555">
                  <c:v>8.5867620751341675E-2</c:v>
                </c:pt>
                <c:pt idx="556">
                  <c:v>0.1073345259391771</c:v>
                </c:pt>
                <c:pt idx="557">
                  <c:v>0.12522361359570661</c:v>
                </c:pt>
                <c:pt idx="558">
                  <c:v>0.13237924865831843</c:v>
                </c:pt>
                <c:pt idx="559">
                  <c:v>0.13953488372093023</c:v>
                </c:pt>
                <c:pt idx="560">
                  <c:v>0.13932980599647266</c:v>
                </c:pt>
                <c:pt idx="561">
                  <c:v>0.16578483245149911</c:v>
                </c:pt>
                <c:pt idx="562">
                  <c:v>0.18871252204585537</c:v>
                </c:pt>
                <c:pt idx="563">
                  <c:v>0.20458553791887124</c:v>
                </c:pt>
                <c:pt idx="564">
                  <c:v>0.20634920634920634</c:v>
                </c:pt>
                <c:pt idx="565">
                  <c:v>0.2257495590828924</c:v>
                </c:pt>
                <c:pt idx="566">
                  <c:v>0.24691358024691357</c:v>
                </c:pt>
                <c:pt idx="567">
                  <c:v>0.29100529100529099</c:v>
                </c:pt>
                <c:pt idx="568">
                  <c:v>0.31216931216931215</c:v>
                </c:pt>
                <c:pt idx="569">
                  <c:v>0.3403880070546737</c:v>
                </c:pt>
                <c:pt idx="570">
                  <c:v>0.33333333333333331</c:v>
                </c:pt>
                <c:pt idx="571">
                  <c:v>0.37918871252204583</c:v>
                </c:pt>
                <c:pt idx="572">
                  <c:v>0.37213403880070545</c:v>
                </c:pt>
                <c:pt idx="573">
                  <c:v>0.39329805996472661</c:v>
                </c:pt>
                <c:pt idx="574">
                  <c:v>0.43794326241134751</c:v>
                </c:pt>
                <c:pt idx="575">
                  <c:v>0.48758865248226951</c:v>
                </c:pt>
                <c:pt idx="576">
                  <c:v>0.52304964539007093</c:v>
                </c:pt>
                <c:pt idx="577">
                  <c:v>0.51950354609929073</c:v>
                </c:pt>
                <c:pt idx="578">
                  <c:v>0.55851063829787229</c:v>
                </c:pt>
                <c:pt idx="579">
                  <c:v>0.53191489361702127</c:v>
                </c:pt>
                <c:pt idx="580">
                  <c:v>0.50709219858156029</c:v>
                </c:pt>
                <c:pt idx="581">
                  <c:v>0.50531914893617025</c:v>
                </c:pt>
                <c:pt idx="582">
                  <c:v>0.48758865248226951</c:v>
                </c:pt>
                <c:pt idx="583">
                  <c:v>0.50886524822695034</c:v>
                </c:pt>
                <c:pt idx="584">
                  <c:v>0.48226950354609927</c:v>
                </c:pt>
                <c:pt idx="585">
                  <c:v>0.46099290780141844</c:v>
                </c:pt>
                <c:pt idx="586">
                  <c:v>0.44503546099290781</c:v>
                </c:pt>
                <c:pt idx="587">
                  <c:v>0.44503546099290781</c:v>
                </c:pt>
                <c:pt idx="588">
                  <c:v>0.46453900709219859</c:v>
                </c:pt>
                <c:pt idx="589">
                  <c:v>0.49290780141843971</c:v>
                </c:pt>
                <c:pt idx="590">
                  <c:v>0.51241134751773054</c:v>
                </c:pt>
                <c:pt idx="591">
                  <c:v>0.51595744680851063</c:v>
                </c:pt>
                <c:pt idx="592">
                  <c:v>0.54432624113475181</c:v>
                </c:pt>
                <c:pt idx="593">
                  <c:v>0.54432624113475181</c:v>
                </c:pt>
                <c:pt idx="594">
                  <c:v>0.55319148936170215</c:v>
                </c:pt>
                <c:pt idx="595">
                  <c:v>0.56914893617021278</c:v>
                </c:pt>
                <c:pt idx="596">
                  <c:v>0.56382978723404253</c:v>
                </c:pt>
                <c:pt idx="597">
                  <c:v>0.59751773049645385</c:v>
                </c:pt>
                <c:pt idx="598">
                  <c:v>0.57801418439716312</c:v>
                </c:pt>
                <c:pt idx="599">
                  <c:v>0.58865248226950351</c:v>
                </c:pt>
                <c:pt idx="600">
                  <c:v>0.54078014184397161</c:v>
                </c:pt>
                <c:pt idx="601">
                  <c:v>0.47517730496453903</c:v>
                </c:pt>
                <c:pt idx="602">
                  <c:v>0.48404255319148937</c:v>
                </c:pt>
                <c:pt idx="603">
                  <c:v>0.42553191489361702</c:v>
                </c:pt>
                <c:pt idx="604">
                  <c:v>0.38120567375886527</c:v>
                </c:pt>
                <c:pt idx="605">
                  <c:v>0.38120567375886527</c:v>
                </c:pt>
                <c:pt idx="606">
                  <c:v>0.39893617021276595</c:v>
                </c:pt>
                <c:pt idx="607">
                  <c:v>0.38365896980461811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B-4823-B099-D47EAC29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289504"/>
        <c:axId val="225291856"/>
      </c:lineChart>
      <c:dateAx>
        <c:axId val="225289504"/>
        <c:scaling>
          <c:orientation val="minMax"/>
          <c:max val="44625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91856"/>
        <c:crosses val="autoZero"/>
        <c:auto val="1"/>
        <c:lblOffset val="100"/>
        <c:baseTimeUnit val="days"/>
        <c:majorUnit val="10"/>
        <c:majorTimeUnit val="days"/>
      </c:dateAx>
      <c:valAx>
        <c:axId val="22529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最大確保病床の使用率（令和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3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年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7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月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1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日～）</a:t>
            </a:r>
            <a:endParaRPr lang="ja-JP" altLang="en-US" sz="1000">
              <a:solidFill>
                <a:schemeClr val="tx1"/>
              </a:solidFill>
              <a:latin typeface="HG明朝E" panose="02020909000000000000" pitchFamily="17" charset="-128"/>
              <a:ea typeface="HG明朝E" panose="02020909000000000000" pitchFamily="17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グラフ用!$B$22</c:f>
              <c:strCache>
                <c:ptCount val="1"/>
                <c:pt idx="0">
                  <c:v>3月26日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2">
                  <a:lumMod val="20000"/>
                  <a:lumOff val="80000"/>
                </a:schemeClr>
              </a:solidFill>
            </a:ln>
            <a:effectLst/>
          </c:spPr>
          <c:invertIfNegative val="0"/>
          <c:dLbls>
            <c:dLbl>
              <c:idx val="365"/>
              <c:layout>
                <c:manualLayout>
                  <c:x val="8.19112627986346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D6-4F10-BF0A-8FE7404A2106}"/>
                </c:ext>
              </c:extLst>
            </c:dLbl>
            <c:dLbl>
              <c:idx val="373"/>
              <c:layout>
                <c:manualLayout>
                  <c:x val="9.55631399317406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D6-4F10-BF0A-8FE7404A2106}"/>
                </c:ext>
              </c:extLst>
            </c:dLbl>
            <c:dLbl>
              <c:idx val="40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D6-4F10-BF0A-8FE7404A2106}"/>
                </c:ext>
              </c:extLst>
            </c:dLbl>
            <c:dLbl>
              <c:idx val="4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D6-4F10-BF0A-8FE7404A2106}"/>
                </c:ext>
              </c:extLst>
            </c:dLbl>
            <c:dLbl>
              <c:idx val="422"/>
              <c:layout>
                <c:manualLayout>
                  <c:x val="1.09215017064846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D6-4F10-BF0A-8FE7404A2106}"/>
                </c:ext>
              </c:extLst>
            </c:dLbl>
            <c:dLbl>
              <c:idx val="428"/>
              <c:layout>
                <c:manualLayout>
                  <c:x val="1.09215017064845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D6-4F10-BF0A-8FE7404A2106}"/>
                </c:ext>
              </c:extLst>
            </c:dLbl>
            <c:dLbl>
              <c:idx val="4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D6-4F10-BF0A-8FE7404A2106}"/>
                </c:ext>
              </c:extLst>
            </c:dLbl>
            <c:spPr>
              <a:noFill/>
              <a:ln>
                <a:solidFill>
                  <a:srgbClr val="0070C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グラフ用!$C$4:$PT$4</c:f>
              <c:numCache>
                <c:formatCode>m"月"d"日"</c:formatCode>
                <c:ptCount val="434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  <c:pt idx="422">
                  <c:v>44435</c:v>
                </c:pt>
                <c:pt idx="423">
                  <c:v>44436</c:v>
                </c:pt>
                <c:pt idx="424">
                  <c:v>44437</c:v>
                </c:pt>
                <c:pt idx="425">
                  <c:v>44438</c:v>
                </c:pt>
                <c:pt idx="426">
                  <c:v>44439</c:v>
                </c:pt>
                <c:pt idx="427">
                  <c:v>44440</c:v>
                </c:pt>
                <c:pt idx="428">
                  <c:v>44441</c:v>
                </c:pt>
                <c:pt idx="429">
                  <c:v>44442</c:v>
                </c:pt>
                <c:pt idx="430">
                  <c:v>44443</c:v>
                </c:pt>
                <c:pt idx="431">
                  <c:v>44444</c:v>
                </c:pt>
                <c:pt idx="432">
                  <c:v>44445</c:v>
                </c:pt>
                <c:pt idx="433">
                  <c:v>44446</c:v>
                </c:pt>
              </c:numCache>
            </c:numRef>
          </c:cat>
          <c:val>
            <c:numRef>
              <c:f>グラフ用!$C$22:$PT$22</c:f>
              <c:numCache>
                <c:formatCode>General</c:formatCode>
                <c:ptCount val="434"/>
                <c:pt idx="0">
                  <c:v>#N/A</c:v>
                </c:pt>
                <c:pt idx="1">
                  <c:v>0</c:v>
                </c:pt>
                <c:pt idx="365" formatCode="#,##0_ ">
                  <c:v>421</c:v>
                </c:pt>
                <c:pt idx="366" formatCode="#,##0_ ">
                  <c:v>421</c:v>
                </c:pt>
                <c:pt idx="367" formatCode="#,##0_ ">
                  <c:v>421</c:v>
                </c:pt>
                <c:pt idx="368" formatCode="#,##0_ ">
                  <c:v>421</c:v>
                </c:pt>
                <c:pt idx="369" formatCode="#,##0_ ">
                  <c:v>421</c:v>
                </c:pt>
                <c:pt idx="370" formatCode="#,##0_ ">
                  <c:v>421</c:v>
                </c:pt>
                <c:pt idx="371" formatCode="#,##0_ ">
                  <c:v>421</c:v>
                </c:pt>
                <c:pt idx="372" formatCode="#,##0_ ">
                  <c:v>421</c:v>
                </c:pt>
                <c:pt idx="373" formatCode="#,##0_ ">
                  <c:v>425</c:v>
                </c:pt>
                <c:pt idx="374" formatCode="#,##0_ ">
                  <c:v>425</c:v>
                </c:pt>
                <c:pt idx="375" formatCode="#,##0_ ">
                  <c:v>425</c:v>
                </c:pt>
                <c:pt idx="376" formatCode="#,##0_ ">
                  <c:v>425</c:v>
                </c:pt>
                <c:pt idx="377" formatCode="#,##0_ ">
                  <c:v>425</c:v>
                </c:pt>
                <c:pt idx="378" formatCode="#,##0_ ">
                  <c:v>425</c:v>
                </c:pt>
                <c:pt idx="379" formatCode="#,##0_ ">
                  <c:v>425</c:v>
                </c:pt>
                <c:pt idx="380" formatCode="#,##0_ ">
                  <c:v>425</c:v>
                </c:pt>
                <c:pt idx="381" formatCode="#,##0_ ">
                  <c:v>425</c:v>
                </c:pt>
                <c:pt idx="382" formatCode="#,##0_ ">
                  <c:v>425</c:v>
                </c:pt>
                <c:pt idx="383" formatCode="#,##0_ ">
                  <c:v>425</c:v>
                </c:pt>
                <c:pt idx="384" formatCode="#,##0_ ">
                  <c:v>425</c:v>
                </c:pt>
                <c:pt idx="385" formatCode="#,##0_ ">
                  <c:v>425</c:v>
                </c:pt>
                <c:pt idx="386" formatCode="#,##0_ ">
                  <c:v>425</c:v>
                </c:pt>
                <c:pt idx="387" formatCode="#,##0_ ">
                  <c:v>425</c:v>
                </c:pt>
                <c:pt idx="388" formatCode="#,##0_ ">
                  <c:v>425</c:v>
                </c:pt>
                <c:pt idx="389" formatCode="#,##0_ ">
                  <c:v>425</c:v>
                </c:pt>
                <c:pt idx="390" formatCode="#,##0_ ">
                  <c:v>425</c:v>
                </c:pt>
                <c:pt idx="391" formatCode="#,##0_ ">
                  <c:v>425</c:v>
                </c:pt>
                <c:pt idx="392" formatCode="#,##0_ ">
                  <c:v>425</c:v>
                </c:pt>
                <c:pt idx="393" formatCode="#,##0_ ">
                  <c:v>425</c:v>
                </c:pt>
                <c:pt idx="394" formatCode="#,##0_ ">
                  <c:v>425</c:v>
                </c:pt>
                <c:pt idx="395" formatCode="#,##0_ ">
                  <c:v>425</c:v>
                </c:pt>
                <c:pt idx="396" formatCode="#,##0_ ">
                  <c:v>425</c:v>
                </c:pt>
                <c:pt idx="397" formatCode="#,##0_ ">
                  <c:v>425</c:v>
                </c:pt>
                <c:pt idx="398" formatCode="#,##0_ ">
                  <c:v>425</c:v>
                </c:pt>
                <c:pt idx="399" formatCode="#,##0_ ">
                  <c:v>425</c:v>
                </c:pt>
                <c:pt idx="400" formatCode="#,##0_ ">
                  <c:v>425</c:v>
                </c:pt>
                <c:pt idx="401" formatCode="#,##0_ ">
                  <c:v>425</c:v>
                </c:pt>
                <c:pt idx="402" formatCode="#,##0_ ">
                  <c:v>425</c:v>
                </c:pt>
                <c:pt idx="403" formatCode="#,##0_ ">
                  <c:v>425</c:v>
                </c:pt>
                <c:pt idx="404" formatCode="#,##0_ ">
                  <c:v>425</c:v>
                </c:pt>
                <c:pt idx="405" formatCode="#,##0_ ">
                  <c:v>425</c:v>
                </c:pt>
                <c:pt idx="406" formatCode="#,##0_ ">
                  <c:v>425</c:v>
                </c:pt>
                <c:pt idx="407" formatCode="#,##0_ ">
                  <c:v>425</c:v>
                </c:pt>
                <c:pt idx="408" formatCode="#,##0_ ">
                  <c:v>458</c:v>
                </c:pt>
                <c:pt idx="409" formatCode="#,##0_ ">
                  <c:v>458</c:v>
                </c:pt>
                <c:pt idx="410" formatCode="#,##0_ ">
                  <c:v>458</c:v>
                </c:pt>
                <c:pt idx="411" formatCode="#,##0_ ">
                  <c:v>458</c:v>
                </c:pt>
                <c:pt idx="412" formatCode="#,##0_ ">
                  <c:v>458</c:v>
                </c:pt>
                <c:pt idx="413" formatCode="#,##0_ ">
                  <c:v>458</c:v>
                </c:pt>
                <c:pt idx="414" formatCode="#,##0_ ">
                  <c:v>488</c:v>
                </c:pt>
                <c:pt idx="415" formatCode="#,##0_ ">
                  <c:v>488</c:v>
                </c:pt>
                <c:pt idx="416" formatCode="#,##0_ ">
                  <c:v>488</c:v>
                </c:pt>
                <c:pt idx="417" formatCode="#,##0_ ">
                  <c:v>488</c:v>
                </c:pt>
                <c:pt idx="418" formatCode="#,##0_ ">
                  <c:v>488</c:v>
                </c:pt>
                <c:pt idx="419" formatCode="#,##0_ ">
                  <c:v>488</c:v>
                </c:pt>
                <c:pt idx="420" formatCode="#,##0_ ">
                  <c:v>488</c:v>
                </c:pt>
                <c:pt idx="421" formatCode="#,##0_ ">
                  <c:v>488</c:v>
                </c:pt>
                <c:pt idx="422" formatCode="#,##0_ ">
                  <c:v>566</c:v>
                </c:pt>
                <c:pt idx="423" formatCode="#,##0_ ">
                  <c:v>566</c:v>
                </c:pt>
                <c:pt idx="424" formatCode="#,##0_ ">
                  <c:v>566</c:v>
                </c:pt>
                <c:pt idx="425" formatCode="#,##0_ ">
                  <c:v>566</c:v>
                </c:pt>
                <c:pt idx="426" formatCode="#,##0_ ">
                  <c:v>566</c:v>
                </c:pt>
                <c:pt idx="427" formatCode="#,##0_ ">
                  <c:v>566</c:v>
                </c:pt>
                <c:pt idx="428" formatCode="#,##0_ ">
                  <c:v>593</c:v>
                </c:pt>
                <c:pt idx="429" formatCode="#,##0_ ">
                  <c:v>593</c:v>
                </c:pt>
                <c:pt idx="430" formatCode="#,##0_ ">
                  <c:v>593</c:v>
                </c:pt>
                <c:pt idx="431" formatCode="#,##0_ ">
                  <c:v>593</c:v>
                </c:pt>
                <c:pt idx="432" formatCode="#,##0_ ">
                  <c:v>593</c:v>
                </c:pt>
                <c:pt idx="433" formatCode="#,##0_ 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D6-4F10-BF0A-8FE7404A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87544"/>
        <c:axId val="225286368"/>
      </c:barChart>
      <c:lineChart>
        <c:grouping val="standard"/>
        <c:varyColors val="0"/>
        <c:ser>
          <c:idx val="0"/>
          <c:order val="0"/>
          <c:tx>
            <c:strRef>
              <c:f>グラフ用!$B$6</c:f>
              <c:strCache>
                <c:ptCount val="1"/>
                <c:pt idx="0">
                  <c:v>最大確保病床の占有率
Ｅ／Ａ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21"/>
              <c:layout>
                <c:manualLayout>
                  <c:x val="-7.5085324232081918E-2"/>
                  <c:y val="-4.5953002610966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D6-4F10-BF0A-8FE7404A21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グラフ用!$C$4:$PT$4</c:f>
              <c:numCache>
                <c:formatCode>m"月"d"日"</c:formatCode>
                <c:ptCount val="434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  <c:pt idx="422">
                  <c:v>44435</c:v>
                </c:pt>
                <c:pt idx="423">
                  <c:v>44436</c:v>
                </c:pt>
                <c:pt idx="424">
                  <c:v>44437</c:v>
                </c:pt>
                <c:pt idx="425">
                  <c:v>44438</c:v>
                </c:pt>
                <c:pt idx="426">
                  <c:v>44439</c:v>
                </c:pt>
                <c:pt idx="427">
                  <c:v>44440</c:v>
                </c:pt>
                <c:pt idx="428">
                  <c:v>44441</c:v>
                </c:pt>
                <c:pt idx="429">
                  <c:v>44442</c:v>
                </c:pt>
                <c:pt idx="430">
                  <c:v>44443</c:v>
                </c:pt>
                <c:pt idx="431">
                  <c:v>44444</c:v>
                </c:pt>
                <c:pt idx="432">
                  <c:v>44445</c:v>
                </c:pt>
                <c:pt idx="433">
                  <c:v>44446</c:v>
                </c:pt>
              </c:numCache>
            </c:numRef>
          </c:cat>
          <c:val>
            <c:numRef>
              <c:f>グラフ用!$C$6:$PT$6</c:f>
              <c:numCache>
                <c:formatCode>0.0%</c:formatCode>
                <c:ptCount val="434"/>
                <c:pt idx="0">
                  <c:v>3.3333333333333335E-3</c:v>
                </c:pt>
                <c:pt idx="1">
                  <c:v>3.3333333333333333E-2</c:v>
                </c:pt>
                <c:pt idx="2">
                  <c:v>5.3333333333333337E-2</c:v>
                </c:pt>
                <c:pt idx="3">
                  <c:v>0.10333333333333333</c:v>
                </c:pt>
                <c:pt idx="4">
                  <c:v>0.16666666666666666</c:v>
                </c:pt>
                <c:pt idx="5">
                  <c:v>0.19333333333333333</c:v>
                </c:pt>
                <c:pt idx="6">
                  <c:v>0.19333333333333333</c:v>
                </c:pt>
                <c:pt idx="7">
                  <c:v>0.19666666666666666</c:v>
                </c:pt>
                <c:pt idx="8">
                  <c:v>0.21333333333333335</c:v>
                </c:pt>
                <c:pt idx="9">
                  <c:v>0.23666666666666666</c:v>
                </c:pt>
                <c:pt idx="10">
                  <c:v>0.24666666666666667</c:v>
                </c:pt>
                <c:pt idx="11">
                  <c:v>0.27</c:v>
                </c:pt>
                <c:pt idx="12">
                  <c:v>0.26666666666666666</c:v>
                </c:pt>
                <c:pt idx="13">
                  <c:v>0.27666666666666667</c:v>
                </c:pt>
                <c:pt idx="14">
                  <c:v>0.25666666666666665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0.17666666666666667</c:v>
                </c:pt>
                <c:pt idx="19">
                  <c:v>0.16333333333333333</c:v>
                </c:pt>
                <c:pt idx="20">
                  <c:v>0.15666666666666668</c:v>
                </c:pt>
                <c:pt idx="21">
                  <c:v>0.15333333333333332</c:v>
                </c:pt>
                <c:pt idx="22">
                  <c:v>0.15333333333333332</c:v>
                </c:pt>
                <c:pt idx="23">
                  <c:v>0.18</c:v>
                </c:pt>
                <c:pt idx="24">
                  <c:v>0.18666666666666668</c:v>
                </c:pt>
                <c:pt idx="25">
                  <c:v>0.18</c:v>
                </c:pt>
                <c:pt idx="26">
                  <c:v>0.18333333333333332</c:v>
                </c:pt>
                <c:pt idx="27">
                  <c:v>0.17333333333333334</c:v>
                </c:pt>
                <c:pt idx="28">
                  <c:v>0.17333333333333334</c:v>
                </c:pt>
                <c:pt idx="29">
                  <c:v>0.18</c:v>
                </c:pt>
                <c:pt idx="30">
                  <c:v>0.19666666666666666</c:v>
                </c:pt>
                <c:pt idx="31">
                  <c:v>0.2</c:v>
                </c:pt>
                <c:pt idx="32">
                  <c:v>0.17333333333333334</c:v>
                </c:pt>
                <c:pt idx="33">
                  <c:v>0.16</c:v>
                </c:pt>
                <c:pt idx="34">
                  <c:v>0.15666666666666668</c:v>
                </c:pt>
                <c:pt idx="35">
                  <c:v>0.15666666666666668</c:v>
                </c:pt>
                <c:pt idx="36">
                  <c:v>0.17333333333333334</c:v>
                </c:pt>
                <c:pt idx="37">
                  <c:v>0.15333333333333332</c:v>
                </c:pt>
                <c:pt idx="38">
                  <c:v>0.13333333333333333</c:v>
                </c:pt>
                <c:pt idx="39">
                  <c:v>0.12333333333333334</c:v>
                </c:pt>
                <c:pt idx="40">
                  <c:v>0.11</c:v>
                </c:pt>
                <c:pt idx="41">
                  <c:v>0.1</c:v>
                </c:pt>
                <c:pt idx="42">
                  <c:v>0.09</c:v>
                </c:pt>
                <c:pt idx="43">
                  <c:v>7.3333333333333334E-2</c:v>
                </c:pt>
                <c:pt idx="44">
                  <c:v>8.3333333333333329E-2</c:v>
                </c:pt>
                <c:pt idx="45">
                  <c:v>9.6666666666666665E-2</c:v>
                </c:pt>
                <c:pt idx="46">
                  <c:v>0.15</c:v>
                </c:pt>
                <c:pt idx="47">
                  <c:v>0.15666666666666668</c:v>
                </c:pt>
                <c:pt idx="48">
                  <c:v>0.15666666666666668</c:v>
                </c:pt>
                <c:pt idx="49">
                  <c:v>0.17</c:v>
                </c:pt>
                <c:pt idx="50">
                  <c:v>0.18333333333333332</c:v>
                </c:pt>
                <c:pt idx="51">
                  <c:v>0.18</c:v>
                </c:pt>
                <c:pt idx="52">
                  <c:v>0.17333333333333334</c:v>
                </c:pt>
                <c:pt idx="53">
                  <c:v>0.17333333333333334</c:v>
                </c:pt>
                <c:pt idx="54">
                  <c:v>0.17333333333333334</c:v>
                </c:pt>
                <c:pt idx="55">
                  <c:v>0.17</c:v>
                </c:pt>
                <c:pt idx="56">
                  <c:v>0.15666666666666668</c:v>
                </c:pt>
                <c:pt idx="57">
                  <c:v>0.15333333333333332</c:v>
                </c:pt>
                <c:pt idx="58">
                  <c:v>0.15</c:v>
                </c:pt>
                <c:pt idx="59">
                  <c:v>0.15</c:v>
                </c:pt>
                <c:pt idx="60">
                  <c:v>0.15</c:v>
                </c:pt>
                <c:pt idx="61">
                  <c:v>0.14666666666666667</c:v>
                </c:pt>
                <c:pt idx="62">
                  <c:v>0.14666666666666667</c:v>
                </c:pt>
                <c:pt idx="63">
                  <c:v>0.13666666666666666</c:v>
                </c:pt>
                <c:pt idx="64">
                  <c:v>0.14000000000000001</c:v>
                </c:pt>
                <c:pt idx="65">
                  <c:v>0.10666666666666667</c:v>
                </c:pt>
                <c:pt idx="66">
                  <c:v>0.10666666666666667</c:v>
                </c:pt>
                <c:pt idx="67">
                  <c:v>0.10333333333333333</c:v>
                </c:pt>
                <c:pt idx="68">
                  <c:v>9.6666666666666665E-2</c:v>
                </c:pt>
                <c:pt idx="69">
                  <c:v>7.3333333333333334E-2</c:v>
                </c:pt>
                <c:pt idx="70">
                  <c:v>0.05</c:v>
                </c:pt>
                <c:pt idx="71">
                  <c:v>0.04</c:v>
                </c:pt>
                <c:pt idx="72">
                  <c:v>3.6666666666666667E-2</c:v>
                </c:pt>
                <c:pt idx="73">
                  <c:v>3.3333333333333333E-2</c:v>
                </c:pt>
                <c:pt idx="74">
                  <c:v>3.3333333333333333E-2</c:v>
                </c:pt>
                <c:pt idx="75">
                  <c:v>2.3333333333333334E-2</c:v>
                </c:pt>
                <c:pt idx="76">
                  <c:v>0.02</c:v>
                </c:pt>
                <c:pt idx="77">
                  <c:v>2.6666666666666668E-2</c:v>
                </c:pt>
                <c:pt idx="78">
                  <c:v>0.02</c:v>
                </c:pt>
                <c:pt idx="79">
                  <c:v>1.6666666666666666E-2</c:v>
                </c:pt>
                <c:pt idx="80">
                  <c:v>1.6666666666666666E-2</c:v>
                </c:pt>
                <c:pt idx="81">
                  <c:v>1.3333333333333334E-2</c:v>
                </c:pt>
                <c:pt idx="82">
                  <c:v>0.01</c:v>
                </c:pt>
                <c:pt idx="83">
                  <c:v>2.3333333333333334E-2</c:v>
                </c:pt>
                <c:pt idx="84">
                  <c:v>1.6666666666666666E-2</c:v>
                </c:pt>
                <c:pt idx="85">
                  <c:v>1.6666666666666666E-2</c:v>
                </c:pt>
                <c:pt idx="86">
                  <c:v>1.6666666666666666E-2</c:v>
                </c:pt>
                <c:pt idx="87">
                  <c:v>2.6666666666666668E-2</c:v>
                </c:pt>
                <c:pt idx="88">
                  <c:v>0.03</c:v>
                </c:pt>
                <c:pt idx="89">
                  <c:v>0.03</c:v>
                </c:pt>
                <c:pt idx="90">
                  <c:v>3.3333333333333333E-2</c:v>
                </c:pt>
                <c:pt idx="91">
                  <c:v>0.04</c:v>
                </c:pt>
                <c:pt idx="92">
                  <c:v>0.04</c:v>
                </c:pt>
                <c:pt idx="93">
                  <c:v>0.04</c:v>
                </c:pt>
                <c:pt idx="94">
                  <c:v>3.6666666666666667E-2</c:v>
                </c:pt>
                <c:pt idx="95">
                  <c:v>0.03</c:v>
                </c:pt>
                <c:pt idx="96">
                  <c:v>2.3333333333333334E-2</c:v>
                </c:pt>
                <c:pt idx="97">
                  <c:v>2.6666666666666668E-2</c:v>
                </c:pt>
                <c:pt idx="98">
                  <c:v>2.3333333333333334E-2</c:v>
                </c:pt>
                <c:pt idx="99">
                  <c:v>1.6666666666666666E-2</c:v>
                </c:pt>
                <c:pt idx="100">
                  <c:v>1.6666666666666666E-2</c:v>
                </c:pt>
                <c:pt idx="101">
                  <c:v>0.02</c:v>
                </c:pt>
                <c:pt idx="102">
                  <c:v>2.3333333333333334E-2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2.6666666666666668E-2</c:v>
                </c:pt>
                <c:pt idx="107">
                  <c:v>0.03</c:v>
                </c:pt>
                <c:pt idx="108">
                  <c:v>0.03</c:v>
                </c:pt>
                <c:pt idx="109">
                  <c:v>2.6666666666666668E-2</c:v>
                </c:pt>
                <c:pt idx="110">
                  <c:v>2.6666666666666668E-2</c:v>
                </c:pt>
                <c:pt idx="111">
                  <c:v>2.6666666666666668E-2</c:v>
                </c:pt>
                <c:pt idx="112">
                  <c:v>2.3333333333333334E-2</c:v>
                </c:pt>
                <c:pt idx="113">
                  <c:v>2.3333333333333334E-2</c:v>
                </c:pt>
                <c:pt idx="114">
                  <c:v>2.3333333333333334E-2</c:v>
                </c:pt>
                <c:pt idx="115">
                  <c:v>2.3333333333333334E-2</c:v>
                </c:pt>
                <c:pt idx="116">
                  <c:v>2.3333333333333334E-2</c:v>
                </c:pt>
                <c:pt idx="117">
                  <c:v>2.3333333333333334E-2</c:v>
                </c:pt>
                <c:pt idx="118">
                  <c:v>1.6666666666666666E-2</c:v>
                </c:pt>
                <c:pt idx="119">
                  <c:v>1.4619883040935672E-2</c:v>
                </c:pt>
                <c:pt idx="120">
                  <c:v>1.4619883040935672E-2</c:v>
                </c:pt>
                <c:pt idx="121">
                  <c:v>1.4619883040935672E-2</c:v>
                </c:pt>
                <c:pt idx="122">
                  <c:v>1.4619883040935672E-2</c:v>
                </c:pt>
                <c:pt idx="123">
                  <c:v>2.046783625730994E-2</c:v>
                </c:pt>
                <c:pt idx="124">
                  <c:v>2.046783625730994E-2</c:v>
                </c:pt>
                <c:pt idx="125">
                  <c:v>3.5087719298245612E-2</c:v>
                </c:pt>
                <c:pt idx="126">
                  <c:v>2.9239766081871343E-2</c:v>
                </c:pt>
                <c:pt idx="127">
                  <c:v>4.3859649122807015E-2</c:v>
                </c:pt>
                <c:pt idx="128">
                  <c:v>5.8479532163742687E-2</c:v>
                </c:pt>
                <c:pt idx="129">
                  <c:v>6.725146198830409E-2</c:v>
                </c:pt>
                <c:pt idx="130">
                  <c:v>9.3567251461988299E-2</c:v>
                </c:pt>
                <c:pt idx="131">
                  <c:v>9.0643274853801165E-2</c:v>
                </c:pt>
                <c:pt idx="132">
                  <c:v>0.1023391812865497</c:v>
                </c:pt>
                <c:pt idx="133">
                  <c:v>0.10818713450292397</c:v>
                </c:pt>
                <c:pt idx="134">
                  <c:v>0.10526315789473684</c:v>
                </c:pt>
                <c:pt idx="135">
                  <c:v>9.0643274853801165E-2</c:v>
                </c:pt>
                <c:pt idx="136">
                  <c:v>8.4795321637426896E-2</c:v>
                </c:pt>
                <c:pt idx="137">
                  <c:v>9.3567251461988299E-2</c:v>
                </c:pt>
                <c:pt idx="138">
                  <c:v>7.8947368421052627E-2</c:v>
                </c:pt>
                <c:pt idx="139">
                  <c:v>7.8947368421052627E-2</c:v>
                </c:pt>
                <c:pt idx="140">
                  <c:v>7.3099415204678359E-2</c:v>
                </c:pt>
                <c:pt idx="141">
                  <c:v>7.3099415204678359E-2</c:v>
                </c:pt>
                <c:pt idx="142">
                  <c:v>7.6023391812865493E-2</c:v>
                </c:pt>
                <c:pt idx="143">
                  <c:v>6.725146198830409E-2</c:v>
                </c:pt>
                <c:pt idx="144">
                  <c:v>6.725146198830409E-2</c:v>
                </c:pt>
                <c:pt idx="145">
                  <c:v>6.725146198830409E-2</c:v>
                </c:pt>
                <c:pt idx="146">
                  <c:v>5.2631578947368418E-2</c:v>
                </c:pt>
                <c:pt idx="147">
                  <c:v>4.6783625730994149E-2</c:v>
                </c:pt>
                <c:pt idx="148">
                  <c:v>4.6783625730994149E-2</c:v>
                </c:pt>
                <c:pt idx="149">
                  <c:v>4.3859649122807015E-2</c:v>
                </c:pt>
                <c:pt idx="150">
                  <c:v>4.6783625730994149E-2</c:v>
                </c:pt>
                <c:pt idx="151">
                  <c:v>5.2631578947368418E-2</c:v>
                </c:pt>
                <c:pt idx="152">
                  <c:v>5.2631578947368418E-2</c:v>
                </c:pt>
                <c:pt idx="153">
                  <c:v>5.5555555555555552E-2</c:v>
                </c:pt>
                <c:pt idx="154">
                  <c:v>7.0175438596491224E-2</c:v>
                </c:pt>
                <c:pt idx="155">
                  <c:v>8.771929824561403E-2</c:v>
                </c:pt>
                <c:pt idx="156">
                  <c:v>9.0643274853801165E-2</c:v>
                </c:pt>
                <c:pt idx="157">
                  <c:v>8.771929824561403E-2</c:v>
                </c:pt>
                <c:pt idx="158">
                  <c:v>9.9415204678362568E-2</c:v>
                </c:pt>
                <c:pt idx="159">
                  <c:v>0.10818713450292397</c:v>
                </c:pt>
                <c:pt idx="160">
                  <c:v>0.13157894736842105</c:v>
                </c:pt>
                <c:pt idx="161">
                  <c:v>0.15497076023391812</c:v>
                </c:pt>
                <c:pt idx="162">
                  <c:v>0.1871345029239766</c:v>
                </c:pt>
                <c:pt idx="163">
                  <c:v>0.21637426900584794</c:v>
                </c:pt>
                <c:pt idx="164">
                  <c:v>0.21345029239766081</c:v>
                </c:pt>
                <c:pt idx="165">
                  <c:v>0.21052631578947367</c:v>
                </c:pt>
                <c:pt idx="166">
                  <c:v>0.21345029239766081</c:v>
                </c:pt>
                <c:pt idx="167">
                  <c:v>0.2046783625730994</c:v>
                </c:pt>
                <c:pt idx="168">
                  <c:v>0.21052631578947367</c:v>
                </c:pt>
                <c:pt idx="169">
                  <c:v>0.1871345029239766</c:v>
                </c:pt>
                <c:pt idx="170">
                  <c:v>0.16666666666666666</c:v>
                </c:pt>
                <c:pt idx="171">
                  <c:v>0.16081871345029239</c:v>
                </c:pt>
                <c:pt idx="172">
                  <c:v>0.14619883040935672</c:v>
                </c:pt>
                <c:pt idx="173">
                  <c:v>0.13450292397660818</c:v>
                </c:pt>
                <c:pt idx="174">
                  <c:v>0.12573099415204678</c:v>
                </c:pt>
                <c:pt idx="175">
                  <c:v>0.13157894736842105</c:v>
                </c:pt>
                <c:pt idx="176">
                  <c:v>0.13157894736842105</c:v>
                </c:pt>
                <c:pt idx="177">
                  <c:v>0.13742690058479531</c:v>
                </c:pt>
                <c:pt idx="178">
                  <c:v>0.14912280701754385</c:v>
                </c:pt>
                <c:pt idx="179">
                  <c:v>0.17543859649122806</c:v>
                </c:pt>
                <c:pt idx="180">
                  <c:v>0.19005847953216373</c:v>
                </c:pt>
                <c:pt idx="181">
                  <c:v>0.19298245614035087</c:v>
                </c:pt>
                <c:pt idx="182">
                  <c:v>0.21052631578947367</c:v>
                </c:pt>
                <c:pt idx="183">
                  <c:v>0.19883040935672514</c:v>
                </c:pt>
                <c:pt idx="184">
                  <c:v>0.20760233918128654</c:v>
                </c:pt>
                <c:pt idx="185">
                  <c:v>0.19883040935672514</c:v>
                </c:pt>
                <c:pt idx="186">
                  <c:v>0.22514619883040934</c:v>
                </c:pt>
                <c:pt idx="187">
                  <c:v>0.23099415204678361</c:v>
                </c:pt>
                <c:pt idx="188">
                  <c:v>0.2318840579710145</c:v>
                </c:pt>
                <c:pt idx="189">
                  <c:v>0.24057971014492754</c:v>
                </c:pt>
                <c:pt idx="190">
                  <c:v>0.24927536231884059</c:v>
                </c:pt>
                <c:pt idx="191">
                  <c:v>0.26376811594202898</c:v>
                </c:pt>
                <c:pt idx="192">
                  <c:v>0.27246376811594203</c:v>
                </c:pt>
                <c:pt idx="193">
                  <c:v>0.28985507246376813</c:v>
                </c:pt>
                <c:pt idx="194">
                  <c:v>0.28985507246376813</c:v>
                </c:pt>
                <c:pt idx="195">
                  <c:v>0.28695652173913044</c:v>
                </c:pt>
                <c:pt idx="196">
                  <c:v>0.30434782608695654</c:v>
                </c:pt>
                <c:pt idx="197">
                  <c:v>0.30434782608695654</c:v>
                </c:pt>
                <c:pt idx="198">
                  <c:v>0.27826086956521739</c:v>
                </c:pt>
                <c:pt idx="199">
                  <c:v>0.27246376811594203</c:v>
                </c:pt>
                <c:pt idx="200">
                  <c:v>0.27536231884057971</c:v>
                </c:pt>
                <c:pt idx="201">
                  <c:v>0.26376811594202898</c:v>
                </c:pt>
                <c:pt idx="202">
                  <c:v>0.26666666666666666</c:v>
                </c:pt>
                <c:pt idx="203">
                  <c:v>0.28115942028985508</c:v>
                </c:pt>
                <c:pt idx="204">
                  <c:v>0.31304347826086959</c:v>
                </c:pt>
                <c:pt idx="205">
                  <c:v>0.33913043478260868</c:v>
                </c:pt>
                <c:pt idx="206">
                  <c:v>0.36811594202898551</c:v>
                </c:pt>
                <c:pt idx="207">
                  <c:v>0.37101449275362319</c:v>
                </c:pt>
                <c:pt idx="208">
                  <c:v>0.38260869565217392</c:v>
                </c:pt>
                <c:pt idx="209">
                  <c:v>0.35942028985507246</c:v>
                </c:pt>
                <c:pt idx="210">
                  <c:v>0.35652173913043478</c:v>
                </c:pt>
                <c:pt idx="211">
                  <c:v>0.35652173913043478</c:v>
                </c:pt>
                <c:pt idx="212">
                  <c:v>0.35652173913043478</c:v>
                </c:pt>
                <c:pt idx="213">
                  <c:v>0.34202898550724636</c:v>
                </c:pt>
                <c:pt idx="214">
                  <c:v>0.35072463768115941</c:v>
                </c:pt>
                <c:pt idx="215">
                  <c:v>0.33043478260869563</c:v>
                </c:pt>
                <c:pt idx="216">
                  <c:v>0.28695652173913044</c:v>
                </c:pt>
                <c:pt idx="217">
                  <c:v>0.24715909090909091</c:v>
                </c:pt>
                <c:pt idx="218">
                  <c:v>0.21875</c:v>
                </c:pt>
                <c:pt idx="219">
                  <c:v>0.21022727272727273</c:v>
                </c:pt>
                <c:pt idx="220">
                  <c:v>0.20170454545454544</c:v>
                </c:pt>
                <c:pt idx="221">
                  <c:v>0.19602272727272727</c:v>
                </c:pt>
                <c:pt idx="222">
                  <c:v>0.16526610644257703</c:v>
                </c:pt>
                <c:pt idx="223">
                  <c:v>0.17366946778711484</c:v>
                </c:pt>
                <c:pt idx="224">
                  <c:v>0.17086834733893558</c:v>
                </c:pt>
                <c:pt idx="225">
                  <c:v>0.16806722689075632</c:v>
                </c:pt>
                <c:pt idx="226">
                  <c:v>0.16526610644257703</c:v>
                </c:pt>
                <c:pt idx="227">
                  <c:v>0.16806722689075632</c:v>
                </c:pt>
                <c:pt idx="228">
                  <c:v>0.17927170868347339</c:v>
                </c:pt>
                <c:pt idx="229">
                  <c:v>0.17366946778711484</c:v>
                </c:pt>
                <c:pt idx="230">
                  <c:v>0.17079889807162535</c:v>
                </c:pt>
                <c:pt idx="231">
                  <c:v>0.17079889807162535</c:v>
                </c:pt>
                <c:pt idx="232">
                  <c:v>0.17355371900826447</c:v>
                </c:pt>
                <c:pt idx="233">
                  <c:v>0.14666666666666667</c:v>
                </c:pt>
                <c:pt idx="234">
                  <c:v>0.152</c:v>
                </c:pt>
                <c:pt idx="235">
                  <c:v>0.152</c:v>
                </c:pt>
                <c:pt idx="236">
                  <c:v>0.13066666666666665</c:v>
                </c:pt>
                <c:pt idx="237">
                  <c:v>0.14666666666666667</c:v>
                </c:pt>
                <c:pt idx="238">
                  <c:v>0.128</c:v>
                </c:pt>
                <c:pt idx="239">
                  <c:v>9.6000000000000002E-2</c:v>
                </c:pt>
                <c:pt idx="240">
                  <c:v>8.533333333333333E-2</c:v>
                </c:pt>
                <c:pt idx="241">
                  <c:v>0.08</c:v>
                </c:pt>
                <c:pt idx="242">
                  <c:v>7.7333333333333337E-2</c:v>
                </c:pt>
                <c:pt idx="243">
                  <c:v>7.1999999999999995E-2</c:v>
                </c:pt>
                <c:pt idx="244">
                  <c:v>5.8666666666666666E-2</c:v>
                </c:pt>
                <c:pt idx="245">
                  <c:v>5.3333333333333337E-2</c:v>
                </c:pt>
                <c:pt idx="246">
                  <c:v>5.0666666666666665E-2</c:v>
                </c:pt>
                <c:pt idx="247">
                  <c:v>3.7333333333333336E-2</c:v>
                </c:pt>
                <c:pt idx="248">
                  <c:v>3.7333333333333336E-2</c:v>
                </c:pt>
                <c:pt idx="249">
                  <c:v>3.7333333333333336E-2</c:v>
                </c:pt>
                <c:pt idx="250">
                  <c:v>3.4666666666666665E-2</c:v>
                </c:pt>
                <c:pt idx="251">
                  <c:v>3.2000000000000001E-2</c:v>
                </c:pt>
                <c:pt idx="252">
                  <c:v>2.9333333333333333E-2</c:v>
                </c:pt>
                <c:pt idx="253">
                  <c:v>2.6666666666666668E-2</c:v>
                </c:pt>
                <c:pt idx="254">
                  <c:v>2.4E-2</c:v>
                </c:pt>
                <c:pt idx="255">
                  <c:v>2.4E-2</c:v>
                </c:pt>
                <c:pt idx="256">
                  <c:v>2.6666666666666668E-2</c:v>
                </c:pt>
                <c:pt idx="257">
                  <c:v>2.1333333333333333E-2</c:v>
                </c:pt>
                <c:pt idx="258">
                  <c:v>1.8666666666666668E-2</c:v>
                </c:pt>
                <c:pt idx="259">
                  <c:v>1.8666666666666668E-2</c:v>
                </c:pt>
                <c:pt idx="260">
                  <c:v>2.1333333333333333E-2</c:v>
                </c:pt>
                <c:pt idx="261">
                  <c:v>2.1333333333333333E-2</c:v>
                </c:pt>
                <c:pt idx="262">
                  <c:v>2.6666666666666668E-2</c:v>
                </c:pt>
                <c:pt idx="263">
                  <c:v>3.7333333333333336E-2</c:v>
                </c:pt>
                <c:pt idx="264">
                  <c:v>0.04</c:v>
                </c:pt>
                <c:pt idx="265">
                  <c:v>0.04</c:v>
                </c:pt>
                <c:pt idx="266">
                  <c:v>0.04</c:v>
                </c:pt>
                <c:pt idx="267">
                  <c:v>4.5333333333333337E-2</c:v>
                </c:pt>
                <c:pt idx="268">
                  <c:v>4.5333333333333337E-2</c:v>
                </c:pt>
                <c:pt idx="269">
                  <c:v>4.8000000000000001E-2</c:v>
                </c:pt>
                <c:pt idx="270">
                  <c:v>5.8666666666666666E-2</c:v>
                </c:pt>
                <c:pt idx="271">
                  <c:v>5.8666666666666666E-2</c:v>
                </c:pt>
                <c:pt idx="272">
                  <c:v>6.6489361702127658E-2</c:v>
                </c:pt>
                <c:pt idx="273">
                  <c:v>7.4468085106382975E-2</c:v>
                </c:pt>
                <c:pt idx="274">
                  <c:v>7.7127659574468085E-2</c:v>
                </c:pt>
                <c:pt idx="275">
                  <c:v>7.7127659574468085E-2</c:v>
                </c:pt>
                <c:pt idx="276">
                  <c:v>7.7127659574468085E-2</c:v>
                </c:pt>
                <c:pt idx="277">
                  <c:v>7.7127659574468085E-2</c:v>
                </c:pt>
                <c:pt idx="278">
                  <c:v>7.7127659574468085E-2</c:v>
                </c:pt>
                <c:pt idx="279">
                  <c:v>8.5106382978723402E-2</c:v>
                </c:pt>
                <c:pt idx="280">
                  <c:v>0.10372340425531915</c:v>
                </c:pt>
                <c:pt idx="281">
                  <c:v>0.11436170212765957</c:v>
                </c:pt>
                <c:pt idx="282">
                  <c:v>0.10904255319148937</c:v>
                </c:pt>
                <c:pt idx="283">
                  <c:v>0.10106382978723404</c:v>
                </c:pt>
                <c:pt idx="284">
                  <c:v>0.10372340425531915</c:v>
                </c:pt>
                <c:pt idx="285">
                  <c:v>0.10638297872340426</c:v>
                </c:pt>
                <c:pt idx="286">
                  <c:v>0.10106382978723404</c:v>
                </c:pt>
                <c:pt idx="287">
                  <c:v>0.10638297872340426</c:v>
                </c:pt>
                <c:pt idx="288">
                  <c:v>0.11968085106382979</c:v>
                </c:pt>
                <c:pt idx="289">
                  <c:v>0.11702127659574468</c:v>
                </c:pt>
                <c:pt idx="290">
                  <c:v>0.11436170212765957</c:v>
                </c:pt>
                <c:pt idx="291">
                  <c:v>0.13031914893617022</c:v>
                </c:pt>
                <c:pt idx="292">
                  <c:v>0.1276595744680851</c:v>
                </c:pt>
                <c:pt idx="293">
                  <c:v>0.15425531914893617</c:v>
                </c:pt>
                <c:pt idx="294">
                  <c:v>0.14627659574468085</c:v>
                </c:pt>
                <c:pt idx="295">
                  <c:v>0.14893617021276595</c:v>
                </c:pt>
                <c:pt idx="296">
                  <c:v>0.15425531914893617</c:v>
                </c:pt>
                <c:pt idx="297">
                  <c:v>0.14627659574468085</c:v>
                </c:pt>
                <c:pt idx="298">
                  <c:v>0.14627659574468085</c:v>
                </c:pt>
                <c:pt idx="299">
                  <c:v>0.14095744680851063</c:v>
                </c:pt>
                <c:pt idx="300">
                  <c:v>0.14361702127659576</c:v>
                </c:pt>
                <c:pt idx="301">
                  <c:v>0.13563829787234041</c:v>
                </c:pt>
                <c:pt idx="302">
                  <c:v>0.14893617021276595</c:v>
                </c:pt>
                <c:pt idx="303">
                  <c:v>0.13829787234042554</c:v>
                </c:pt>
                <c:pt idx="304">
                  <c:v>0.18882978723404256</c:v>
                </c:pt>
                <c:pt idx="305">
                  <c:v>0.21808510638297873</c:v>
                </c:pt>
                <c:pt idx="306">
                  <c:v>0.26063829787234044</c:v>
                </c:pt>
                <c:pt idx="307">
                  <c:v>0.31914893617021278</c:v>
                </c:pt>
                <c:pt idx="308">
                  <c:v>0.35106382978723405</c:v>
                </c:pt>
                <c:pt idx="309">
                  <c:v>0.38829787234042551</c:v>
                </c:pt>
                <c:pt idx="310">
                  <c:v>0.41798941798941797</c:v>
                </c:pt>
                <c:pt idx="311">
                  <c:v>0.45767195767195767</c:v>
                </c:pt>
                <c:pt idx="312">
                  <c:v>0.49735449735449733</c:v>
                </c:pt>
                <c:pt idx="313">
                  <c:v>0.52645502645502651</c:v>
                </c:pt>
                <c:pt idx="314">
                  <c:v>0.544973544973545</c:v>
                </c:pt>
                <c:pt idx="315">
                  <c:v>0.5714285714285714</c:v>
                </c:pt>
                <c:pt idx="316">
                  <c:v>0.59788359788359791</c:v>
                </c:pt>
                <c:pt idx="317">
                  <c:v>0.58994708994709</c:v>
                </c:pt>
                <c:pt idx="318">
                  <c:v>0.60582010582010581</c:v>
                </c:pt>
                <c:pt idx="319">
                  <c:v>0.60052910052910058</c:v>
                </c:pt>
                <c:pt idx="320">
                  <c:v>0.5714285714285714</c:v>
                </c:pt>
                <c:pt idx="321">
                  <c:v>0.59523809523809523</c:v>
                </c:pt>
                <c:pt idx="322">
                  <c:v>0.57671957671957674</c:v>
                </c:pt>
                <c:pt idx="323">
                  <c:v>0.55415617128463479</c:v>
                </c:pt>
                <c:pt idx="324">
                  <c:v>0.5717884130982368</c:v>
                </c:pt>
                <c:pt idx="325">
                  <c:v>0.5617128463476071</c:v>
                </c:pt>
                <c:pt idx="326">
                  <c:v>0.55667506297229219</c:v>
                </c:pt>
                <c:pt idx="327">
                  <c:v>0.52141057934508817</c:v>
                </c:pt>
                <c:pt idx="328">
                  <c:v>0.51385390428211586</c:v>
                </c:pt>
                <c:pt idx="329">
                  <c:v>0.50629722921914355</c:v>
                </c:pt>
                <c:pt idx="330">
                  <c:v>0.45591939546599497</c:v>
                </c:pt>
                <c:pt idx="331">
                  <c:v>0.43828715365239296</c:v>
                </c:pt>
                <c:pt idx="332">
                  <c:v>0.43324937027707811</c:v>
                </c:pt>
                <c:pt idx="333">
                  <c:v>0.4256926952141058</c:v>
                </c:pt>
                <c:pt idx="334">
                  <c:v>0.36754176610978523</c:v>
                </c:pt>
                <c:pt idx="335">
                  <c:v>0.3532219570405728</c:v>
                </c:pt>
                <c:pt idx="336">
                  <c:v>0.3412887828162291</c:v>
                </c:pt>
                <c:pt idx="337">
                  <c:v>0.33651551312649164</c:v>
                </c:pt>
                <c:pt idx="338">
                  <c:v>0.31026252983293556</c:v>
                </c:pt>
                <c:pt idx="339">
                  <c:v>0.36276849642004771</c:v>
                </c:pt>
                <c:pt idx="340">
                  <c:v>0.3818615751789976</c:v>
                </c:pt>
                <c:pt idx="341">
                  <c:v>0.3412887828162291</c:v>
                </c:pt>
                <c:pt idx="342">
                  <c:v>0.33890214797136037</c:v>
                </c:pt>
                <c:pt idx="343">
                  <c:v>0.34606205250596661</c:v>
                </c:pt>
                <c:pt idx="344">
                  <c:v>0.33966745843230406</c:v>
                </c:pt>
                <c:pt idx="345">
                  <c:v>0.32066508313539194</c:v>
                </c:pt>
                <c:pt idx="346">
                  <c:v>0.29216152019002373</c:v>
                </c:pt>
                <c:pt idx="347">
                  <c:v>0.28741092636579574</c:v>
                </c:pt>
                <c:pt idx="348">
                  <c:v>0.26365795724465557</c:v>
                </c:pt>
                <c:pt idx="349">
                  <c:v>0.24228028503562946</c:v>
                </c:pt>
                <c:pt idx="350">
                  <c:v>0.21377672209026127</c:v>
                </c:pt>
                <c:pt idx="351">
                  <c:v>0.19002375296912113</c:v>
                </c:pt>
                <c:pt idx="352">
                  <c:v>0.17102137767220901</c:v>
                </c:pt>
                <c:pt idx="353">
                  <c:v>0.16389548693586697</c:v>
                </c:pt>
                <c:pt idx="354">
                  <c:v>0.16864608076009502</c:v>
                </c:pt>
                <c:pt idx="355">
                  <c:v>0.13776722090261281</c:v>
                </c:pt>
                <c:pt idx="356">
                  <c:v>0.13064133016627077</c:v>
                </c:pt>
                <c:pt idx="357">
                  <c:v>0.12589073634204276</c:v>
                </c:pt>
                <c:pt idx="358">
                  <c:v>0.11401425178147269</c:v>
                </c:pt>
                <c:pt idx="359">
                  <c:v>8.7885985748218529E-2</c:v>
                </c:pt>
                <c:pt idx="360">
                  <c:v>8.5510688836104506E-2</c:v>
                </c:pt>
                <c:pt idx="361">
                  <c:v>0.10451306413301663</c:v>
                </c:pt>
                <c:pt idx="362">
                  <c:v>0.10451306413301663</c:v>
                </c:pt>
                <c:pt idx="363">
                  <c:v>9.9762470308788598E-2</c:v>
                </c:pt>
                <c:pt idx="364">
                  <c:v>8.3135391923990498E-2</c:v>
                </c:pt>
                <c:pt idx="365">
                  <c:v>8.3135391923990498E-2</c:v>
                </c:pt>
                <c:pt idx="366">
                  <c:v>0.10213776722090261</c:v>
                </c:pt>
                <c:pt idx="367">
                  <c:v>0.10213776722090261</c:v>
                </c:pt>
                <c:pt idx="368">
                  <c:v>9.9762470308788598E-2</c:v>
                </c:pt>
                <c:pt idx="369">
                  <c:v>8.7885985748218529E-2</c:v>
                </c:pt>
                <c:pt idx="370">
                  <c:v>7.8384798099762468E-2</c:v>
                </c:pt>
                <c:pt idx="371">
                  <c:v>7.1258907363420429E-2</c:v>
                </c:pt>
                <c:pt idx="372">
                  <c:v>6.8883610451306407E-2</c:v>
                </c:pt>
                <c:pt idx="373">
                  <c:v>7.7647058823529416E-2</c:v>
                </c:pt>
                <c:pt idx="374">
                  <c:v>7.2941176470588232E-2</c:v>
                </c:pt>
                <c:pt idx="375">
                  <c:v>8.4705882352941173E-2</c:v>
                </c:pt>
                <c:pt idx="376">
                  <c:v>8.2352941176470587E-2</c:v>
                </c:pt>
                <c:pt idx="377">
                  <c:v>8.2352941176470587E-2</c:v>
                </c:pt>
                <c:pt idx="378">
                  <c:v>0.08</c:v>
                </c:pt>
                <c:pt idx="379">
                  <c:v>8.7058823529411758E-2</c:v>
                </c:pt>
                <c:pt idx="380">
                  <c:v>7.7647058823529416E-2</c:v>
                </c:pt>
                <c:pt idx="381">
                  <c:v>0.08</c:v>
                </c:pt>
                <c:pt idx="382">
                  <c:v>8.4705882352941173E-2</c:v>
                </c:pt>
                <c:pt idx="383">
                  <c:v>0.08</c:v>
                </c:pt>
                <c:pt idx="384">
                  <c:v>8.4705882352941173E-2</c:v>
                </c:pt>
                <c:pt idx="385">
                  <c:v>0.08</c:v>
                </c:pt>
                <c:pt idx="386">
                  <c:v>9.6470588235294114E-2</c:v>
                </c:pt>
                <c:pt idx="387">
                  <c:v>0.11294117647058824</c:v>
                </c:pt>
                <c:pt idx="388">
                  <c:v>0.12235294117647059</c:v>
                </c:pt>
                <c:pt idx="389">
                  <c:v>0.16235294117647059</c:v>
                </c:pt>
                <c:pt idx="390">
                  <c:v>0.17411764705882352</c:v>
                </c:pt>
                <c:pt idx="391">
                  <c:v>0.19294117647058823</c:v>
                </c:pt>
                <c:pt idx="392">
                  <c:v>0.21176470588235294</c:v>
                </c:pt>
                <c:pt idx="393">
                  <c:v>0.24705882352941178</c:v>
                </c:pt>
                <c:pt idx="394">
                  <c:v>0.26588235294117646</c:v>
                </c:pt>
                <c:pt idx="395">
                  <c:v>0.27058823529411763</c:v>
                </c:pt>
                <c:pt idx="396">
                  <c:v>0.28705882352941176</c:v>
                </c:pt>
                <c:pt idx="397">
                  <c:v>0.30352941176470588</c:v>
                </c:pt>
                <c:pt idx="398">
                  <c:v>0.32941176470588235</c:v>
                </c:pt>
                <c:pt idx="399">
                  <c:v>0.37176470588235294</c:v>
                </c:pt>
                <c:pt idx="400">
                  <c:v>0.37647058823529411</c:v>
                </c:pt>
                <c:pt idx="401">
                  <c:v>0.40705882352941175</c:v>
                </c:pt>
                <c:pt idx="402">
                  <c:v>0.4611764705882353</c:v>
                </c:pt>
                <c:pt idx="403">
                  <c:v>0.49411764705882355</c:v>
                </c:pt>
                <c:pt idx="404">
                  <c:v>0.50823529411764701</c:v>
                </c:pt>
                <c:pt idx="405">
                  <c:v>0.52470588235294113</c:v>
                </c:pt>
                <c:pt idx="406">
                  <c:v>0.57411764705882351</c:v>
                </c:pt>
                <c:pt idx="407">
                  <c:v>0.58352941176470585</c:v>
                </c:pt>
                <c:pt idx="408">
                  <c:v>0.58078602620087338</c:v>
                </c:pt>
                <c:pt idx="409">
                  <c:v>0.59606986899563319</c:v>
                </c:pt>
                <c:pt idx="410">
                  <c:v>0.64628820960698685</c:v>
                </c:pt>
                <c:pt idx="411">
                  <c:v>0.67903930131004364</c:v>
                </c:pt>
                <c:pt idx="412">
                  <c:v>0.71397379912663761</c:v>
                </c:pt>
                <c:pt idx="413">
                  <c:v>0.73144104803493448</c:v>
                </c:pt>
                <c:pt idx="414">
                  <c:v>0.72131147540983609</c:v>
                </c:pt>
                <c:pt idx="415">
                  <c:v>0.69467213114754101</c:v>
                </c:pt>
                <c:pt idx="416">
                  <c:v>0.72131147540983609</c:v>
                </c:pt>
                <c:pt idx="417">
                  <c:v>0.73975409836065575</c:v>
                </c:pt>
                <c:pt idx="418">
                  <c:v>0.74180327868852458</c:v>
                </c:pt>
                <c:pt idx="419">
                  <c:v>0.73360655737704916</c:v>
                </c:pt>
                <c:pt idx="420">
                  <c:v>0.72540983606557374</c:v>
                </c:pt>
                <c:pt idx="421">
                  <c:v>0.76639344262295084</c:v>
                </c:pt>
                <c:pt idx="422">
                  <c:v>0.71024734982332161</c:v>
                </c:pt>
                <c:pt idx="423">
                  <c:v>0.67314487632508835</c:v>
                </c:pt>
                <c:pt idx="424">
                  <c:v>0.68374558303886923</c:v>
                </c:pt>
                <c:pt idx="425">
                  <c:v>0.65724381625441697</c:v>
                </c:pt>
                <c:pt idx="426">
                  <c:v>0.60600706713780916</c:v>
                </c:pt>
                <c:pt idx="427">
                  <c:v>0.58303886925795056</c:v>
                </c:pt>
                <c:pt idx="428">
                  <c:v>0.56492411467116355</c:v>
                </c:pt>
                <c:pt idx="429">
                  <c:v>0.54300168634064083</c:v>
                </c:pt>
                <c:pt idx="430">
                  <c:v>0.51433389544688024</c:v>
                </c:pt>
                <c:pt idx="431">
                  <c:v>0.52613827993254636</c:v>
                </c:pt>
                <c:pt idx="432">
                  <c:v>0.48060708263069141</c:v>
                </c:pt>
                <c:pt idx="433">
                  <c:v>0.43890675241157556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B-4823-B099-D47EAC29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4408"/>
        <c:axId val="225284800"/>
      </c:lineChart>
      <c:dateAx>
        <c:axId val="225284408"/>
        <c:scaling>
          <c:orientation val="minMax"/>
          <c:max val="44446"/>
          <c:min val="4437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4800"/>
        <c:crosses val="autoZero"/>
        <c:auto val="1"/>
        <c:lblOffset val="100"/>
        <c:baseTimeUnit val="days"/>
      </c:dateAx>
      <c:valAx>
        <c:axId val="22528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4408"/>
        <c:crosses val="autoZero"/>
        <c:crossBetween val="between"/>
      </c:valAx>
      <c:valAx>
        <c:axId val="225286368"/>
        <c:scaling>
          <c:orientation val="minMax"/>
          <c:max val="7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7544"/>
        <c:crosses val="max"/>
        <c:crossBetween val="between"/>
      </c:valAx>
      <c:dateAx>
        <c:axId val="225287544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225286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重症者用の最大確保病床</a:t>
            </a:r>
            <a:r>
              <a:rPr lang="en-US" altLang="ja-JP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(※)</a:t>
            </a: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の使用率 </a:t>
            </a:r>
            <a:r>
              <a:rPr lang="en-US" altLang="ja-JP" sz="1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ピーク時に向けて確保しようとしている病床数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グラフ用!$B$8</c:f>
              <c:strCache>
                <c:ptCount val="1"/>
                <c:pt idx="0">
                  <c:v>重症者用の最大確保病床の占有率
Ｆ／Ｃ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6.5529010238907948E-2"/>
                  <c:y val="-0.131592689295039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08"/>
              <c:layout>
                <c:manualLayout>
                  <c:x val="1.0011260913337222E-16"/>
                  <c:y val="-1.67101827676240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グラフ用!$C$4:$WQ$4</c:f>
              <c:numCache>
                <c:formatCode>m"月"d"日"</c:formatCode>
                <c:ptCount val="613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  <c:pt idx="422">
                  <c:v>44435</c:v>
                </c:pt>
                <c:pt idx="423">
                  <c:v>44436</c:v>
                </c:pt>
                <c:pt idx="424">
                  <c:v>44437</c:v>
                </c:pt>
                <c:pt idx="425">
                  <c:v>44438</c:v>
                </c:pt>
                <c:pt idx="426">
                  <c:v>44439</c:v>
                </c:pt>
                <c:pt idx="427">
                  <c:v>44440</c:v>
                </c:pt>
                <c:pt idx="428">
                  <c:v>44441</c:v>
                </c:pt>
                <c:pt idx="429">
                  <c:v>44442</c:v>
                </c:pt>
                <c:pt idx="430">
                  <c:v>44443</c:v>
                </c:pt>
                <c:pt idx="431">
                  <c:v>44444</c:v>
                </c:pt>
                <c:pt idx="432">
                  <c:v>44445</c:v>
                </c:pt>
                <c:pt idx="433">
                  <c:v>44446</c:v>
                </c:pt>
                <c:pt idx="434">
                  <c:v>44447</c:v>
                </c:pt>
                <c:pt idx="435">
                  <c:v>44448</c:v>
                </c:pt>
                <c:pt idx="436">
                  <c:v>44449</c:v>
                </c:pt>
                <c:pt idx="437">
                  <c:v>44450</c:v>
                </c:pt>
                <c:pt idx="438">
                  <c:v>44451</c:v>
                </c:pt>
                <c:pt idx="439">
                  <c:v>44452</c:v>
                </c:pt>
                <c:pt idx="440">
                  <c:v>44453</c:v>
                </c:pt>
                <c:pt idx="441">
                  <c:v>44454</c:v>
                </c:pt>
                <c:pt idx="442">
                  <c:v>44455</c:v>
                </c:pt>
                <c:pt idx="443">
                  <c:v>44456</c:v>
                </c:pt>
                <c:pt idx="444">
                  <c:v>44457</c:v>
                </c:pt>
                <c:pt idx="445">
                  <c:v>44458</c:v>
                </c:pt>
                <c:pt idx="446">
                  <c:v>44459</c:v>
                </c:pt>
                <c:pt idx="447">
                  <c:v>44460</c:v>
                </c:pt>
                <c:pt idx="448">
                  <c:v>44461</c:v>
                </c:pt>
                <c:pt idx="449">
                  <c:v>44462</c:v>
                </c:pt>
                <c:pt idx="450">
                  <c:v>44463</c:v>
                </c:pt>
                <c:pt idx="451">
                  <c:v>44464</c:v>
                </c:pt>
                <c:pt idx="452">
                  <c:v>44465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44471</c:v>
                </c:pt>
                <c:pt idx="459">
                  <c:v>44472</c:v>
                </c:pt>
                <c:pt idx="460">
                  <c:v>44473</c:v>
                </c:pt>
                <c:pt idx="461">
                  <c:v>44474</c:v>
                </c:pt>
                <c:pt idx="462">
                  <c:v>44475</c:v>
                </c:pt>
                <c:pt idx="463">
                  <c:v>44476</c:v>
                </c:pt>
                <c:pt idx="464">
                  <c:v>44477</c:v>
                </c:pt>
                <c:pt idx="465">
                  <c:v>44478</c:v>
                </c:pt>
                <c:pt idx="466">
                  <c:v>44479</c:v>
                </c:pt>
                <c:pt idx="467">
                  <c:v>44480</c:v>
                </c:pt>
                <c:pt idx="468">
                  <c:v>44481</c:v>
                </c:pt>
                <c:pt idx="469">
                  <c:v>44482</c:v>
                </c:pt>
                <c:pt idx="470">
                  <c:v>44483</c:v>
                </c:pt>
                <c:pt idx="471">
                  <c:v>44484</c:v>
                </c:pt>
                <c:pt idx="472">
                  <c:v>44485</c:v>
                </c:pt>
                <c:pt idx="473">
                  <c:v>44486</c:v>
                </c:pt>
                <c:pt idx="474">
                  <c:v>44487</c:v>
                </c:pt>
                <c:pt idx="475">
                  <c:v>44488</c:v>
                </c:pt>
                <c:pt idx="476">
                  <c:v>44489</c:v>
                </c:pt>
                <c:pt idx="477">
                  <c:v>44490</c:v>
                </c:pt>
                <c:pt idx="478">
                  <c:v>44491</c:v>
                </c:pt>
                <c:pt idx="479">
                  <c:v>44492</c:v>
                </c:pt>
                <c:pt idx="480">
                  <c:v>44493</c:v>
                </c:pt>
                <c:pt idx="481">
                  <c:v>44494</c:v>
                </c:pt>
                <c:pt idx="482">
                  <c:v>44495</c:v>
                </c:pt>
                <c:pt idx="483">
                  <c:v>44496</c:v>
                </c:pt>
                <c:pt idx="484">
                  <c:v>44497</c:v>
                </c:pt>
                <c:pt idx="485">
                  <c:v>44498</c:v>
                </c:pt>
                <c:pt idx="486">
                  <c:v>44499</c:v>
                </c:pt>
                <c:pt idx="487">
                  <c:v>44500</c:v>
                </c:pt>
                <c:pt idx="488">
                  <c:v>44501</c:v>
                </c:pt>
                <c:pt idx="489">
                  <c:v>44502</c:v>
                </c:pt>
                <c:pt idx="490">
                  <c:v>44503</c:v>
                </c:pt>
                <c:pt idx="491">
                  <c:v>44504</c:v>
                </c:pt>
                <c:pt idx="492">
                  <c:v>44505</c:v>
                </c:pt>
                <c:pt idx="493">
                  <c:v>44506</c:v>
                </c:pt>
                <c:pt idx="494">
                  <c:v>44507</c:v>
                </c:pt>
                <c:pt idx="495">
                  <c:v>44508</c:v>
                </c:pt>
                <c:pt idx="496">
                  <c:v>44509</c:v>
                </c:pt>
                <c:pt idx="497">
                  <c:v>44510</c:v>
                </c:pt>
                <c:pt idx="498">
                  <c:v>44511</c:v>
                </c:pt>
                <c:pt idx="499">
                  <c:v>44512</c:v>
                </c:pt>
                <c:pt idx="500">
                  <c:v>44513</c:v>
                </c:pt>
                <c:pt idx="501">
                  <c:v>44514</c:v>
                </c:pt>
                <c:pt idx="502">
                  <c:v>44515</c:v>
                </c:pt>
                <c:pt idx="503">
                  <c:v>44516</c:v>
                </c:pt>
                <c:pt idx="504">
                  <c:v>44517</c:v>
                </c:pt>
                <c:pt idx="505">
                  <c:v>44518</c:v>
                </c:pt>
                <c:pt idx="506">
                  <c:v>44519</c:v>
                </c:pt>
                <c:pt idx="507">
                  <c:v>44520</c:v>
                </c:pt>
                <c:pt idx="508">
                  <c:v>44521</c:v>
                </c:pt>
                <c:pt idx="509">
                  <c:v>44522</c:v>
                </c:pt>
                <c:pt idx="510">
                  <c:v>44523</c:v>
                </c:pt>
                <c:pt idx="511">
                  <c:v>44524</c:v>
                </c:pt>
                <c:pt idx="512">
                  <c:v>44525</c:v>
                </c:pt>
                <c:pt idx="513">
                  <c:v>44526</c:v>
                </c:pt>
                <c:pt idx="514">
                  <c:v>44527</c:v>
                </c:pt>
                <c:pt idx="515">
                  <c:v>44528</c:v>
                </c:pt>
                <c:pt idx="516">
                  <c:v>44529</c:v>
                </c:pt>
                <c:pt idx="517">
                  <c:v>44530</c:v>
                </c:pt>
                <c:pt idx="518">
                  <c:v>44531</c:v>
                </c:pt>
                <c:pt idx="519">
                  <c:v>44532</c:v>
                </c:pt>
                <c:pt idx="520">
                  <c:v>44533</c:v>
                </c:pt>
                <c:pt idx="521">
                  <c:v>44534</c:v>
                </c:pt>
                <c:pt idx="522">
                  <c:v>44535</c:v>
                </c:pt>
                <c:pt idx="523">
                  <c:v>44536</c:v>
                </c:pt>
                <c:pt idx="524">
                  <c:v>44537</c:v>
                </c:pt>
                <c:pt idx="525">
                  <c:v>44538</c:v>
                </c:pt>
                <c:pt idx="526">
                  <c:v>44539</c:v>
                </c:pt>
                <c:pt idx="527">
                  <c:v>44540</c:v>
                </c:pt>
                <c:pt idx="528">
                  <c:v>44541</c:v>
                </c:pt>
                <c:pt idx="529">
                  <c:v>44542</c:v>
                </c:pt>
                <c:pt idx="530">
                  <c:v>44543</c:v>
                </c:pt>
                <c:pt idx="531">
                  <c:v>44544</c:v>
                </c:pt>
                <c:pt idx="532">
                  <c:v>44545</c:v>
                </c:pt>
                <c:pt idx="533">
                  <c:v>44546</c:v>
                </c:pt>
                <c:pt idx="534">
                  <c:v>44547</c:v>
                </c:pt>
                <c:pt idx="535">
                  <c:v>44548</c:v>
                </c:pt>
                <c:pt idx="536">
                  <c:v>44549</c:v>
                </c:pt>
                <c:pt idx="537">
                  <c:v>44550</c:v>
                </c:pt>
                <c:pt idx="538">
                  <c:v>44551</c:v>
                </c:pt>
                <c:pt idx="539">
                  <c:v>44552</c:v>
                </c:pt>
                <c:pt idx="540">
                  <c:v>44553</c:v>
                </c:pt>
                <c:pt idx="541">
                  <c:v>44554</c:v>
                </c:pt>
                <c:pt idx="542">
                  <c:v>44555</c:v>
                </c:pt>
                <c:pt idx="543">
                  <c:v>44556</c:v>
                </c:pt>
                <c:pt idx="544">
                  <c:v>44557</c:v>
                </c:pt>
                <c:pt idx="545">
                  <c:v>44558</c:v>
                </c:pt>
                <c:pt idx="546">
                  <c:v>44559</c:v>
                </c:pt>
                <c:pt idx="547">
                  <c:v>44560</c:v>
                </c:pt>
                <c:pt idx="548">
                  <c:v>44561</c:v>
                </c:pt>
                <c:pt idx="549">
                  <c:v>44562</c:v>
                </c:pt>
                <c:pt idx="550">
                  <c:v>44563</c:v>
                </c:pt>
                <c:pt idx="551">
                  <c:v>44564</c:v>
                </c:pt>
                <c:pt idx="552">
                  <c:v>44565</c:v>
                </c:pt>
                <c:pt idx="553">
                  <c:v>44566</c:v>
                </c:pt>
                <c:pt idx="554">
                  <c:v>44567</c:v>
                </c:pt>
                <c:pt idx="555">
                  <c:v>44568</c:v>
                </c:pt>
                <c:pt idx="556">
                  <c:v>44569</c:v>
                </c:pt>
                <c:pt idx="557">
                  <c:v>44570</c:v>
                </c:pt>
                <c:pt idx="558">
                  <c:v>44571</c:v>
                </c:pt>
                <c:pt idx="559">
                  <c:v>44572</c:v>
                </c:pt>
                <c:pt idx="560">
                  <c:v>44573</c:v>
                </c:pt>
                <c:pt idx="561">
                  <c:v>44574</c:v>
                </c:pt>
                <c:pt idx="562">
                  <c:v>44575</c:v>
                </c:pt>
                <c:pt idx="563">
                  <c:v>44576</c:v>
                </c:pt>
                <c:pt idx="564">
                  <c:v>44577</c:v>
                </c:pt>
                <c:pt idx="565">
                  <c:v>44578</c:v>
                </c:pt>
                <c:pt idx="566">
                  <c:v>44579</c:v>
                </c:pt>
                <c:pt idx="567">
                  <c:v>44580</c:v>
                </c:pt>
                <c:pt idx="568">
                  <c:v>44581</c:v>
                </c:pt>
                <c:pt idx="569">
                  <c:v>44582</c:v>
                </c:pt>
                <c:pt idx="570">
                  <c:v>44583</c:v>
                </c:pt>
                <c:pt idx="571">
                  <c:v>44584</c:v>
                </c:pt>
                <c:pt idx="572">
                  <c:v>44585</c:v>
                </c:pt>
                <c:pt idx="573">
                  <c:v>44586</c:v>
                </c:pt>
                <c:pt idx="574">
                  <c:v>44587</c:v>
                </c:pt>
                <c:pt idx="575">
                  <c:v>44588</c:v>
                </c:pt>
                <c:pt idx="576">
                  <c:v>44589</c:v>
                </c:pt>
                <c:pt idx="577">
                  <c:v>44590</c:v>
                </c:pt>
                <c:pt idx="578">
                  <c:v>44591</c:v>
                </c:pt>
                <c:pt idx="579">
                  <c:v>44592</c:v>
                </c:pt>
                <c:pt idx="580">
                  <c:v>44593</c:v>
                </c:pt>
                <c:pt idx="581">
                  <c:v>44594</c:v>
                </c:pt>
                <c:pt idx="582">
                  <c:v>44595</c:v>
                </c:pt>
                <c:pt idx="583">
                  <c:v>44596</c:v>
                </c:pt>
                <c:pt idx="584">
                  <c:v>44597</c:v>
                </c:pt>
                <c:pt idx="585">
                  <c:v>44598</c:v>
                </c:pt>
                <c:pt idx="586">
                  <c:v>44599</c:v>
                </c:pt>
                <c:pt idx="587">
                  <c:v>44600</c:v>
                </c:pt>
                <c:pt idx="588">
                  <c:v>44601</c:v>
                </c:pt>
                <c:pt idx="589">
                  <c:v>44602</c:v>
                </c:pt>
                <c:pt idx="590">
                  <c:v>44603</c:v>
                </c:pt>
                <c:pt idx="591">
                  <c:v>44604</c:v>
                </c:pt>
                <c:pt idx="592">
                  <c:v>44605</c:v>
                </c:pt>
                <c:pt idx="593">
                  <c:v>44606</c:v>
                </c:pt>
                <c:pt idx="594">
                  <c:v>44607</c:v>
                </c:pt>
                <c:pt idx="595">
                  <c:v>44608</c:v>
                </c:pt>
                <c:pt idx="596">
                  <c:v>44609</c:v>
                </c:pt>
                <c:pt idx="597">
                  <c:v>44610</c:v>
                </c:pt>
                <c:pt idx="598">
                  <c:v>44611</c:v>
                </c:pt>
                <c:pt idx="599">
                  <c:v>44612</c:v>
                </c:pt>
                <c:pt idx="600">
                  <c:v>44613</c:v>
                </c:pt>
                <c:pt idx="601">
                  <c:v>44614</c:v>
                </c:pt>
                <c:pt idx="602">
                  <c:v>44615</c:v>
                </c:pt>
                <c:pt idx="603">
                  <c:v>44616</c:v>
                </c:pt>
                <c:pt idx="604">
                  <c:v>44617</c:v>
                </c:pt>
                <c:pt idx="605">
                  <c:v>44618</c:v>
                </c:pt>
                <c:pt idx="606">
                  <c:v>44619</c:v>
                </c:pt>
                <c:pt idx="607">
                  <c:v>44620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cat>
          <c:val>
            <c:numRef>
              <c:f>グラフ用!$C$8:$WQ$8</c:f>
              <c:numCache>
                <c:formatCode>0.0%</c:formatCode>
                <c:ptCount val="6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2.0833333333333332E-2</c:v>
                </c:pt>
                <c:pt idx="9">
                  <c:v>2.0833333333333332E-2</c:v>
                </c:pt>
                <c:pt idx="10">
                  <c:v>2.0833333333333332E-2</c:v>
                </c:pt>
                <c:pt idx="11">
                  <c:v>2.0833333333333332E-2</c:v>
                </c:pt>
                <c:pt idx="12">
                  <c:v>2.0833333333333332E-2</c:v>
                </c:pt>
                <c:pt idx="13">
                  <c:v>2.0833333333333332E-2</c:v>
                </c:pt>
                <c:pt idx="14">
                  <c:v>2.0833333333333332E-2</c:v>
                </c:pt>
                <c:pt idx="15">
                  <c:v>2.0833333333333332E-2</c:v>
                </c:pt>
                <c:pt idx="16">
                  <c:v>2.0833333333333332E-2</c:v>
                </c:pt>
                <c:pt idx="17">
                  <c:v>2.0833333333333332E-2</c:v>
                </c:pt>
                <c:pt idx="18">
                  <c:v>2.0833333333333332E-2</c:v>
                </c:pt>
                <c:pt idx="19">
                  <c:v>2.0833333333333332E-2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4.1666666666666664E-2</c:v>
                </c:pt>
                <c:pt idx="25">
                  <c:v>6.25E-2</c:v>
                </c:pt>
                <c:pt idx="26">
                  <c:v>6.25E-2</c:v>
                </c:pt>
                <c:pt idx="27">
                  <c:v>6.25E-2</c:v>
                </c:pt>
                <c:pt idx="28">
                  <c:v>6.25E-2</c:v>
                </c:pt>
                <c:pt idx="29">
                  <c:v>6.25E-2</c:v>
                </c:pt>
                <c:pt idx="30">
                  <c:v>6.25E-2</c:v>
                </c:pt>
                <c:pt idx="31">
                  <c:v>6.25E-2</c:v>
                </c:pt>
                <c:pt idx="32">
                  <c:v>4.1666666666666664E-2</c:v>
                </c:pt>
                <c:pt idx="33">
                  <c:v>4.1666666666666664E-2</c:v>
                </c:pt>
                <c:pt idx="34">
                  <c:v>4.1666666666666664E-2</c:v>
                </c:pt>
                <c:pt idx="35">
                  <c:v>4.1666666666666664E-2</c:v>
                </c:pt>
                <c:pt idx="36">
                  <c:v>4.1666666666666664E-2</c:v>
                </c:pt>
                <c:pt idx="37">
                  <c:v>4.1666666666666664E-2</c:v>
                </c:pt>
                <c:pt idx="38">
                  <c:v>4.1666666666666664E-2</c:v>
                </c:pt>
                <c:pt idx="39">
                  <c:v>4.1666666666666664E-2</c:v>
                </c:pt>
                <c:pt idx="40">
                  <c:v>4.1666666666666664E-2</c:v>
                </c:pt>
                <c:pt idx="41">
                  <c:v>4.1666666666666664E-2</c:v>
                </c:pt>
                <c:pt idx="42">
                  <c:v>4.1666666666666664E-2</c:v>
                </c:pt>
                <c:pt idx="43">
                  <c:v>4.1666666666666664E-2</c:v>
                </c:pt>
                <c:pt idx="44">
                  <c:v>4.1666666666666664E-2</c:v>
                </c:pt>
                <c:pt idx="45">
                  <c:v>4.1666666666666664E-2</c:v>
                </c:pt>
                <c:pt idx="46">
                  <c:v>4.1666666666666664E-2</c:v>
                </c:pt>
                <c:pt idx="47">
                  <c:v>4.1666666666666664E-2</c:v>
                </c:pt>
                <c:pt idx="48">
                  <c:v>4.1666666666666664E-2</c:v>
                </c:pt>
                <c:pt idx="49">
                  <c:v>4.1666666666666664E-2</c:v>
                </c:pt>
                <c:pt idx="50">
                  <c:v>4.1666666666666664E-2</c:v>
                </c:pt>
                <c:pt idx="51">
                  <c:v>4.1666666666666664E-2</c:v>
                </c:pt>
                <c:pt idx="52">
                  <c:v>4.1666666666666664E-2</c:v>
                </c:pt>
                <c:pt idx="53">
                  <c:v>4.1666666666666664E-2</c:v>
                </c:pt>
                <c:pt idx="54">
                  <c:v>4.1666666666666664E-2</c:v>
                </c:pt>
                <c:pt idx="55">
                  <c:v>4.1666666666666664E-2</c:v>
                </c:pt>
                <c:pt idx="56">
                  <c:v>2.0833333333333332E-2</c:v>
                </c:pt>
                <c:pt idx="57">
                  <c:v>2.0833333333333332E-2</c:v>
                </c:pt>
                <c:pt idx="58">
                  <c:v>2.0833333333333332E-2</c:v>
                </c:pt>
                <c:pt idx="59">
                  <c:v>2.0833333333333332E-2</c:v>
                </c:pt>
                <c:pt idx="60">
                  <c:v>2.0833333333333332E-2</c:v>
                </c:pt>
                <c:pt idx="61">
                  <c:v>2.0833333333333332E-2</c:v>
                </c:pt>
                <c:pt idx="62">
                  <c:v>2.0833333333333332E-2</c:v>
                </c:pt>
                <c:pt idx="63">
                  <c:v>2.0833333333333332E-2</c:v>
                </c:pt>
                <c:pt idx="64">
                  <c:v>2.0833333333333332E-2</c:v>
                </c:pt>
                <c:pt idx="65">
                  <c:v>2.0833333333333332E-2</c:v>
                </c:pt>
                <c:pt idx="66">
                  <c:v>2.0833333333333332E-2</c:v>
                </c:pt>
                <c:pt idx="67">
                  <c:v>2.0833333333333332E-2</c:v>
                </c:pt>
                <c:pt idx="68">
                  <c:v>2.0833333333333332E-2</c:v>
                </c:pt>
                <c:pt idx="69">
                  <c:v>2.0833333333333332E-2</c:v>
                </c:pt>
                <c:pt idx="70">
                  <c:v>2.0833333333333332E-2</c:v>
                </c:pt>
                <c:pt idx="71">
                  <c:v>2.0833333333333332E-2</c:v>
                </c:pt>
                <c:pt idx="72">
                  <c:v>2.0833333333333332E-2</c:v>
                </c:pt>
                <c:pt idx="73">
                  <c:v>2.0833333333333332E-2</c:v>
                </c:pt>
                <c:pt idx="74">
                  <c:v>2.0833333333333332E-2</c:v>
                </c:pt>
                <c:pt idx="75">
                  <c:v>2.0833333333333332E-2</c:v>
                </c:pt>
                <c:pt idx="76">
                  <c:v>2.0833333333333332E-2</c:v>
                </c:pt>
                <c:pt idx="77">
                  <c:v>2.0833333333333332E-2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2.0833333333333332E-2</c:v>
                </c:pt>
                <c:pt idx="120">
                  <c:v>2.0833333333333332E-2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2.6315789473684209E-2</c:v>
                </c:pt>
                <c:pt idx="149">
                  <c:v>2.6315789473684209E-2</c:v>
                </c:pt>
                <c:pt idx="150">
                  <c:v>2.6315789473684209E-2</c:v>
                </c:pt>
                <c:pt idx="151">
                  <c:v>2.6315789473684209E-2</c:v>
                </c:pt>
                <c:pt idx="152">
                  <c:v>2.6315789473684209E-2</c:v>
                </c:pt>
                <c:pt idx="153">
                  <c:v>2.6315789473684209E-2</c:v>
                </c:pt>
                <c:pt idx="154">
                  <c:v>2.6315789473684209E-2</c:v>
                </c:pt>
                <c:pt idx="155">
                  <c:v>2.6315789473684209E-2</c:v>
                </c:pt>
                <c:pt idx="156">
                  <c:v>2.6315789473684209E-2</c:v>
                </c:pt>
                <c:pt idx="157">
                  <c:v>2.6315789473684209E-2</c:v>
                </c:pt>
                <c:pt idx="158">
                  <c:v>2.6315789473684209E-2</c:v>
                </c:pt>
                <c:pt idx="159">
                  <c:v>2.6315789473684209E-2</c:v>
                </c:pt>
                <c:pt idx="160">
                  <c:v>2.6315789473684209E-2</c:v>
                </c:pt>
                <c:pt idx="161">
                  <c:v>2.6315789473684209E-2</c:v>
                </c:pt>
                <c:pt idx="162">
                  <c:v>2.6315789473684209E-2</c:v>
                </c:pt>
                <c:pt idx="163">
                  <c:v>2.6315789473684209E-2</c:v>
                </c:pt>
                <c:pt idx="164">
                  <c:v>2.6315789473684209E-2</c:v>
                </c:pt>
                <c:pt idx="165">
                  <c:v>2.6315789473684209E-2</c:v>
                </c:pt>
                <c:pt idx="166">
                  <c:v>2.6315789473684209E-2</c:v>
                </c:pt>
                <c:pt idx="167">
                  <c:v>2.6315789473684209E-2</c:v>
                </c:pt>
                <c:pt idx="168">
                  <c:v>2.6315789473684209E-2</c:v>
                </c:pt>
                <c:pt idx="169">
                  <c:v>2.6315789473684209E-2</c:v>
                </c:pt>
                <c:pt idx="170">
                  <c:v>2.6315789473684209E-2</c:v>
                </c:pt>
                <c:pt idx="171">
                  <c:v>2.6315789473684209E-2</c:v>
                </c:pt>
                <c:pt idx="172">
                  <c:v>2.6315789473684209E-2</c:v>
                </c:pt>
                <c:pt idx="173">
                  <c:v>2.6315789473684209E-2</c:v>
                </c:pt>
                <c:pt idx="174">
                  <c:v>2.6315789473684209E-2</c:v>
                </c:pt>
                <c:pt idx="175">
                  <c:v>2.6315789473684209E-2</c:v>
                </c:pt>
                <c:pt idx="176">
                  <c:v>2.6315789473684209E-2</c:v>
                </c:pt>
                <c:pt idx="177">
                  <c:v>2.6315789473684209E-2</c:v>
                </c:pt>
                <c:pt idx="178">
                  <c:v>5.2631578947368418E-2</c:v>
                </c:pt>
                <c:pt idx="179">
                  <c:v>5.2631578947368418E-2</c:v>
                </c:pt>
                <c:pt idx="180">
                  <c:v>2.6315789473684209E-2</c:v>
                </c:pt>
                <c:pt idx="181">
                  <c:v>5.2631578947368418E-2</c:v>
                </c:pt>
                <c:pt idx="182">
                  <c:v>5.2631578947368418E-2</c:v>
                </c:pt>
                <c:pt idx="183">
                  <c:v>5.2631578947368418E-2</c:v>
                </c:pt>
                <c:pt idx="184">
                  <c:v>5.2631578947368418E-2</c:v>
                </c:pt>
                <c:pt idx="185">
                  <c:v>5.2631578947368418E-2</c:v>
                </c:pt>
                <c:pt idx="186">
                  <c:v>5.2631578947368418E-2</c:v>
                </c:pt>
                <c:pt idx="187">
                  <c:v>5.2631578947368418E-2</c:v>
                </c:pt>
                <c:pt idx="188">
                  <c:v>5.2631578947368418E-2</c:v>
                </c:pt>
                <c:pt idx="189">
                  <c:v>2.6315789473684209E-2</c:v>
                </c:pt>
                <c:pt idx="190">
                  <c:v>2.6315789473684209E-2</c:v>
                </c:pt>
                <c:pt idx="191">
                  <c:v>5.2631578947368418E-2</c:v>
                </c:pt>
                <c:pt idx="192">
                  <c:v>5.2631578947368418E-2</c:v>
                </c:pt>
                <c:pt idx="193">
                  <c:v>5.2631578947368418E-2</c:v>
                </c:pt>
                <c:pt idx="194">
                  <c:v>7.8947368421052627E-2</c:v>
                </c:pt>
                <c:pt idx="195">
                  <c:v>7.8947368421052627E-2</c:v>
                </c:pt>
                <c:pt idx="196">
                  <c:v>7.8947368421052627E-2</c:v>
                </c:pt>
                <c:pt idx="197">
                  <c:v>5.2631578947368418E-2</c:v>
                </c:pt>
                <c:pt idx="198">
                  <c:v>5.2631578947368418E-2</c:v>
                </c:pt>
                <c:pt idx="199">
                  <c:v>2.6315789473684209E-2</c:v>
                </c:pt>
                <c:pt idx="200">
                  <c:v>2.6315789473684209E-2</c:v>
                </c:pt>
                <c:pt idx="201">
                  <c:v>2.6315789473684209E-2</c:v>
                </c:pt>
                <c:pt idx="202">
                  <c:v>5.2631578947368418E-2</c:v>
                </c:pt>
                <c:pt idx="203">
                  <c:v>5.2631578947368418E-2</c:v>
                </c:pt>
                <c:pt idx="204">
                  <c:v>5.2631578947368418E-2</c:v>
                </c:pt>
                <c:pt idx="205">
                  <c:v>7.8947368421052627E-2</c:v>
                </c:pt>
                <c:pt idx="206">
                  <c:v>7.8947368421052627E-2</c:v>
                </c:pt>
                <c:pt idx="207">
                  <c:v>7.8947368421052627E-2</c:v>
                </c:pt>
                <c:pt idx="208">
                  <c:v>7.8947368421052627E-2</c:v>
                </c:pt>
                <c:pt idx="209">
                  <c:v>5.2631578947368418E-2</c:v>
                </c:pt>
                <c:pt idx="210">
                  <c:v>5.2631578947368418E-2</c:v>
                </c:pt>
                <c:pt idx="211">
                  <c:v>5.2631578947368418E-2</c:v>
                </c:pt>
                <c:pt idx="212">
                  <c:v>0.10526315789473684</c:v>
                </c:pt>
                <c:pt idx="213">
                  <c:v>0.10526315789473684</c:v>
                </c:pt>
                <c:pt idx="214">
                  <c:v>0.10526315789473684</c:v>
                </c:pt>
                <c:pt idx="215">
                  <c:v>7.8947368421052627E-2</c:v>
                </c:pt>
                <c:pt idx="216">
                  <c:v>5.2631578947368418E-2</c:v>
                </c:pt>
                <c:pt idx="217">
                  <c:v>2.6315789473684209E-2</c:v>
                </c:pt>
                <c:pt idx="218">
                  <c:v>5.2631578947368418E-2</c:v>
                </c:pt>
                <c:pt idx="219">
                  <c:v>7.8947368421052627E-2</c:v>
                </c:pt>
                <c:pt idx="220">
                  <c:v>7.8947368421052627E-2</c:v>
                </c:pt>
                <c:pt idx="221">
                  <c:v>7.8947368421052627E-2</c:v>
                </c:pt>
                <c:pt idx="222">
                  <c:v>7.8947368421052627E-2</c:v>
                </c:pt>
                <c:pt idx="223">
                  <c:v>7.8947368421052627E-2</c:v>
                </c:pt>
                <c:pt idx="224">
                  <c:v>7.8947368421052627E-2</c:v>
                </c:pt>
                <c:pt idx="225">
                  <c:v>0.13157894736842105</c:v>
                </c:pt>
                <c:pt idx="226">
                  <c:v>0.13157894736842105</c:v>
                </c:pt>
                <c:pt idx="227">
                  <c:v>0.13157894736842105</c:v>
                </c:pt>
                <c:pt idx="228">
                  <c:v>0.13157894736842105</c:v>
                </c:pt>
                <c:pt idx="229">
                  <c:v>0.13157894736842105</c:v>
                </c:pt>
                <c:pt idx="230">
                  <c:v>0.1</c:v>
                </c:pt>
                <c:pt idx="231">
                  <c:v>0.1</c:v>
                </c:pt>
                <c:pt idx="232">
                  <c:v>0.1</c:v>
                </c:pt>
                <c:pt idx="233">
                  <c:v>9.5238095238095233E-2</c:v>
                </c:pt>
                <c:pt idx="234">
                  <c:v>0.11904761904761904</c:v>
                </c:pt>
                <c:pt idx="235">
                  <c:v>0.11904761904761904</c:v>
                </c:pt>
                <c:pt idx="236">
                  <c:v>7.1428571428571425E-2</c:v>
                </c:pt>
                <c:pt idx="237">
                  <c:v>7.1428571428571425E-2</c:v>
                </c:pt>
                <c:pt idx="238">
                  <c:v>4.7619047619047616E-2</c:v>
                </c:pt>
                <c:pt idx="239">
                  <c:v>4.7619047619047616E-2</c:v>
                </c:pt>
                <c:pt idx="240">
                  <c:v>4.7619047619047616E-2</c:v>
                </c:pt>
                <c:pt idx="241">
                  <c:v>4.7619047619047616E-2</c:v>
                </c:pt>
                <c:pt idx="242">
                  <c:v>4.7619047619047616E-2</c:v>
                </c:pt>
                <c:pt idx="243">
                  <c:v>4.7619047619047616E-2</c:v>
                </c:pt>
                <c:pt idx="244">
                  <c:v>2.3809523809523808E-2</c:v>
                </c:pt>
                <c:pt idx="245">
                  <c:v>2.3809523809523808E-2</c:v>
                </c:pt>
                <c:pt idx="246">
                  <c:v>2.3809523809523808E-2</c:v>
                </c:pt>
                <c:pt idx="247">
                  <c:v>2.3809523809523808E-2</c:v>
                </c:pt>
                <c:pt idx="248">
                  <c:v>2.3809523809523808E-2</c:v>
                </c:pt>
                <c:pt idx="249">
                  <c:v>2.3809523809523808E-2</c:v>
                </c:pt>
                <c:pt idx="250">
                  <c:v>4.7619047619047616E-2</c:v>
                </c:pt>
                <c:pt idx="251">
                  <c:v>4.7619047619047616E-2</c:v>
                </c:pt>
                <c:pt idx="252">
                  <c:v>4.7619047619047616E-2</c:v>
                </c:pt>
                <c:pt idx="253">
                  <c:v>2.3809523809523808E-2</c:v>
                </c:pt>
                <c:pt idx="254">
                  <c:v>2.3809523809523808E-2</c:v>
                </c:pt>
                <c:pt idx="255">
                  <c:v>2.3809523809523808E-2</c:v>
                </c:pt>
                <c:pt idx="256">
                  <c:v>2.3809523809523808E-2</c:v>
                </c:pt>
                <c:pt idx="257">
                  <c:v>2.3809523809523808E-2</c:v>
                </c:pt>
                <c:pt idx="258">
                  <c:v>2.3809523809523808E-2</c:v>
                </c:pt>
                <c:pt idx="259">
                  <c:v>2.3809523809523808E-2</c:v>
                </c:pt>
                <c:pt idx="260">
                  <c:v>2.3809523809523808E-2</c:v>
                </c:pt>
                <c:pt idx="261">
                  <c:v>2.3809523809523808E-2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2.3809523809523808E-2</c:v>
                </c:pt>
                <c:pt idx="289">
                  <c:v>2.3809523809523808E-2</c:v>
                </c:pt>
                <c:pt idx="290">
                  <c:v>2.3809523809523808E-2</c:v>
                </c:pt>
                <c:pt idx="291">
                  <c:v>2.3809523809523808E-2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2.3809523809523808E-2</c:v>
                </c:pt>
                <c:pt idx="303">
                  <c:v>2.3809523809523808E-2</c:v>
                </c:pt>
                <c:pt idx="304">
                  <c:v>2.3809523809523808E-2</c:v>
                </c:pt>
                <c:pt idx="305">
                  <c:v>4.7619047619047616E-2</c:v>
                </c:pt>
                <c:pt idx="306">
                  <c:v>4.7619047619047616E-2</c:v>
                </c:pt>
                <c:pt idx="307">
                  <c:v>4.7619047619047616E-2</c:v>
                </c:pt>
                <c:pt idx="308">
                  <c:v>4.7619047619047616E-2</c:v>
                </c:pt>
                <c:pt idx="309">
                  <c:v>4.7619047619047616E-2</c:v>
                </c:pt>
                <c:pt idx="310">
                  <c:v>4.5454545454545456E-2</c:v>
                </c:pt>
                <c:pt idx="311">
                  <c:v>4.5454545454545456E-2</c:v>
                </c:pt>
                <c:pt idx="312">
                  <c:v>4.5454545454545456E-2</c:v>
                </c:pt>
                <c:pt idx="313">
                  <c:v>2.2727272727272728E-2</c:v>
                </c:pt>
                <c:pt idx="314">
                  <c:v>9.0909090909090912E-2</c:v>
                </c:pt>
                <c:pt idx="315">
                  <c:v>4.5454545454545456E-2</c:v>
                </c:pt>
                <c:pt idx="316">
                  <c:v>6.8181818181818177E-2</c:v>
                </c:pt>
                <c:pt idx="317">
                  <c:v>4.5454545454545456E-2</c:v>
                </c:pt>
                <c:pt idx="318">
                  <c:v>6.8181818181818177E-2</c:v>
                </c:pt>
                <c:pt idx="319">
                  <c:v>4.5454545454545456E-2</c:v>
                </c:pt>
                <c:pt idx="320">
                  <c:v>6.8181818181818177E-2</c:v>
                </c:pt>
                <c:pt idx="321">
                  <c:v>6.8181818181818177E-2</c:v>
                </c:pt>
                <c:pt idx="322">
                  <c:v>6.8181818181818177E-2</c:v>
                </c:pt>
                <c:pt idx="323">
                  <c:v>4.5454545454545456E-2</c:v>
                </c:pt>
                <c:pt idx="324">
                  <c:v>2.2727272727272728E-2</c:v>
                </c:pt>
                <c:pt idx="325">
                  <c:v>2.2727272727272728E-2</c:v>
                </c:pt>
                <c:pt idx="326">
                  <c:v>6.8181818181818177E-2</c:v>
                </c:pt>
                <c:pt idx="327">
                  <c:v>4.5454545454545456E-2</c:v>
                </c:pt>
                <c:pt idx="328">
                  <c:v>4.5454545454545456E-2</c:v>
                </c:pt>
                <c:pt idx="329">
                  <c:v>4.5454545454545456E-2</c:v>
                </c:pt>
                <c:pt idx="330">
                  <c:v>6.8181818181818177E-2</c:v>
                </c:pt>
                <c:pt idx="331">
                  <c:v>6.8181818181818177E-2</c:v>
                </c:pt>
                <c:pt idx="332">
                  <c:v>6.8181818181818177E-2</c:v>
                </c:pt>
                <c:pt idx="333">
                  <c:v>6.8181818181818177E-2</c:v>
                </c:pt>
                <c:pt idx="334">
                  <c:v>4.878048780487805E-2</c:v>
                </c:pt>
                <c:pt idx="335">
                  <c:v>4.878048780487805E-2</c:v>
                </c:pt>
                <c:pt idx="336">
                  <c:v>7.3170731707317069E-2</c:v>
                </c:pt>
                <c:pt idx="337">
                  <c:v>7.3170731707317069E-2</c:v>
                </c:pt>
                <c:pt idx="338">
                  <c:v>7.3170731707317069E-2</c:v>
                </c:pt>
                <c:pt idx="339">
                  <c:v>7.3170731707317069E-2</c:v>
                </c:pt>
                <c:pt idx="340">
                  <c:v>7.3170731707317069E-2</c:v>
                </c:pt>
                <c:pt idx="341">
                  <c:v>4.878048780487805E-2</c:v>
                </c:pt>
                <c:pt idx="342">
                  <c:v>4.878048780487805E-2</c:v>
                </c:pt>
                <c:pt idx="343">
                  <c:v>4.878048780487805E-2</c:v>
                </c:pt>
                <c:pt idx="344">
                  <c:v>4.878048780487805E-2</c:v>
                </c:pt>
                <c:pt idx="345">
                  <c:v>4.878048780487805E-2</c:v>
                </c:pt>
                <c:pt idx="346">
                  <c:v>4.878048780487805E-2</c:v>
                </c:pt>
                <c:pt idx="347">
                  <c:v>4.878048780487805E-2</c:v>
                </c:pt>
                <c:pt idx="348">
                  <c:v>4.878048780487805E-2</c:v>
                </c:pt>
                <c:pt idx="349">
                  <c:v>4.878048780487805E-2</c:v>
                </c:pt>
                <c:pt idx="350">
                  <c:v>4.878048780487805E-2</c:v>
                </c:pt>
                <c:pt idx="351">
                  <c:v>4.878048780487805E-2</c:v>
                </c:pt>
                <c:pt idx="352">
                  <c:v>4.878048780487805E-2</c:v>
                </c:pt>
                <c:pt idx="353">
                  <c:v>4.878048780487805E-2</c:v>
                </c:pt>
                <c:pt idx="354">
                  <c:v>7.3170731707317069E-2</c:v>
                </c:pt>
                <c:pt idx="355">
                  <c:v>4.878048780487805E-2</c:v>
                </c:pt>
                <c:pt idx="356">
                  <c:v>2.4390243902439025E-2</c:v>
                </c:pt>
                <c:pt idx="357">
                  <c:v>0</c:v>
                </c:pt>
                <c:pt idx="358">
                  <c:v>2.4390243902439025E-2</c:v>
                </c:pt>
                <c:pt idx="359">
                  <c:v>2.4390243902439025E-2</c:v>
                </c:pt>
                <c:pt idx="360">
                  <c:v>2.4390243902439025E-2</c:v>
                </c:pt>
                <c:pt idx="361">
                  <c:v>2.4390243902439025E-2</c:v>
                </c:pt>
                <c:pt idx="362">
                  <c:v>2.4390243902439025E-2</c:v>
                </c:pt>
                <c:pt idx="363">
                  <c:v>2.4390243902439025E-2</c:v>
                </c:pt>
                <c:pt idx="364">
                  <c:v>2.4390243902439025E-2</c:v>
                </c:pt>
                <c:pt idx="365">
                  <c:v>4.878048780487805E-2</c:v>
                </c:pt>
                <c:pt idx="366">
                  <c:v>4.878048780487805E-2</c:v>
                </c:pt>
                <c:pt idx="367">
                  <c:v>4.878048780487805E-2</c:v>
                </c:pt>
                <c:pt idx="368">
                  <c:v>2.4390243902439025E-2</c:v>
                </c:pt>
                <c:pt idx="369">
                  <c:v>2.4390243902439025E-2</c:v>
                </c:pt>
                <c:pt idx="370">
                  <c:v>2.4390243902439025E-2</c:v>
                </c:pt>
                <c:pt idx="371">
                  <c:v>2.4390243902439025E-2</c:v>
                </c:pt>
                <c:pt idx="372">
                  <c:v>2.4390243902439025E-2</c:v>
                </c:pt>
                <c:pt idx="373">
                  <c:v>2.4390243902439025E-2</c:v>
                </c:pt>
                <c:pt idx="374">
                  <c:v>2.4390243902439025E-2</c:v>
                </c:pt>
                <c:pt idx="375">
                  <c:v>2.4390243902439025E-2</c:v>
                </c:pt>
                <c:pt idx="376">
                  <c:v>2.4390243902439025E-2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2.4390243902439025E-2</c:v>
                </c:pt>
                <c:pt idx="387">
                  <c:v>2.4390243902439025E-2</c:v>
                </c:pt>
                <c:pt idx="388">
                  <c:v>4.878048780487805E-2</c:v>
                </c:pt>
                <c:pt idx="389">
                  <c:v>4.878048780487805E-2</c:v>
                </c:pt>
                <c:pt idx="390">
                  <c:v>4.878048780487805E-2</c:v>
                </c:pt>
                <c:pt idx="391">
                  <c:v>4.878048780487805E-2</c:v>
                </c:pt>
                <c:pt idx="392">
                  <c:v>2.4390243902439025E-2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2.564102564102564E-2</c:v>
                </c:pt>
                <c:pt idx="410">
                  <c:v>5.128205128205128E-2</c:v>
                </c:pt>
                <c:pt idx="411">
                  <c:v>5.128205128205128E-2</c:v>
                </c:pt>
                <c:pt idx="412">
                  <c:v>5.128205128205128E-2</c:v>
                </c:pt>
                <c:pt idx="413">
                  <c:v>5.128205128205128E-2</c:v>
                </c:pt>
                <c:pt idx="414">
                  <c:v>7.6923076923076927E-2</c:v>
                </c:pt>
                <c:pt idx="415">
                  <c:v>7.6923076923076927E-2</c:v>
                </c:pt>
                <c:pt idx="416">
                  <c:v>7.6923076923076927E-2</c:v>
                </c:pt>
                <c:pt idx="417">
                  <c:v>0.10256410256410256</c:v>
                </c:pt>
                <c:pt idx="418">
                  <c:v>7.6923076923076927E-2</c:v>
                </c:pt>
                <c:pt idx="419">
                  <c:v>7.6923076923076927E-2</c:v>
                </c:pt>
                <c:pt idx="420">
                  <c:v>7.6923076923076927E-2</c:v>
                </c:pt>
                <c:pt idx="421">
                  <c:v>0.12820512820512819</c:v>
                </c:pt>
                <c:pt idx="422">
                  <c:v>0.12820512820512819</c:v>
                </c:pt>
                <c:pt idx="423">
                  <c:v>0.12820512820512819</c:v>
                </c:pt>
                <c:pt idx="424">
                  <c:v>0.12820512820512819</c:v>
                </c:pt>
                <c:pt idx="425">
                  <c:v>0.12820512820512819</c:v>
                </c:pt>
                <c:pt idx="426">
                  <c:v>0.15384615384615385</c:v>
                </c:pt>
                <c:pt idx="427">
                  <c:v>0.15384615384615385</c:v>
                </c:pt>
                <c:pt idx="428">
                  <c:v>0.15384615384615385</c:v>
                </c:pt>
                <c:pt idx="429">
                  <c:v>0.15384615384615385</c:v>
                </c:pt>
                <c:pt idx="430">
                  <c:v>0.17948717948717949</c:v>
                </c:pt>
                <c:pt idx="431">
                  <c:v>0.15384615384615385</c:v>
                </c:pt>
                <c:pt idx="432">
                  <c:v>0.15384615384615385</c:v>
                </c:pt>
                <c:pt idx="433">
                  <c:v>0.12820512820512819</c:v>
                </c:pt>
                <c:pt idx="434">
                  <c:v>0.12820512820512819</c:v>
                </c:pt>
                <c:pt idx="435">
                  <c:v>0.12820512820512819</c:v>
                </c:pt>
                <c:pt idx="436">
                  <c:v>0.12820512820512819</c:v>
                </c:pt>
                <c:pt idx="437">
                  <c:v>0.15384615384615385</c:v>
                </c:pt>
                <c:pt idx="438">
                  <c:v>0.15384615384615385</c:v>
                </c:pt>
                <c:pt idx="439">
                  <c:v>0.15384615384615385</c:v>
                </c:pt>
                <c:pt idx="440">
                  <c:v>0.15384615384615385</c:v>
                </c:pt>
                <c:pt idx="441">
                  <c:v>0.15384615384615385</c:v>
                </c:pt>
                <c:pt idx="442">
                  <c:v>0.10256410256410256</c:v>
                </c:pt>
                <c:pt idx="443">
                  <c:v>0.12820512820512819</c:v>
                </c:pt>
                <c:pt idx="444">
                  <c:v>0.12820512820512819</c:v>
                </c:pt>
                <c:pt idx="445">
                  <c:v>0.12820512820512819</c:v>
                </c:pt>
                <c:pt idx="446">
                  <c:v>0.12820512820512819</c:v>
                </c:pt>
                <c:pt idx="447">
                  <c:v>0.10256410256410256</c:v>
                </c:pt>
                <c:pt idx="448">
                  <c:v>8.8235294117647065E-2</c:v>
                </c:pt>
                <c:pt idx="449">
                  <c:v>8.8235294117647065E-2</c:v>
                </c:pt>
                <c:pt idx="450">
                  <c:v>8.8235294117647065E-2</c:v>
                </c:pt>
                <c:pt idx="451">
                  <c:v>8.8235294117647065E-2</c:v>
                </c:pt>
                <c:pt idx="452">
                  <c:v>8.8235294117647065E-2</c:v>
                </c:pt>
                <c:pt idx="453">
                  <c:v>5.8823529411764705E-2</c:v>
                </c:pt>
                <c:pt idx="454">
                  <c:v>5.8823529411764705E-2</c:v>
                </c:pt>
                <c:pt idx="455">
                  <c:v>2.9411764705882353E-2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3.0303030303030304E-2</c:v>
                </c:pt>
                <c:pt idx="570">
                  <c:v>3.0303030303030304E-2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3.0303030303030304E-2</c:v>
                </c:pt>
                <c:pt idx="581">
                  <c:v>3.0303030303030304E-2</c:v>
                </c:pt>
                <c:pt idx="582">
                  <c:v>3.0303030303030304E-2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3.0303030303030304E-2</c:v>
                </c:pt>
                <c:pt idx="587">
                  <c:v>6.0606060606060608E-2</c:v>
                </c:pt>
                <c:pt idx="588">
                  <c:v>6.0606060606060608E-2</c:v>
                </c:pt>
                <c:pt idx="589">
                  <c:v>3.0303030303030304E-2</c:v>
                </c:pt>
                <c:pt idx="590">
                  <c:v>6.0606060606060608E-2</c:v>
                </c:pt>
                <c:pt idx="591">
                  <c:v>9.0909090909090912E-2</c:v>
                </c:pt>
                <c:pt idx="592">
                  <c:v>9.0909090909090912E-2</c:v>
                </c:pt>
                <c:pt idx="593">
                  <c:v>0.12121212121212122</c:v>
                </c:pt>
                <c:pt idx="594">
                  <c:v>0.12121212121212122</c:v>
                </c:pt>
                <c:pt idx="595">
                  <c:v>0.12121212121212122</c:v>
                </c:pt>
                <c:pt idx="596">
                  <c:v>0.12121212121212122</c:v>
                </c:pt>
                <c:pt idx="597">
                  <c:v>0.12121212121212122</c:v>
                </c:pt>
                <c:pt idx="598">
                  <c:v>0.15151515151515152</c:v>
                </c:pt>
                <c:pt idx="599">
                  <c:v>0.18181818181818182</c:v>
                </c:pt>
                <c:pt idx="600">
                  <c:v>0.18181818181818182</c:v>
                </c:pt>
                <c:pt idx="601">
                  <c:v>0.12121212121212122</c:v>
                </c:pt>
                <c:pt idx="602">
                  <c:v>0.15151515151515152</c:v>
                </c:pt>
                <c:pt idx="603">
                  <c:v>0.24242424242424243</c:v>
                </c:pt>
                <c:pt idx="604">
                  <c:v>0.18181818181818182</c:v>
                </c:pt>
                <c:pt idx="605">
                  <c:v>0.15151515151515152</c:v>
                </c:pt>
                <c:pt idx="606">
                  <c:v>0.15151515151515152</c:v>
                </c:pt>
                <c:pt idx="607">
                  <c:v>0.12121212121212122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D-4F95-A538-5B4EC0C4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78608"/>
        <c:axId val="225876256"/>
      </c:lineChart>
      <c:dateAx>
        <c:axId val="225878608"/>
        <c:scaling>
          <c:orientation val="minMax"/>
          <c:max val="44625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6256"/>
        <c:crosses val="autoZero"/>
        <c:auto val="1"/>
        <c:lblOffset val="100"/>
        <c:baseTimeUnit val="days"/>
        <c:majorUnit val="10"/>
        <c:majorTimeUnit val="days"/>
      </c:dateAx>
      <c:valAx>
        <c:axId val="22587625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療養者数（人口</a:t>
            </a:r>
            <a:r>
              <a:rPr lang="en-US" altLang="ja-JP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10</a:t>
            </a: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万人当たり）</a:t>
            </a:r>
            <a:endParaRPr lang="en-US" altLang="ja-JP" sz="20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グラフ用!$B$10</c:f>
              <c:strCache>
                <c:ptCount val="1"/>
                <c:pt idx="0">
                  <c:v>療養者数（人口10万人当たり）
Ｅ×100,000／1,601,711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8.0518594336403959E-2"/>
                  <c:y val="-2.92580982236154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4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グラフ用!$C$4:$WQ$4</c:f>
              <c:numCache>
                <c:formatCode>m"月"d"日"</c:formatCode>
                <c:ptCount val="613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  <c:pt idx="422">
                  <c:v>44435</c:v>
                </c:pt>
                <c:pt idx="423">
                  <c:v>44436</c:v>
                </c:pt>
                <c:pt idx="424">
                  <c:v>44437</c:v>
                </c:pt>
                <c:pt idx="425">
                  <c:v>44438</c:v>
                </c:pt>
                <c:pt idx="426">
                  <c:v>44439</c:v>
                </c:pt>
                <c:pt idx="427">
                  <c:v>44440</c:v>
                </c:pt>
                <c:pt idx="428">
                  <c:v>44441</c:v>
                </c:pt>
                <c:pt idx="429">
                  <c:v>44442</c:v>
                </c:pt>
                <c:pt idx="430">
                  <c:v>44443</c:v>
                </c:pt>
                <c:pt idx="431">
                  <c:v>44444</c:v>
                </c:pt>
                <c:pt idx="432">
                  <c:v>44445</c:v>
                </c:pt>
                <c:pt idx="433">
                  <c:v>44446</c:v>
                </c:pt>
                <c:pt idx="434">
                  <c:v>44447</c:v>
                </c:pt>
                <c:pt idx="435">
                  <c:v>44448</c:v>
                </c:pt>
                <c:pt idx="436">
                  <c:v>44449</c:v>
                </c:pt>
                <c:pt idx="437">
                  <c:v>44450</c:v>
                </c:pt>
                <c:pt idx="438">
                  <c:v>44451</c:v>
                </c:pt>
                <c:pt idx="439">
                  <c:v>44452</c:v>
                </c:pt>
                <c:pt idx="440">
                  <c:v>44453</c:v>
                </c:pt>
                <c:pt idx="441">
                  <c:v>44454</c:v>
                </c:pt>
                <c:pt idx="442">
                  <c:v>44455</c:v>
                </c:pt>
                <c:pt idx="443">
                  <c:v>44456</c:v>
                </c:pt>
                <c:pt idx="444">
                  <c:v>44457</c:v>
                </c:pt>
                <c:pt idx="445">
                  <c:v>44458</c:v>
                </c:pt>
                <c:pt idx="446">
                  <c:v>44459</c:v>
                </c:pt>
                <c:pt idx="447">
                  <c:v>44460</c:v>
                </c:pt>
                <c:pt idx="448">
                  <c:v>44461</c:v>
                </c:pt>
                <c:pt idx="449">
                  <c:v>44462</c:v>
                </c:pt>
                <c:pt idx="450">
                  <c:v>44463</c:v>
                </c:pt>
                <c:pt idx="451">
                  <c:v>44464</c:v>
                </c:pt>
                <c:pt idx="452">
                  <c:v>44465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44471</c:v>
                </c:pt>
                <c:pt idx="459">
                  <c:v>44472</c:v>
                </c:pt>
                <c:pt idx="460">
                  <c:v>44473</c:v>
                </c:pt>
                <c:pt idx="461">
                  <c:v>44474</c:v>
                </c:pt>
                <c:pt idx="462">
                  <c:v>44475</c:v>
                </c:pt>
                <c:pt idx="463">
                  <c:v>44476</c:v>
                </c:pt>
                <c:pt idx="464">
                  <c:v>44477</c:v>
                </c:pt>
                <c:pt idx="465">
                  <c:v>44478</c:v>
                </c:pt>
                <c:pt idx="466">
                  <c:v>44479</c:v>
                </c:pt>
                <c:pt idx="467">
                  <c:v>44480</c:v>
                </c:pt>
                <c:pt idx="468">
                  <c:v>44481</c:v>
                </c:pt>
                <c:pt idx="469">
                  <c:v>44482</c:v>
                </c:pt>
                <c:pt idx="470">
                  <c:v>44483</c:v>
                </c:pt>
                <c:pt idx="471">
                  <c:v>44484</c:v>
                </c:pt>
                <c:pt idx="472">
                  <c:v>44485</c:v>
                </c:pt>
                <c:pt idx="473">
                  <c:v>44486</c:v>
                </c:pt>
                <c:pt idx="474">
                  <c:v>44487</c:v>
                </c:pt>
                <c:pt idx="475">
                  <c:v>44488</c:v>
                </c:pt>
                <c:pt idx="476">
                  <c:v>44489</c:v>
                </c:pt>
                <c:pt idx="477">
                  <c:v>44490</c:v>
                </c:pt>
                <c:pt idx="478">
                  <c:v>44491</c:v>
                </c:pt>
                <c:pt idx="479">
                  <c:v>44492</c:v>
                </c:pt>
                <c:pt idx="480">
                  <c:v>44493</c:v>
                </c:pt>
                <c:pt idx="481">
                  <c:v>44494</c:v>
                </c:pt>
                <c:pt idx="482">
                  <c:v>44495</c:v>
                </c:pt>
                <c:pt idx="483">
                  <c:v>44496</c:v>
                </c:pt>
                <c:pt idx="484">
                  <c:v>44497</c:v>
                </c:pt>
                <c:pt idx="485">
                  <c:v>44498</c:v>
                </c:pt>
                <c:pt idx="486">
                  <c:v>44499</c:v>
                </c:pt>
                <c:pt idx="487">
                  <c:v>44500</c:v>
                </c:pt>
                <c:pt idx="488">
                  <c:v>44501</c:v>
                </c:pt>
                <c:pt idx="489">
                  <c:v>44502</c:v>
                </c:pt>
                <c:pt idx="490">
                  <c:v>44503</c:v>
                </c:pt>
                <c:pt idx="491">
                  <c:v>44504</c:v>
                </c:pt>
                <c:pt idx="492">
                  <c:v>44505</c:v>
                </c:pt>
                <c:pt idx="493">
                  <c:v>44506</c:v>
                </c:pt>
                <c:pt idx="494">
                  <c:v>44507</c:v>
                </c:pt>
                <c:pt idx="495">
                  <c:v>44508</c:v>
                </c:pt>
                <c:pt idx="496">
                  <c:v>44509</c:v>
                </c:pt>
                <c:pt idx="497">
                  <c:v>44510</c:v>
                </c:pt>
                <c:pt idx="498">
                  <c:v>44511</c:v>
                </c:pt>
                <c:pt idx="499">
                  <c:v>44512</c:v>
                </c:pt>
                <c:pt idx="500">
                  <c:v>44513</c:v>
                </c:pt>
                <c:pt idx="501">
                  <c:v>44514</c:v>
                </c:pt>
                <c:pt idx="502">
                  <c:v>44515</c:v>
                </c:pt>
                <c:pt idx="503">
                  <c:v>44516</c:v>
                </c:pt>
                <c:pt idx="504">
                  <c:v>44517</c:v>
                </c:pt>
                <c:pt idx="505">
                  <c:v>44518</c:v>
                </c:pt>
                <c:pt idx="506">
                  <c:v>44519</c:v>
                </c:pt>
                <c:pt idx="507">
                  <c:v>44520</c:v>
                </c:pt>
                <c:pt idx="508">
                  <c:v>44521</c:v>
                </c:pt>
                <c:pt idx="509">
                  <c:v>44522</c:v>
                </c:pt>
                <c:pt idx="510">
                  <c:v>44523</c:v>
                </c:pt>
                <c:pt idx="511">
                  <c:v>44524</c:v>
                </c:pt>
                <c:pt idx="512">
                  <c:v>44525</c:v>
                </c:pt>
                <c:pt idx="513">
                  <c:v>44526</c:v>
                </c:pt>
                <c:pt idx="514">
                  <c:v>44527</c:v>
                </c:pt>
                <c:pt idx="515">
                  <c:v>44528</c:v>
                </c:pt>
                <c:pt idx="516">
                  <c:v>44529</c:v>
                </c:pt>
                <c:pt idx="517">
                  <c:v>44530</c:v>
                </c:pt>
                <c:pt idx="518">
                  <c:v>44531</c:v>
                </c:pt>
                <c:pt idx="519">
                  <c:v>44532</c:v>
                </c:pt>
                <c:pt idx="520">
                  <c:v>44533</c:v>
                </c:pt>
                <c:pt idx="521">
                  <c:v>44534</c:v>
                </c:pt>
                <c:pt idx="522">
                  <c:v>44535</c:v>
                </c:pt>
                <c:pt idx="523">
                  <c:v>44536</c:v>
                </c:pt>
                <c:pt idx="524">
                  <c:v>44537</c:v>
                </c:pt>
                <c:pt idx="525">
                  <c:v>44538</c:v>
                </c:pt>
                <c:pt idx="526">
                  <c:v>44539</c:v>
                </c:pt>
                <c:pt idx="527">
                  <c:v>44540</c:v>
                </c:pt>
                <c:pt idx="528">
                  <c:v>44541</c:v>
                </c:pt>
                <c:pt idx="529">
                  <c:v>44542</c:v>
                </c:pt>
                <c:pt idx="530">
                  <c:v>44543</c:v>
                </c:pt>
                <c:pt idx="531">
                  <c:v>44544</c:v>
                </c:pt>
                <c:pt idx="532">
                  <c:v>44545</c:v>
                </c:pt>
                <c:pt idx="533">
                  <c:v>44546</c:v>
                </c:pt>
                <c:pt idx="534">
                  <c:v>44547</c:v>
                </c:pt>
                <c:pt idx="535">
                  <c:v>44548</c:v>
                </c:pt>
                <c:pt idx="536">
                  <c:v>44549</c:v>
                </c:pt>
                <c:pt idx="537">
                  <c:v>44550</c:v>
                </c:pt>
                <c:pt idx="538">
                  <c:v>44551</c:v>
                </c:pt>
                <c:pt idx="539">
                  <c:v>44552</c:v>
                </c:pt>
                <c:pt idx="540">
                  <c:v>44553</c:v>
                </c:pt>
                <c:pt idx="541">
                  <c:v>44554</c:v>
                </c:pt>
                <c:pt idx="542">
                  <c:v>44555</c:v>
                </c:pt>
                <c:pt idx="543">
                  <c:v>44556</c:v>
                </c:pt>
                <c:pt idx="544">
                  <c:v>44557</c:v>
                </c:pt>
                <c:pt idx="545">
                  <c:v>44558</c:v>
                </c:pt>
                <c:pt idx="546">
                  <c:v>44559</c:v>
                </c:pt>
                <c:pt idx="547">
                  <c:v>44560</c:v>
                </c:pt>
                <c:pt idx="548">
                  <c:v>44561</c:v>
                </c:pt>
                <c:pt idx="549">
                  <c:v>44562</c:v>
                </c:pt>
                <c:pt idx="550">
                  <c:v>44563</c:v>
                </c:pt>
                <c:pt idx="551">
                  <c:v>44564</c:v>
                </c:pt>
                <c:pt idx="552">
                  <c:v>44565</c:v>
                </c:pt>
                <c:pt idx="553">
                  <c:v>44566</c:v>
                </c:pt>
                <c:pt idx="554">
                  <c:v>44567</c:v>
                </c:pt>
                <c:pt idx="555">
                  <c:v>44568</c:v>
                </c:pt>
                <c:pt idx="556">
                  <c:v>44569</c:v>
                </c:pt>
                <c:pt idx="557">
                  <c:v>44570</c:v>
                </c:pt>
                <c:pt idx="558">
                  <c:v>44571</c:v>
                </c:pt>
                <c:pt idx="559">
                  <c:v>44572</c:v>
                </c:pt>
                <c:pt idx="560">
                  <c:v>44573</c:v>
                </c:pt>
                <c:pt idx="561">
                  <c:v>44574</c:v>
                </c:pt>
                <c:pt idx="562">
                  <c:v>44575</c:v>
                </c:pt>
                <c:pt idx="563">
                  <c:v>44576</c:v>
                </c:pt>
                <c:pt idx="564">
                  <c:v>44577</c:v>
                </c:pt>
                <c:pt idx="565">
                  <c:v>44578</c:v>
                </c:pt>
                <c:pt idx="566">
                  <c:v>44579</c:v>
                </c:pt>
                <c:pt idx="567">
                  <c:v>44580</c:v>
                </c:pt>
                <c:pt idx="568">
                  <c:v>44581</c:v>
                </c:pt>
                <c:pt idx="569">
                  <c:v>44582</c:v>
                </c:pt>
                <c:pt idx="570">
                  <c:v>44583</c:v>
                </c:pt>
                <c:pt idx="571">
                  <c:v>44584</c:v>
                </c:pt>
                <c:pt idx="572">
                  <c:v>44585</c:v>
                </c:pt>
                <c:pt idx="573">
                  <c:v>44586</c:v>
                </c:pt>
                <c:pt idx="574">
                  <c:v>44587</c:v>
                </c:pt>
                <c:pt idx="575">
                  <c:v>44588</c:v>
                </c:pt>
                <c:pt idx="576">
                  <c:v>44589</c:v>
                </c:pt>
                <c:pt idx="577">
                  <c:v>44590</c:v>
                </c:pt>
                <c:pt idx="578">
                  <c:v>44591</c:v>
                </c:pt>
                <c:pt idx="579">
                  <c:v>44592</c:v>
                </c:pt>
                <c:pt idx="580">
                  <c:v>44593</c:v>
                </c:pt>
                <c:pt idx="581">
                  <c:v>44594</c:v>
                </c:pt>
                <c:pt idx="582">
                  <c:v>44595</c:v>
                </c:pt>
                <c:pt idx="583">
                  <c:v>44596</c:v>
                </c:pt>
                <c:pt idx="584">
                  <c:v>44597</c:v>
                </c:pt>
                <c:pt idx="585">
                  <c:v>44598</c:v>
                </c:pt>
                <c:pt idx="586">
                  <c:v>44599</c:v>
                </c:pt>
                <c:pt idx="587">
                  <c:v>44600</c:v>
                </c:pt>
                <c:pt idx="588">
                  <c:v>44601</c:v>
                </c:pt>
                <c:pt idx="589">
                  <c:v>44602</c:v>
                </c:pt>
                <c:pt idx="590">
                  <c:v>44603</c:v>
                </c:pt>
                <c:pt idx="591">
                  <c:v>44604</c:v>
                </c:pt>
                <c:pt idx="592">
                  <c:v>44605</c:v>
                </c:pt>
                <c:pt idx="593">
                  <c:v>44606</c:v>
                </c:pt>
                <c:pt idx="594">
                  <c:v>44607</c:v>
                </c:pt>
                <c:pt idx="595">
                  <c:v>44608</c:v>
                </c:pt>
                <c:pt idx="596">
                  <c:v>44609</c:v>
                </c:pt>
                <c:pt idx="597">
                  <c:v>44610</c:v>
                </c:pt>
                <c:pt idx="598">
                  <c:v>44611</c:v>
                </c:pt>
                <c:pt idx="599">
                  <c:v>44612</c:v>
                </c:pt>
                <c:pt idx="600">
                  <c:v>44613</c:v>
                </c:pt>
                <c:pt idx="601">
                  <c:v>44614</c:v>
                </c:pt>
                <c:pt idx="602">
                  <c:v>44615</c:v>
                </c:pt>
                <c:pt idx="603">
                  <c:v>44616</c:v>
                </c:pt>
                <c:pt idx="604">
                  <c:v>44617</c:v>
                </c:pt>
                <c:pt idx="605">
                  <c:v>44618</c:v>
                </c:pt>
                <c:pt idx="606">
                  <c:v>44619</c:v>
                </c:pt>
                <c:pt idx="607">
                  <c:v>44620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cat>
          <c:val>
            <c:numRef>
              <c:f>グラフ用!$C$10:$WQ$10</c:f>
              <c:numCache>
                <c:formatCode>#,##0.0_ </c:formatCode>
                <c:ptCount val="613"/>
                <c:pt idx="0">
                  <c:v>6.2433235458831213E-2</c:v>
                </c:pt>
                <c:pt idx="1">
                  <c:v>0.62433235458831216</c:v>
                </c:pt>
                <c:pt idx="2">
                  <c:v>2.4973294183532486</c:v>
                </c:pt>
                <c:pt idx="3">
                  <c:v>4.62005942395351</c:v>
                </c:pt>
                <c:pt idx="4">
                  <c:v>5.4316914849183151</c:v>
                </c:pt>
                <c:pt idx="5">
                  <c:v>6.1808903104242896</c:v>
                </c:pt>
                <c:pt idx="6">
                  <c:v>6.7427894295537714</c:v>
                </c:pt>
                <c:pt idx="7">
                  <c:v>6.930089135930265</c:v>
                </c:pt>
                <c:pt idx="8">
                  <c:v>7.0549556068479271</c:v>
                </c:pt>
                <c:pt idx="9">
                  <c:v>7.5544214905185765</c:v>
                </c:pt>
                <c:pt idx="10">
                  <c:v>7.7417211968950701</c:v>
                </c:pt>
                <c:pt idx="11">
                  <c:v>8.0538873741892267</c:v>
                </c:pt>
                <c:pt idx="12">
                  <c:v>7.3046885486832522</c:v>
                </c:pt>
                <c:pt idx="13">
                  <c:v>6.3681900168007832</c:v>
                </c:pt>
                <c:pt idx="14">
                  <c:v>5.4941247203771466</c:v>
                </c:pt>
                <c:pt idx="15">
                  <c:v>4.62005942395351</c:v>
                </c:pt>
                <c:pt idx="16">
                  <c:v>4.2454600112005227</c:v>
                </c:pt>
                <c:pt idx="17">
                  <c:v>3.5586944211533793</c:v>
                </c:pt>
                <c:pt idx="18">
                  <c:v>3.3089614793180542</c:v>
                </c:pt>
                <c:pt idx="19">
                  <c:v>3.1840950084003916</c:v>
                </c:pt>
                <c:pt idx="20">
                  <c:v>3.0592285374827295</c:v>
                </c:pt>
                <c:pt idx="21">
                  <c:v>2.9343620665650669</c:v>
                </c:pt>
                <c:pt idx="22">
                  <c:v>3.3089614793180542</c:v>
                </c:pt>
                <c:pt idx="23">
                  <c:v>3.9332938339063666</c:v>
                </c:pt>
                <c:pt idx="24">
                  <c:v>4.2454600112005227</c:v>
                </c:pt>
                <c:pt idx="25">
                  <c:v>4.1830267757416912</c:v>
                </c:pt>
                <c:pt idx="26">
                  <c:v>4.1205935402828597</c:v>
                </c:pt>
                <c:pt idx="27">
                  <c:v>4.4327597175770164</c:v>
                </c:pt>
                <c:pt idx="28">
                  <c:v>4.3078932466593534</c:v>
                </c:pt>
                <c:pt idx="29">
                  <c:v>4.4327597175770164</c:v>
                </c:pt>
                <c:pt idx="30">
                  <c:v>5.2443917785418215</c:v>
                </c:pt>
                <c:pt idx="31">
                  <c:v>4.9322256012476657</c:v>
                </c:pt>
                <c:pt idx="32">
                  <c:v>4.3078932466593534</c:v>
                </c:pt>
                <c:pt idx="33">
                  <c:v>3.7459941275298729</c:v>
                </c:pt>
                <c:pt idx="34">
                  <c:v>3.808427362988704</c:v>
                </c:pt>
                <c:pt idx="35">
                  <c:v>3.6835608920710414</c:v>
                </c:pt>
                <c:pt idx="36">
                  <c:v>3.8708605984475351</c:v>
                </c:pt>
                <c:pt idx="37">
                  <c:v>3.4338279502357167</c:v>
                </c:pt>
                <c:pt idx="38">
                  <c:v>2.996795302023898</c:v>
                </c:pt>
                <c:pt idx="39">
                  <c:v>2.7470623601885733</c:v>
                </c:pt>
                <c:pt idx="40">
                  <c:v>2.310029711976755</c:v>
                </c:pt>
                <c:pt idx="41">
                  <c:v>2.0602967701414299</c:v>
                </c:pt>
                <c:pt idx="42">
                  <c:v>1.8105638283061052</c:v>
                </c:pt>
                <c:pt idx="43">
                  <c:v>1.498397651011949</c:v>
                </c:pt>
                <c:pt idx="44">
                  <c:v>1.6232641219296116</c:v>
                </c:pt>
                <c:pt idx="45">
                  <c:v>2.4973294183532486</c:v>
                </c:pt>
                <c:pt idx="46">
                  <c:v>3.9332938339063666</c:v>
                </c:pt>
                <c:pt idx="47">
                  <c:v>3.9957270693651976</c:v>
                </c:pt>
                <c:pt idx="48">
                  <c:v>4.1205935402828597</c:v>
                </c:pt>
                <c:pt idx="49">
                  <c:v>4.0581603048240291</c:v>
                </c:pt>
                <c:pt idx="50">
                  <c:v>4.2454600112005227</c:v>
                </c:pt>
                <c:pt idx="51">
                  <c:v>4.1830267757416912</c:v>
                </c:pt>
                <c:pt idx="52">
                  <c:v>4.1205935402828597</c:v>
                </c:pt>
                <c:pt idx="53">
                  <c:v>4.1205935402828597</c:v>
                </c:pt>
                <c:pt idx="54">
                  <c:v>3.808427362988704</c:v>
                </c:pt>
                <c:pt idx="55">
                  <c:v>3.4338279502357167</c:v>
                </c:pt>
                <c:pt idx="56">
                  <c:v>3.1840950084003916</c:v>
                </c:pt>
                <c:pt idx="57">
                  <c:v>3.1216617729415606</c:v>
                </c:pt>
                <c:pt idx="58">
                  <c:v>3.2465282438592231</c:v>
                </c:pt>
                <c:pt idx="59">
                  <c:v>3.2465282438592231</c:v>
                </c:pt>
                <c:pt idx="60">
                  <c:v>3.3089614793180542</c:v>
                </c:pt>
                <c:pt idx="61">
                  <c:v>3.2465282438592231</c:v>
                </c:pt>
                <c:pt idx="62">
                  <c:v>3.3089614793180542</c:v>
                </c:pt>
                <c:pt idx="63">
                  <c:v>3.1216617729415606</c:v>
                </c:pt>
                <c:pt idx="64">
                  <c:v>3.0592285374827295</c:v>
                </c:pt>
                <c:pt idx="65">
                  <c:v>2.4973294183532486</c:v>
                </c:pt>
                <c:pt idx="66">
                  <c:v>2.5597626538120797</c:v>
                </c:pt>
                <c:pt idx="67">
                  <c:v>2.4348961828944171</c:v>
                </c:pt>
                <c:pt idx="68">
                  <c:v>2.2475964765179235</c:v>
                </c:pt>
                <c:pt idx="69">
                  <c:v>1.5608308864707803</c:v>
                </c:pt>
                <c:pt idx="70">
                  <c:v>1.0613650028001307</c:v>
                </c:pt>
                <c:pt idx="71">
                  <c:v>0.81163206096480578</c:v>
                </c:pt>
                <c:pt idx="72">
                  <c:v>0.7491988255059745</c:v>
                </c:pt>
                <c:pt idx="73">
                  <c:v>0.68676559004714333</c:v>
                </c:pt>
                <c:pt idx="74">
                  <c:v>0.68676559004714333</c:v>
                </c:pt>
                <c:pt idx="75">
                  <c:v>0.43703264821181848</c:v>
                </c:pt>
                <c:pt idx="76">
                  <c:v>0.43703264821181848</c:v>
                </c:pt>
                <c:pt idx="77">
                  <c:v>0.62433235458831216</c:v>
                </c:pt>
                <c:pt idx="78">
                  <c:v>0.4994658836706497</c:v>
                </c:pt>
                <c:pt idx="79">
                  <c:v>0.37459941275298725</c:v>
                </c:pt>
                <c:pt idx="80">
                  <c:v>0.43703264821181848</c:v>
                </c:pt>
                <c:pt idx="81">
                  <c:v>0.37459941275298725</c:v>
                </c:pt>
                <c:pt idx="82">
                  <c:v>0.37459941275298725</c:v>
                </c:pt>
                <c:pt idx="83">
                  <c:v>0.9989317673412994</c:v>
                </c:pt>
                <c:pt idx="84">
                  <c:v>0.87406529642363695</c:v>
                </c:pt>
                <c:pt idx="85">
                  <c:v>1.0613650028001307</c:v>
                </c:pt>
                <c:pt idx="86">
                  <c:v>1.498397651011949</c:v>
                </c:pt>
                <c:pt idx="87">
                  <c:v>1.8105638283061052</c:v>
                </c:pt>
                <c:pt idx="88">
                  <c:v>2.1851632410590924</c:v>
                </c:pt>
                <c:pt idx="89">
                  <c:v>2.1227300056002614</c:v>
                </c:pt>
                <c:pt idx="90">
                  <c:v>2.2475964765179235</c:v>
                </c:pt>
                <c:pt idx="91">
                  <c:v>2.3724629474355861</c:v>
                </c:pt>
                <c:pt idx="92">
                  <c:v>2.1851632410590924</c:v>
                </c:pt>
                <c:pt idx="93">
                  <c:v>1.9978635346825988</c:v>
                </c:pt>
                <c:pt idx="94">
                  <c:v>1.8729970637649365</c:v>
                </c:pt>
                <c:pt idx="95">
                  <c:v>1.5608308864707803</c:v>
                </c:pt>
                <c:pt idx="96">
                  <c:v>1.5608308864707803</c:v>
                </c:pt>
                <c:pt idx="97">
                  <c:v>1.7481305928472739</c:v>
                </c:pt>
                <c:pt idx="98">
                  <c:v>1.9354302992237675</c:v>
                </c:pt>
                <c:pt idx="99">
                  <c:v>1.9354302992237675</c:v>
                </c:pt>
                <c:pt idx="100">
                  <c:v>1.6232641219296116</c:v>
                </c:pt>
                <c:pt idx="101">
                  <c:v>1.4359644155531179</c:v>
                </c:pt>
                <c:pt idx="102">
                  <c:v>1.6856973573884428</c:v>
                </c:pt>
                <c:pt idx="103">
                  <c:v>1.498397651011949</c:v>
                </c:pt>
                <c:pt idx="104">
                  <c:v>1.3110979446354554</c:v>
                </c:pt>
                <c:pt idx="105">
                  <c:v>1.2486647091766243</c:v>
                </c:pt>
                <c:pt idx="106">
                  <c:v>1.0613650028001307</c:v>
                </c:pt>
                <c:pt idx="107">
                  <c:v>1.1237982382589617</c:v>
                </c:pt>
                <c:pt idx="108">
                  <c:v>0.68676559004714333</c:v>
                </c:pt>
                <c:pt idx="109">
                  <c:v>0.62433235458831216</c:v>
                </c:pt>
                <c:pt idx="110">
                  <c:v>0.62433235458831216</c:v>
                </c:pt>
                <c:pt idx="111">
                  <c:v>0.62433235458831216</c:v>
                </c:pt>
                <c:pt idx="112">
                  <c:v>0.4994658836706497</c:v>
                </c:pt>
                <c:pt idx="113">
                  <c:v>0.4994658836706497</c:v>
                </c:pt>
                <c:pt idx="114">
                  <c:v>0.43703264821181848</c:v>
                </c:pt>
                <c:pt idx="115">
                  <c:v>0.43703264821181848</c:v>
                </c:pt>
                <c:pt idx="116">
                  <c:v>0.43703264821181848</c:v>
                </c:pt>
                <c:pt idx="117">
                  <c:v>0.43703264821181848</c:v>
                </c:pt>
                <c:pt idx="118">
                  <c:v>0.31216617729415608</c:v>
                </c:pt>
                <c:pt idx="119">
                  <c:v>0.31216617729415608</c:v>
                </c:pt>
                <c:pt idx="120">
                  <c:v>0.43703264821181848</c:v>
                </c:pt>
                <c:pt idx="121">
                  <c:v>0.43703264821181848</c:v>
                </c:pt>
                <c:pt idx="122">
                  <c:v>0.43703264821181848</c:v>
                </c:pt>
                <c:pt idx="123">
                  <c:v>0.7491988255059745</c:v>
                </c:pt>
                <c:pt idx="124">
                  <c:v>0.7491988255059745</c:v>
                </c:pt>
                <c:pt idx="125">
                  <c:v>1.2486647091766243</c:v>
                </c:pt>
                <c:pt idx="126">
                  <c:v>1.498397651011949</c:v>
                </c:pt>
                <c:pt idx="127">
                  <c:v>2.5597626538120797</c:v>
                </c:pt>
                <c:pt idx="128">
                  <c:v>3.3713947147768857</c:v>
                </c:pt>
                <c:pt idx="129">
                  <c:v>3.5586944211533793</c:v>
                </c:pt>
                <c:pt idx="130">
                  <c:v>4.1830267757416912</c:v>
                </c:pt>
                <c:pt idx="131">
                  <c:v>4.1830267757416912</c:v>
                </c:pt>
                <c:pt idx="132">
                  <c:v>4.1830267757416912</c:v>
                </c:pt>
                <c:pt idx="133">
                  <c:v>4.3703264821181849</c:v>
                </c:pt>
                <c:pt idx="134">
                  <c:v>4.1205935402828597</c:v>
                </c:pt>
                <c:pt idx="135">
                  <c:v>3.7459941275298729</c:v>
                </c:pt>
                <c:pt idx="136">
                  <c:v>2.996795302023898</c:v>
                </c:pt>
                <c:pt idx="137">
                  <c:v>2.8094955956474044</c:v>
                </c:pt>
                <c:pt idx="138">
                  <c:v>2.4973294183532486</c:v>
                </c:pt>
                <c:pt idx="139">
                  <c:v>2.0602967701414299</c:v>
                </c:pt>
                <c:pt idx="140">
                  <c:v>2.7470623601885733</c:v>
                </c:pt>
                <c:pt idx="141">
                  <c:v>2.996795302023898</c:v>
                </c:pt>
                <c:pt idx="142">
                  <c:v>3.3089614793180542</c:v>
                </c:pt>
                <c:pt idx="143">
                  <c:v>3.1216617729415606</c:v>
                </c:pt>
                <c:pt idx="144">
                  <c:v>3.1840950084003916</c:v>
                </c:pt>
                <c:pt idx="145">
                  <c:v>3.1840950084003916</c:v>
                </c:pt>
                <c:pt idx="146">
                  <c:v>2.8719288311062359</c:v>
                </c:pt>
                <c:pt idx="147">
                  <c:v>2.4973294183532486</c:v>
                </c:pt>
                <c:pt idx="148">
                  <c:v>2.5597626538120797</c:v>
                </c:pt>
                <c:pt idx="149">
                  <c:v>2.4973294183532486</c:v>
                </c:pt>
                <c:pt idx="150">
                  <c:v>2.310029711976755</c:v>
                </c:pt>
                <c:pt idx="151">
                  <c:v>2.4348961828944171</c:v>
                </c:pt>
                <c:pt idx="152">
                  <c:v>2.2475964765179235</c:v>
                </c:pt>
                <c:pt idx="153">
                  <c:v>2.2475964765179235</c:v>
                </c:pt>
                <c:pt idx="154">
                  <c:v>2.1851632410590924</c:v>
                </c:pt>
                <c:pt idx="155">
                  <c:v>2.6846291247297422</c:v>
                </c:pt>
                <c:pt idx="156">
                  <c:v>2.8094955956474044</c:v>
                </c:pt>
                <c:pt idx="157">
                  <c:v>2.8719288311062359</c:v>
                </c:pt>
                <c:pt idx="158">
                  <c:v>3.4962611856945478</c:v>
                </c:pt>
                <c:pt idx="159">
                  <c:v>3.9957270693651976</c:v>
                </c:pt>
                <c:pt idx="160">
                  <c:v>4.9946588367064972</c:v>
                </c:pt>
                <c:pt idx="161">
                  <c:v>7.3671217841420829</c:v>
                </c:pt>
                <c:pt idx="162">
                  <c:v>8.8655194351540327</c:v>
                </c:pt>
                <c:pt idx="163">
                  <c:v>10.176617379789487</c:v>
                </c:pt>
                <c:pt idx="164">
                  <c:v>10.8009497343778</c:v>
                </c:pt>
                <c:pt idx="165">
                  <c:v>10.613650028001306</c:v>
                </c:pt>
                <c:pt idx="166">
                  <c:v>11.237982382589617</c:v>
                </c:pt>
                <c:pt idx="167">
                  <c:v>10.8009497343778</c:v>
                </c:pt>
                <c:pt idx="168">
                  <c:v>10.738516498918969</c:v>
                </c:pt>
                <c:pt idx="169">
                  <c:v>9.4274185542835127</c:v>
                </c:pt>
                <c:pt idx="170">
                  <c:v>8.0538873741892267</c:v>
                </c:pt>
                <c:pt idx="171">
                  <c:v>6.930089135930265</c:v>
                </c:pt>
                <c:pt idx="172">
                  <c:v>6.118457074965459</c:v>
                </c:pt>
                <c:pt idx="173">
                  <c:v>5.3692582494594845</c:v>
                </c:pt>
                <c:pt idx="174">
                  <c:v>4.1205935402828597</c:v>
                </c:pt>
                <c:pt idx="175">
                  <c:v>4.62005942395351</c:v>
                </c:pt>
                <c:pt idx="176">
                  <c:v>5.306825014000653</c:v>
                </c:pt>
                <c:pt idx="177">
                  <c:v>5.306825014000653</c:v>
                </c:pt>
                <c:pt idx="178">
                  <c:v>5.6189911912948087</c:v>
                </c:pt>
                <c:pt idx="179">
                  <c:v>6.7427894295537714</c:v>
                </c:pt>
                <c:pt idx="180">
                  <c:v>7.4295550196009144</c:v>
                </c:pt>
                <c:pt idx="181">
                  <c:v>7.3671217841420829</c:v>
                </c:pt>
                <c:pt idx="182">
                  <c:v>7.8665876678127331</c:v>
                </c:pt>
                <c:pt idx="183">
                  <c:v>7.6792879614362395</c:v>
                </c:pt>
                <c:pt idx="184">
                  <c:v>7.8665876678127331</c:v>
                </c:pt>
                <c:pt idx="185">
                  <c:v>7.4295550196009144</c:v>
                </c:pt>
                <c:pt idx="186">
                  <c:v>8.6157864933187067</c:v>
                </c:pt>
                <c:pt idx="187">
                  <c:v>8.8030861996952012</c:v>
                </c:pt>
                <c:pt idx="188">
                  <c:v>8.8030861996952012</c:v>
                </c:pt>
                <c:pt idx="189">
                  <c:v>10.051750908871826</c:v>
                </c:pt>
                <c:pt idx="190">
                  <c:v>11.36284885350728</c:v>
                </c:pt>
                <c:pt idx="191">
                  <c:v>12.486647091766242</c:v>
                </c:pt>
                <c:pt idx="192">
                  <c:v>14.234777684613517</c:v>
                </c:pt>
                <c:pt idx="193">
                  <c:v>14.546943861907673</c:v>
                </c:pt>
                <c:pt idx="194">
                  <c:v>14.047477978237023</c:v>
                </c:pt>
                <c:pt idx="195">
                  <c:v>13.92261150731936</c:v>
                </c:pt>
                <c:pt idx="196">
                  <c:v>14.172344449154686</c:v>
                </c:pt>
                <c:pt idx="197">
                  <c:v>13.92261150731936</c:v>
                </c:pt>
                <c:pt idx="198">
                  <c:v>12.923679739978061</c:v>
                </c:pt>
                <c:pt idx="199">
                  <c:v>12.986112975436892</c:v>
                </c:pt>
                <c:pt idx="200">
                  <c:v>12.174480914472086</c:v>
                </c:pt>
                <c:pt idx="201">
                  <c:v>10.426350321624813</c:v>
                </c:pt>
                <c:pt idx="202">
                  <c:v>10.30148385070715</c:v>
                </c:pt>
                <c:pt idx="203">
                  <c:v>12.736380033601566</c:v>
                </c:pt>
                <c:pt idx="204">
                  <c:v>13.173412681813385</c:v>
                </c:pt>
                <c:pt idx="205">
                  <c:v>13.173412681813385</c:v>
                </c:pt>
                <c:pt idx="206">
                  <c:v>13.423145623648711</c:v>
                </c:pt>
                <c:pt idx="207">
                  <c:v>13.048546210895724</c:v>
                </c:pt>
                <c:pt idx="208">
                  <c:v>12.611513562683905</c:v>
                </c:pt>
                <c:pt idx="209">
                  <c:v>12.299347385389749</c:v>
                </c:pt>
                <c:pt idx="210">
                  <c:v>11.799881501719099</c:v>
                </c:pt>
                <c:pt idx="211">
                  <c:v>11.550148559883775</c:v>
                </c:pt>
                <c:pt idx="212">
                  <c:v>11.425282088966112</c:v>
                </c:pt>
                <c:pt idx="213">
                  <c:v>10.988249440754293</c:v>
                </c:pt>
                <c:pt idx="214">
                  <c:v>11.113115911671956</c:v>
                </c:pt>
                <c:pt idx="215">
                  <c:v>10.613650028001306</c:v>
                </c:pt>
                <c:pt idx="216">
                  <c:v>9.4898517897423442</c:v>
                </c:pt>
                <c:pt idx="217">
                  <c:v>8.3660535514833825</c:v>
                </c:pt>
                <c:pt idx="218">
                  <c:v>7.5544214905185765</c:v>
                </c:pt>
                <c:pt idx="219">
                  <c:v>6.930089135930265</c:v>
                </c:pt>
                <c:pt idx="220">
                  <c:v>6.3681900168007832</c:v>
                </c:pt>
                <c:pt idx="221">
                  <c:v>6.0560238395066275</c:v>
                </c:pt>
                <c:pt idx="222">
                  <c:v>5.1819585430829909</c:v>
                </c:pt>
                <c:pt idx="223">
                  <c:v>5.2443917785418215</c:v>
                </c:pt>
                <c:pt idx="224">
                  <c:v>4.9322256012476657</c:v>
                </c:pt>
                <c:pt idx="225">
                  <c:v>5.1195253076241594</c:v>
                </c:pt>
                <c:pt idx="226">
                  <c:v>5.2443917785418215</c:v>
                </c:pt>
                <c:pt idx="227">
                  <c:v>5.5565579558359781</c:v>
                </c:pt>
                <c:pt idx="228">
                  <c:v>5.8687241331301339</c:v>
                </c:pt>
                <c:pt idx="229">
                  <c:v>5.5565579558359781</c:v>
                </c:pt>
                <c:pt idx="230">
                  <c:v>5.7438576622124717</c:v>
                </c:pt>
                <c:pt idx="231">
                  <c:v>5.7438576622124717</c:v>
                </c:pt>
                <c:pt idx="232">
                  <c:v>5.4316914849183151</c:v>
                </c:pt>
                <c:pt idx="233">
                  <c:v>4.8697923657888342</c:v>
                </c:pt>
                <c:pt idx="234">
                  <c:v>4.7449258948711721</c:v>
                </c:pt>
                <c:pt idx="235">
                  <c:v>4.5576261884946785</c:v>
                </c:pt>
                <c:pt idx="236">
                  <c:v>3.808427362988704</c:v>
                </c:pt>
                <c:pt idx="237">
                  <c:v>4.0581603048240291</c:v>
                </c:pt>
                <c:pt idx="238">
                  <c:v>3.4338279502357167</c:v>
                </c:pt>
                <c:pt idx="239">
                  <c:v>2.4348961828944171</c:v>
                </c:pt>
                <c:pt idx="240">
                  <c:v>2.1851632410590924</c:v>
                </c:pt>
                <c:pt idx="241">
                  <c:v>2.1851632410590924</c:v>
                </c:pt>
                <c:pt idx="242">
                  <c:v>2.1227300056002614</c:v>
                </c:pt>
                <c:pt idx="243">
                  <c:v>1.9978635346825988</c:v>
                </c:pt>
                <c:pt idx="244">
                  <c:v>1.6856973573884428</c:v>
                </c:pt>
                <c:pt idx="245">
                  <c:v>1.498397651011949</c:v>
                </c:pt>
                <c:pt idx="246">
                  <c:v>1.3110979446354554</c:v>
                </c:pt>
                <c:pt idx="247">
                  <c:v>0.9989317673412994</c:v>
                </c:pt>
                <c:pt idx="248">
                  <c:v>0.9989317673412994</c:v>
                </c:pt>
                <c:pt idx="249">
                  <c:v>0.9989317673412994</c:v>
                </c:pt>
                <c:pt idx="250">
                  <c:v>0.81163206096480578</c:v>
                </c:pt>
                <c:pt idx="251">
                  <c:v>0.7491988255059745</c:v>
                </c:pt>
                <c:pt idx="252">
                  <c:v>0.68676559004714333</c:v>
                </c:pt>
                <c:pt idx="253">
                  <c:v>0.62433235458831216</c:v>
                </c:pt>
                <c:pt idx="254">
                  <c:v>0.56189911912948087</c:v>
                </c:pt>
                <c:pt idx="255">
                  <c:v>0.56189911912948087</c:v>
                </c:pt>
                <c:pt idx="256">
                  <c:v>0.62433235458831216</c:v>
                </c:pt>
                <c:pt idx="257">
                  <c:v>0.4994658836706497</c:v>
                </c:pt>
                <c:pt idx="258">
                  <c:v>0.43703264821181848</c:v>
                </c:pt>
                <c:pt idx="259">
                  <c:v>0.43703264821181848</c:v>
                </c:pt>
                <c:pt idx="260">
                  <c:v>0.4994658836706497</c:v>
                </c:pt>
                <c:pt idx="261">
                  <c:v>0.4994658836706497</c:v>
                </c:pt>
                <c:pt idx="262">
                  <c:v>0.62433235458831216</c:v>
                </c:pt>
                <c:pt idx="263">
                  <c:v>0.87406529642363695</c:v>
                </c:pt>
                <c:pt idx="264">
                  <c:v>0.93649853188246823</c:v>
                </c:pt>
                <c:pt idx="265">
                  <c:v>0.93649853188246823</c:v>
                </c:pt>
                <c:pt idx="266">
                  <c:v>0.9989317673412994</c:v>
                </c:pt>
                <c:pt idx="267">
                  <c:v>1.0613650028001307</c:v>
                </c:pt>
                <c:pt idx="268">
                  <c:v>1.6856973573884428</c:v>
                </c:pt>
                <c:pt idx="269">
                  <c:v>2.310029711976755</c:v>
                </c:pt>
                <c:pt idx="270">
                  <c:v>2.996795302023898</c:v>
                </c:pt>
                <c:pt idx="271">
                  <c:v>2.8719288311062359</c:v>
                </c:pt>
                <c:pt idx="272">
                  <c:v>3.1840950084003916</c:v>
                </c:pt>
                <c:pt idx="273">
                  <c:v>3.4338279502357167</c:v>
                </c:pt>
                <c:pt idx="274">
                  <c:v>3.3713947147768857</c:v>
                </c:pt>
                <c:pt idx="275">
                  <c:v>3.6835608920710414</c:v>
                </c:pt>
                <c:pt idx="276">
                  <c:v>3.9957270693651976</c:v>
                </c:pt>
                <c:pt idx="277">
                  <c:v>4.0581603048240291</c:v>
                </c:pt>
                <c:pt idx="278">
                  <c:v>4.1205935402828597</c:v>
                </c:pt>
                <c:pt idx="279">
                  <c:v>4.1830267757416912</c:v>
                </c:pt>
                <c:pt idx="280">
                  <c:v>4.8073591303300036</c:v>
                </c:pt>
                <c:pt idx="281">
                  <c:v>5.1195253076241594</c:v>
                </c:pt>
                <c:pt idx="282">
                  <c:v>4.9946588367064972</c:v>
                </c:pt>
                <c:pt idx="283">
                  <c:v>4.8697923657888342</c:v>
                </c:pt>
                <c:pt idx="284">
                  <c:v>5.1195253076241594</c:v>
                </c:pt>
                <c:pt idx="285">
                  <c:v>4.62005942395351</c:v>
                </c:pt>
                <c:pt idx="286">
                  <c:v>4.3078932466593534</c:v>
                </c:pt>
                <c:pt idx="287">
                  <c:v>4.0581603048240291</c:v>
                </c:pt>
                <c:pt idx="288">
                  <c:v>4.62005942395351</c:v>
                </c:pt>
                <c:pt idx="289">
                  <c:v>4.2454600112005227</c:v>
                </c:pt>
                <c:pt idx="290">
                  <c:v>4.1830267757416912</c:v>
                </c:pt>
                <c:pt idx="291">
                  <c:v>4.4327597175770164</c:v>
                </c:pt>
                <c:pt idx="292">
                  <c:v>4.4327597175770164</c:v>
                </c:pt>
                <c:pt idx="293">
                  <c:v>4.8073591303300036</c:v>
                </c:pt>
                <c:pt idx="294">
                  <c:v>4.6824926594123406</c:v>
                </c:pt>
                <c:pt idx="295">
                  <c:v>4.6824926594123406</c:v>
                </c:pt>
                <c:pt idx="296">
                  <c:v>5.1195253076241594</c:v>
                </c:pt>
                <c:pt idx="297">
                  <c:v>5.1195253076241594</c:v>
                </c:pt>
                <c:pt idx="298">
                  <c:v>5.6814244267536402</c:v>
                </c:pt>
                <c:pt idx="299">
                  <c:v>5.993590604047796</c:v>
                </c:pt>
                <c:pt idx="300">
                  <c:v>5.993590604047796</c:v>
                </c:pt>
                <c:pt idx="301">
                  <c:v>6.3057567813419526</c:v>
                </c:pt>
                <c:pt idx="302">
                  <c:v>7.5544214905185765</c:v>
                </c:pt>
                <c:pt idx="303">
                  <c:v>8.5533532578598752</c:v>
                </c:pt>
                <c:pt idx="304">
                  <c:v>11.487715324424943</c:v>
                </c:pt>
                <c:pt idx="305">
                  <c:v>13.610445330025204</c:v>
                </c:pt>
                <c:pt idx="306">
                  <c:v>15.858041806543127</c:v>
                </c:pt>
                <c:pt idx="307">
                  <c:v>17.668605634849232</c:v>
                </c:pt>
                <c:pt idx="308">
                  <c:v>19.479169463155337</c:v>
                </c:pt>
                <c:pt idx="309">
                  <c:v>21.352166526920275</c:v>
                </c:pt>
                <c:pt idx="310">
                  <c:v>24.036795651650017</c:v>
                </c:pt>
                <c:pt idx="311">
                  <c:v>25.28546036082664</c:v>
                </c:pt>
                <c:pt idx="312">
                  <c:v>26.034659186332615</c:v>
                </c:pt>
                <c:pt idx="313">
                  <c:v>26.34682536362677</c:v>
                </c:pt>
                <c:pt idx="314">
                  <c:v>27.220890660050408</c:v>
                </c:pt>
                <c:pt idx="315">
                  <c:v>29.281187430191839</c:v>
                </c:pt>
                <c:pt idx="316">
                  <c:v>29.90551978478015</c:v>
                </c:pt>
                <c:pt idx="317">
                  <c:v>29.281187430191839</c:v>
                </c:pt>
                <c:pt idx="318">
                  <c:v>29.406053901109502</c:v>
                </c:pt>
                <c:pt idx="319">
                  <c:v>27.283323895509241</c:v>
                </c:pt>
                <c:pt idx="320">
                  <c:v>26.971157718215085</c:v>
                </c:pt>
                <c:pt idx="321">
                  <c:v>26.658991540920926</c:v>
                </c:pt>
                <c:pt idx="322">
                  <c:v>25.597626538120796</c:v>
                </c:pt>
                <c:pt idx="323">
                  <c:v>25.035727418991318</c:v>
                </c:pt>
                <c:pt idx="324">
                  <c:v>25.22302712536781</c:v>
                </c:pt>
                <c:pt idx="325">
                  <c:v>24.723561241697158</c:v>
                </c:pt>
                <c:pt idx="326">
                  <c:v>23.787062709814691</c:v>
                </c:pt>
                <c:pt idx="327">
                  <c:v>21.976498881508586</c:v>
                </c:pt>
                <c:pt idx="328">
                  <c:v>21.664332704214431</c:v>
                </c:pt>
                <c:pt idx="329">
                  <c:v>20.852700643249626</c:v>
                </c:pt>
                <c:pt idx="330">
                  <c:v>19.54160269861417</c:v>
                </c:pt>
                <c:pt idx="331">
                  <c:v>18.854837108567025</c:v>
                </c:pt>
                <c:pt idx="332">
                  <c:v>18.168071518519884</c:v>
                </c:pt>
                <c:pt idx="333">
                  <c:v>18.230504753978714</c:v>
                </c:pt>
                <c:pt idx="334">
                  <c:v>16.107774748378453</c:v>
                </c:pt>
                <c:pt idx="335">
                  <c:v>15.858041806543127</c:v>
                </c:pt>
                <c:pt idx="336">
                  <c:v>15.98290827746079</c:v>
                </c:pt>
                <c:pt idx="337">
                  <c:v>16.04534151291962</c:v>
                </c:pt>
                <c:pt idx="338">
                  <c:v>15.545875629248972</c:v>
                </c:pt>
                <c:pt idx="339">
                  <c:v>17.044273280260921</c:v>
                </c:pt>
                <c:pt idx="340">
                  <c:v>16.794540338425595</c:v>
                </c:pt>
                <c:pt idx="341">
                  <c:v>14.983976510119492</c:v>
                </c:pt>
                <c:pt idx="342">
                  <c:v>14.359644155531178</c:v>
                </c:pt>
                <c:pt idx="343">
                  <c:v>13.86017827186053</c:v>
                </c:pt>
                <c:pt idx="344">
                  <c:v>12.861246504519229</c:v>
                </c:pt>
                <c:pt idx="345">
                  <c:v>11.862314737177931</c:v>
                </c:pt>
                <c:pt idx="346">
                  <c:v>11.175549147130788</c:v>
                </c:pt>
                <c:pt idx="347">
                  <c:v>11.550148559883775</c:v>
                </c:pt>
                <c:pt idx="348">
                  <c:v>10.676083263460137</c:v>
                </c:pt>
                <c:pt idx="349">
                  <c:v>10.114184144330656</c:v>
                </c:pt>
                <c:pt idx="350">
                  <c:v>9.4898517897423442</c:v>
                </c:pt>
                <c:pt idx="351">
                  <c:v>8.428486786942214</c:v>
                </c:pt>
                <c:pt idx="352">
                  <c:v>7.9290209032715637</c:v>
                </c:pt>
                <c:pt idx="353">
                  <c:v>7.3671217841420829</c:v>
                </c:pt>
                <c:pt idx="354">
                  <c:v>7.3046885486832522</c:v>
                </c:pt>
                <c:pt idx="355">
                  <c:v>5.5565579558359781</c:v>
                </c:pt>
                <c:pt idx="356">
                  <c:v>4.9322256012476657</c:v>
                </c:pt>
                <c:pt idx="357">
                  <c:v>4.4327597175770164</c:v>
                </c:pt>
                <c:pt idx="358">
                  <c:v>3.6835608920710414</c:v>
                </c:pt>
                <c:pt idx="359">
                  <c:v>2.9343620665650669</c:v>
                </c:pt>
                <c:pt idx="360">
                  <c:v>2.9343620665650669</c:v>
                </c:pt>
                <c:pt idx="361">
                  <c:v>3.3713947147768857</c:v>
                </c:pt>
                <c:pt idx="362">
                  <c:v>3.3089614793180542</c:v>
                </c:pt>
                <c:pt idx="363">
                  <c:v>3.1216617729415606</c:v>
                </c:pt>
                <c:pt idx="364">
                  <c:v>2.8094955956474044</c:v>
                </c:pt>
                <c:pt idx="365">
                  <c:v>2.9343620665650669</c:v>
                </c:pt>
                <c:pt idx="366">
                  <c:v>3.4962611856945478</c:v>
                </c:pt>
                <c:pt idx="367">
                  <c:v>3.6835608920710414</c:v>
                </c:pt>
                <c:pt idx="368">
                  <c:v>3.6835608920710414</c:v>
                </c:pt>
                <c:pt idx="369">
                  <c:v>3.2465282438592231</c:v>
                </c:pt>
                <c:pt idx="370">
                  <c:v>3.3089614793180542</c:v>
                </c:pt>
                <c:pt idx="371">
                  <c:v>3.2465282438592231</c:v>
                </c:pt>
                <c:pt idx="372">
                  <c:v>3.2465282438592231</c:v>
                </c:pt>
                <c:pt idx="373">
                  <c:v>3.808427362988704</c:v>
                </c:pt>
                <c:pt idx="374">
                  <c:v>3.3713947147768857</c:v>
                </c:pt>
                <c:pt idx="375">
                  <c:v>3.3089614793180542</c:v>
                </c:pt>
                <c:pt idx="376">
                  <c:v>2.996795302023898</c:v>
                </c:pt>
                <c:pt idx="377">
                  <c:v>2.8094955956474044</c:v>
                </c:pt>
                <c:pt idx="378">
                  <c:v>3.0592285374827295</c:v>
                </c:pt>
                <c:pt idx="379">
                  <c:v>3.2465282438592231</c:v>
                </c:pt>
                <c:pt idx="380">
                  <c:v>3.4338279502357167</c:v>
                </c:pt>
                <c:pt idx="381">
                  <c:v>3.3713947147768857</c:v>
                </c:pt>
                <c:pt idx="382">
                  <c:v>3.3089614793180542</c:v>
                </c:pt>
                <c:pt idx="383">
                  <c:v>2.996795302023898</c:v>
                </c:pt>
                <c:pt idx="384">
                  <c:v>3.1840950084003916</c:v>
                </c:pt>
                <c:pt idx="385">
                  <c:v>3.1840950084003916</c:v>
                </c:pt>
                <c:pt idx="386">
                  <c:v>3.4962611856945478</c:v>
                </c:pt>
                <c:pt idx="387">
                  <c:v>4.5576261884946785</c:v>
                </c:pt>
                <c:pt idx="388">
                  <c:v>4.7449258948711721</c:v>
                </c:pt>
                <c:pt idx="389">
                  <c:v>5.8062908976713024</c:v>
                </c:pt>
                <c:pt idx="390">
                  <c:v>6.2433235458831211</c:v>
                </c:pt>
                <c:pt idx="391">
                  <c:v>6.930089135930265</c:v>
                </c:pt>
                <c:pt idx="392">
                  <c:v>8.1163206096480582</c:v>
                </c:pt>
                <c:pt idx="393">
                  <c:v>9.115252376989357</c:v>
                </c:pt>
                <c:pt idx="394">
                  <c:v>10.176617379789487</c:v>
                </c:pt>
                <c:pt idx="395">
                  <c:v>10.86338296983663</c:v>
                </c:pt>
                <c:pt idx="396">
                  <c:v>11.924747972636762</c:v>
                </c:pt>
                <c:pt idx="397">
                  <c:v>12.486647091766242</c:v>
                </c:pt>
                <c:pt idx="398">
                  <c:v>14.671810332825334</c:v>
                </c:pt>
                <c:pt idx="399">
                  <c:v>16.482374161131439</c:v>
                </c:pt>
                <c:pt idx="400">
                  <c:v>18.105638283061051</c:v>
                </c:pt>
                <c:pt idx="401">
                  <c:v>22.101365352426249</c:v>
                </c:pt>
                <c:pt idx="402">
                  <c:v>24.785994477155992</c:v>
                </c:pt>
                <c:pt idx="403">
                  <c:v>30.155252726615476</c:v>
                </c:pt>
                <c:pt idx="404">
                  <c:v>33.214481264098204</c:v>
                </c:pt>
                <c:pt idx="405">
                  <c:v>36.398576272498595</c:v>
                </c:pt>
                <c:pt idx="406">
                  <c:v>40.456736577322623</c:v>
                </c:pt>
                <c:pt idx="407">
                  <c:v>45.888428062240941</c:v>
                </c:pt>
                <c:pt idx="408">
                  <c:v>52.443917785418222</c:v>
                </c:pt>
                <c:pt idx="409">
                  <c:v>58.936974273136663</c:v>
                </c:pt>
                <c:pt idx="410">
                  <c:v>64.55596546443148</c:v>
                </c:pt>
                <c:pt idx="411">
                  <c:v>71.236321658526407</c:v>
                </c:pt>
                <c:pt idx="412">
                  <c:v>80.975906390104086</c:v>
                </c:pt>
                <c:pt idx="413">
                  <c:v>86.594897581398897</c:v>
                </c:pt>
                <c:pt idx="414">
                  <c:v>96.709081725729547</c:v>
                </c:pt>
                <c:pt idx="415">
                  <c:v>105.57460116088357</c:v>
                </c:pt>
                <c:pt idx="416">
                  <c:v>115.87608501159073</c:v>
                </c:pt>
                <c:pt idx="417">
                  <c:v>119.74694561003827</c:v>
                </c:pt>
                <c:pt idx="418">
                  <c:v>122.49400797022683</c:v>
                </c:pt>
                <c:pt idx="419">
                  <c:v>118.18611472356748</c:v>
                </c:pt>
                <c:pt idx="420">
                  <c:v>126.11513562683905</c:v>
                </c:pt>
                <c:pt idx="421">
                  <c:v>132.29602593726335</c:v>
                </c:pt>
                <c:pt idx="422">
                  <c:v>129.92356298982776</c:v>
                </c:pt>
                <c:pt idx="423">
                  <c:v>112.0052244131432</c:v>
                </c:pt>
                <c:pt idx="424">
                  <c:v>108.19679705015449</c:v>
                </c:pt>
                <c:pt idx="425">
                  <c:v>96.396915548435388</c:v>
                </c:pt>
                <c:pt idx="426">
                  <c:v>88.967360528834476</c:v>
                </c:pt>
                <c:pt idx="427">
                  <c:v>81.725105215610057</c:v>
                </c:pt>
                <c:pt idx="428">
                  <c:v>72.984452251373682</c:v>
                </c:pt>
                <c:pt idx="429">
                  <c:v>63.057567813419524</c:v>
                </c:pt>
                <c:pt idx="430">
                  <c:v>55.815312500195105</c:v>
                </c:pt>
                <c:pt idx="431">
                  <c:v>51.444986018076918</c:v>
                </c:pt>
                <c:pt idx="432">
                  <c:v>46.2005942395351</c:v>
                </c:pt>
                <c:pt idx="433">
                  <c:v>42.829199524758209</c:v>
                </c:pt>
                <c:pt idx="434">
                  <c:v>39.894837458193145</c:v>
                </c:pt>
                <c:pt idx="435">
                  <c:v>38.209140100804703</c:v>
                </c:pt>
                <c:pt idx="436">
                  <c:v>36.461009507957428</c:v>
                </c:pt>
                <c:pt idx="437">
                  <c:v>34.52557920873366</c:v>
                </c:pt>
                <c:pt idx="438">
                  <c:v>31.965816554921581</c:v>
                </c:pt>
                <c:pt idx="439">
                  <c:v>28.407122133768201</c:v>
                </c:pt>
                <c:pt idx="440">
                  <c:v>27.408190366426901</c:v>
                </c:pt>
                <c:pt idx="441">
                  <c:v>26.908724482756252</c:v>
                </c:pt>
                <c:pt idx="442">
                  <c:v>26.097092421791448</c:v>
                </c:pt>
                <c:pt idx="443">
                  <c:v>22.663264471555731</c:v>
                </c:pt>
                <c:pt idx="444">
                  <c:v>19.853768875908326</c:v>
                </c:pt>
                <c:pt idx="445">
                  <c:v>18.168071518519884</c:v>
                </c:pt>
                <c:pt idx="446">
                  <c:v>16.981840044802091</c:v>
                </c:pt>
                <c:pt idx="447">
                  <c:v>13.548012094566372</c:v>
                </c:pt>
                <c:pt idx="448">
                  <c:v>11.113115911671956</c:v>
                </c:pt>
                <c:pt idx="449">
                  <c:v>9.8644512024953315</c:v>
                </c:pt>
                <c:pt idx="450">
                  <c:v>7.6792879614362395</c:v>
                </c:pt>
                <c:pt idx="451">
                  <c:v>6.118457074965459</c:v>
                </c:pt>
                <c:pt idx="452">
                  <c:v>5.3692582494594845</c:v>
                </c:pt>
                <c:pt idx="453">
                  <c:v>4.5576261884946785</c:v>
                </c:pt>
                <c:pt idx="454">
                  <c:v>4.1830267757416912</c:v>
                </c:pt>
                <c:pt idx="455">
                  <c:v>3.4962611856945478</c:v>
                </c:pt>
                <c:pt idx="456">
                  <c:v>3.1840950084003916</c:v>
                </c:pt>
                <c:pt idx="457">
                  <c:v>3.0592285374827295</c:v>
                </c:pt>
                <c:pt idx="458">
                  <c:v>2.8719288311062359</c:v>
                </c:pt>
                <c:pt idx="459">
                  <c:v>2.8094955956474044</c:v>
                </c:pt>
                <c:pt idx="460">
                  <c:v>2.7470623601885733</c:v>
                </c:pt>
                <c:pt idx="461">
                  <c:v>2.1851632410590924</c:v>
                </c:pt>
                <c:pt idx="462">
                  <c:v>1.6856973573884428</c:v>
                </c:pt>
                <c:pt idx="463">
                  <c:v>1.3110979446354554</c:v>
                </c:pt>
                <c:pt idx="464">
                  <c:v>1.4359644155531179</c:v>
                </c:pt>
                <c:pt idx="465">
                  <c:v>1.6232641219296116</c:v>
                </c:pt>
                <c:pt idx="466">
                  <c:v>1.4359644155531179</c:v>
                </c:pt>
                <c:pt idx="467">
                  <c:v>1.3735311800942867</c:v>
                </c:pt>
                <c:pt idx="468">
                  <c:v>1.6232641219296116</c:v>
                </c:pt>
                <c:pt idx="469">
                  <c:v>1.6856973573884428</c:v>
                </c:pt>
                <c:pt idx="470">
                  <c:v>1.4359644155531179</c:v>
                </c:pt>
                <c:pt idx="471">
                  <c:v>1.5608308864707803</c:v>
                </c:pt>
                <c:pt idx="472">
                  <c:v>1.5608308864707803</c:v>
                </c:pt>
                <c:pt idx="473">
                  <c:v>1.498397651011949</c:v>
                </c:pt>
                <c:pt idx="474">
                  <c:v>1.3110979446354554</c:v>
                </c:pt>
                <c:pt idx="475">
                  <c:v>1.3735311800942867</c:v>
                </c:pt>
                <c:pt idx="476">
                  <c:v>1.2486647091766243</c:v>
                </c:pt>
                <c:pt idx="477">
                  <c:v>1.0613650028001307</c:v>
                </c:pt>
                <c:pt idx="478">
                  <c:v>0.9989317673412994</c:v>
                </c:pt>
                <c:pt idx="479">
                  <c:v>0.68676559004714333</c:v>
                </c:pt>
                <c:pt idx="480">
                  <c:v>0.56189911912948087</c:v>
                </c:pt>
                <c:pt idx="481">
                  <c:v>0.18729970637649362</c:v>
                </c:pt>
                <c:pt idx="482">
                  <c:v>0.24973294183532485</c:v>
                </c:pt>
                <c:pt idx="483">
                  <c:v>0.24973294183532485</c:v>
                </c:pt>
                <c:pt idx="484">
                  <c:v>0.24973294183532485</c:v>
                </c:pt>
                <c:pt idx="485">
                  <c:v>0.24973294183532485</c:v>
                </c:pt>
                <c:pt idx="486">
                  <c:v>0.24973294183532485</c:v>
                </c:pt>
                <c:pt idx="487">
                  <c:v>0.24973294183532485</c:v>
                </c:pt>
                <c:pt idx="488">
                  <c:v>0</c:v>
                </c:pt>
                <c:pt idx="489">
                  <c:v>6.2433235458831213E-2</c:v>
                </c:pt>
                <c:pt idx="490">
                  <c:v>6.2433235458831213E-2</c:v>
                </c:pt>
                <c:pt idx="491">
                  <c:v>6.2433235458831213E-2</c:v>
                </c:pt>
                <c:pt idx="492">
                  <c:v>6.2433235458831213E-2</c:v>
                </c:pt>
                <c:pt idx="493">
                  <c:v>6.2433235458831213E-2</c:v>
                </c:pt>
                <c:pt idx="494">
                  <c:v>6.2433235458831213E-2</c:v>
                </c:pt>
                <c:pt idx="495">
                  <c:v>6.2433235458831213E-2</c:v>
                </c:pt>
                <c:pt idx="496">
                  <c:v>6.2433235458831213E-2</c:v>
                </c:pt>
                <c:pt idx="497">
                  <c:v>6.2433235458831213E-2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6.2433235458831213E-2</c:v>
                </c:pt>
                <c:pt idx="509">
                  <c:v>6.2433235458831213E-2</c:v>
                </c:pt>
                <c:pt idx="510">
                  <c:v>6.2433235458831213E-2</c:v>
                </c:pt>
                <c:pt idx="511">
                  <c:v>6.2433235458831213E-2</c:v>
                </c:pt>
                <c:pt idx="512">
                  <c:v>6.2433235458831213E-2</c:v>
                </c:pt>
                <c:pt idx="513">
                  <c:v>6.2433235458831213E-2</c:v>
                </c:pt>
                <c:pt idx="514">
                  <c:v>6.2433235458831213E-2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0.12592428424636834</c:v>
                </c:pt>
                <c:pt idx="534">
                  <c:v>0.18888642636955252</c:v>
                </c:pt>
                <c:pt idx="535">
                  <c:v>0.18888642636955252</c:v>
                </c:pt>
                <c:pt idx="536">
                  <c:v>0.56665927910865754</c:v>
                </c:pt>
                <c:pt idx="537">
                  <c:v>0.56665927910865754</c:v>
                </c:pt>
                <c:pt idx="538">
                  <c:v>0.75554570547821009</c:v>
                </c:pt>
                <c:pt idx="539">
                  <c:v>0.75554570547821009</c:v>
                </c:pt>
                <c:pt idx="540">
                  <c:v>0.81850784760139428</c:v>
                </c:pt>
                <c:pt idx="541">
                  <c:v>0.75554570547821009</c:v>
                </c:pt>
                <c:pt idx="542">
                  <c:v>0.81850784760139428</c:v>
                </c:pt>
                <c:pt idx="543">
                  <c:v>0.81850784760139428</c:v>
                </c:pt>
                <c:pt idx="544">
                  <c:v>0.81850784760139428</c:v>
                </c:pt>
                <c:pt idx="545">
                  <c:v>0.62962142123184173</c:v>
                </c:pt>
                <c:pt idx="546">
                  <c:v>0.69258356335502591</c:v>
                </c:pt>
                <c:pt idx="547">
                  <c:v>0.44073499486228918</c:v>
                </c:pt>
                <c:pt idx="548">
                  <c:v>0.44073499486228918</c:v>
                </c:pt>
                <c:pt idx="549">
                  <c:v>0.31481071061592086</c:v>
                </c:pt>
                <c:pt idx="550">
                  <c:v>0.25184856849273668</c:v>
                </c:pt>
                <c:pt idx="551">
                  <c:v>0.50369713698547336</c:v>
                </c:pt>
                <c:pt idx="552">
                  <c:v>0.81850784760139428</c:v>
                </c:pt>
                <c:pt idx="553">
                  <c:v>2.0147885479418934</c:v>
                </c:pt>
                <c:pt idx="554">
                  <c:v>5.7925170753329436</c:v>
                </c:pt>
                <c:pt idx="555">
                  <c:v>12.655390566760019</c:v>
                </c:pt>
                <c:pt idx="556">
                  <c:v>23.98857614893317</c:v>
                </c:pt>
                <c:pt idx="557">
                  <c:v>30.725525356113877</c:v>
                </c:pt>
                <c:pt idx="558">
                  <c:v>37.399512421171401</c:v>
                </c:pt>
                <c:pt idx="559">
                  <c:v>42.373521648902951</c:v>
                </c:pt>
                <c:pt idx="560">
                  <c:v>48.732698003344552</c:v>
                </c:pt>
                <c:pt idx="561">
                  <c:v>55.406685068402069</c:v>
                </c:pt>
                <c:pt idx="562">
                  <c:v>61.576974996474121</c:v>
                </c:pt>
                <c:pt idx="563">
                  <c:v>62.836217838937806</c:v>
                </c:pt>
                <c:pt idx="564">
                  <c:v>62.332520701952333</c:v>
                </c:pt>
                <c:pt idx="565">
                  <c:v>61.388088570104564</c:v>
                </c:pt>
                <c:pt idx="566">
                  <c:v>69.51020490399533</c:v>
                </c:pt>
                <c:pt idx="567">
                  <c:v>78.828601938226583</c:v>
                </c:pt>
                <c:pt idx="568">
                  <c:v>91.106219652247503</c:v>
                </c:pt>
                <c:pt idx="569">
                  <c:v>101.11720024983379</c:v>
                </c:pt>
                <c:pt idx="570">
                  <c:v>116.73181149638346</c:v>
                </c:pt>
                <c:pt idx="571">
                  <c:v>134.0464005802591</c:v>
                </c:pt>
                <c:pt idx="572">
                  <c:v>142.79813833538171</c:v>
                </c:pt>
                <c:pt idx="573">
                  <c:v>168.2978058952713</c:v>
                </c:pt>
                <c:pt idx="574">
                  <c:v>192.91600346543629</c:v>
                </c:pt>
                <c:pt idx="575">
                  <c:v>215.96014748252171</c:v>
                </c:pt>
                <c:pt idx="576">
                  <c:v>243.97830072733868</c:v>
                </c:pt>
                <c:pt idx="577">
                  <c:v>256.75961557834506</c:v>
                </c:pt>
                <c:pt idx="578">
                  <c:v>272.0594161142788</c:v>
                </c:pt>
                <c:pt idx="579">
                  <c:v>268.28168758688776</c:v>
                </c:pt>
                <c:pt idx="580">
                  <c:v>285.72220095500978</c:v>
                </c:pt>
                <c:pt idx="581">
                  <c:v>307.63302641387787</c:v>
                </c:pt>
                <c:pt idx="582">
                  <c:v>311.03298208852982</c:v>
                </c:pt>
                <c:pt idx="583">
                  <c:v>297.05538653718293</c:v>
                </c:pt>
                <c:pt idx="584">
                  <c:v>315.62921846352225</c:v>
                </c:pt>
                <c:pt idx="585">
                  <c:v>303.79233574436364</c:v>
                </c:pt>
                <c:pt idx="586">
                  <c:v>288.80734591904582</c:v>
                </c:pt>
                <c:pt idx="587">
                  <c:v>297.37019724779884</c:v>
                </c:pt>
                <c:pt idx="588">
                  <c:v>302.5960550440231</c:v>
                </c:pt>
                <c:pt idx="589">
                  <c:v>317.14030987447865</c:v>
                </c:pt>
                <c:pt idx="590">
                  <c:v>295.92206797896563</c:v>
                </c:pt>
                <c:pt idx="591">
                  <c:v>292.89988515705278</c:v>
                </c:pt>
                <c:pt idx="592">
                  <c:v>294.53690085225554</c:v>
                </c:pt>
                <c:pt idx="593">
                  <c:v>272.56311325126427</c:v>
                </c:pt>
                <c:pt idx="594">
                  <c:v>273.06681038824973</c:v>
                </c:pt>
                <c:pt idx="595">
                  <c:v>273.75939395160481</c:v>
                </c:pt>
                <c:pt idx="596">
                  <c:v>271.24090826667742</c:v>
                </c:pt>
                <c:pt idx="597">
                  <c:v>258.83736626841011</c:v>
                </c:pt>
                <c:pt idx="598">
                  <c:v>257.32627485745371</c:v>
                </c:pt>
                <c:pt idx="599">
                  <c:v>240.83019362117946</c:v>
                </c:pt>
                <c:pt idx="600">
                  <c:v>230.81921302359316</c:v>
                </c:pt>
                <c:pt idx="601">
                  <c:v>232.20438015030322</c:v>
                </c:pt>
                <c:pt idx="602">
                  <c:v>230.3155158866077</c:v>
                </c:pt>
                <c:pt idx="603">
                  <c:v>213.06388894485525</c:v>
                </c:pt>
                <c:pt idx="604">
                  <c:v>214.3860939294421</c:v>
                </c:pt>
                <c:pt idx="605">
                  <c:v>217.03050389861585</c:v>
                </c:pt>
                <c:pt idx="606">
                  <c:v>218.47863316744909</c:v>
                </c:pt>
                <c:pt idx="607">
                  <c:v>210.48244111780468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1-411E-A208-8264A4831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872728"/>
        <c:axId val="225873512"/>
      </c:barChart>
      <c:dateAx>
        <c:axId val="225872728"/>
        <c:scaling>
          <c:orientation val="minMax"/>
          <c:max val="44625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3512"/>
        <c:crosses val="autoZero"/>
        <c:auto val="1"/>
        <c:lblOffset val="100"/>
        <c:baseTimeUnit val="days"/>
        <c:majorUnit val="10"/>
        <c:majorTimeUnit val="days"/>
      </c:dateAx>
      <c:valAx>
        <c:axId val="22587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_ &quot;人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27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ＰＣＲ陽性率（直近１週間）</a:t>
            </a:r>
            <a:endParaRPr lang="en-US" altLang="ja-JP" sz="20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グラフ用!$B$11</c:f>
              <c:strCache>
                <c:ptCount val="1"/>
                <c:pt idx="0">
                  <c:v>ＰＣＲ陽性率
Ｇ／Ｆ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8.7372013651877134E-2"/>
                  <c:y val="2.29765013054830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2"/>
              <c:layout>
                <c:manualLayout>
                  <c:x val="-1.0011260913337222E-16"/>
                  <c:y val="-2.71540469973890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グラフ用!$C$4:$WQ$4</c:f>
              <c:numCache>
                <c:formatCode>m"月"d"日"</c:formatCode>
                <c:ptCount val="613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  <c:pt idx="422">
                  <c:v>44435</c:v>
                </c:pt>
                <c:pt idx="423">
                  <c:v>44436</c:v>
                </c:pt>
                <c:pt idx="424">
                  <c:v>44437</c:v>
                </c:pt>
                <c:pt idx="425">
                  <c:v>44438</c:v>
                </c:pt>
                <c:pt idx="426">
                  <c:v>44439</c:v>
                </c:pt>
                <c:pt idx="427">
                  <c:v>44440</c:v>
                </c:pt>
                <c:pt idx="428">
                  <c:v>44441</c:v>
                </c:pt>
                <c:pt idx="429">
                  <c:v>44442</c:v>
                </c:pt>
                <c:pt idx="430">
                  <c:v>44443</c:v>
                </c:pt>
                <c:pt idx="431">
                  <c:v>44444</c:v>
                </c:pt>
                <c:pt idx="432">
                  <c:v>44445</c:v>
                </c:pt>
                <c:pt idx="433">
                  <c:v>44446</c:v>
                </c:pt>
                <c:pt idx="434">
                  <c:v>44447</c:v>
                </c:pt>
                <c:pt idx="435">
                  <c:v>44448</c:v>
                </c:pt>
                <c:pt idx="436">
                  <c:v>44449</c:v>
                </c:pt>
                <c:pt idx="437">
                  <c:v>44450</c:v>
                </c:pt>
                <c:pt idx="438">
                  <c:v>44451</c:v>
                </c:pt>
                <c:pt idx="439">
                  <c:v>44452</c:v>
                </c:pt>
                <c:pt idx="440">
                  <c:v>44453</c:v>
                </c:pt>
                <c:pt idx="441">
                  <c:v>44454</c:v>
                </c:pt>
                <c:pt idx="442">
                  <c:v>44455</c:v>
                </c:pt>
                <c:pt idx="443">
                  <c:v>44456</c:v>
                </c:pt>
                <c:pt idx="444">
                  <c:v>44457</c:v>
                </c:pt>
                <c:pt idx="445">
                  <c:v>44458</c:v>
                </c:pt>
                <c:pt idx="446">
                  <c:v>44459</c:v>
                </c:pt>
                <c:pt idx="447">
                  <c:v>44460</c:v>
                </c:pt>
                <c:pt idx="448">
                  <c:v>44461</c:v>
                </c:pt>
                <c:pt idx="449">
                  <c:v>44462</c:v>
                </c:pt>
                <c:pt idx="450">
                  <c:v>44463</c:v>
                </c:pt>
                <c:pt idx="451">
                  <c:v>44464</c:v>
                </c:pt>
                <c:pt idx="452">
                  <c:v>44465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44471</c:v>
                </c:pt>
                <c:pt idx="459">
                  <c:v>44472</c:v>
                </c:pt>
                <c:pt idx="460">
                  <c:v>44473</c:v>
                </c:pt>
                <c:pt idx="461">
                  <c:v>44474</c:v>
                </c:pt>
                <c:pt idx="462">
                  <c:v>44475</c:v>
                </c:pt>
                <c:pt idx="463">
                  <c:v>44476</c:v>
                </c:pt>
                <c:pt idx="464">
                  <c:v>44477</c:v>
                </c:pt>
                <c:pt idx="465">
                  <c:v>44478</c:v>
                </c:pt>
                <c:pt idx="466">
                  <c:v>44479</c:v>
                </c:pt>
                <c:pt idx="467">
                  <c:v>44480</c:v>
                </c:pt>
                <c:pt idx="468">
                  <c:v>44481</c:v>
                </c:pt>
                <c:pt idx="469">
                  <c:v>44482</c:v>
                </c:pt>
                <c:pt idx="470">
                  <c:v>44483</c:v>
                </c:pt>
                <c:pt idx="471">
                  <c:v>44484</c:v>
                </c:pt>
                <c:pt idx="472">
                  <c:v>44485</c:v>
                </c:pt>
                <c:pt idx="473">
                  <c:v>44486</c:v>
                </c:pt>
                <c:pt idx="474">
                  <c:v>44487</c:v>
                </c:pt>
                <c:pt idx="475">
                  <c:v>44488</c:v>
                </c:pt>
                <c:pt idx="476">
                  <c:v>44489</c:v>
                </c:pt>
                <c:pt idx="477">
                  <c:v>44490</c:v>
                </c:pt>
                <c:pt idx="478">
                  <c:v>44491</c:v>
                </c:pt>
                <c:pt idx="479">
                  <c:v>44492</c:v>
                </c:pt>
                <c:pt idx="480">
                  <c:v>44493</c:v>
                </c:pt>
                <c:pt idx="481">
                  <c:v>44494</c:v>
                </c:pt>
                <c:pt idx="482">
                  <c:v>44495</c:v>
                </c:pt>
                <c:pt idx="483">
                  <c:v>44496</c:v>
                </c:pt>
                <c:pt idx="484">
                  <c:v>44497</c:v>
                </c:pt>
                <c:pt idx="485">
                  <c:v>44498</c:v>
                </c:pt>
                <c:pt idx="486">
                  <c:v>44499</c:v>
                </c:pt>
                <c:pt idx="487">
                  <c:v>44500</c:v>
                </c:pt>
                <c:pt idx="488">
                  <c:v>44501</c:v>
                </c:pt>
                <c:pt idx="489">
                  <c:v>44502</c:v>
                </c:pt>
                <c:pt idx="490">
                  <c:v>44503</c:v>
                </c:pt>
                <c:pt idx="491">
                  <c:v>44504</c:v>
                </c:pt>
                <c:pt idx="492">
                  <c:v>44505</c:v>
                </c:pt>
                <c:pt idx="493">
                  <c:v>44506</c:v>
                </c:pt>
                <c:pt idx="494">
                  <c:v>44507</c:v>
                </c:pt>
                <c:pt idx="495">
                  <c:v>44508</c:v>
                </c:pt>
                <c:pt idx="496">
                  <c:v>44509</c:v>
                </c:pt>
                <c:pt idx="497">
                  <c:v>44510</c:v>
                </c:pt>
                <c:pt idx="498">
                  <c:v>44511</c:v>
                </c:pt>
                <c:pt idx="499">
                  <c:v>44512</c:v>
                </c:pt>
                <c:pt idx="500">
                  <c:v>44513</c:v>
                </c:pt>
                <c:pt idx="501">
                  <c:v>44514</c:v>
                </c:pt>
                <c:pt idx="502">
                  <c:v>44515</c:v>
                </c:pt>
                <c:pt idx="503">
                  <c:v>44516</c:v>
                </c:pt>
                <c:pt idx="504">
                  <c:v>44517</c:v>
                </c:pt>
                <c:pt idx="505">
                  <c:v>44518</c:v>
                </c:pt>
                <c:pt idx="506">
                  <c:v>44519</c:v>
                </c:pt>
                <c:pt idx="507">
                  <c:v>44520</c:v>
                </c:pt>
                <c:pt idx="508">
                  <c:v>44521</c:v>
                </c:pt>
                <c:pt idx="509">
                  <c:v>44522</c:v>
                </c:pt>
                <c:pt idx="510">
                  <c:v>44523</c:v>
                </c:pt>
                <c:pt idx="511">
                  <c:v>44524</c:v>
                </c:pt>
                <c:pt idx="512">
                  <c:v>44525</c:v>
                </c:pt>
                <c:pt idx="513">
                  <c:v>44526</c:v>
                </c:pt>
                <c:pt idx="514">
                  <c:v>44527</c:v>
                </c:pt>
                <c:pt idx="515">
                  <c:v>44528</c:v>
                </c:pt>
                <c:pt idx="516">
                  <c:v>44529</c:v>
                </c:pt>
                <c:pt idx="517">
                  <c:v>44530</c:v>
                </c:pt>
                <c:pt idx="518">
                  <c:v>44531</c:v>
                </c:pt>
                <c:pt idx="519">
                  <c:v>44532</c:v>
                </c:pt>
                <c:pt idx="520">
                  <c:v>44533</c:v>
                </c:pt>
                <c:pt idx="521">
                  <c:v>44534</c:v>
                </c:pt>
                <c:pt idx="522">
                  <c:v>44535</c:v>
                </c:pt>
                <c:pt idx="523">
                  <c:v>44536</c:v>
                </c:pt>
                <c:pt idx="524">
                  <c:v>44537</c:v>
                </c:pt>
                <c:pt idx="525">
                  <c:v>44538</c:v>
                </c:pt>
                <c:pt idx="526">
                  <c:v>44539</c:v>
                </c:pt>
                <c:pt idx="527">
                  <c:v>44540</c:v>
                </c:pt>
                <c:pt idx="528">
                  <c:v>44541</c:v>
                </c:pt>
                <c:pt idx="529">
                  <c:v>44542</c:v>
                </c:pt>
                <c:pt idx="530">
                  <c:v>44543</c:v>
                </c:pt>
                <c:pt idx="531">
                  <c:v>44544</c:v>
                </c:pt>
                <c:pt idx="532">
                  <c:v>44545</c:v>
                </c:pt>
                <c:pt idx="533">
                  <c:v>44546</c:v>
                </c:pt>
                <c:pt idx="534">
                  <c:v>44547</c:v>
                </c:pt>
                <c:pt idx="535">
                  <c:v>44548</c:v>
                </c:pt>
                <c:pt idx="536">
                  <c:v>44549</c:v>
                </c:pt>
                <c:pt idx="537">
                  <c:v>44550</c:v>
                </c:pt>
                <c:pt idx="538">
                  <c:v>44551</c:v>
                </c:pt>
                <c:pt idx="539">
                  <c:v>44552</c:v>
                </c:pt>
                <c:pt idx="540">
                  <c:v>44553</c:v>
                </c:pt>
                <c:pt idx="541">
                  <c:v>44554</c:v>
                </c:pt>
                <c:pt idx="542">
                  <c:v>44555</c:v>
                </c:pt>
                <c:pt idx="543">
                  <c:v>44556</c:v>
                </c:pt>
                <c:pt idx="544">
                  <c:v>44557</c:v>
                </c:pt>
                <c:pt idx="545">
                  <c:v>44558</c:v>
                </c:pt>
                <c:pt idx="546">
                  <c:v>44559</c:v>
                </c:pt>
                <c:pt idx="547">
                  <c:v>44560</c:v>
                </c:pt>
                <c:pt idx="548">
                  <c:v>44561</c:v>
                </c:pt>
                <c:pt idx="549">
                  <c:v>44562</c:v>
                </c:pt>
                <c:pt idx="550">
                  <c:v>44563</c:v>
                </c:pt>
                <c:pt idx="551">
                  <c:v>44564</c:v>
                </c:pt>
                <c:pt idx="552">
                  <c:v>44565</c:v>
                </c:pt>
                <c:pt idx="553">
                  <c:v>44566</c:v>
                </c:pt>
                <c:pt idx="554">
                  <c:v>44567</c:v>
                </c:pt>
                <c:pt idx="555">
                  <c:v>44568</c:v>
                </c:pt>
                <c:pt idx="556">
                  <c:v>44569</c:v>
                </c:pt>
                <c:pt idx="557">
                  <c:v>44570</c:v>
                </c:pt>
                <c:pt idx="558">
                  <c:v>44571</c:v>
                </c:pt>
                <c:pt idx="559">
                  <c:v>44572</c:v>
                </c:pt>
                <c:pt idx="560">
                  <c:v>44573</c:v>
                </c:pt>
                <c:pt idx="561">
                  <c:v>44574</c:v>
                </c:pt>
                <c:pt idx="562">
                  <c:v>44575</c:v>
                </c:pt>
                <c:pt idx="563">
                  <c:v>44576</c:v>
                </c:pt>
                <c:pt idx="564">
                  <c:v>44577</c:v>
                </c:pt>
                <c:pt idx="565">
                  <c:v>44578</c:v>
                </c:pt>
                <c:pt idx="566">
                  <c:v>44579</c:v>
                </c:pt>
                <c:pt idx="567">
                  <c:v>44580</c:v>
                </c:pt>
                <c:pt idx="568">
                  <c:v>44581</c:v>
                </c:pt>
                <c:pt idx="569">
                  <c:v>44582</c:v>
                </c:pt>
                <c:pt idx="570">
                  <c:v>44583</c:v>
                </c:pt>
                <c:pt idx="571">
                  <c:v>44584</c:v>
                </c:pt>
                <c:pt idx="572">
                  <c:v>44585</c:v>
                </c:pt>
                <c:pt idx="573">
                  <c:v>44586</c:v>
                </c:pt>
                <c:pt idx="574">
                  <c:v>44587</c:v>
                </c:pt>
                <c:pt idx="575">
                  <c:v>44588</c:v>
                </c:pt>
                <c:pt idx="576">
                  <c:v>44589</c:v>
                </c:pt>
                <c:pt idx="577">
                  <c:v>44590</c:v>
                </c:pt>
                <c:pt idx="578">
                  <c:v>44591</c:v>
                </c:pt>
                <c:pt idx="579">
                  <c:v>44592</c:v>
                </c:pt>
                <c:pt idx="580">
                  <c:v>44593</c:v>
                </c:pt>
                <c:pt idx="581">
                  <c:v>44594</c:v>
                </c:pt>
                <c:pt idx="582">
                  <c:v>44595</c:v>
                </c:pt>
                <c:pt idx="583">
                  <c:v>44596</c:v>
                </c:pt>
                <c:pt idx="584">
                  <c:v>44597</c:v>
                </c:pt>
                <c:pt idx="585">
                  <c:v>44598</c:v>
                </c:pt>
                <c:pt idx="586">
                  <c:v>44599</c:v>
                </c:pt>
                <c:pt idx="587">
                  <c:v>44600</c:v>
                </c:pt>
                <c:pt idx="588">
                  <c:v>44601</c:v>
                </c:pt>
                <c:pt idx="589">
                  <c:v>44602</c:v>
                </c:pt>
                <c:pt idx="590">
                  <c:v>44603</c:v>
                </c:pt>
                <c:pt idx="591">
                  <c:v>44604</c:v>
                </c:pt>
                <c:pt idx="592">
                  <c:v>44605</c:v>
                </c:pt>
                <c:pt idx="593">
                  <c:v>44606</c:v>
                </c:pt>
                <c:pt idx="594">
                  <c:v>44607</c:v>
                </c:pt>
                <c:pt idx="595">
                  <c:v>44608</c:v>
                </c:pt>
                <c:pt idx="596">
                  <c:v>44609</c:v>
                </c:pt>
                <c:pt idx="597">
                  <c:v>44610</c:v>
                </c:pt>
                <c:pt idx="598">
                  <c:v>44611</c:v>
                </c:pt>
                <c:pt idx="599">
                  <c:v>44612</c:v>
                </c:pt>
                <c:pt idx="600">
                  <c:v>44613</c:v>
                </c:pt>
                <c:pt idx="601">
                  <c:v>44614</c:v>
                </c:pt>
                <c:pt idx="602">
                  <c:v>44615</c:v>
                </c:pt>
                <c:pt idx="603">
                  <c:v>44616</c:v>
                </c:pt>
                <c:pt idx="604">
                  <c:v>44617</c:v>
                </c:pt>
                <c:pt idx="605">
                  <c:v>44618</c:v>
                </c:pt>
                <c:pt idx="606">
                  <c:v>44619</c:v>
                </c:pt>
                <c:pt idx="607">
                  <c:v>44620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cat>
          <c:val>
            <c:numRef>
              <c:f>グラフ用!$C$11:$WQ$11</c:f>
              <c:numCache>
                <c:formatCode>0.0%</c:formatCode>
                <c:ptCount val="613"/>
                <c:pt idx="0">
                  <c:v>8.2644628099173556E-3</c:v>
                </c:pt>
                <c:pt idx="1">
                  <c:v>8.3333333333333329E-2</c:v>
                </c:pt>
                <c:pt idx="2">
                  <c:v>0.16317991631799164</c:v>
                </c:pt>
                <c:pt idx="3">
                  <c:v>0.12974683544303797</c:v>
                </c:pt>
                <c:pt idx="4">
                  <c:v>8.2545141874462602E-2</c:v>
                </c:pt>
                <c:pt idx="5">
                  <c:v>6.424242424242424E-2</c:v>
                </c:pt>
                <c:pt idx="6">
                  <c:v>4.8430493273542603E-2</c:v>
                </c:pt>
                <c:pt idx="7">
                  <c:v>3.6654448517160945E-2</c:v>
                </c:pt>
                <c:pt idx="8">
                  <c:v>3.1820860341779611E-2</c:v>
                </c:pt>
                <c:pt idx="9">
                  <c:v>2.2263948497854076E-2</c:v>
                </c:pt>
                <c:pt idx="10">
                  <c:v>1.2564872985523081E-2</c:v>
                </c:pt>
                <c:pt idx="11">
                  <c:v>1.179025752404592E-2</c:v>
                </c:pt>
                <c:pt idx="12">
                  <c:v>1.0985238585650533E-2</c:v>
                </c:pt>
                <c:pt idx="13">
                  <c:v>1.1577424023154847E-2</c:v>
                </c:pt>
                <c:pt idx="14">
                  <c:v>1.3989169675090252E-2</c:v>
                </c:pt>
                <c:pt idx="15">
                  <c:v>1.3670886075949367E-2</c:v>
                </c:pt>
                <c:pt idx="16">
                  <c:v>1.4598540145985401E-2</c:v>
                </c:pt>
                <c:pt idx="17">
                  <c:v>1.4154281670205236E-2</c:v>
                </c:pt>
                <c:pt idx="18">
                  <c:v>1.391941391941392E-2</c:v>
                </c:pt>
                <c:pt idx="19">
                  <c:v>1.2426900584795321E-2</c:v>
                </c:pt>
                <c:pt idx="20">
                  <c:v>1.446480231436837E-2</c:v>
                </c:pt>
                <c:pt idx="21">
                  <c:v>2.0100502512562814E-2</c:v>
                </c:pt>
                <c:pt idx="22">
                  <c:v>2.7514231499051234E-2</c:v>
                </c:pt>
                <c:pt idx="23">
                  <c:v>3.1813361611876985E-2</c:v>
                </c:pt>
                <c:pt idx="24">
                  <c:v>2.6484751203852328E-2</c:v>
                </c:pt>
                <c:pt idx="25">
                  <c:v>2.1455938697318006E-2</c:v>
                </c:pt>
                <c:pt idx="26">
                  <c:v>2.7199999999999998E-2</c:v>
                </c:pt>
                <c:pt idx="27">
                  <c:v>2.6011560693641619E-2</c:v>
                </c:pt>
                <c:pt idx="28">
                  <c:v>2.2315202231520222E-2</c:v>
                </c:pt>
                <c:pt idx="29">
                  <c:v>2.5955299206921412E-2</c:v>
                </c:pt>
                <c:pt idx="30">
                  <c:v>2.1880544056771142E-2</c:v>
                </c:pt>
                <c:pt idx="31">
                  <c:v>2.2284122562674095E-2</c:v>
                </c:pt>
                <c:pt idx="32">
                  <c:v>2.318840579710145E-2</c:v>
                </c:pt>
                <c:pt idx="33">
                  <c:v>2.1323529411764706E-2</c:v>
                </c:pt>
                <c:pt idx="34">
                  <c:v>2.34375E-2</c:v>
                </c:pt>
                <c:pt idx="35">
                  <c:v>2.4294670846394983E-2</c:v>
                </c:pt>
                <c:pt idx="36">
                  <c:v>1.5019762845849802E-2</c:v>
                </c:pt>
                <c:pt idx="37">
                  <c:v>1.4001473839351511E-2</c:v>
                </c:pt>
                <c:pt idx="38">
                  <c:v>1.4774494556765163E-2</c:v>
                </c:pt>
                <c:pt idx="39">
                  <c:v>1.499605367008682E-2</c:v>
                </c:pt>
                <c:pt idx="40">
                  <c:v>1.1560693641618497E-2</c:v>
                </c:pt>
                <c:pt idx="41">
                  <c:v>9.7690941385435177E-3</c:v>
                </c:pt>
                <c:pt idx="42">
                  <c:v>6.7632850241545897E-3</c:v>
                </c:pt>
                <c:pt idx="43">
                  <c:v>5.3533190578158455E-3</c:v>
                </c:pt>
                <c:pt idx="44">
                  <c:v>1.9906323185011711E-2</c:v>
                </c:pt>
                <c:pt idx="45">
                  <c:v>4.4760935910478125E-2</c:v>
                </c:pt>
                <c:pt idx="46">
                  <c:v>4.2016806722689079E-2</c:v>
                </c:pt>
                <c:pt idx="47">
                  <c:v>4.0885860306643949E-2</c:v>
                </c:pt>
                <c:pt idx="48">
                  <c:v>4.0355125100887811E-2</c:v>
                </c:pt>
                <c:pt idx="49">
                  <c:v>3.8601602330662781E-2</c:v>
                </c:pt>
                <c:pt idx="50">
                  <c:v>3.5940803382663845E-2</c:v>
                </c:pt>
                <c:pt idx="51">
                  <c:v>3.0050083472454091E-2</c:v>
                </c:pt>
                <c:pt idx="52">
                  <c:v>9.3984962406015032E-3</c:v>
                </c:pt>
                <c:pt idx="53">
                  <c:v>1.1730205278592375E-2</c:v>
                </c:pt>
                <c:pt idx="54">
                  <c:v>1.1299435028248588E-2</c:v>
                </c:pt>
                <c:pt idx="55">
                  <c:v>1.0546500479386385E-2</c:v>
                </c:pt>
                <c:pt idx="56">
                  <c:v>1.0845986984815618E-2</c:v>
                </c:pt>
                <c:pt idx="57">
                  <c:v>1.264367816091954E-2</c:v>
                </c:pt>
                <c:pt idx="58">
                  <c:v>1.9629225736095966E-2</c:v>
                </c:pt>
                <c:pt idx="59">
                  <c:v>1.8234165067178502E-2</c:v>
                </c:pt>
                <c:pt idx="60">
                  <c:v>1.237432327919567E-2</c:v>
                </c:pt>
                <c:pt idx="61">
                  <c:v>9.8859315589353604E-3</c:v>
                </c:pt>
                <c:pt idx="62">
                  <c:v>9.1603053435114507E-3</c:v>
                </c:pt>
                <c:pt idx="63">
                  <c:v>8.8070456365092076E-3</c:v>
                </c:pt>
                <c:pt idx="64">
                  <c:v>9.4890510948905105E-3</c:v>
                </c:pt>
                <c:pt idx="65">
                  <c:v>4.0376850605652759E-3</c:v>
                </c:pt>
                <c:pt idx="66">
                  <c:v>2.9133284777858705E-3</c:v>
                </c:pt>
                <c:pt idx="67">
                  <c:v>3.8314176245210726E-3</c:v>
                </c:pt>
                <c:pt idx="68">
                  <c:v>4.5506257110352671E-3</c:v>
                </c:pt>
                <c:pt idx="69">
                  <c:v>5.89622641509434E-3</c:v>
                </c:pt>
                <c:pt idx="70">
                  <c:v>4.5351473922902496E-3</c:v>
                </c:pt>
                <c:pt idx="71">
                  <c:v>1.3280212483399733E-3</c:v>
                </c:pt>
                <c:pt idx="72">
                  <c:v>1.7761989342806395E-3</c:v>
                </c:pt>
                <c:pt idx="73">
                  <c:v>1.9267822736030828E-3</c:v>
                </c:pt>
                <c:pt idx="74">
                  <c:v>1.9083969465648854E-3</c:v>
                </c:pt>
                <c:pt idx="75">
                  <c:v>3.669724770642202E-3</c:v>
                </c:pt>
                <c:pt idx="76">
                  <c:v>5.4644808743169399E-3</c:v>
                </c:pt>
                <c:pt idx="77">
                  <c:v>6.2761506276150627E-3</c:v>
                </c:pt>
                <c:pt idx="78">
                  <c:v>6.1601642710472282E-3</c:v>
                </c:pt>
                <c:pt idx="79">
                  <c:v>8.0000000000000002E-3</c:v>
                </c:pt>
                <c:pt idx="80">
                  <c:v>7.5471698113207548E-3</c:v>
                </c:pt>
                <c:pt idx="81">
                  <c:v>9.3984962406015032E-3</c:v>
                </c:pt>
                <c:pt idx="82">
                  <c:v>2.5096525096525095E-2</c:v>
                </c:pt>
                <c:pt idx="83">
                  <c:v>2.6584867075664622E-2</c:v>
                </c:pt>
                <c:pt idx="84">
                  <c:v>2.3961661341853034E-2</c:v>
                </c:pt>
                <c:pt idx="85">
                  <c:v>3.3478893740902474E-2</c:v>
                </c:pt>
                <c:pt idx="86">
                  <c:v>3.0269058295964126E-2</c:v>
                </c:pt>
                <c:pt idx="87">
                  <c:v>3.4782608695652174E-2</c:v>
                </c:pt>
                <c:pt idx="88">
                  <c:v>3.3033033033033031E-2</c:v>
                </c:pt>
                <c:pt idx="89">
                  <c:v>2.598652550529355E-2</c:v>
                </c:pt>
                <c:pt idx="90">
                  <c:v>2.5092936802973979E-2</c:v>
                </c:pt>
                <c:pt idx="91">
                  <c:v>2.865612648221344E-2</c:v>
                </c:pt>
                <c:pt idx="92">
                  <c:v>2.2727272727272728E-2</c:v>
                </c:pt>
                <c:pt idx="93">
                  <c:v>2.3337222870478413E-2</c:v>
                </c:pt>
                <c:pt idx="94">
                  <c:v>2.0833333333333332E-2</c:v>
                </c:pt>
                <c:pt idx="95">
                  <c:v>2.3923444976076555E-2</c:v>
                </c:pt>
                <c:pt idx="96">
                  <c:v>2.8503562945368172E-2</c:v>
                </c:pt>
                <c:pt idx="97">
                  <c:v>2.6558891454965358E-2</c:v>
                </c:pt>
                <c:pt idx="98">
                  <c:v>2.6776519052523172E-2</c:v>
                </c:pt>
                <c:pt idx="99">
                  <c:v>2.4169184290030211E-2</c:v>
                </c:pt>
                <c:pt idx="100">
                  <c:v>2.600216684723727E-2</c:v>
                </c:pt>
                <c:pt idx="101">
                  <c:v>2.6584867075664622E-2</c:v>
                </c:pt>
                <c:pt idx="102">
                  <c:v>2.4072216649949848E-2</c:v>
                </c:pt>
                <c:pt idx="103">
                  <c:v>1.5682656826568265E-2</c:v>
                </c:pt>
                <c:pt idx="104">
                  <c:v>1.5846538782318599E-2</c:v>
                </c:pt>
                <c:pt idx="105">
                  <c:v>1.3392857142857142E-2</c:v>
                </c:pt>
                <c:pt idx="106">
                  <c:v>1.5444015444015444E-2</c:v>
                </c:pt>
                <c:pt idx="107">
                  <c:v>1.3671875E-2</c:v>
                </c:pt>
                <c:pt idx="108">
                  <c:v>9.8576122672508221E-3</c:v>
                </c:pt>
                <c:pt idx="109">
                  <c:v>8.1018518518518514E-3</c:v>
                </c:pt>
                <c:pt idx="110">
                  <c:v>9.4466936572199737E-3</c:v>
                </c:pt>
                <c:pt idx="111">
                  <c:v>7.4487895716945996E-3</c:v>
                </c:pt>
                <c:pt idx="112">
                  <c:v>2.3474178403755869E-3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1.0845986984815618E-2</c:v>
                </c:pt>
                <c:pt idx="120">
                  <c:v>1.2474012474012475E-2</c:v>
                </c:pt>
                <c:pt idx="121">
                  <c:v>1.263537906137184E-2</c:v>
                </c:pt>
                <c:pt idx="122">
                  <c:v>1.8867924528301886E-2</c:v>
                </c:pt>
                <c:pt idx="123">
                  <c:v>1.793103448275862E-2</c:v>
                </c:pt>
                <c:pt idx="124">
                  <c:v>2.2946859903381644E-2</c:v>
                </c:pt>
                <c:pt idx="125">
                  <c:v>2.9378531073446328E-2</c:v>
                </c:pt>
                <c:pt idx="126">
                  <c:v>3.0303030303030304E-2</c:v>
                </c:pt>
                <c:pt idx="127">
                  <c:v>3.6617262423714034E-2</c:v>
                </c:pt>
                <c:pt idx="128">
                  <c:v>3.6261079774375503E-2</c:v>
                </c:pt>
                <c:pt idx="129">
                  <c:v>3.8080731150038079E-2</c:v>
                </c:pt>
                <c:pt idx="130">
                  <c:v>3.803131991051454E-2</c:v>
                </c:pt>
                <c:pt idx="131">
                  <c:v>3.9020657995409332E-2</c:v>
                </c:pt>
                <c:pt idx="132">
                  <c:v>3.6814425244177308E-2</c:v>
                </c:pt>
                <c:pt idx="133">
                  <c:v>3.0574198359433258E-2</c:v>
                </c:pt>
                <c:pt idx="134">
                  <c:v>2.4868123587038434E-2</c:v>
                </c:pt>
                <c:pt idx="135">
                  <c:v>2.3443815683104285E-2</c:v>
                </c:pt>
                <c:pt idx="136">
                  <c:v>1.9475021168501271E-2</c:v>
                </c:pt>
                <c:pt idx="137">
                  <c:v>2.0568070519098921E-2</c:v>
                </c:pt>
                <c:pt idx="138">
                  <c:v>1.7206477732793522E-2</c:v>
                </c:pt>
                <c:pt idx="139">
                  <c:v>2.7624309392265192E-2</c:v>
                </c:pt>
                <c:pt idx="140">
                  <c:v>3.4896401308615051E-2</c:v>
                </c:pt>
                <c:pt idx="141">
                  <c:v>3.5922330097087375E-2</c:v>
                </c:pt>
                <c:pt idx="142">
                  <c:v>3.1476997578692496E-2</c:v>
                </c:pt>
                <c:pt idx="143">
                  <c:v>2.698961937716263E-2</c:v>
                </c:pt>
                <c:pt idx="144">
                  <c:v>2.7831715210355986E-2</c:v>
                </c:pt>
                <c:pt idx="145">
                  <c:v>2.7853260869565216E-2</c:v>
                </c:pt>
                <c:pt idx="146">
                  <c:v>2.0887728459530026E-2</c:v>
                </c:pt>
                <c:pt idx="147">
                  <c:v>1.7156862745098041E-2</c:v>
                </c:pt>
                <c:pt idx="148">
                  <c:v>1.5656909462219197E-2</c:v>
                </c:pt>
                <c:pt idx="149">
                  <c:v>2.1462639109697933E-2</c:v>
                </c:pt>
                <c:pt idx="150">
                  <c:v>2.5067144136078783E-2</c:v>
                </c:pt>
                <c:pt idx="151">
                  <c:v>2.4224806201550389E-2</c:v>
                </c:pt>
                <c:pt idx="152">
                  <c:v>2.3705004389815629E-2</c:v>
                </c:pt>
                <c:pt idx="153">
                  <c:v>2.4747937671860679E-2</c:v>
                </c:pt>
                <c:pt idx="154">
                  <c:v>3.4682080924855488E-2</c:v>
                </c:pt>
                <c:pt idx="155">
                  <c:v>3.0769230769230771E-2</c:v>
                </c:pt>
                <c:pt idx="156">
                  <c:v>2.6362038664323375E-2</c:v>
                </c:pt>
                <c:pt idx="157">
                  <c:v>3.4361233480176209E-2</c:v>
                </c:pt>
                <c:pt idx="158">
                  <c:v>3.682008368200837E-2</c:v>
                </c:pt>
                <c:pt idx="159">
                  <c:v>4.1322314049586778E-2</c:v>
                </c:pt>
                <c:pt idx="160">
                  <c:v>6.2736205593348457E-2</c:v>
                </c:pt>
                <c:pt idx="161">
                  <c:v>6.2860438292964241E-2</c:v>
                </c:pt>
                <c:pt idx="162">
                  <c:v>6.6884176182707991E-2</c:v>
                </c:pt>
                <c:pt idx="163">
                  <c:v>5.4282267792521106E-2</c:v>
                </c:pt>
                <c:pt idx="164">
                  <c:v>4.8806941431670282E-2</c:v>
                </c:pt>
                <c:pt idx="165">
                  <c:v>4.0389573188198226E-2</c:v>
                </c:pt>
                <c:pt idx="166">
                  <c:v>3.8899694359544316E-2</c:v>
                </c:pt>
                <c:pt idx="167">
                  <c:v>3.0216942148760331E-2</c:v>
                </c:pt>
                <c:pt idx="168">
                  <c:v>2.27330779054917E-2</c:v>
                </c:pt>
                <c:pt idx="169">
                  <c:v>1.9235836627140974E-2</c:v>
                </c:pt>
                <c:pt idx="170">
                  <c:v>1.771934838525293E-2</c:v>
                </c:pt>
                <c:pt idx="171">
                  <c:v>1.6809290953545233E-2</c:v>
                </c:pt>
                <c:pt idx="172">
                  <c:v>1.782178217821782E-2</c:v>
                </c:pt>
                <c:pt idx="173">
                  <c:v>1.8108651911468814E-2</c:v>
                </c:pt>
                <c:pt idx="174">
                  <c:v>2.0035618878005344E-2</c:v>
                </c:pt>
                <c:pt idx="175">
                  <c:v>2.3099133782483156E-2</c:v>
                </c:pt>
                <c:pt idx="176">
                  <c:v>2.6891522333637192E-2</c:v>
                </c:pt>
                <c:pt idx="177">
                  <c:v>2.9411764705882353E-2</c:v>
                </c:pt>
                <c:pt idx="178">
                  <c:v>2.7189124350259896E-2</c:v>
                </c:pt>
                <c:pt idx="179">
                  <c:v>3.3636057854019512E-2</c:v>
                </c:pt>
                <c:pt idx="180">
                  <c:v>2.9846335697399529E-2</c:v>
                </c:pt>
                <c:pt idx="181">
                  <c:v>2.5343758425451605E-2</c:v>
                </c:pt>
                <c:pt idx="182">
                  <c:v>2.4099441907661084E-2</c:v>
                </c:pt>
                <c:pt idx="183">
                  <c:v>2.5071820318621051E-2</c:v>
                </c:pt>
                <c:pt idx="184">
                  <c:v>2.7617602427921092E-2</c:v>
                </c:pt>
                <c:pt idx="185">
                  <c:v>3.4015748031496061E-2</c:v>
                </c:pt>
                <c:pt idx="186">
                  <c:v>2.664067576348278E-2</c:v>
                </c:pt>
                <c:pt idx="187">
                  <c:v>3.0027932960893854E-2</c:v>
                </c:pt>
                <c:pt idx="188">
                  <c:v>4.025929716820198E-2</c:v>
                </c:pt>
                <c:pt idx="189">
                  <c:v>4.6398891966759004E-2</c:v>
                </c:pt>
                <c:pt idx="190">
                  <c:v>4.4699486559951679E-2</c:v>
                </c:pt>
                <c:pt idx="191">
                  <c:v>4.541935483870968E-2</c:v>
                </c:pt>
                <c:pt idx="192">
                  <c:v>4.0204508482454104E-2</c:v>
                </c:pt>
                <c:pt idx="193">
                  <c:v>4.220623501199041E-2</c:v>
                </c:pt>
                <c:pt idx="194">
                  <c:v>4.3179122182680899E-2</c:v>
                </c:pt>
                <c:pt idx="195">
                  <c:v>3.5545023696682464E-2</c:v>
                </c:pt>
                <c:pt idx="196">
                  <c:v>3.2039040950562273E-2</c:v>
                </c:pt>
                <c:pt idx="197">
                  <c:v>3.1319910514541388E-2</c:v>
                </c:pt>
                <c:pt idx="198">
                  <c:v>2.9829876485667678E-2</c:v>
                </c:pt>
                <c:pt idx="199">
                  <c:v>3.1397956640917019E-2</c:v>
                </c:pt>
                <c:pt idx="200">
                  <c:v>3.2080200501253132E-2</c:v>
                </c:pt>
                <c:pt idx="201">
                  <c:v>2.8780372729417317E-2</c:v>
                </c:pt>
                <c:pt idx="202">
                  <c:v>4.0249285899766292E-2</c:v>
                </c:pt>
                <c:pt idx="203">
                  <c:v>4.3870967741935482E-2</c:v>
                </c:pt>
                <c:pt idx="204">
                  <c:v>3.9523809523809524E-2</c:v>
                </c:pt>
                <c:pt idx="205">
                  <c:v>3.6907264657790234E-2</c:v>
                </c:pt>
                <c:pt idx="206">
                  <c:v>3.6031707902954603E-2</c:v>
                </c:pt>
                <c:pt idx="207">
                  <c:v>3.5935563816604711E-2</c:v>
                </c:pt>
                <c:pt idx="208">
                  <c:v>3.8767923526287836E-2</c:v>
                </c:pt>
                <c:pt idx="209">
                  <c:v>2.7336122733612273E-2</c:v>
                </c:pt>
                <c:pt idx="210">
                  <c:v>2.5710828796128252E-2</c:v>
                </c:pt>
                <c:pt idx="211">
                  <c:v>2.8719723183391003E-2</c:v>
                </c:pt>
                <c:pt idx="212">
                  <c:v>3.121474238435502E-2</c:v>
                </c:pt>
                <c:pt idx="213">
                  <c:v>3.0485643388869197E-2</c:v>
                </c:pt>
                <c:pt idx="214">
                  <c:v>2.6581118240146653E-2</c:v>
                </c:pt>
                <c:pt idx="215">
                  <c:v>2.2388059701492536E-2</c:v>
                </c:pt>
                <c:pt idx="216">
                  <c:v>2.1070615034168565E-2</c:v>
                </c:pt>
                <c:pt idx="217">
                  <c:v>1.8862363689949896E-2</c:v>
                </c:pt>
                <c:pt idx="218">
                  <c:v>1.7121300058038306E-2</c:v>
                </c:pt>
                <c:pt idx="219">
                  <c:v>1.3764044943820225E-2</c:v>
                </c:pt>
                <c:pt idx="220">
                  <c:v>1.0365678088108263E-2</c:v>
                </c:pt>
                <c:pt idx="221">
                  <c:v>1.0043521928356211E-2</c:v>
                </c:pt>
                <c:pt idx="222">
                  <c:v>1.3328530259365994E-2</c:v>
                </c:pt>
                <c:pt idx="223">
                  <c:v>1.3795316008982997E-2</c:v>
                </c:pt>
                <c:pt idx="224">
                  <c:v>1.3145826964231121E-2</c:v>
                </c:pt>
                <c:pt idx="225">
                  <c:v>1.692665117822768E-2</c:v>
                </c:pt>
                <c:pt idx="226">
                  <c:v>1.7772135829895272E-2</c:v>
                </c:pt>
                <c:pt idx="227">
                  <c:v>1.7251131221719458E-2</c:v>
                </c:pt>
                <c:pt idx="228">
                  <c:v>1.5693336763570879E-2</c:v>
                </c:pt>
                <c:pt idx="229">
                  <c:v>1.5033826108744675E-2</c:v>
                </c:pt>
                <c:pt idx="230">
                  <c:v>1.5151515151515152E-2</c:v>
                </c:pt>
                <c:pt idx="231">
                  <c:v>1.4942204680011277E-2</c:v>
                </c:pt>
                <c:pt idx="232">
                  <c:v>9.9973691133912121E-3</c:v>
                </c:pt>
                <c:pt idx="233">
                  <c:v>8.8028169014084511E-3</c:v>
                </c:pt>
                <c:pt idx="234">
                  <c:v>8.4566596194503175E-3</c:v>
                </c:pt>
                <c:pt idx="235">
                  <c:v>8.2440230832646327E-3</c:v>
                </c:pt>
                <c:pt idx="236">
                  <c:v>7.0643642072213504E-3</c:v>
                </c:pt>
                <c:pt idx="237">
                  <c:v>7.658202337767029E-3</c:v>
                </c:pt>
                <c:pt idx="238">
                  <c:v>6.7783094098883574E-3</c:v>
                </c:pt>
                <c:pt idx="239">
                  <c:v>7.1174377224199285E-3</c:v>
                </c:pt>
                <c:pt idx="240">
                  <c:v>6.7144136078782449E-3</c:v>
                </c:pt>
                <c:pt idx="241">
                  <c:v>7.5329566854990581E-3</c:v>
                </c:pt>
                <c:pt idx="242">
                  <c:v>7.6117982873453857E-3</c:v>
                </c:pt>
                <c:pt idx="243">
                  <c:v>4.5045045045045045E-3</c:v>
                </c:pt>
                <c:pt idx="244">
                  <c:v>2.6041666666666665E-3</c:v>
                </c:pt>
                <c:pt idx="245">
                  <c:v>2.4330900243309003E-3</c:v>
                </c:pt>
                <c:pt idx="246">
                  <c:v>2.5380710659898475E-3</c:v>
                </c:pt>
                <c:pt idx="247">
                  <c:v>1.7331022530329288E-3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9.9700897308075765E-4</c:v>
                </c:pt>
                <c:pt idx="256">
                  <c:v>9.9206349206349201E-4</c:v>
                </c:pt>
                <c:pt idx="257">
                  <c:v>2.0512820512820513E-3</c:v>
                </c:pt>
                <c:pt idx="258">
                  <c:v>3.0800821355236141E-3</c:v>
                </c:pt>
                <c:pt idx="259">
                  <c:v>2.8985507246376812E-3</c:v>
                </c:pt>
                <c:pt idx="260">
                  <c:v>3.8535645472061657E-3</c:v>
                </c:pt>
                <c:pt idx="261">
                  <c:v>6.4814814814814813E-3</c:v>
                </c:pt>
                <c:pt idx="262">
                  <c:v>9.700176366843033E-3</c:v>
                </c:pt>
                <c:pt idx="263">
                  <c:v>9.5986038394415361E-3</c:v>
                </c:pt>
                <c:pt idx="264">
                  <c:v>8.5034013605442185E-3</c:v>
                </c:pt>
                <c:pt idx="265">
                  <c:v>7.4013157894736838E-3</c:v>
                </c:pt>
                <c:pt idx="266">
                  <c:v>7.8616352201257862E-3</c:v>
                </c:pt>
                <c:pt idx="267">
                  <c:v>1.7397881996974281E-2</c:v>
                </c:pt>
                <c:pt idx="268">
                  <c:v>2.077562326869806E-2</c:v>
                </c:pt>
                <c:pt idx="269">
                  <c:v>2.4025974025974027E-2</c:v>
                </c:pt>
                <c:pt idx="270">
                  <c:v>2.3229461756373939E-2</c:v>
                </c:pt>
                <c:pt idx="271">
                  <c:v>2.7164685908319185E-2</c:v>
                </c:pt>
                <c:pt idx="272">
                  <c:v>2.7717391304347826E-2</c:v>
                </c:pt>
                <c:pt idx="273">
                  <c:v>2.9181865554976549E-2</c:v>
                </c:pt>
                <c:pt idx="274">
                  <c:v>2.4514811031664963E-2</c:v>
                </c:pt>
                <c:pt idx="275">
                  <c:v>2.2658610271903322E-2</c:v>
                </c:pt>
                <c:pt idx="276">
                  <c:v>2.0337301587301588E-2</c:v>
                </c:pt>
                <c:pt idx="277">
                  <c:v>2.3479188900747065E-2</c:v>
                </c:pt>
                <c:pt idx="278">
                  <c:v>2.2447888829502941E-2</c:v>
                </c:pt>
                <c:pt idx="279">
                  <c:v>3.0174695606140816E-2</c:v>
                </c:pt>
                <c:pt idx="280">
                  <c:v>3.1360647445624681E-2</c:v>
                </c:pt>
                <c:pt idx="281">
                  <c:v>3.1698860822189201E-2</c:v>
                </c:pt>
                <c:pt idx="282">
                  <c:v>3.1909671084928815E-2</c:v>
                </c:pt>
                <c:pt idx="283">
                  <c:v>3.1722054380664652E-2</c:v>
                </c:pt>
                <c:pt idx="284">
                  <c:v>2.8822667318026379E-2</c:v>
                </c:pt>
                <c:pt idx="285">
                  <c:v>2.8890015205271159E-2</c:v>
                </c:pt>
                <c:pt idx="286">
                  <c:v>2.2395833333333334E-2</c:v>
                </c:pt>
                <c:pt idx="287">
                  <c:v>2.5214899713467048E-2</c:v>
                </c:pt>
                <c:pt idx="288">
                  <c:v>2.2803114571746386E-2</c:v>
                </c:pt>
                <c:pt idx="289">
                  <c:v>2.2497187851518559E-2</c:v>
                </c:pt>
                <c:pt idx="290">
                  <c:v>2.2384174908901613E-2</c:v>
                </c:pt>
                <c:pt idx="291">
                  <c:v>2.5117739403453691E-2</c:v>
                </c:pt>
                <c:pt idx="292">
                  <c:v>2.7303754266211604E-2</c:v>
                </c:pt>
                <c:pt idx="293">
                  <c:v>2.564102564102564E-2</c:v>
                </c:pt>
                <c:pt idx="294">
                  <c:v>2.1267361111111112E-2</c:v>
                </c:pt>
                <c:pt idx="295">
                  <c:v>2.4145785876993165E-2</c:v>
                </c:pt>
                <c:pt idx="296">
                  <c:v>2.5991792065663474E-2</c:v>
                </c:pt>
                <c:pt idx="297">
                  <c:v>2.8248587570621469E-2</c:v>
                </c:pt>
                <c:pt idx="298">
                  <c:v>3.0174446016030174E-2</c:v>
                </c:pt>
                <c:pt idx="299">
                  <c:v>0.03</c:v>
                </c:pt>
                <c:pt idx="300">
                  <c:v>3.7886340977068791E-2</c:v>
                </c:pt>
                <c:pt idx="301">
                  <c:v>4.7945205479452052E-2</c:v>
                </c:pt>
                <c:pt idx="302">
                  <c:v>6.2111801242236024E-2</c:v>
                </c:pt>
                <c:pt idx="303">
                  <c:v>8.1683168316831686E-2</c:v>
                </c:pt>
                <c:pt idx="304">
                  <c:v>8.1366965012205042E-2</c:v>
                </c:pt>
                <c:pt idx="305">
                  <c:v>8.306364617044229E-2</c:v>
                </c:pt>
                <c:pt idx="306">
                  <c:v>9.2566619915848525E-2</c:v>
                </c:pt>
                <c:pt idx="307">
                  <c:v>9.922637066935755E-2</c:v>
                </c:pt>
                <c:pt idx="308">
                  <c:v>0.10403120936280884</c:v>
                </c:pt>
                <c:pt idx="309">
                  <c:v>9.2763873775843303E-2</c:v>
                </c:pt>
                <c:pt idx="310">
                  <c:v>7.2118480360592402E-2</c:v>
                </c:pt>
                <c:pt idx="311">
                  <c:v>6.9184972284951754E-2</c:v>
                </c:pt>
                <c:pt idx="312">
                  <c:v>6.8550062318238472E-2</c:v>
                </c:pt>
                <c:pt idx="313">
                  <c:v>6.6680016019223062E-2</c:v>
                </c:pt>
                <c:pt idx="314">
                  <c:v>6.5834279228149828E-2</c:v>
                </c:pt>
                <c:pt idx="315">
                  <c:v>6.1439944617514709E-2</c:v>
                </c:pt>
                <c:pt idx="316">
                  <c:v>5.9291270527225583E-2</c:v>
                </c:pt>
                <c:pt idx="317">
                  <c:v>6.1865542999425399E-2</c:v>
                </c:pt>
                <c:pt idx="318">
                  <c:v>6.5111346765641565E-2</c:v>
                </c:pt>
                <c:pt idx="319">
                  <c:v>6.8042142230026345E-2</c:v>
                </c:pt>
                <c:pt idx="320">
                  <c:v>6.2487068073660251E-2</c:v>
                </c:pt>
                <c:pt idx="321">
                  <c:v>5.6657223796033995E-2</c:v>
                </c:pt>
                <c:pt idx="322">
                  <c:v>5.635593220338983E-2</c:v>
                </c:pt>
                <c:pt idx="323">
                  <c:v>5.4355090220539096E-2</c:v>
                </c:pt>
                <c:pt idx="324">
                  <c:v>5.885144755576649E-2</c:v>
                </c:pt>
                <c:pt idx="325">
                  <c:v>5.3847879739735247E-2</c:v>
                </c:pt>
                <c:pt idx="326">
                  <c:v>4.8129512141763288E-2</c:v>
                </c:pt>
                <c:pt idx="327">
                  <c:v>4.6350201522615313E-2</c:v>
                </c:pt>
                <c:pt idx="328">
                  <c:v>4.173989455184534E-2</c:v>
                </c:pt>
                <c:pt idx="329">
                  <c:v>3.9456085599643337E-2</c:v>
                </c:pt>
                <c:pt idx="330">
                  <c:v>4.0072039621791983E-2</c:v>
                </c:pt>
                <c:pt idx="331">
                  <c:v>3.9485559566787003E-2</c:v>
                </c:pt>
                <c:pt idx="332">
                  <c:v>4.4174757281553401E-2</c:v>
                </c:pt>
                <c:pt idx="333">
                  <c:v>4.4444444444444446E-2</c:v>
                </c:pt>
                <c:pt idx="334">
                  <c:v>4.79285134037368E-2</c:v>
                </c:pt>
                <c:pt idx="335">
                  <c:v>5.480682839173405E-2</c:v>
                </c:pt>
                <c:pt idx="336">
                  <c:v>5.4263565891472867E-2</c:v>
                </c:pt>
                <c:pt idx="337">
                  <c:v>5.205091937765205E-2</c:v>
                </c:pt>
                <c:pt idx="338">
                  <c:v>4.6948356807511735E-2</c:v>
                </c:pt>
                <c:pt idx="339">
                  <c:v>4.4876589379207181E-2</c:v>
                </c:pt>
                <c:pt idx="340">
                  <c:v>4.2860641685035512E-2</c:v>
                </c:pt>
                <c:pt idx="341">
                  <c:v>4.1004613018964631E-2</c:v>
                </c:pt>
                <c:pt idx="342">
                  <c:v>3.9205436487192893E-2</c:v>
                </c:pt>
                <c:pt idx="343">
                  <c:v>3.6358739563695126E-2</c:v>
                </c:pt>
                <c:pt idx="344">
                  <c:v>3.4787915776624961E-2</c:v>
                </c:pt>
                <c:pt idx="345">
                  <c:v>3.6434382737884685E-2</c:v>
                </c:pt>
                <c:pt idx="346">
                  <c:v>3.4496431403647901E-2</c:v>
                </c:pt>
                <c:pt idx="347">
                  <c:v>3.6211699164345405E-2</c:v>
                </c:pt>
                <c:pt idx="348">
                  <c:v>3.6540803897685749E-2</c:v>
                </c:pt>
                <c:pt idx="349">
                  <c:v>3.4338358458961472E-2</c:v>
                </c:pt>
                <c:pt idx="350">
                  <c:v>3.483511379470506E-2</c:v>
                </c:pt>
                <c:pt idx="351">
                  <c:v>3.6284470246734396E-2</c:v>
                </c:pt>
                <c:pt idx="352">
                  <c:v>3.3737480231945179E-2</c:v>
                </c:pt>
                <c:pt idx="353">
                  <c:v>2.8665931642778392E-2</c:v>
                </c:pt>
                <c:pt idx="354">
                  <c:v>2.7227722772277228E-2</c:v>
                </c:pt>
                <c:pt idx="355">
                  <c:v>2.294853963838665E-2</c:v>
                </c:pt>
                <c:pt idx="356">
                  <c:v>2.1121039805036556E-2</c:v>
                </c:pt>
                <c:pt idx="357">
                  <c:v>2.115541090317331E-2</c:v>
                </c:pt>
                <c:pt idx="358">
                  <c:v>1.8276762402088774E-2</c:v>
                </c:pt>
                <c:pt idx="359">
                  <c:v>1.9143117593436645E-2</c:v>
                </c:pt>
                <c:pt idx="360">
                  <c:v>2.4478694469628286E-2</c:v>
                </c:pt>
                <c:pt idx="361">
                  <c:v>2.3688663282571912E-2</c:v>
                </c:pt>
                <c:pt idx="362">
                  <c:v>2.3771790808240888E-2</c:v>
                </c:pt>
                <c:pt idx="363">
                  <c:v>2.2727272727272728E-2</c:v>
                </c:pt>
                <c:pt idx="364">
                  <c:v>2.4428684003152089E-2</c:v>
                </c:pt>
                <c:pt idx="365">
                  <c:v>2.8179190751445087E-2</c:v>
                </c:pt>
                <c:pt idx="366">
                  <c:v>2.4198822759973839E-2</c:v>
                </c:pt>
                <c:pt idx="367">
                  <c:v>2.1317829457364341E-2</c:v>
                </c:pt>
                <c:pt idx="368">
                  <c:v>2.157788267026298E-2</c:v>
                </c:pt>
                <c:pt idx="369">
                  <c:v>0.02</c:v>
                </c:pt>
                <c:pt idx="370">
                  <c:v>2.2742040285899934E-2</c:v>
                </c:pt>
                <c:pt idx="371">
                  <c:v>2.1087680355160933E-2</c:v>
                </c:pt>
                <c:pt idx="372">
                  <c:v>2.002164502164502E-2</c:v>
                </c:pt>
                <c:pt idx="373">
                  <c:v>2.1965317919075144E-2</c:v>
                </c:pt>
                <c:pt idx="374">
                  <c:v>2.2222222222222223E-2</c:v>
                </c:pt>
                <c:pt idx="375">
                  <c:v>2.2595596755504054E-2</c:v>
                </c:pt>
                <c:pt idx="376">
                  <c:v>2.4654239326518342E-2</c:v>
                </c:pt>
                <c:pt idx="377">
                  <c:v>2.0702634880803011E-2</c:v>
                </c:pt>
                <c:pt idx="378">
                  <c:v>2.7439024390243903E-2</c:v>
                </c:pt>
                <c:pt idx="379">
                  <c:v>2.9482071713147411E-2</c:v>
                </c:pt>
                <c:pt idx="380">
                  <c:v>3.2128514056224897E-2</c:v>
                </c:pt>
                <c:pt idx="381">
                  <c:v>3.1562740569668978E-2</c:v>
                </c:pt>
                <c:pt idx="382">
                  <c:v>3.1974420463629097E-2</c:v>
                </c:pt>
                <c:pt idx="383">
                  <c:v>3.1771247021445591E-2</c:v>
                </c:pt>
                <c:pt idx="384">
                  <c:v>3.248259860788863E-2</c:v>
                </c:pt>
                <c:pt idx="385">
                  <c:v>3.4743202416918431E-2</c:v>
                </c:pt>
                <c:pt idx="386">
                  <c:v>4.2405551272166539E-2</c:v>
                </c:pt>
                <c:pt idx="387">
                  <c:v>3.7086985839514496E-2</c:v>
                </c:pt>
                <c:pt idx="388">
                  <c:v>4.1838538597525045E-2</c:v>
                </c:pt>
                <c:pt idx="389">
                  <c:v>3.7192003719200374E-2</c:v>
                </c:pt>
                <c:pt idx="390">
                  <c:v>4.0552584670231727E-2</c:v>
                </c:pt>
                <c:pt idx="391">
                  <c:v>4.8027444253859346E-2</c:v>
                </c:pt>
                <c:pt idx="392">
                  <c:v>4.1386271870794078E-2</c:v>
                </c:pt>
                <c:pt idx="393">
                  <c:v>3.9227895392278951E-2</c:v>
                </c:pt>
                <c:pt idx="394">
                  <c:v>4.2813455657492352E-2</c:v>
                </c:pt>
                <c:pt idx="395">
                  <c:v>4.596622889305816E-2</c:v>
                </c:pt>
                <c:pt idx="396">
                  <c:v>5.3419530452534877E-2</c:v>
                </c:pt>
                <c:pt idx="397">
                  <c:v>5.9153998678122932E-2</c:v>
                </c:pt>
                <c:pt idx="398">
                  <c:v>6.2781712813908569E-2</c:v>
                </c:pt>
                <c:pt idx="399">
                  <c:v>8.171206225680934E-2</c:v>
                </c:pt>
                <c:pt idx="400">
                  <c:v>9.9198396793587176E-2</c:v>
                </c:pt>
                <c:pt idx="401">
                  <c:v>0.10927573062261753</c:v>
                </c:pt>
                <c:pt idx="402">
                  <c:v>0.12679938744257274</c:v>
                </c:pt>
                <c:pt idx="403">
                  <c:v>0.13191613278974956</c:v>
                </c:pt>
                <c:pt idx="404">
                  <c:v>0.13775089359362111</c:v>
                </c:pt>
                <c:pt idx="405">
                  <c:v>0.13776257938446507</c:v>
                </c:pt>
                <c:pt idx="406">
                  <c:v>0.14332106516562026</c:v>
                </c:pt>
                <c:pt idx="407">
                  <c:v>0.15014397367338544</c:v>
                </c:pt>
                <c:pt idx="408">
                  <c:v>0.14906490649064907</c:v>
                </c:pt>
                <c:pt idx="409">
                  <c:v>0.1412971542025149</c:v>
                </c:pt>
                <c:pt idx="410">
                  <c:v>0.14165776217371392</c:v>
                </c:pt>
                <c:pt idx="411">
                  <c:v>0.1526803255683413</c:v>
                </c:pt>
                <c:pt idx="412">
                  <c:v>0.15364684544630133</c:v>
                </c:pt>
                <c:pt idx="413">
                  <c:v>0.15631874847225616</c:v>
                </c:pt>
                <c:pt idx="414">
                  <c:v>0.15666245839550097</c:v>
                </c:pt>
                <c:pt idx="415">
                  <c:v>0.16040127880057325</c:v>
                </c:pt>
                <c:pt idx="416">
                  <c:v>0.160556651781078</c:v>
                </c:pt>
                <c:pt idx="417">
                  <c:v>0.16350288411116937</c:v>
                </c:pt>
                <c:pt idx="418">
                  <c:v>0.16333470733718056</c:v>
                </c:pt>
                <c:pt idx="419">
                  <c:v>0.1595085995085995</c:v>
                </c:pt>
                <c:pt idx="420">
                  <c:v>0.15502031915948061</c:v>
                </c:pt>
                <c:pt idx="421">
                  <c:v>0.1445285615966965</c:v>
                </c:pt>
                <c:pt idx="422">
                  <c:v>0.13947633434038267</c:v>
                </c:pt>
                <c:pt idx="423">
                  <c:v>0.13876270819813974</c:v>
                </c:pt>
                <c:pt idx="424">
                  <c:v>0.12994845926088386</c:v>
                </c:pt>
                <c:pt idx="425">
                  <c:v>0.11377176901924839</c:v>
                </c:pt>
                <c:pt idx="426">
                  <c:v>0.1100453661697991</c:v>
                </c:pt>
                <c:pt idx="427">
                  <c:v>0.1071326267545116</c:v>
                </c:pt>
                <c:pt idx="428">
                  <c:v>0.1043822276323798</c:v>
                </c:pt>
                <c:pt idx="429">
                  <c:v>9.382871536523929E-2</c:v>
                </c:pt>
                <c:pt idx="430">
                  <c:v>8.2269503546099285E-2</c:v>
                </c:pt>
                <c:pt idx="431">
                  <c:v>8.2362330407023149E-2</c:v>
                </c:pt>
                <c:pt idx="432">
                  <c:v>8.4458881860147036E-2</c:v>
                </c:pt>
                <c:pt idx="433">
                  <c:v>7.8544061302681989E-2</c:v>
                </c:pt>
                <c:pt idx="434">
                  <c:v>6.656924825458678E-2</c:v>
                </c:pt>
                <c:pt idx="435">
                  <c:v>6.7512779834302844E-2</c:v>
                </c:pt>
                <c:pt idx="436">
                  <c:v>6.6531887520676347E-2</c:v>
                </c:pt>
                <c:pt idx="437">
                  <c:v>6.6254587598995551E-2</c:v>
                </c:pt>
                <c:pt idx="438">
                  <c:v>6.0089853987270687E-2</c:v>
                </c:pt>
                <c:pt idx="439">
                  <c:v>5.6953642384105961E-2</c:v>
                </c:pt>
                <c:pt idx="440">
                  <c:v>5.3595527279737806E-2</c:v>
                </c:pt>
                <c:pt idx="441">
                  <c:v>5.7333333333333333E-2</c:v>
                </c:pt>
                <c:pt idx="442">
                  <c:v>5.1223416418934367E-2</c:v>
                </c:pt>
                <c:pt idx="443">
                  <c:v>4.6810574824157167E-2</c:v>
                </c:pt>
                <c:pt idx="444">
                  <c:v>4.5014394137660299E-2</c:v>
                </c:pt>
                <c:pt idx="445">
                  <c:v>4.7313797313797312E-2</c:v>
                </c:pt>
                <c:pt idx="446">
                  <c:v>4.2531120331950209E-2</c:v>
                </c:pt>
                <c:pt idx="447">
                  <c:v>3.900281463610776E-2</c:v>
                </c:pt>
                <c:pt idx="448">
                  <c:v>2.8004667444574097E-2</c:v>
                </c:pt>
                <c:pt idx="449">
                  <c:v>2.1787461093819474E-2</c:v>
                </c:pt>
                <c:pt idx="450">
                  <c:v>1.9289340101522844E-2</c:v>
                </c:pt>
                <c:pt idx="451">
                  <c:v>1.2548262548262547E-2</c:v>
                </c:pt>
                <c:pt idx="452">
                  <c:v>1.2403100775193798E-2</c:v>
                </c:pt>
                <c:pt idx="453">
                  <c:v>1.2943432406519654E-2</c:v>
                </c:pt>
                <c:pt idx="454">
                  <c:v>1.1741682974559686E-2</c:v>
                </c:pt>
                <c:pt idx="455">
                  <c:v>1.2103746397694525E-2</c:v>
                </c:pt>
                <c:pt idx="456">
                  <c:v>1.3566986998304126E-2</c:v>
                </c:pt>
                <c:pt idx="457">
                  <c:v>1.3922518159806295E-2</c:v>
                </c:pt>
                <c:pt idx="458">
                  <c:v>1.5060240963855422E-2</c:v>
                </c:pt>
                <c:pt idx="459">
                  <c:v>1.5723270440251572E-2</c:v>
                </c:pt>
                <c:pt idx="460">
                  <c:v>1.1346444780635401E-2</c:v>
                </c:pt>
                <c:pt idx="461">
                  <c:v>1.285140562248996E-2</c:v>
                </c:pt>
                <c:pt idx="462">
                  <c:v>1.498751040799334E-2</c:v>
                </c:pt>
                <c:pt idx="463">
                  <c:v>1.3377926421404682E-2</c:v>
                </c:pt>
                <c:pt idx="464">
                  <c:v>1.347068145800317E-2</c:v>
                </c:pt>
                <c:pt idx="465">
                  <c:v>1.3385826771653543E-2</c:v>
                </c:pt>
                <c:pt idx="466">
                  <c:v>1.1783189316575019E-2</c:v>
                </c:pt>
                <c:pt idx="467">
                  <c:v>1.1494252873563218E-2</c:v>
                </c:pt>
                <c:pt idx="468">
                  <c:v>1.4354066985645933E-2</c:v>
                </c:pt>
                <c:pt idx="469">
                  <c:v>1.4179104477611941E-2</c:v>
                </c:pt>
                <c:pt idx="470">
                  <c:v>1.4903129657228018E-2</c:v>
                </c:pt>
                <c:pt idx="471">
                  <c:v>1.5187849720223821E-2</c:v>
                </c:pt>
                <c:pt idx="472">
                  <c:v>1.665278934221482E-2</c:v>
                </c:pt>
                <c:pt idx="473">
                  <c:v>1.658374792703151E-2</c:v>
                </c:pt>
                <c:pt idx="474">
                  <c:v>1.7211703958691909E-2</c:v>
                </c:pt>
                <c:pt idx="475">
                  <c:v>1.2589928057553957E-2</c:v>
                </c:pt>
                <c:pt idx="476">
                  <c:v>8.9020771513353119E-3</c:v>
                </c:pt>
                <c:pt idx="477">
                  <c:v>5.0000000000000001E-3</c:v>
                </c:pt>
                <c:pt idx="478">
                  <c:v>2.0898641588296763E-3</c:v>
                </c:pt>
                <c:pt idx="479">
                  <c:v>1.02880658436214E-3</c:v>
                </c:pt>
                <c:pt idx="480">
                  <c:v>1.0427528675703858E-3</c:v>
                </c:pt>
                <c:pt idx="481">
                  <c:v>4.1322314049586778E-3</c:v>
                </c:pt>
                <c:pt idx="482">
                  <c:v>4.1884816753926706E-3</c:v>
                </c:pt>
                <c:pt idx="483">
                  <c:v>4.2507970244420826E-3</c:v>
                </c:pt>
                <c:pt idx="484">
                  <c:v>4.4692737430167594E-3</c:v>
                </c:pt>
                <c:pt idx="485">
                  <c:v>4.4843049327354259E-3</c:v>
                </c:pt>
                <c:pt idx="486">
                  <c:v>4.5095828635851182E-3</c:v>
                </c:pt>
                <c:pt idx="487">
                  <c:v>4.5248868778280547E-3</c:v>
                </c:pt>
                <c:pt idx="488">
                  <c:v>0</c:v>
                </c:pt>
                <c:pt idx="489">
                  <c:v>1.1389521640091116E-3</c:v>
                </c:pt>
                <c:pt idx="490">
                  <c:v>1.2594458438287153E-3</c:v>
                </c:pt>
                <c:pt idx="491">
                  <c:v>1.2345679012345679E-3</c:v>
                </c:pt>
                <c:pt idx="492">
                  <c:v>1.2360939431396785E-3</c:v>
                </c:pt>
                <c:pt idx="493">
                  <c:v>1.2269938650306749E-3</c:v>
                </c:pt>
                <c:pt idx="494">
                  <c:v>1.2121212121212121E-3</c:v>
                </c:pt>
                <c:pt idx="495">
                  <c:v>1.2165450121654502E-3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1.4367816091954023E-3</c:v>
                </c:pt>
                <c:pt idx="508">
                  <c:v>1.3717421124828531E-3</c:v>
                </c:pt>
                <c:pt idx="509">
                  <c:v>1.321003963011889E-3</c:v>
                </c:pt>
                <c:pt idx="510">
                  <c:v>1.4727540500736377E-3</c:v>
                </c:pt>
                <c:pt idx="511">
                  <c:v>1.4858841010401188E-3</c:v>
                </c:pt>
                <c:pt idx="512">
                  <c:v>1.4306151645207439E-3</c:v>
                </c:pt>
                <c:pt idx="513">
                  <c:v>1.4224751066856331E-3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3.0075187969924814E-3</c:v>
                </c:pt>
                <c:pt idx="533">
                  <c:v>4.6439628482972135E-3</c:v>
                </c:pt>
                <c:pt idx="534">
                  <c:v>4.4910179640718561E-3</c:v>
                </c:pt>
                <c:pt idx="535">
                  <c:v>1.0294117647058823E-2</c:v>
                </c:pt>
                <c:pt idx="536">
                  <c:v>1.3353115727002967E-2</c:v>
                </c:pt>
                <c:pt idx="537">
                  <c:v>1.9386106623586429E-2</c:v>
                </c:pt>
                <c:pt idx="538">
                  <c:v>1.9575856443719411E-2</c:v>
                </c:pt>
                <c:pt idx="539">
                  <c:v>2.1381578947368422E-2</c:v>
                </c:pt>
                <c:pt idx="540">
                  <c:v>1.9736842105263157E-2</c:v>
                </c:pt>
                <c:pt idx="541">
                  <c:v>2.3769100169779286E-2</c:v>
                </c:pt>
                <c:pt idx="542">
                  <c:v>1.6977928692699491E-2</c:v>
                </c:pt>
                <c:pt idx="543">
                  <c:v>1.3201320132013201E-2</c:v>
                </c:pt>
                <c:pt idx="544">
                  <c:v>7.621951219512195E-3</c:v>
                </c:pt>
                <c:pt idx="545">
                  <c:v>7.2886297376093291E-3</c:v>
                </c:pt>
                <c:pt idx="546">
                  <c:v>5.4274084124830389E-3</c:v>
                </c:pt>
                <c:pt idx="547">
                  <c:v>5.5020632737276479E-3</c:v>
                </c:pt>
                <c:pt idx="548">
                  <c:v>2.8368794326241137E-3</c:v>
                </c:pt>
                <c:pt idx="549">
                  <c:v>4.8465266558966073E-3</c:v>
                </c:pt>
                <c:pt idx="550">
                  <c:v>1.1940298507462687E-2</c:v>
                </c:pt>
                <c:pt idx="551">
                  <c:v>1.601423487544484E-2</c:v>
                </c:pt>
                <c:pt idx="552">
                  <c:v>4.0333796940194712E-2</c:v>
                </c:pt>
                <c:pt idx="553">
                  <c:v>0.10336817653890824</c:v>
                </c:pt>
                <c:pt idx="554">
                  <c:v>0.12306740878169449</c:v>
                </c:pt>
                <c:pt idx="555">
                  <c:v>0.16836961350510884</c:v>
                </c:pt>
                <c:pt idx="556">
                  <c:v>0.15571932073053507</c:v>
                </c:pt>
                <c:pt idx="557">
                  <c:v>0.16310679611650486</c:v>
                </c:pt>
                <c:pt idx="558">
                  <c:v>0.16551040634291378</c:v>
                </c:pt>
                <c:pt idx="559">
                  <c:v>0.16212185769066895</c:v>
                </c:pt>
                <c:pt idx="560">
                  <c:v>0.15383159886471146</c:v>
                </c:pt>
                <c:pt idx="561">
                  <c:v>0.14652014652014653</c:v>
                </c:pt>
                <c:pt idx="562">
                  <c:v>0.13077897403419886</c:v>
                </c:pt>
                <c:pt idx="563">
                  <c:v>0.12772861356932153</c:v>
                </c:pt>
                <c:pt idx="564">
                  <c:v>0.1288155396524025</c:v>
                </c:pt>
                <c:pt idx="565">
                  <c:v>0.13697545526524149</c:v>
                </c:pt>
                <c:pt idx="566">
                  <c:v>0.14322095561484355</c:v>
                </c:pt>
                <c:pt idx="567">
                  <c:v>0.14368117461982172</c:v>
                </c:pt>
                <c:pt idx="568">
                  <c:v>0.14962102569150507</c:v>
                </c:pt>
                <c:pt idx="569">
                  <c:v>0.14953595281464133</c:v>
                </c:pt>
                <c:pt idx="570">
                  <c:v>0.16345202769535114</c:v>
                </c:pt>
                <c:pt idx="571">
                  <c:v>0.17387761753442516</c:v>
                </c:pt>
                <c:pt idx="572">
                  <c:v>0.19265325594338872</c:v>
                </c:pt>
                <c:pt idx="573">
                  <c:v>0.20994851605087825</c:v>
                </c:pt>
                <c:pt idx="574">
                  <c:v>0.23117042491179629</c:v>
                </c:pt>
                <c:pt idx="575">
                  <c:v>0.25001860811313731</c:v>
                </c:pt>
                <c:pt idx="576">
                  <c:v>0.26916815256996668</c:v>
                </c:pt>
                <c:pt idx="577">
                  <c:v>0.27889640332001231</c:v>
                </c:pt>
                <c:pt idx="578">
                  <c:v>0.26965725806451613</c:v>
                </c:pt>
                <c:pt idx="579">
                  <c:v>0.27351784112085031</c:v>
                </c:pt>
                <c:pt idx="580">
                  <c:v>0.27529089664613277</c:v>
                </c:pt>
                <c:pt idx="581">
                  <c:v>0.28739660731809896</c:v>
                </c:pt>
                <c:pt idx="582">
                  <c:v>0.30282922560886683</c:v>
                </c:pt>
                <c:pt idx="583">
                  <c:v>0.32023649154318218</c:v>
                </c:pt>
                <c:pt idx="584">
                  <c:v>0.30665701881331403</c:v>
                </c:pt>
                <c:pt idx="585">
                  <c:v>0.32724227196589006</c:v>
                </c:pt>
                <c:pt idx="586">
                  <c:v>0.31665026122510792</c:v>
                </c:pt>
                <c:pt idx="587">
                  <c:v>0.32809475884493305</c:v>
                </c:pt>
                <c:pt idx="588">
                  <c:v>0.31798593785438872</c:v>
                </c:pt>
                <c:pt idx="589">
                  <c:v>0.29870793488575809</c:v>
                </c:pt>
                <c:pt idx="590">
                  <c:v>0.2930378329975375</c:v>
                </c:pt>
                <c:pt idx="591">
                  <c:v>0.3064055811003647</c:v>
                </c:pt>
                <c:pt idx="592">
                  <c:v>0.29400734432377529</c:v>
                </c:pt>
                <c:pt idx="593">
                  <c:v>0.30303030303030304</c:v>
                </c:pt>
                <c:pt idx="594">
                  <c:v>0.2880864729380434</c:v>
                </c:pt>
                <c:pt idx="595">
                  <c:v>0.28873570421431927</c:v>
                </c:pt>
                <c:pt idx="596">
                  <c:v>0.29280598958333331</c:v>
                </c:pt>
                <c:pt idx="597">
                  <c:v>0.28757546870034956</c:v>
                </c:pt>
                <c:pt idx="598">
                  <c:v>0.28667259355047281</c:v>
                </c:pt>
                <c:pt idx="599">
                  <c:v>0.29143715573360041</c:v>
                </c:pt>
                <c:pt idx="600">
                  <c:v>0.28179487179487178</c:v>
                </c:pt>
                <c:pt idx="601">
                  <c:v>0.28542634300236613</c:v>
                </c:pt>
                <c:pt idx="602">
                  <c:v>0.26425055928411634</c:v>
                </c:pt>
                <c:pt idx="603">
                  <c:v>0.27083333333333331</c:v>
                </c:pt>
                <c:pt idx="604">
                  <c:v>0.26380314755238676</c:v>
                </c:pt>
                <c:pt idx="605">
                  <c:v>0.26407633456546031</c:v>
                </c:pt>
                <c:pt idx="606">
                  <c:v>0.26042821803292671</c:v>
                </c:pt>
                <c:pt idx="607">
                  <c:v>0.25613010842368639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B9-4DAD-8B00-FD4D719E8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77040"/>
        <c:axId val="225875080"/>
      </c:lineChart>
      <c:dateAx>
        <c:axId val="225877040"/>
        <c:scaling>
          <c:orientation val="minMax"/>
          <c:max val="44625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5080"/>
        <c:crosses val="autoZero"/>
        <c:auto val="1"/>
        <c:lblOffset val="100"/>
        <c:baseTimeUnit val="days"/>
        <c:majorUnit val="10"/>
        <c:majorTimeUnit val="days"/>
      </c:dateAx>
      <c:valAx>
        <c:axId val="22587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704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8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8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9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50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9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1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2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3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5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08B363-0E2A-46FF-9A09-E685F2407AD9}">
  <sheetPr>
    <tabColor rgb="FFFF0000"/>
  </sheetPr>
  <sheetViews>
    <sheetView zoomScale="123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6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8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/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2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4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19</xdr:row>
      <xdr:rowOff>0</xdr:rowOff>
    </xdr:from>
    <xdr:to>
      <xdr:col>22</xdr:col>
      <xdr:colOff>0</xdr:colOff>
      <xdr:row>20</xdr:row>
      <xdr:rowOff>965200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99449" y="8064500"/>
          <a:ext cx="6254751" cy="163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「予測ツール」により算出した「酸素投与を要する人数（重症者を含む）の予測値」を基に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「３週間後の必要病床数」を推計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レベル４の段階は次のとおり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・ 一般医療を大きく制限しても，新型コロナウイルス感染症への医療に対応できない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・ 緊急対応病床数を超えた数の入院が必要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50800</xdr:colOff>
      <xdr:row>20</xdr:row>
      <xdr:rowOff>38100</xdr:rowOff>
    </xdr:from>
    <xdr:to>
      <xdr:col>9</xdr:col>
      <xdr:colOff>184151</xdr:colOff>
      <xdr:row>20</xdr:row>
      <xdr:rowOff>939800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775700"/>
          <a:ext cx="6254751" cy="901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人口は「令和２年国勢調査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の確定値（令和２年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月１日現在）を使用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病床数，病床フェーズは，鹿児島県病床確保計画を使用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0.09925</cdr:x>
      <cdr:y>0.45752</cdr:y>
    </cdr:from>
    <cdr:to>
      <cdr:x>0.23233</cdr:x>
      <cdr:y>0.53434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21751" y="2775961"/>
          <a:ext cx="1235897" cy="466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ステージ</a:t>
          </a:r>
          <a:r>
            <a:rPr lang="en-US" altLang="ja-JP" sz="1000">
              <a:solidFill>
                <a:srgbClr val="FF0000"/>
              </a:solidFill>
            </a:rPr>
            <a:t>Ⅲ</a:t>
          </a:r>
        </a:p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引上げ判断</a:t>
          </a:r>
        </a:p>
      </cdr:txBody>
    </cdr:sp>
  </cdr:relSizeAnchor>
  <cdr:relSizeAnchor xmlns:cdr="http://schemas.openxmlformats.org/drawingml/2006/chartDrawing">
    <cdr:from>
      <cdr:x>0.00732</cdr:x>
      <cdr:y>0.81109</cdr:y>
    </cdr:from>
    <cdr:to>
      <cdr:x>0.10558</cdr:x>
      <cdr:y>0.86541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7973" y="4921222"/>
          <a:ext cx="912528" cy="329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ステージ</a:t>
          </a:r>
          <a:r>
            <a:rPr lang="en-US" altLang="ja-JP" sz="1000">
              <a:solidFill>
                <a:srgbClr val="FF0000"/>
              </a:solidFill>
            </a:rPr>
            <a:t>Ⅲ</a:t>
          </a:r>
          <a:r>
            <a:rPr lang="ja-JP" altLang="en-US" sz="1000">
              <a:solidFill>
                <a:srgbClr val="FF0000"/>
              </a:solidFill>
            </a:rPr>
            <a:t>継続判断</a:t>
          </a:r>
        </a:p>
      </cdr:txBody>
    </cdr:sp>
  </cdr:relSizeAnchor>
  <cdr:relSizeAnchor xmlns:cdr="http://schemas.openxmlformats.org/drawingml/2006/chartDrawing">
    <cdr:from>
      <cdr:x>0.05014</cdr:x>
      <cdr:y>0.78597</cdr:y>
    </cdr:from>
    <cdr:to>
      <cdr:x>0.95342</cdr:x>
      <cdr:y>0.78597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240A5663-BD77-4B2A-BE19-2AB72D368826}"/>
            </a:ext>
          </a:extLst>
        </cdr:cNvPr>
        <cdr:cNvCxnSpPr/>
      </cdr:nvCxnSpPr>
      <cdr:spPr>
        <a:xfrm xmlns:a="http://schemas.openxmlformats.org/drawingml/2006/main">
          <a:off x="466599" y="4776271"/>
          <a:ext cx="8405856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0.05216</cdr:x>
      <cdr:y>0.15361</cdr:y>
    </cdr:from>
    <cdr:to>
      <cdr:x>0.41965</cdr:x>
      <cdr:y>0.33072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485396" y="933461"/>
          <a:ext cx="3419853" cy="107631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l"/>
          <a:r>
            <a:rPr lang="en-US" altLang="ja-JP" sz="1100"/>
            <a:t>※</a:t>
          </a:r>
          <a:r>
            <a:rPr lang="ja-JP" altLang="en-US" sz="1100"/>
            <a:t>　実効再生産数とは，１人の感染者から何人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に感染</a:t>
          </a:r>
          <a:endParaRPr lang="en-US" altLang="ja-JP" sz="1100"/>
        </a:p>
        <a:p xmlns:a="http://schemas.openxmlformats.org/drawingml/2006/main">
          <a:pPr algn="l"/>
          <a:r>
            <a:rPr lang="ja-JP" altLang="en-US" sz="1100"/>
            <a:t>　 が広がる可能性があるかを示す指標</a:t>
          </a:r>
          <a:endParaRPr lang="en-US" altLang="ja-JP" sz="1100"/>
        </a:p>
        <a:p xmlns:a="http://schemas.openxmlformats.org/drawingml/2006/main">
          <a:pPr algn="l"/>
          <a:r>
            <a:rPr lang="ja-JP" altLang="en-US" sz="1100" baseline="0">
              <a:latin typeface="+mj-ea"/>
              <a:ea typeface="+mj-ea"/>
            </a:rPr>
            <a:t>    </a:t>
          </a:r>
          <a:r>
            <a:rPr lang="ja-JP" altLang="en-US" sz="1100">
              <a:latin typeface="+mj-ea"/>
              <a:ea typeface="+mj-ea"/>
            </a:rPr>
            <a:t>（新規感染者数の今週先週比の７分の５乗（令和３年</a:t>
          </a:r>
          <a:endParaRPr lang="en-US" altLang="ja-JP" sz="1100">
            <a:latin typeface="+mj-ea"/>
            <a:ea typeface="+mj-ea"/>
          </a:endParaRPr>
        </a:p>
        <a:p xmlns:a="http://schemas.openxmlformats.org/drawingml/2006/main">
          <a:pPr algn="l"/>
          <a:r>
            <a:rPr lang="ja-JP" altLang="en-US" sz="1100">
              <a:latin typeface="+mj-ea"/>
              <a:ea typeface="+mj-ea"/>
            </a:rPr>
            <a:t>　</a:t>
          </a:r>
          <a:r>
            <a:rPr lang="en-US" altLang="ja-JP" sz="1100">
              <a:latin typeface="+mj-ea"/>
              <a:ea typeface="+mj-ea"/>
            </a:rPr>
            <a:t>12</a:t>
          </a:r>
          <a:r>
            <a:rPr lang="ja-JP" altLang="en-US" sz="1100">
              <a:latin typeface="+mj-ea"/>
              <a:ea typeface="+mj-ea"/>
            </a:rPr>
            <a:t>月</a:t>
          </a:r>
          <a:r>
            <a:rPr lang="en-US" altLang="ja-JP" sz="1100">
              <a:latin typeface="+mj-ea"/>
              <a:ea typeface="+mj-ea"/>
            </a:rPr>
            <a:t>31</a:t>
          </a:r>
          <a:r>
            <a:rPr lang="ja-JP" altLang="en-US" sz="1100">
              <a:latin typeface="+mj-ea"/>
              <a:ea typeface="+mj-ea"/>
            </a:rPr>
            <a:t>日まで）及び７分の２乗（令和４年１月１日から）</a:t>
          </a:r>
          <a:endParaRPr lang="en-US" altLang="ja-JP" sz="1100">
            <a:latin typeface="+mj-ea"/>
            <a:ea typeface="+mj-ea"/>
          </a:endParaRPr>
        </a:p>
        <a:p xmlns:a="http://schemas.openxmlformats.org/drawingml/2006/main">
          <a:pPr algn="l"/>
          <a:r>
            <a:rPr lang="ja-JP" altLang="en-US" sz="1100">
              <a:latin typeface="+mj-ea"/>
              <a:ea typeface="+mj-ea"/>
            </a:rPr>
            <a:t>　で推計）</a:t>
          </a:r>
        </a:p>
      </cdr:txBody>
    </cdr:sp>
  </cdr:relSizeAnchor>
  <cdr:relSizeAnchor xmlns:cdr="http://schemas.openxmlformats.org/drawingml/2006/chartDrawing">
    <cdr:from>
      <cdr:x>0.03075</cdr:x>
      <cdr:y>0.85494</cdr:y>
    </cdr:from>
    <cdr:to>
      <cdr:x>0.12901</cdr:x>
      <cdr:y>0.91398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285562" y="5187280"/>
          <a:ext cx="912528" cy="358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継続</a:t>
          </a:r>
          <a:r>
            <a:rPr lang="ja-JP" altLang="en-US" sz="1000">
              <a:solidFill>
                <a:srgbClr val="FF0000"/>
              </a:solidFill>
            </a:rPr>
            <a:t>判断</a:t>
          </a:r>
        </a:p>
      </cdr:txBody>
    </cdr:sp>
  </cdr:relSizeAnchor>
  <cdr:relSizeAnchor xmlns:cdr="http://schemas.openxmlformats.org/drawingml/2006/chartDrawing">
    <cdr:from>
      <cdr:x>0.15092</cdr:x>
      <cdr:y>0.86253</cdr:y>
    </cdr:from>
    <cdr:to>
      <cdr:x>0.21337</cdr:x>
      <cdr:y>0.91373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1404472" y="5241552"/>
          <a:ext cx="581155" cy="311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継続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0.23781</cdr:x>
      <cdr:y>0.83742</cdr:y>
    </cdr:from>
    <cdr:to>
      <cdr:x>0.30361</cdr:x>
      <cdr:y>0.91422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2208552" y="5081007"/>
          <a:ext cx="611077" cy="4659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Ⅱ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0.30302</cdr:x>
      <cdr:y>0.69544</cdr:y>
    </cdr:from>
    <cdr:to>
      <cdr:x>0.40128</cdr:x>
      <cdr:y>0.73831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2819897" y="4226167"/>
          <a:ext cx="914400" cy="260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引上げ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0.31809</cdr:x>
      <cdr:y>0.51689</cdr:y>
    </cdr:from>
    <cdr:to>
      <cdr:x>0.41635</cdr:x>
      <cdr:y>0.56496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2960159" y="3141099"/>
          <a:ext cx="914400" cy="292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Ⅳ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引上げ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0.38367</cdr:x>
      <cdr:y>0.63052</cdr:y>
    </cdr:from>
    <cdr:to>
      <cdr:x>0.48193</cdr:x>
      <cdr:y>0.65822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3570360" y="3831609"/>
          <a:ext cx="914400" cy="16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まん防適用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0.39904</cdr:x>
      <cdr:y>0.78113</cdr:y>
    </cdr:from>
    <cdr:to>
      <cdr:x>0.4973</cdr:x>
      <cdr:y>0.81196</cdr:y>
    </cdr:to>
    <cdr:sp macro="" textlink="">
      <cdr:nvSpPr>
        <cdr:cNvPr id="16" name="テキスト ボックス 1"/>
        <cdr:cNvSpPr txBox="1"/>
      </cdr:nvSpPr>
      <cdr:spPr>
        <a:xfrm xmlns:a="http://schemas.openxmlformats.org/drawingml/2006/main">
          <a:off x="3713473" y="4746875"/>
          <a:ext cx="914400" cy="1873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まん防延長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0.46418</cdr:x>
      <cdr:y>0.89786</cdr:y>
    </cdr:from>
    <cdr:to>
      <cdr:x>0.56244</cdr:x>
      <cdr:y>0.93023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4319638" y="5456235"/>
          <a:ext cx="914400" cy="196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まん防終了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0.3591</cdr:x>
      <cdr:y>0.86024</cdr:y>
    </cdr:from>
    <cdr:to>
      <cdr:x>0.45736</cdr:x>
      <cdr:y>0.90674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3341789" y="5227606"/>
          <a:ext cx="914400" cy="282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0.49319</cdr:x>
      <cdr:y>0.79928</cdr:y>
    </cdr:from>
    <cdr:to>
      <cdr:x>0.55241</cdr:x>
      <cdr:y>0.84264</cdr:y>
    </cdr:to>
    <cdr:sp macro="" textlink="">
      <cdr:nvSpPr>
        <cdr:cNvPr id="19" name="テキスト ボックス 1"/>
        <cdr:cNvSpPr txBox="1"/>
      </cdr:nvSpPr>
      <cdr:spPr>
        <a:xfrm xmlns:a="http://schemas.openxmlformats.org/drawingml/2006/main">
          <a:off x="4580177" y="4849575"/>
          <a:ext cx="549969" cy="263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Ⅱ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0.09875</cdr:y>
    </cdr:from>
    <cdr:to>
      <cdr:x>0.11464</cdr:x>
      <cdr:y>0.13793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0" y="600075"/>
          <a:ext cx="10668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実効再生産数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0.88536</cdr:x>
      <cdr:y>0.1024</cdr:y>
    </cdr:from>
    <cdr:to>
      <cdr:x>1</cdr:x>
      <cdr:y>0.14159</cdr:y>
    </cdr:to>
    <cdr:sp macro="" textlink="">
      <cdr:nvSpPr>
        <cdr:cNvPr id="20" name="テキスト ボックス 1"/>
        <cdr:cNvSpPr txBox="1"/>
      </cdr:nvSpPr>
      <cdr:spPr>
        <a:xfrm xmlns:a="http://schemas.openxmlformats.org/drawingml/2006/main">
          <a:off x="8239125" y="622300"/>
          <a:ext cx="10668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新規感染者数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0.59093</cdr:x>
      <cdr:y>0.872</cdr:y>
    </cdr:from>
    <cdr:to>
      <cdr:x>0.65917</cdr:x>
      <cdr:y>0.90596</cdr:y>
    </cdr:to>
    <cdr:sp macro="" textlink="">
      <cdr:nvSpPr>
        <cdr:cNvPr id="21" name="テキスト ボックス 1"/>
        <cdr:cNvSpPr txBox="1"/>
      </cdr:nvSpPr>
      <cdr:spPr>
        <a:xfrm xmlns:a="http://schemas.openxmlformats.org/drawingml/2006/main">
          <a:off x="5499121" y="5299071"/>
          <a:ext cx="635037" cy="206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レベル０判断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0.76809</cdr:x>
      <cdr:y>0.65856</cdr:y>
    </cdr:from>
    <cdr:to>
      <cdr:x>0.83633</cdr:x>
      <cdr:y>0.69252</cdr:y>
    </cdr:to>
    <cdr:sp macro="" textlink="">
      <cdr:nvSpPr>
        <cdr:cNvPr id="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F40A3B4-D9B5-49BF-9476-4B0A59D40509}"/>
            </a:ext>
          </a:extLst>
        </cdr:cNvPr>
        <cdr:cNvSpPr txBox="1"/>
      </cdr:nvSpPr>
      <cdr:spPr>
        <a:xfrm xmlns:a="http://schemas.openxmlformats.org/drawingml/2006/main">
          <a:off x="7147786" y="4002052"/>
          <a:ext cx="635036" cy="206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レベル２引上げ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0.81413</cdr:x>
      <cdr:y>0.7113</cdr:y>
    </cdr:from>
    <cdr:to>
      <cdr:x>0.86803</cdr:x>
      <cdr:y>0.7484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353B268-8CB1-4B9A-8740-6A46631F9DDA}"/>
            </a:ext>
          </a:extLst>
        </cdr:cNvPr>
        <cdr:cNvSpPr txBox="1"/>
      </cdr:nvSpPr>
      <cdr:spPr>
        <a:xfrm xmlns:a="http://schemas.openxmlformats.org/drawingml/2006/main">
          <a:off x="7576225" y="4322548"/>
          <a:ext cx="501589" cy="225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まん防適用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0.78284</cdr:x>
      <cdr:y>0.82419</cdr:y>
    </cdr:from>
    <cdr:to>
      <cdr:x>0.83674</cdr:x>
      <cdr:y>0.86129</cdr:y>
    </cdr:to>
    <cdr:sp macro="" textlink="">
      <cdr:nvSpPr>
        <cdr:cNvPr id="2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E22C66F-61E8-4A32-A0D8-71CE2AE22D3A}"/>
            </a:ext>
          </a:extLst>
        </cdr:cNvPr>
        <cdr:cNvSpPr txBox="1"/>
      </cdr:nvSpPr>
      <cdr:spPr>
        <a:xfrm xmlns:a="http://schemas.openxmlformats.org/drawingml/2006/main">
          <a:off x="7285073" y="5008559"/>
          <a:ext cx="501589" cy="225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まん防延長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0.83299</cdr:x>
      <cdr:y>0.87827</cdr:y>
    </cdr:from>
    <cdr:to>
      <cdr:x>0.88689</cdr:x>
      <cdr:y>0.91537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2B88EC0-4E88-4CF4-A08F-3D1C5BB0874B}"/>
            </a:ext>
          </a:extLst>
        </cdr:cNvPr>
        <cdr:cNvSpPr txBox="1"/>
      </cdr:nvSpPr>
      <cdr:spPr>
        <a:xfrm xmlns:a="http://schemas.openxmlformats.org/drawingml/2006/main">
          <a:off x="7751725" y="5337195"/>
          <a:ext cx="501589" cy="225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まん防終了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0.00239</cdr:x>
      <cdr:y>0.955</cdr:y>
    </cdr:from>
    <cdr:to>
      <cdr:x>0.03385</cdr:x>
      <cdr:y>0.99372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E906CBA-B4AC-4F78-8F71-90E81D3B2526}"/>
            </a:ext>
          </a:extLst>
        </cdr:cNvPr>
        <cdr:cNvSpPr txBox="1"/>
      </cdr:nvSpPr>
      <cdr:spPr>
        <a:xfrm xmlns:a="http://schemas.openxmlformats.org/drawingml/2006/main">
          <a:off x="22226" y="5794376"/>
          <a:ext cx="292100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R3</a:t>
          </a:r>
        </a:p>
      </cdr:txBody>
    </cdr:sp>
  </cdr:relSizeAnchor>
  <cdr:relSizeAnchor xmlns:cdr="http://schemas.openxmlformats.org/drawingml/2006/chartDrawing">
    <cdr:from>
      <cdr:x>0.74808</cdr:x>
      <cdr:y>0.95343</cdr:y>
    </cdr:from>
    <cdr:to>
      <cdr:x>0.77954</cdr:x>
      <cdr:y>0.99215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CB07B4-CF24-4599-B108-A1C32C215007}"/>
            </a:ext>
          </a:extLst>
        </cdr:cNvPr>
        <cdr:cNvSpPr txBox="1"/>
      </cdr:nvSpPr>
      <cdr:spPr>
        <a:xfrm xmlns:a="http://schemas.openxmlformats.org/drawingml/2006/main">
          <a:off x="6961563" y="5793946"/>
          <a:ext cx="292764" cy="23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R4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0.05373</cdr:x>
      <cdr:y>0.78839</cdr:y>
    </cdr:from>
    <cdr:to>
      <cdr:x>0.94985</cdr:x>
      <cdr:y>0.78839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7F2C9986-C1A6-4483-8102-B84CB15417A1}"/>
            </a:ext>
          </a:extLst>
        </cdr:cNvPr>
        <cdr:cNvCxnSpPr/>
      </cdr:nvCxnSpPr>
      <cdr:spPr>
        <a:xfrm xmlns:a="http://schemas.openxmlformats.org/drawingml/2006/main">
          <a:off x="499963" y="4790987"/>
          <a:ext cx="8339237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0.00034</cdr:x>
      <cdr:y>0.0977</cdr:y>
    </cdr:from>
    <cdr:to>
      <cdr:x>0.11474</cdr:x>
      <cdr:y>0.13682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175" y="593725"/>
          <a:ext cx="1064616" cy="237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実効再生産数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0.8856</cdr:x>
      <cdr:y>0.09927</cdr:y>
    </cdr:from>
    <cdr:to>
      <cdr:x>1</cdr:x>
      <cdr:y>0.13839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8241309" y="603250"/>
          <a:ext cx="1064616" cy="237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新規感染者数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0.0638</cdr:x>
      <cdr:y>0.15883</cdr:y>
    </cdr:from>
    <cdr:to>
      <cdr:x>0.43054</cdr:x>
      <cdr:y>0.33566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4318F3-A988-493C-9285-972BFDCC19CA}"/>
            </a:ext>
          </a:extLst>
        </cdr:cNvPr>
        <cdr:cNvSpPr txBox="1"/>
      </cdr:nvSpPr>
      <cdr:spPr>
        <a:xfrm xmlns:a="http://schemas.openxmlformats.org/drawingml/2006/main">
          <a:off x="593725" y="965200"/>
          <a:ext cx="3412834" cy="107460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100"/>
            <a:t>※</a:t>
          </a:r>
          <a:r>
            <a:rPr lang="ja-JP" altLang="en-US" sz="1100"/>
            <a:t>　実効再生産数とは，１人の感染者から何人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に感染</a:t>
          </a:r>
          <a:endParaRPr lang="en-US" altLang="ja-JP" sz="1100"/>
        </a:p>
        <a:p xmlns:a="http://schemas.openxmlformats.org/drawingml/2006/main">
          <a:pPr algn="l"/>
          <a:r>
            <a:rPr lang="ja-JP" altLang="en-US" sz="1100"/>
            <a:t>　 が広がる可能性があるかを示す指標</a:t>
          </a:r>
          <a:endParaRPr lang="en-US" altLang="ja-JP" sz="1100"/>
        </a:p>
        <a:p xmlns:a="http://schemas.openxmlformats.org/drawingml/2006/main">
          <a:pPr algn="l"/>
          <a:r>
            <a:rPr lang="ja-JP" altLang="en-US" sz="1100" baseline="0">
              <a:latin typeface="+mj-ea"/>
              <a:ea typeface="+mj-ea"/>
            </a:rPr>
            <a:t>    </a:t>
          </a:r>
          <a:r>
            <a:rPr lang="ja-JP" altLang="en-US" sz="1100">
              <a:latin typeface="+mj-ea"/>
              <a:ea typeface="+mj-ea"/>
            </a:rPr>
            <a:t>（新規感染者数の今週先週比の７分の５乗（令和３年</a:t>
          </a:r>
          <a:endParaRPr lang="en-US" altLang="ja-JP" sz="1100">
            <a:latin typeface="+mj-ea"/>
            <a:ea typeface="+mj-ea"/>
          </a:endParaRPr>
        </a:p>
        <a:p xmlns:a="http://schemas.openxmlformats.org/drawingml/2006/main">
          <a:pPr algn="l"/>
          <a:r>
            <a:rPr lang="ja-JP" altLang="en-US" sz="1100">
              <a:latin typeface="+mj-ea"/>
              <a:ea typeface="+mj-ea"/>
            </a:rPr>
            <a:t>　</a:t>
          </a:r>
          <a:r>
            <a:rPr lang="en-US" altLang="ja-JP" sz="1100">
              <a:latin typeface="+mj-ea"/>
              <a:ea typeface="+mj-ea"/>
            </a:rPr>
            <a:t>12</a:t>
          </a:r>
          <a:r>
            <a:rPr lang="ja-JP" altLang="en-US" sz="1100">
              <a:latin typeface="+mj-ea"/>
              <a:ea typeface="+mj-ea"/>
            </a:rPr>
            <a:t>月</a:t>
          </a:r>
          <a:r>
            <a:rPr lang="en-US" altLang="ja-JP" sz="1100">
              <a:latin typeface="+mj-ea"/>
              <a:ea typeface="+mj-ea"/>
            </a:rPr>
            <a:t>31</a:t>
          </a:r>
          <a:r>
            <a:rPr lang="ja-JP" altLang="en-US" sz="1100">
              <a:latin typeface="+mj-ea"/>
              <a:ea typeface="+mj-ea"/>
            </a:rPr>
            <a:t>日まで）及び７分の２乗（令和４年１月１日から）</a:t>
          </a:r>
          <a:endParaRPr lang="en-US" altLang="ja-JP" sz="1100">
            <a:latin typeface="+mj-ea"/>
            <a:ea typeface="+mj-ea"/>
          </a:endParaRPr>
        </a:p>
        <a:p xmlns:a="http://schemas.openxmlformats.org/drawingml/2006/main">
          <a:pPr algn="l"/>
          <a:r>
            <a:rPr lang="ja-JP" altLang="en-US" sz="1100">
              <a:latin typeface="+mj-ea"/>
              <a:ea typeface="+mj-ea"/>
            </a:rPr>
            <a:t>　で推計）</a:t>
          </a:r>
        </a:p>
      </cdr:txBody>
    </cdr:sp>
  </cdr:relSizeAnchor>
  <cdr:relSizeAnchor xmlns:cdr="http://schemas.openxmlformats.org/drawingml/2006/chartDrawing">
    <cdr:from>
      <cdr:x>0.00751</cdr:x>
      <cdr:y>0.95507</cdr:y>
    </cdr:from>
    <cdr:to>
      <cdr:x>0.03889</cdr:x>
      <cdr:y>0.99373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CB07B4-CF24-4599-B108-A1C32C215007}"/>
            </a:ext>
          </a:extLst>
        </cdr:cNvPr>
        <cdr:cNvSpPr txBox="1"/>
      </cdr:nvSpPr>
      <cdr:spPr>
        <a:xfrm xmlns:a="http://schemas.openxmlformats.org/drawingml/2006/main">
          <a:off x="69850" y="5803900"/>
          <a:ext cx="292100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R3</a:t>
          </a:r>
        </a:p>
      </cdr:txBody>
    </cdr:sp>
  </cdr:relSizeAnchor>
  <cdr:relSizeAnchor xmlns:cdr="http://schemas.openxmlformats.org/drawingml/2006/chartDrawing">
    <cdr:from>
      <cdr:x>0.74343</cdr:x>
      <cdr:y>0.95664</cdr:y>
    </cdr:from>
    <cdr:to>
      <cdr:x>0.77482</cdr:x>
      <cdr:y>0.9953</cdr:y>
    </cdr:to>
    <cdr:sp macro="" textlink="">
      <cdr:nvSpPr>
        <cdr:cNvPr id="1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CB07B4-CF24-4599-B108-A1C32C215007}"/>
            </a:ext>
          </a:extLst>
        </cdr:cNvPr>
        <cdr:cNvSpPr txBox="1"/>
      </cdr:nvSpPr>
      <cdr:spPr>
        <a:xfrm xmlns:a="http://schemas.openxmlformats.org/drawingml/2006/main">
          <a:off x="6918317" y="5813438"/>
          <a:ext cx="292113" cy="234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R4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0.04709</cdr:x>
      <cdr:y>0.58307</cdr:y>
    </cdr:from>
    <cdr:to>
      <cdr:x>0.1218</cdr:x>
      <cdr:y>0.65988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38199" y="3543301"/>
          <a:ext cx="695245" cy="466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ステージ</a:t>
          </a:r>
          <a:r>
            <a:rPr lang="en-US" altLang="ja-JP" sz="1000">
              <a:solidFill>
                <a:srgbClr val="FF0000"/>
              </a:solidFill>
            </a:rPr>
            <a:t>Ⅲ</a:t>
          </a:r>
        </a:p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引上げ判断</a:t>
          </a:r>
        </a:p>
      </cdr:txBody>
    </cdr:sp>
  </cdr:relSizeAnchor>
  <cdr:relSizeAnchor xmlns:cdr="http://schemas.openxmlformats.org/drawingml/2006/chartDrawing">
    <cdr:from>
      <cdr:x>0.09452</cdr:x>
      <cdr:y>0.68548</cdr:y>
    </cdr:from>
    <cdr:to>
      <cdr:x>0.19278</cdr:x>
      <cdr:y>0.73981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879557" y="4165628"/>
          <a:ext cx="914400" cy="330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ステージ</a:t>
          </a:r>
          <a:r>
            <a:rPr lang="en-US" altLang="ja-JP" sz="1000">
              <a:solidFill>
                <a:srgbClr val="FF0000"/>
              </a:solidFill>
            </a:rPr>
            <a:t>Ⅲ</a:t>
          </a:r>
        </a:p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継続判断</a:t>
          </a:r>
        </a:p>
      </cdr:txBody>
    </cdr:sp>
  </cdr:relSizeAnchor>
  <cdr:relSizeAnchor xmlns:cdr="http://schemas.openxmlformats.org/drawingml/2006/chartDrawing">
    <cdr:from>
      <cdr:x>0.0527</cdr:x>
      <cdr:y>0.81503</cdr:y>
    </cdr:from>
    <cdr:to>
      <cdr:x>0.95496</cdr:x>
      <cdr:y>0.81503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DC44316B-C17D-4356-AC2D-9C298E46BCF0}"/>
            </a:ext>
          </a:extLst>
        </cdr:cNvPr>
        <cdr:cNvCxnSpPr/>
      </cdr:nvCxnSpPr>
      <cdr:spPr>
        <a:xfrm xmlns:a="http://schemas.openxmlformats.org/drawingml/2006/main">
          <a:off x="490455" y="4952879"/>
          <a:ext cx="8396364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0.16512</cdr:x>
      <cdr:y>0.71682</cdr:y>
    </cdr:from>
    <cdr:to>
      <cdr:x>0.26338</cdr:x>
      <cdr:y>0.77115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1536610" y="4356079"/>
          <a:ext cx="914400" cy="330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継続</a:t>
          </a:r>
          <a:r>
            <a:rPr lang="ja-JP" altLang="en-US" sz="1000">
              <a:solidFill>
                <a:srgbClr val="FF0000"/>
              </a:solidFill>
            </a:rPr>
            <a:t>判断</a:t>
          </a:r>
        </a:p>
      </cdr:txBody>
    </cdr:sp>
  </cdr:relSizeAnchor>
  <cdr:relSizeAnchor xmlns:cdr="http://schemas.openxmlformats.org/drawingml/2006/chartDrawing">
    <cdr:from>
      <cdr:x>0.12314</cdr:x>
      <cdr:y>0.8626</cdr:y>
    </cdr:from>
    <cdr:to>
      <cdr:x>0.2214</cdr:x>
      <cdr:y>0.90438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1145947" y="5242006"/>
          <a:ext cx="914400" cy="253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継続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0.18563</cdr:x>
      <cdr:y>0.59142</cdr:y>
    </cdr:from>
    <cdr:to>
      <cdr:x>0.25179</cdr:x>
      <cdr:y>0.64106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1727447" y="3594059"/>
          <a:ext cx="615680" cy="301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Ⅱ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0.3207</cdr:x>
      <cdr:y>0.46604</cdr:y>
    </cdr:from>
    <cdr:to>
      <cdr:x>0.39201</cdr:x>
      <cdr:y>0.51881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2984447" y="2832086"/>
          <a:ext cx="663606" cy="320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引上げ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0.36165</cdr:x>
      <cdr:y>0.57106</cdr:y>
    </cdr:from>
    <cdr:to>
      <cdr:x>0.43398</cdr:x>
      <cdr:y>0.61912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3365470" y="3470316"/>
          <a:ext cx="673098" cy="292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Ⅳ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引上げ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0.37393</cdr:x>
      <cdr:y>0.66665</cdr:y>
    </cdr:from>
    <cdr:to>
      <cdr:x>0.45241</cdr:x>
      <cdr:y>0.69748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3479774" y="4051199"/>
          <a:ext cx="730329" cy="1873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まん防適用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0.39849</cdr:x>
      <cdr:y>0.77952</cdr:y>
    </cdr:from>
    <cdr:to>
      <cdr:x>0.49676</cdr:x>
      <cdr:y>0.80251</cdr:y>
    </cdr:to>
    <cdr:sp macro="" textlink="">
      <cdr:nvSpPr>
        <cdr:cNvPr id="16" name="テキスト ボックス 1"/>
        <cdr:cNvSpPr txBox="1"/>
      </cdr:nvSpPr>
      <cdr:spPr>
        <a:xfrm xmlns:a="http://schemas.openxmlformats.org/drawingml/2006/main">
          <a:off x="3708328" y="4737104"/>
          <a:ext cx="914493" cy="139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まん防延長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0.47799</cdr:x>
      <cdr:y>0.87825</cdr:y>
    </cdr:from>
    <cdr:to>
      <cdr:x>0.57625</cdr:x>
      <cdr:y>0.92631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4448176" y="5337110"/>
          <a:ext cx="914400" cy="292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まん防終了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0.3852</cdr:x>
      <cdr:y>0.86521</cdr:y>
    </cdr:from>
    <cdr:to>
      <cdr:x>0.48345</cdr:x>
      <cdr:y>0.90126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3584646" y="5257851"/>
          <a:ext cx="914307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0.47016</cdr:x>
      <cdr:y>0.71055</cdr:y>
    </cdr:from>
    <cdr:to>
      <cdr:x>0.56842</cdr:x>
      <cdr:y>0.78735</cdr:y>
    </cdr:to>
    <cdr:sp macro="" textlink="">
      <cdr:nvSpPr>
        <cdr:cNvPr id="19" name="テキスト ボックス 1"/>
        <cdr:cNvSpPr txBox="1"/>
      </cdr:nvSpPr>
      <cdr:spPr>
        <a:xfrm xmlns:a="http://schemas.openxmlformats.org/drawingml/2006/main">
          <a:off x="4375256" y="4317977"/>
          <a:ext cx="914400" cy="466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Ⅱ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0.10099</cdr:y>
    </cdr:from>
    <cdr:to>
      <cdr:x>0.11464</cdr:x>
      <cdr:y>0.14018</cdr:y>
    </cdr:to>
    <cdr:sp macro="" textlink="">
      <cdr:nvSpPr>
        <cdr:cNvPr id="20" name="テキスト ボックス 1"/>
        <cdr:cNvSpPr txBox="1"/>
      </cdr:nvSpPr>
      <cdr:spPr>
        <a:xfrm xmlns:a="http://schemas.openxmlformats.org/drawingml/2006/main">
          <a:off x="0" y="612775"/>
          <a:ext cx="1064616" cy="237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実効再生産数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0.91511</cdr:x>
      <cdr:y>0.09942</cdr:y>
    </cdr:from>
    <cdr:to>
      <cdr:x>1</cdr:x>
      <cdr:y>0.13861</cdr:y>
    </cdr:to>
    <cdr:sp macro="" textlink="">
      <cdr:nvSpPr>
        <cdr:cNvPr id="21" name="テキスト ボックス 1"/>
        <cdr:cNvSpPr txBox="1"/>
      </cdr:nvSpPr>
      <cdr:spPr>
        <a:xfrm xmlns:a="http://schemas.openxmlformats.org/drawingml/2006/main">
          <a:off x="8498484" y="603250"/>
          <a:ext cx="788391" cy="237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発症者数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0.58888</cdr:x>
      <cdr:y>0.87671</cdr:y>
    </cdr:from>
    <cdr:to>
      <cdr:x>0.68715</cdr:x>
      <cdr:y>0.89813</cdr:y>
    </cdr:to>
    <cdr:sp macro="" textlink="">
      <cdr:nvSpPr>
        <cdr:cNvPr id="22" name="テキスト ボックス 1"/>
        <cdr:cNvSpPr txBox="1"/>
      </cdr:nvSpPr>
      <cdr:spPr>
        <a:xfrm xmlns:a="http://schemas.openxmlformats.org/drawingml/2006/main">
          <a:off x="5480065" y="5327707"/>
          <a:ext cx="914494" cy="130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レベル０設定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0.76185</cdr:x>
      <cdr:y>0.67451</cdr:y>
    </cdr:from>
    <cdr:to>
      <cdr:x>0.83009</cdr:x>
      <cdr:y>0.70847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9C1494-3B5E-47EB-8406-58B98DE2FDA6}"/>
            </a:ext>
          </a:extLst>
        </cdr:cNvPr>
        <cdr:cNvSpPr txBox="1"/>
      </cdr:nvSpPr>
      <cdr:spPr>
        <a:xfrm xmlns:a="http://schemas.openxmlformats.org/drawingml/2006/main">
          <a:off x="7089729" y="4098950"/>
          <a:ext cx="635036" cy="206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レベル２引上げ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0.81919</cdr:x>
      <cdr:y>0.73093</cdr:y>
    </cdr:from>
    <cdr:to>
      <cdr:x>0.87309</cdr:x>
      <cdr:y>0.76803</cdr:y>
    </cdr:to>
    <cdr:sp macro="" textlink="">
      <cdr:nvSpPr>
        <cdr:cNvPr id="2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5F76E1E-D331-4143-AA79-8E7AD3749567}"/>
            </a:ext>
          </a:extLst>
        </cdr:cNvPr>
        <cdr:cNvSpPr txBox="1"/>
      </cdr:nvSpPr>
      <cdr:spPr>
        <a:xfrm xmlns:a="http://schemas.openxmlformats.org/drawingml/2006/main">
          <a:off x="7623297" y="4441809"/>
          <a:ext cx="501590" cy="225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まん防適用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0.77106</cdr:x>
      <cdr:y>0.8093</cdr:y>
    </cdr:from>
    <cdr:to>
      <cdr:x>0.82496</cdr:x>
      <cdr:y>0.8464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AFA57DD-24F0-40C4-9790-8FE57ED4D08B}"/>
            </a:ext>
          </a:extLst>
        </cdr:cNvPr>
        <cdr:cNvSpPr txBox="1"/>
      </cdr:nvSpPr>
      <cdr:spPr>
        <a:xfrm xmlns:a="http://schemas.openxmlformats.org/drawingml/2006/main">
          <a:off x="7175452" y="4918091"/>
          <a:ext cx="501589" cy="225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まん防延長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0.82429</cdr:x>
      <cdr:y>0.85632</cdr:y>
    </cdr:from>
    <cdr:to>
      <cdr:x>0.87819</cdr:x>
      <cdr:y>0.89342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9EBBE5C-B120-4CA9-951D-7EA176B13A83}"/>
            </a:ext>
          </a:extLst>
        </cdr:cNvPr>
        <cdr:cNvSpPr txBox="1"/>
      </cdr:nvSpPr>
      <cdr:spPr>
        <a:xfrm xmlns:a="http://schemas.openxmlformats.org/drawingml/2006/main">
          <a:off x="7670767" y="5203827"/>
          <a:ext cx="501590" cy="225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まん防終了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0.04538</cdr:x>
      <cdr:y>0.14629</cdr:y>
    </cdr:from>
    <cdr:to>
      <cdr:x>0.73695</cdr:x>
      <cdr:y>0.2163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292107C-8551-4D5D-AF36-4AF57F972BA6}"/>
            </a:ext>
          </a:extLst>
        </cdr:cNvPr>
        <cdr:cNvSpPr txBox="1"/>
      </cdr:nvSpPr>
      <cdr:spPr>
        <a:xfrm xmlns:a="http://schemas.openxmlformats.org/drawingml/2006/main">
          <a:off x="422274" y="889001"/>
          <a:ext cx="6435726" cy="4254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000"/>
            <a:t>※</a:t>
          </a:r>
          <a:r>
            <a:rPr lang="ja-JP" altLang="en-US" sz="1000"/>
            <a:t>　実効再生産数とは，１人の感染者から何人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に感染</a:t>
          </a:r>
          <a:r>
            <a:rPr lang="ja-JP" altLang="en-US" sz="1000"/>
            <a:t>が広がる可能性があるかを示す指標</a:t>
          </a:r>
          <a:endParaRPr lang="en-US" altLang="ja-JP" sz="1000"/>
        </a:p>
        <a:p xmlns:a="http://schemas.openxmlformats.org/drawingml/2006/main">
          <a:pPr algn="l"/>
          <a:r>
            <a:rPr lang="ja-JP" altLang="en-US" sz="1000" baseline="0">
              <a:latin typeface="+mj-ea"/>
              <a:ea typeface="+mj-ea"/>
            </a:rPr>
            <a:t>    </a:t>
          </a:r>
          <a:r>
            <a:rPr lang="ja-JP" altLang="en-US" sz="1000">
              <a:latin typeface="+mj-ea"/>
              <a:ea typeface="+mj-ea"/>
            </a:rPr>
            <a:t>（新規感染者数の今週先週比の７分の５乗（令和３年</a:t>
          </a:r>
          <a:r>
            <a:rPr lang="en-US" altLang="ja-JP" sz="1000">
              <a:latin typeface="+mj-ea"/>
              <a:ea typeface="+mj-ea"/>
            </a:rPr>
            <a:t>12</a:t>
          </a:r>
          <a:r>
            <a:rPr lang="ja-JP" altLang="en-US" sz="1000">
              <a:latin typeface="+mj-ea"/>
              <a:ea typeface="+mj-ea"/>
            </a:rPr>
            <a:t>月</a:t>
          </a:r>
          <a:r>
            <a:rPr lang="en-US" altLang="ja-JP" sz="1000">
              <a:latin typeface="+mj-ea"/>
              <a:ea typeface="+mj-ea"/>
            </a:rPr>
            <a:t>31</a:t>
          </a:r>
          <a:r>
            <a:rPr lang="ja-JP" altLang="en-US" sz="1000">
              <a:latin typeface="+mj-ea"/>
              <a:ea typeface="+mj-ea"/>
            </a:rPr>
            <a:t>日まで）及び７分の２乗（令和４年１月１日から）で推計）</a:t>
          </a:r>
        </a:p>
      </cdr:txBody>
    </cdr:sp>
  </cdr:relSizeAnchor>
  <cdr:relSizeAnchor xmlns:cdr="http://schemas.openxmlformats.org/drawingml/2006/chartDrawing">
    <cdr:from>
      <cdr:x>0.00342</cdr:x>
      <cdr:y>0.955</cdr:y>
    </cdr:from>
    <cdr:to>
      <cdr:x>0.03487</cdr:x>
      <cdr:y>0.99372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CB07B4-CF24-4599-B108-A1C32C215007}"/>
            </a:ext>
          </a:extLst>
        </cdr:cNvPr>
        <cdr:cNvSpPr txBox="1"/>
      </cdr:nvSpPr>
      <cdr:spPr>
        <a:xfrm xmlns:a="http://schemas.openxmlformats.org/drawingml/2006/main">
          <a:off x="31750" y="5794375"/>
          <a:ext cx="292100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R3</a:t>
          </a:r>
        </a:p>
      </cdr:txBody>
    </cdr:sp>
  </cdr:relSizeAnchor>
  <cdr:relSizeAnchor xmlns:cdr="http://schemas.openxmlformats.org/drawingml/2006/chartDrawing">
    <cdr:from>
      <cdr:x>0.75422</cdr:x>
      <cdr:y>0.95343</cdr:y>
    </cdr:from>
    <cdr:to>
      <cdr:x>0.78568</cdr:x>
      <cdr:y>0.99215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CB07B4-CF24-4599-B108-A1C32C215007}"/>
            </a:ext>
          </a:extLst>
        </cdr:cNvPr>
        <cdr:cNvSpPr txBox="1"/>
      </cdr:nvSpPr>
      <cdr:spPr>
        <a:xfrm xmlns:a="http://schemas.openxmlformats.org/drawingml/2006/main">
          <a:off x="7018713" y="5793962"/>
          <a:ext cx="292764" cy="23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R4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0.06401</cdr:x>
      <cdr:y>0.72192</cdr:y>
    </cdr:from>
    <cdr:to>
      <cdr:x>0.98464</cdr:x>
      <cdr:y>0.72193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9F2D9DB3-63FB-48D9-BDBE-D6DA0995B968}"/>
            </a:ext>
          </a:extLst>
        </cdr:cNvPr>
        <cdr:cNvCxnSpPr/>
      </cdr:nvCxnSpPr>
      <cdr:spPr>
        <a:xfrm xmlns:a="http://schemas.openxmlformats.org/drawingml/2006/main">
          <a:off x="595469" y="4389369"/>
          <a:ext cx="8564391" cy="6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0.86689</cdr:x>
      <cdr:y>0.02742</cdr:y>
    </cdr:from>
    <cdr:to>
      <cdr:x>0.96519</cdr:x>
      <cdr:y>0.17781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064500" y="16668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  <cdr:relSizeAnchor xmlns:cdr="http://schemas.openxmlformats.org/drawingml/2006/chartDrawing">
    <cdr:from>
      <cdr:x>0.06485</cdr:x>
      <cdr:y>0.453</cdr:y>
    </cdr:from>
    <cdr:to>
      <cdr:x>0.98378</cdr:x>
      <cdr:y>0.45351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E8272FCB-0CF1-462A-BBA7-67A82AE58FFB}"/>
            </a:ext>
          </a:extLst>
        </cdr:cNvPr>
        <cdr:cNvCxnSpPr/>
      </cdr:nvCxnSpPr>
      <cdr:spPr>
        <a:xfrm xmlns:a="http://schemas.openxmlformats.org/drawingml/2006/main" flipV="1">
          <a:off x="603313" y="2754277"/>
          <a:ext cx="8548576" cy="31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0.04301</cdr:x>
      <cdr:y>0.97128</cdr:y>
    </cdr:from>
    <cdr:to>
      <cdr:x>0.08191</cdr:x>
      <cdr:y>1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400081" y="5905499"/>
          <a:ext cx="361919" cy="174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2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0.26912</cdr:x>
      <cdr:y>0.97339</cdr:y>
    </cdr:from>
    <cdr:to>
      <cdr:x>0.30802</cdr:x>
      <cdr:y>1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2503546" y="5918333"/>
          <a:ext cx="361877" cy="161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3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0.86297</cdr:x>
      <cdr:y>0.97339</cdr:y>
    </cdr:from>
    <cdr:to>
      <cdr:x>0.90188</cdr:x>
      <cdr:y>1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B0A61F6-1269-4650-9C0A-F8133E29C84D}"/>
            </a:ext>
          </a:extLst>
        </cdr:cNvPr>
        <cdr:cNvSpPr txBox="1"/>
      </cdr:nvSpPr>
      <cdr:spPr>
        <a:xfrm xmlns:a="http://schemas.openxmlformats.org/drawingml/2006/main">
          <a:off x="8027954" y="5918333"/>
          <a:ext cx="361970" cy="161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4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0.06486</cdr:x>
      <cdr:y>0.72845</cdr:y>
    </cdr:from>
    <cdr:to>
      <cdr:x>0.98549</cdr:x>
      <cdr:y>0.72846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F2C9CCC6-239D-46FE-856F-EA426F0E40EB}"/>
            </a:ext>
          </a:extLst>
        </cdr:cNvPr>
        <cdr:cNvCxnSpPr/>
      </cdr:nvCxnSpPr>
      <cdr:spPr>
        <a:xfrm xmlns:a="http://schemas.openxmlformats.org/drawingml/2006/main">
          <a:off x="603407" y="4429057"/>
          <a:ext cx="8564391" cy="6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0.03839</cdr:y>
    </cdr:from>
    <cdr:to>
      <cdr:x>0.0983</cdr:x>
      <cdr:y>0.08616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233392"/>
          <a:ext cx="914460" cy="2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（使用率：％）</a:t>
          </a:r>
        </a:p>
      </cdr:txBody>
    </cdr:sp>
  </cdr:relSizeAnchor>
  <cdr:relSizeAnchor xmlns:cdr="http://schemas.openxmlformats.org/drawingml/2006/chartDrawing">
    <cdr:from>
      <cdr:x>0.06485</cdr:x>
      <cdr:y>0.45561</cdr:y>
    </cdr:from>
    <cdr:to>
      <cdr:x>0.98378</cdr:x>
      <cdr:y>0.45612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A69324E7-40A9-4F5D-9D30-435820287DC5}"/>
            </a:ext>
          </a:extLst>
        </cdr:cNvPr>
        <cdr:cNvCxnSpPr/>
      </cdr:nvCxnSpPr>
      <cdr:spPr>
        <a:xfrm xmlns:a="http://schemas.openxmlformats.org/drawingml/2006/main" flipV="1">
          <a:off x="603313" y="2770152"/>
          <a:ext cx="8548576" cy="31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0.05119</cdr:x>
      <cdr:y>0.34465</cdr:y>
    </cdr:from>
    <cdr:to>
      <cdr:x>0.11468</cdr:x>
      <cdr:y>0.39478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76250" y="2095500"/>
          <a:ext cx="5905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latin typeface="+mn-ea"/>
              <a:ea typeface="+mn-ea"/>
            </a:rPr>
            <a:t>病床数</a:t>
          </a:r>
        </a:p>
      </cdr:txBody>
    </cdr:sp>
  </cdr:relSizeAnchor>
  <cdr:relSizeAnchor xmlns:cdr="http://schemas.openxmlformats.org/drawingml/2006/chartDrawing">
    <cdr:from>
      <cdr:x>0.9017</cdr:x>
      <cdr:y>0.04439</cdr:y>
    </cdr:from>
    <cdr:to>
      <cdr:x>1</cdr:x>
      <cdr:y>0.09216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388290" y="269875"/>
          <a:ext cx="914460" cy="2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（病床数：床）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19</xdr:row>
      <xdr:rowOff>0</xdr:rowOff>
    </xdr:from>
    <xdr:to>
      <xdr:col>19</xdr:col>
      <xdr:colOff>895350</xdr:colOff>
      <xdr:row>20</xdr:row>
      <xdr:rowOff>965200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62974" y="8020050"/>
          <a:ext cx="5162551" cy="163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入院率については，次のいずれも満たす場合に適用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① 人口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万人当たり療養者数が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人以上の場合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② 新規陽性者が，発生届が届け出られた翌日までに療養場所の種別が決定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されず，かつ入院が必要な者が同日までに入院していない場合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人口は「人口推計（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2019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日現在）」（総務省統計局）を使用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３ 病床数，病床フェーズは，鹿児島県病床確保計画を使用</a:t>
          </a: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0.06434</cdr:x>
      <cdr:y>0.259</cdr:y>
    </cdr:from>
    <cdr:to>
      <cdr:x>0.98669</cdr:x>
      <cdr:y>0.259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9563C4FE-605C-488B-B233-CE6D43A14947}"/>
            </a:ext>
          </a:extLst>
        </cdr:cNvPr>
        <cdr:cNvCxnSpPr/>
      </cdr:nvCxnSpPr>
      <cdr:spPr>
        <a:xfrm xmlns:a="http://schemas.openxmlformats.org/drawingml/2006/main">
          <a:off x="598539" y="1574773"/>
          <a:ext cx="8580391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0.89625</cdr:x>
      <cdr:y>0.02794</cdr:y>
    </cdr:from>
    <cdr:to>
      <cdr:x>0.99454</cdr:x>
      <cdr:y>0.17833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337550" y="16986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  <cdr:relSizeAnchor xmlns:cdr="http://schemas.openxmlformats.org/drawingml/2006/chartDrawing">
    <cdr:from>
      <cdr:x>0.03959</cdr:x>
      <cdr:y>0.96659</cdr:y>
    </cdr:from>
    <cdr:to>
      <cdr:x>0.09044</cdr:x>
      <cdr:y>0.98956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68327" y="5876965"/>
          <a:ext cx="473044" cy="139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2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0.2674</cdr:x>
      <cdr:y>0.9731</cdr:y>
    </cdr:from>
    <cdr:to>
      <cdr:x>0.31058</cdr:x>
      <cdr:y>0.99739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2487545" y="5916576"/>
          <a:ext cx="401693" cy="147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3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0.86467</cdr:x>
      <cdr:y>0.96658</cdr:y>
    </cdr:from>
    <cdr:to>
      <cdr:x>0.90785</cdr:x>
      <cdr:y>0.99086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EC33C62-1850-4B8E-AB6D-3B0F83DFC828}"/>
            </a:ext>
          </a:extLst>
        </cdr:cNvPr>
        <cdr:cNvSpPr txBox="1"/>
      </cdr:nvSpPr>
      <cdr:spPr>
        <a:xfrm xmlns:a="http://schemas.openxmlformats.org/drawingml/2006/main">
          <a:off x="8043831" y="5876949"/>
          <a:ext cx="401693" cy="147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4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74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0.07985</cdr:x>
      <cdr:y>0.84932</cdr:y>
    </cdr:from>
    <cdr:to>
      <cdr:x>0.98465</cdr:x>
      <cdr:y>0.84932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DF32DB4D-92FD-4DB0-BA57-C3BEA8252DCD}"/>
            </a:ext>
          </a:extLst>
        </cdr:cNvPr>
        <cdr:cNvCxnSpPr/>
      </cdr:nvCxnSpPr>
      <cdr:spPr>
        <a:xfrm xmlns:a="http://schemas.openxmlformats.org/drawingml/2006/main">
          <a:off x="743111" y="5161302"/>
          <a:ext cx="8419939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0.87833</cdr:x>
      <cdr:y>0.01097</cdr:y>
    </cdr:from>
    <cdr:to>
      <cdr:x>0.97662</cdr:x>
      <cdr:y>0.16136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170862" y="666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  <cdr:relSizeAnchor xmlns:cdr="http://schemas.openxmlformats.org/drawingml/2006/chartDrawing">
    <cdr:from>
      <cdr:x>0.0814</cdr:x>
      <cdr:y>0.82648</cdr:y>
    </cdr:from>
    <cdr:to>
      <cdr:x>0.98465</cdr:x>
      <cdr:y>0.82648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61809676-3551-4F8B-B517-CFC6EBC192E3}"/>
            </a:ext>
          </a:extLst>
        </cdr:cNvPr>
        <cdr:cNvCxnSpPr/>
      </cdr:nvCxnSpPr>
      <cdr:spPr>
        <a:xfrm xmlns:a="http://schemas.openxmlformats.org/drawingml/2006/main">
          <a:off x="757508" y="5022504"/>
          <a:ext cx="8405542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0.0597</cdr:x>
      <cdr:y>0.97387</cdr:y>
    </cdr:from>
    <cdr:to>
      <cdr:x>0.1085</cdr:x>
      <cdr:y>0.99373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555597" y="5918176"/>
          <a:ext cx="454053" cy="120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2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0.28591</cdr:x>
      <cdr:y>0.9723</cdr:y>
    </cdr:from>
    <cdr:to>
      <cdr:x>0.3306</cdr:x>
      <cdr:y>0.98589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660694" y="5908648"/>
          <a:ext cx="415882" cy="82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3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0.86728</cdr:x>
      <cdr:y>0.96708</cdr:y>
    </cdr:from>
    <cdr:to>
      <cdr:x>0.90174</cdr:x>
      <cdr:y>0.98903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0B9C0A-A9CD-483F-9B47-54288B1C158F}"/>
            </a:ext>
          </a:extLst>
        </cdr:cNvPr>
        <cdr:cNvSpPr txBox="1"/>
      </cdr:nvSpPr>
      <cdr:spPr>
        <a:xfrm xmlns:a="http://schemas.openxmlformats.org/drawingml/2006/main">
          <a:off x="8070864" y="5876913"/>
          <a:ext cx="320682" cy="133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4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0.06517</cdr:x>
      <cdr:y>0.78382</cdr:y>
    </cdr:from>
    <cdr:to>
      <cdr:x>0.98464</cdr:x>
      <cdr:y>0.78382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B49C1A12-C113-4163-AC56-2F91056DD8D5}"/>
            </a:ext>
          </a:extLst>
        </cdr:cNvPr>
        <cdr:cNvCxnSpPr/>
      </cdr:nvCxnSpPr>
      <cdr:spPr>
        <a:xfrm xmlns:a="http://schemas.openxmlformats.org/drawingml/2006/main">
          <a:off x="606260" y="4765710"/>
          <a:ext cx="8553615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0.86382</cdr:x>
      <cdr:y>0.01619</cdr:y>
    </cdr:from>
    <cdr:to>
      <cdr:x>0.96212</cdr:x>
      <cdr:y>0.16658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8035925" y="98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  <cdr:relSizeAnchor xmlns:cdr="http://schemas.openxmlformats.org/drawingml/2006/chartDrawing">
    <cdr:from>
      <cdr:x>0.06381</cdr:x>
      <cdr:y>0.66815</cdr:y>
    </cdr:from>
    <cdr:to>
      <cdr:x>0.98209</cdr:x>
      <cdr:y>0.66815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831523A1-8969-44CC-94E1-063E2245A633}"/>
            </a:ext>
          </a:extLst>
        </cdr:cNvPr>
        <cdr:cNvCxnSpPr/>
      </cdr:nvCxnSpPr>
      <cdr:spPr>
        <a:xfrm xmlns:a="http://schemas.openxmlformats.org/drawingml/2006/main">
          <a:off x="593579" y="4062457"/>
          <a:ext cx="8542529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0.04556</cdr:x>
      <cdr:y>0.96658</cdr:y>
    </cdr:from>
    <cdr:to>
      <cdr:x>0.08788</cdr:x>
      <cdr:y>0.99086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23828" y="5876931"/>
          <a:ext cx="393735" cy="147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2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0.27508</cdr:x>
      <cdr:y>0.97049</cdr:y>
    </cdr:from>
    <cdr:to>
      <cdr:x>0.32167</cdr:x>
      <cdr:y>1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2559045" y="5900701"/>
          <a:ext cx="433415" cy="179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3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0.86638</cdr:x>
      <cdr:y>0.96658</cdr:y>
    </cdr:from>
    <cdr:to>
      <cdr:x>0.91296</cdr:x>
      <cdr:y>0.99609</cdr:y>
    </cdr:to>
    <cdr:sp macro="" textlink="">
      <cdr:nvSpPr>
        <cdr:cNvPr id="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CAA0D6B-6FA6-4399-B071-88775BF1C120}"/>
            </a:ext>
          </a:extLst>
        </cdr:cNvPr>
        <cdr:cNvSpPr txBox="1"/>
      </cdr:nvSpPr>
      <cdr:spPr>
        <a:xfrm xmlns:a="http://schemas.openxmlformats.org/drawingml/2006/main">
          <a:off x="8059737" y="5876927"/>
          <a:ext cx="433322" cy="179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4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74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0.08105</cdr:x>
      <cdr:y>0.85667</cdr:y>
    </cdr:from>
    <cdr:to>
      <cdr:x>0.98465</cdr:x>
      <cdr:y>0.85667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8FCDFAAA-D631-4E94-B2D3-A97504140E08}"/>
            </a:ext>
          </a:extLst>
        </cdr:cNvPr>
        <cdr:cNvCxnSpPr/>
      </cdr:nvCxnSpPr>
      <cdr:spPr>
        <a:xfrm xmlns:a="http://schemas.openxmlformats.org/drawingml/2006/main">
          <a:off x="754278" y="5205938"/>
          <a:ext cx="8408772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0.87321</cdr:x>
      <cdr:y>0.01619</cdr:y>
    </cdr:from>
    <cdr:to>
      <cdr:x>0.9715</cdr:x>
      <cdr:y>0.16658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8123238" y="98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  <cdr:relSizeAnchor xmlns:cdr="http://schemas.openxmlformats.org/drawingml/2006/chartDrawing">
    <cdr:from>
      <cdr:x>0.07986</cdr:x>
      <cdr:y>0.82928</cdr:y>
    </cdr:from>
    <cdr:to>
      <cdr:x>0.98465</cdr:x>
      <cdr:y>0.82928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580EBB92-764F-4265-887B-1344469FE450}"/>
            </a:ext>
          </a:extLst>
        </cdr:cNvPr>
        <cdr:cNvCxnSpPr/>
      </cdr:nvCxnSpPr>
      <cdr:spPr>
        <a:xfrm xmlns:a="http://schemas.openxmlformats.org/drawingml/2006/main">
          <a:off x="743186" y="5039504"/>
          <a:ext cx="8419864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0.05868</cdr:x>
      <cdr:y>0.97074</cdr:y>
    </cdr:from>
    <cdr:to>
      <cdr:x>0.10338</cdr:x>
      <cdr:y>0.99373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546105" y="5899126"/>
          <a:ext cx="415920" cy="139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2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0.28689</cdr:x>
      <cdr:y>0.96917</cdr:y>
    </cdr:from>
    <cdr:to>
      <cdr:x>0.32958</cdr:x>
      <cdr:y>0.99373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669748" y="5889582"/>
          <a:ext cx="397270" cy="1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3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0.8683</cdr:x>
      <cdr:y>0.96604</cdr:y>
    </cdr:from>
    <cdr:to>
      <cdr:x>0.911</cdr:x>
      <cdr:y>0.9906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0A0823F-F111-43B4-9DAD-F89F4073754B}"/>
            </a:ext>
          </a:extLst>
        </cdr:cNvPr>
        <cdr:cNvSpPr txBox="1"/>
      </cdr:nvSpPr>
      <cdr:spPr>
        <a:xfrm xmlns:a="http://schemas.openxmlformats.org/drawingml/2006/main">
          <a:off x="8080329" y="5870593"/>
          <a:ext cx="397363" cy="149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4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63063" cy="604043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0.07321</cdr:x>
      <cdr:y>0.50233</cdr:y>
    </cdr:from>
    <cdr:to>
      <cdr:x>0.98634</cdr:x>
      <cdr:y>0.50233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2A3D3B87-F3C3-4042-A41A-4866D743F6AF}"/>
            </a:ext>
          </a:extLst>
        </cdr:cNvPr>
        <cdr:cNvCxnSpPr/>
      </cdr:nvCxnSpPr>
      <cdr:spPr>
        <a:xfrm xmlns:a="http://schemas.openxmlformats.org/drawingml/2006/main">
          <a:off x="681082" y="3054229"/>
          <a:ext cx="849462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0.88259</cdr:x>
      <cdr:y>0.01097</cdr:y>
    </cdr:from>
    <cdr:to>
      <cdr:x>0.98089</cdr:x>
      <cdr:y>0.16136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210550" y="666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  <cdr:relSizeAnchor xmlns:cdr="http://schemas.openxmlformats.org/drawingml/2006/chartDrawing">
    <cdr:from>
      <cdr:x>0.05239</cdr:x>
      <cdr:y>0.89086</cdr:y>
    </cdr:from>
    <cdr:to>
      <cdr:x>0.10646</cdr:x>
      <cdr:y>0.93242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87362" y="5416550"/>
          <a:ext cx="503046" cy="252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2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0.27081</cdr:x>
      <cdr:y>0.89217</cdr:y>
    </cdr:from>
    <cdr:to>
      <cdr:x>0.32488</cdr:x>
      <cdr:y>0.93373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2519323" y="5424505"/>
          <a:ext cx="502999" cy="252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3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0.8587</cdr:x>
      <cdr:y>0.89477</cdr:y>
    </cdr:from>
    <cdr:to>
      <cdr:x>0.91277</cdr:x>
      <cdr:y>0.93633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D28409-3CA1-4BB0-BFC2-A56F933CD7CA}"/>
            </a:ext>
          </a:extLst>
        </cdr:cNvPr>
        <cdr:cNvSpPr txBox="1"/>
      </cdr:nvSpPr>
      <cdr:spPr>
        <a:xfrm xmlns:a="http://schemas.openxmlformats.org/drawingml/2006/main">
          <a:off x="7988292" y="5440340"/>
          <a:ext cx="502999" cy="252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4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22</xdr:row>
      <xdr:rowOff>161925</xdr:rowOff>
    </xdr:from>
    <xdr:to>
      <xdr:col>19</xdr:col>
      <xdr:colOff>895350</xdr:colOff>
      <xdr:row>24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972424" y="9086850"/>
          <a:ext cx="5010151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人口は「人口推計（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2019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日現在）」（総務省統計局）を使用。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病床数，病床フェーズは，鹿児島県病床確保計画を使用。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0.06404</cdr:x>
      <cdr:y>0.63577</cdr:y>
    </cdr:from>
    <cdr:to>
      <cdr:x>0.98464</cdr:x>
      <cdr:y>0.63689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7F50AD33-F2C7-400E-A59C-EF7F540AA5FC}"/>
            </a:ext>
          </a:extLst>
        </cdr:cNvPr>
        <cdr:cNvCxnSpPr/>
      </cdr:nvCxnSpPr>
      <cdr:spPr>
        <a:xfrm xmlns:a="http://schemas.openxmlformats.org/drawingml/2006/main" flipV="1">
          <a:off x="595748" y="3865536"/>
          <a:ext cx="8564112" cy="681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0.85956</cdr:x>
      <cdr:y>0.01619</cdr:y>
    </cdr:from>
    <cdr:to>
      <cdr:x>0.95785</cdr:x>
      <cdr:y>0.16658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7996237" y="98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0.05784</cdr:x>
      <cdr:y>0.21756</cdr:y>
    </cdr:from>
    <cdr:to>
      <cdr:x>0.99915</cdr:x>
      <cdr:y>0.21756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07BAAC2E-A0CA-4CA2-ABED-173D594878D7}"/>
            </a:ext>
          </a:extLst>
        </cdr:cNvPr>
        <cdr:cNvCxnSpPr/>
      </cdr:nvCxnSpPr>
      <cdr:spPr>
        <a:xfrm xmlns:a="http://schemas.openxmlformats.org/drawingml/2006/main">
          <a:off x="538035" y="1322765"/>
          <a:ext cx="8756772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0.88857</cdr:x>
      <cdr:y>0.01358</cdr:y>
    </cdr:from>
    <cdr:to>
      <cdr:x>0.98686</cdr:x>
      <cdr:y>0.16397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266112" y="82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0.87662</cdr:x>
      <cdr:y>0.0201</cdr:y>
    </cdr:from>
    <cdr:to>
      <cdr:x>0.97491</cdr:x>
      <cdr:y>0.1705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154988" y="1222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369094</xdr:colOff>
      <xdr:row>3</xdr:row>
      <xdr:rowOff>154782</xdr:rowOff>
    </xdr:from>
    <xdr:to>
      <xdr:col>36</xdr:col>
      <xdr:colOff>59531</xdr:colOff>
      <xdr:row>4</xdr:row>
      <xdr:rowOff>488158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3812500" y="654845"/>
          <a:ext cx="3143250" cy="690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県病床確保計画に基づく　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「受入病床の設定」及び「フェーズの見直し」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　　　　　　　　　　　　　￬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95251</xdr:colOff>
      <xdr:row>3</xdr:row>
      <xdr:rowOff>297655</xdr:rowOff>
    </xdr:from>
    <xdr:to>
      <xdr:col>19</xdr:col>
      <xdr:colOff>83343</xdr:colOff>
      <xdr:row>4</xdr:row>
      <xdr:rowOff>488156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799095" y="797718"/>
          <a:ext cx="3440904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県病床確保計画に基づく</a:t>
          </a:r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「フェーズの見直し」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　　￬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21</xdr:row>
      <xdr:rowOff>38100</xdr:rowOff>
    </xdr:from>
    <xdr:to>
      <xdr:col>9</xdr:col>
      <xdr:colOff>184151</xdr:colOff>
      <xdr:row>21</xdr:row>
      <xdr:rowOff>939800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C697F-356E-42D7-ACE9-8AAF7B3EF57B}"/>
            </a:ext>
          </a:extLst>
        </xdr:cNvPr>
        <xdr:cNvSpPr txBox="1"/>
      </xdr:nvSpPr>
      <xdr:spPr>
        <a:xfrm>
          <a:off x="346075" y="8686800"/>
          <a:ext cx="6238876" cy="901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 病床数，病床フェーズは，鹿児島県病床確保計画を使用</a:t>
          </a:r>
          <a:endParaRPr kumimoji="1" lang="en-US" altLang="ja-JP" sz="12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144EAA0-3375-4168-94C3-E401733075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0.16342</cdr:x>
      <cdr:y>0.37159</cdr:y>
    </cdr:from>
    <cdr:to>
      <cdr:x>0.21667</cdr:x>
      <cdr:y>0.40212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B67B5E6-C41C-4551-B0BD-F0AA4D0BA781}"/>
            </a:ext>
          </a:extLst>
        </cdr:cNvPr>
        <cdr:cNvSpPr txBox="1"/>
      </cdr:nvSpPr>
      <cdr:spPr>
        <a:xfrm xmlns:a="http://schemas.openxmlformats.org/drawingml/2006/main">
          <a:off x="1521126" y="2258882"/>
          <a:ext cx="495660" cy="18559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合計</a:t>
          </a:r>
          <a:r>
            <a:rPr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513</a:t>
          </a:r>
          <a:endParaRPr lang="ja-JP" altLang="en-US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0.04511</cdr:x>
      <cdr:y>0.5186</cdr:y>
    </cdr:from>
    <cdr:to>
      <cdr:x>0.08089</cdr:x>
      <cdr:y>0.54913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552DA7D-E6BA-408E-BA85-1CEFBD7765FE}"/>
            </a:ext>
          </a:extLst>
        </cdr:cNvPr>
        <cdr:cNvSpPr txBox="1"/>
      </cdr:nvSpPr>
      <cdr:spPr>
        <a:xfrm xmlns:a="http://schemas.openxmlformats.org/drawingml/2006/main">
          <a:off x="419680" y="3153153"/>
          <a:ext cx="332852" cy="1856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確保</a:t>
          </a:r>
          <a:endParaRPr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病床</a:t>
          </a:r>
          <a:endParaRPr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以外</a:t>
          </a:r>
        </a:p>
      </cdr:txBody>
    </cdr:sp>
  </cdr:relSizeAnchor>
  <cdr:relSizeAnchor xmlns:cdr="http://schemas.openxmlformats.org/drawingml/2006/chartDrawing">
    <cdr:from>
      <cdr:x>0.04515</cdr:x>
      <cdr:y>0.71924</cdr:y>
    </cdr:from>
    <cdr:to>
      <cdr:x>0.08093</cdr:x>
      <cdr:y>0.74978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189066F-D67B-4697-ADDE-AA91FCD11D26}"/>
            </a:ext>
          </a:extLst>
        </cdr:cNvPr>
        <cdr:cNvSpPr txBox="1"/>
      </cdr:nvSpPr>
      <cdr:spPr>
        <a:xfrm xmlns:a="http://schemas.openxmlformats.org/drawingml/2006/main">
          <a:off x="420022" y="4373069"/>
          <a:ext cx="332853" cy="18568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確保</a:t>
          </a:r>
          <a:endParaRPr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病床</a:t>
          </a:r>
        </a:p>
      </cdr:txBody>
    </cdr:sp>
  </cdr:relSizeAnchor>
  <cdr:relSizeAnchor xmlns:cdr="http://schemas.openxmlformats.org/drawingml/2006/chartDrawing">
    <cdr:from>
      <cdr:x>0.01045</cdr:x>
      <cdr:y>0.11592</cdr:y>
    </cdr:from>
    <cdr:to>
      <cdr:x>0.04623</cdr:x>
      <cdr:y>0.13121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2AA322B-648E-40DD-B4F5-8C3930BAFAB1}"/>
            </a:ext>
          </a:extLst>
        </cdr:cNvPr>
        <cdr:cNvSpPr txBox="1"/>
      </cdr:nvSpPr>
      <cdr:spPr>
        <a:xfrm xmlns:a="http://schemas.openxmlformats.org/drawingml/2006/main">
          <a:off x="97264" y="704695"/>
          <a:ext cx="333046" cy="929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使用率</a:t>
          </a:r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 xmlns:a="http://schemas.openxmlformats.org/drawingml/2006/main">
          <a:pPr algn="ctr"/>
          <a:endParaRPr lang="ja-JP" altLang="en-US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0.95471</cdr:x>
      <cdr:y>0.10517</cdr:y>
    </cdr:from>
    <cdr:to>
      <cdr:x>0.99049</cdr:x>
      <cdr:y>0.12046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3844BDF-B4DB-463A-B2AE-473C2BD6DEE4}"/>
            </a:ext>
          </a:extLst>
        </cdr:cNvPr>
        <cdr:cNvSpPr txBox="1"/>
      </cdr:nvSpPr>
      <cdr:spPr>
        <a:xfrm xmlns:a="http://schemas.openxmlformats.org/drawingml/2006/main">
          <a:off x="8886593" y="639336"/>
          <a:ext cx="333046" cy="929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入院者数</a:t>
          </a:r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 xmlns:a="http://schemas.openxmlformats.org/drawingml/2006/main">
          <a:pPr algn="ctr"/>
          <a:endParaRPr lang="ja-JP" altLang="en-US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0.92342</cdr:x>
      <cdr:y>0.66635</cdr:y>
    </cdr:from>
    <cdr:to>
      <cdr:x>0.97667</cdr:x>
      <cdr:y>0.69688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1ED6AB0-D686-4EEC-8735-83E59D359925}"/>
            </a:ext>
          </a:extLst>
        </cdr:cNvPr>
        <cdr:cNvSpPr txBox="1"/>
      </cdr:nvSpPr>
      <cdr:spPr>
        <a:xfrm xmlns:a="http://schemas.openxmlformats.org/drawingml/2006/main">
          <a:off x="8595311" y="4050746"/>
          <a:ext cx="495660" cy="18559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合計</a:t>
          </a:r>
          <a:r>
            <a:rPr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199</a:t>
          </a:r>
          <a:endParaRPr lang="ja-JP" altLang="en-US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74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04447/Desktop/05%20HP&#26356;&#26032;/R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月（入力用）"/>
      <sheetName val="8月（入力用）"/>
      <sheetName val="9月（入力用）"/>
      <sheetName val="10月（入力用）"/>
      <sheetName val="11月（入力用）"/>
      <sheetName val="12月（入力用）"/>
      <sheetName val="R3-01（入力用）"/>
      <sheetName val="R3-02（入力用）"/>
      <sheetName val="R3-03（入力用）"/>
      <sheetName val="R3-04"/>
      <sheetName val="R3-05"/>
      <sheetName val="R3-06"/>
      <sheetName val="R3-07"/>
      <sheetName val="R3-08"/>
      <sheetName val="R3-09"/>
      <sheetName val="R3-10"/>
      <sheetName val="R3-11"/>
      <sheetName val="R3-12"/>
      <sheetName val="R4-01"/>
      <sheetName val="R4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5">
          <cell r="AC15">
            <v>1737</v>
          </cell>
          <cell r="AD15">
            <v>1658</v>
          </cell>
          <cell r="AE15">
            <v>2180</v>
          </cell>
          <cell r="AF15">
            <v>1644</v>
          </cell>
          <cell r="AG15">
            <v>854</v>
          </cell>
          <cell r="AH15">
            <v>2001</v>
          </cell>
        </row>
        <row r="17">
          <cell r="AC17">
            <v>294</v>
          </cell>
          <cell r="AD17">
            <v>533</v>
          </cell>
          <cell r="AE17">
            <v>497</v>
          </cell>
          <cell r="AF17">
            <v>426</v>
          </cell>
          <cell r="AG17">
            <v>274</v>
          </cell>
          <cell r="AH17">
            <v>518</v>
          </cell>
        </row>
        <row r="19">
          <cell r="AC19">
            <v>529</v>
          </cell>
          <cell r="AD19">
            <v>294</v>
          </cell>
          <cell r="AE19">
            <v>533</v>
          </cell>
          <cell r="AF19">
            <v>497</v>
          </cell>
          <cell r="AG19">
            <v>426</v>
          </cell>
          <cell r="AH19">
            <v>274</v>
          </cell>
        </row>
        <row r="20">
          <cell r="AB20">
            <v>3297</v>
          </cell>
          <cell r="AC20">
            <v>3257</v>
          </cell>
          <cell r="AD20">
            <v>2953</v>
          </cell>
          <cell r="AE20">
            <v>3003</v>
          </cell>
          <cell r="AF20">
            <v>3034</v>
          </cell>
          <cell r="AG20">
            <v>3072</v>
          </cell>
          <cell r="AH20">
            <v>3053</v>
          </cell>
        </row>
        <row r="23">
          <cell r="AC23">
            <v>192</v>
          </cell>
          <cell r="AD23">
            <v>83</v>
          </cell>
          <cell r="AE23">
            <v>211</v>
          </cell>
          <cell r="AF23">
            <v>212</v>
          </cell>
          <cell r="AG23">
            <v>168</v>
          </cell>
          <cell r="AH23">
            <v>95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V24"/>
  <sheetViews>
    <sheetView showGridLines="0" view="pageBreakPreview" zoomScale="75" zoomScaleNormal="100" zoomScaleSheetLayoutView="75" workbookViewId="0">
      <selection activeCell="L10" sqref="L10"/>
    </sheetView>
  </sheetViews>
  <sheetFormatPr defaultRowHeight="13.2"/>
  <cols>
    <col min="1" max="1" width="3.88671875" customWidth="1"/>
    <col min="2" max="2" width="1.33203125" customWidth="1"/>
    <col min="3" max="3" width="2.88671875" bestFit="1" customWidth="1"/>
    <col min="4" max="4" width="22.77734375" bestFit="1" customWidth="1"/>
    <col min="5" max="10" width="10.6640625" customWidth="1"/>
    <col min="11" max="11" width="1.88671875" customWidth="1"/>
    <col min="12" max="12" width="10.44140625" customWidth="1"/>
    <col min="13" max="13" width="9.44140625" customWidth="1"/>
    <col min="14" max="14" width="3.44140625" bestFit="1" customWidth="1"/>
    <col min="15" max="15" width="12.44140625" customWidth="1"/>
    <col min="16" max="16" width="3.44140625" bestFit="1" customWidth="1"/>
    <col min="17" max="17" width="15" customWidth="1"/>
    <col min="18" max="18" width="1.88671875" customWidth="1"/>
    <col min="19" max="22" width="9.44140625" customWidth="1"/>
    <col min="23" max="23" width="1.21875" customWidth="1"/>
  </cols>
  <sheetData>
    <row r="2" spans="1:22" ht="19.2">
      <c r="D2" s="161"/>
      <c r="E2" s="161"/>
      <c r="F2" s="161"/>
      <c r="G2" s="161"/>
      <c r="H2" s="161"/>
      <c r="I2" s="161"/>
      <c r="J2" s="242"/>
      <c r="K2" s="242"/>
      <c r="L2" s="100"/>
      <c r="M2" s="100"/>
      <c r="N2" s="100"/>
      <c r="O2" s="100"/>
      <c r="P2" s="100"/>
      <c r="Q2" s="100"/>
    </row>
    <row r="5" spans="1:22" ht="22.5" customHeight="1">
      <c r="D5" s="109" t="s">
        <v>139</v>
      </c>
      <c r="H5" s="31"/>
      <c r="J5" s="106"/>
      <c r="K5" s="106"/>
      <c r="L5" s="107"/>
      <c r="P5" s="418" t="s">
        <v>193</v>
      </c>
      <c r="Q5" s="419"/>
      <c r="R5" s="419"/>
      <c r="S5" s="420"/>
      <c r="T5" s="112">
        <f>直近１週間印刷用!S5</f>
        <v>2</v>
      </c>
      <c r="U5" s="409">
        <f>直近１週間印刷用!T5</f>
        <v>44646</v>
      </c>
      <c r="V5" s="409"/>
    </row>
    <row r="6" spans="1:22" ht="22.5" customHeight="1">
      <c r="D6" s="36"/>
      <c r="J6" s="108"/>
      <c r="K6" s="108"/>
      <c r="L6" s="107"/>
      <c r="P6" s="418" t="s">
        <v>137</v>
      </c>
      <c r="Q6" s="419"/>
      <c r="R6" s="419"/>
      <c r="S6" s="420"/>
      <c r="T6" s="112">
        <f>直近１週間印刷用!S6</f>
        <v>4</v>
      </c>
      <c r="U6" s="421" t="s">
        <v>138</v>
      </c>
      <c r="V6" s="422"/>
    </row>
    <row r="7" spans="1:22" ht="13.8" thickBot="1"/>
    <row r="8" spans="1:22" ht="45" customHeight="1" thickTop="1" thickBot="1">
      <c r="C8" s="424"/>
      <c r="D8" s="425"/>
      <c r="E8" s="324">
        <f>直近１週間印刷用!E8</f>
        <v>44640</v>
      </c>
      <c r="F8" s="324">
        <f>直近１週間印刷用!F8</f>
        <v>44641</v>
      </c>
      <c r="G8" s="324">
        <f>直近１週間印刷用!G8</f>
        <v>44642</v>
      </c>
      <c r="H8" s="324">
        <f>直近１週間印刷用!H8</f>
        <v>44643</v>
      </c>
      <c r="I8" s="324">
        <f>直近１週間印刷用!I8</f>
        <v>44644</v>
      </c>
      <c r="J8" s="324">
        <f>直近１週間印刷用!J8</f>
        <v>44645</v>
      </c>
      <c r="K8" s="100"/>
      <c r="L8" s="412">
        <f>直近１週間印刷用!L8</f>
        <v>44646</v>
      </c>
      <c r="M8" s="413"/>
      <c r="N8" s="413"/>
      <c r="O8" s="413"/>
      <c r="P8" s="413"/>
      <c r="Q8" s="414"/>
      <c r="S8" s="34" t="s">
        <v>199</v>
      </c>
      <c r="T8" s="34" t="s">
        <v>195</v>
      </c>
      <c r="U8" s="34" t="s">
        <v>196</v>
      </c>
      <c r="V8" s="34" t="s">
        <v>219</v>
      </c>
    </row>
    <row r="9" spans="1:22" ht="52.5" customHeight="1" thickTop="1">
      <c r="A9" s="63" t="s">
        <v>200</v>
      </c>
      <c r="B9" s="30"/>
      <c r="C9" s="410" t="s">
        <v>216</v>
      </c>
      <c r="D9" s="411"/>
      <c r="E9" s="263" t="s">
        <v>212</v>
      </c>
      <c r="F9" s="263" t="s">
        <v>75</v>
      </c>
      <c r="G9" s="263" t="s">
        <v>75</v>
      </c>
      <c r="H9" s="263" t="s">
        <v>75</v>
      </c>
      <c r="I9" s="263" t="s">
        <v>75</v>
      </c>
      <c r="J9" s="263" t="s">
        <v>75</v>
      </c>
      <c r="K9" s="246"/>
      <c r="L9" s="264" t="s">
        <v>213</v>
      </c>
      <c r="M9" s="105" t="e">
        <f>直近１週間印刷用!O9</f>
        <v>#REF!</v>
      </c>
      <c r="N9" s="265" t="s">
        <v>220</v>
      </c>
      <c r="O9" s="105"/>
      <c r="P9" s="104"/>
      <c r="Q9" s="113"/>
      <c r="S9" s="35" t="s">
        <v>214</v>
      </c>
      <c r="T9" s="35" t="s">
        <v>214</v>
      </c>
      <c r="U9" s="34" t="s">
        <v>215</v>
      </c>
      <c r="V9" s="415" t="s">
        <v>217</v>
      </c>
    </row>
    <row r="10" spans="1:22" ht="52.5" customHeight="1">
      <c r="A10" s="262" t="s">
        <v>224</v>
      </c>
      <c r="B10" s="30"/>
      <c r="C10" s="405" t="s">
        <v>198</v>
      </c>
      <c r="D10" s="18" t="s">
        <v>197</v>
      </c>
      <c r="E10" s="303" t="e">
        <f>直近１週間印刷用!E9</f>
        <v>#N/A</v>
      </c>
      <c r="F10" s="303" t="e">
        <f>直近１週間印刷用!F9</f>
        <v>#N/A</v>
      </c>
      <c r="G10" s="303" t="e">
        <f>直近１週間印刷用!G9</f>
        <v>#N/A</v>
      </c>
      <c r="H10" s="303" t="e">
        <f>直近１週間印刷用!H9</f>
        <v>#N/A</v>
      </c>
      <c r="I10" s="303" t="e">
        <f>直近１週間印刷用!I9</f>
        <v>#N/A</v>
      </c>
      <c r="J10" s="303" t="e">
        <f>直近１週間印刷用!J9</f>
        <v>#N/A</v>
      </c>
      <c r="K10" s="69"/>
      <c r="L10" s="299" t="e">
        <f>直近１週間印刷用!L9</f>
        <v>#N/A</v>
      </c>
      <c r="M10" s="261" t="e">
        <f>直近１週間印刷用!M9</f>
        <v>#REF!</v>
      </c>
      <c r="N10" s="102" t="s">
        <v>148</v>
      </c>
      <c r="O10" s="261" t="e">
        <f>直近１週間印刷用!O9</f>
        <v>#REF!</v>
      </c>
      <c r="P10" s="104"/>
      <c r="Q10" s="133"/>
      <c r="S10" s="35" t="s">
        <v>214</v>
      </c>
      <c r="T10" s="34" t="s">
        <v>202</v>
      </c>
      <c r="U10" s="34" t="s">
        <v>208</v>
      </c>
      <c r="V10" s="416"/>
    </row>
    <row r="11" spans="1:22" ht="52.5" customHeight="1">
      <c r="A11" s="262" t="s">
        <v>218</v>
      </c>
      <c r="B11" s="30"/>
      <c r="C11" s="423"/>
      <c r="D11" s="186" t="s">
        <v>181</v>
      </c>
      <c r="E11" s="269" t="e">
        <f>直近１週間印刷用!E11</f>
        <v>#N/A</v>
      </c>
      <c r="F11" s="269" t="e">
        <f>直近１週間印刷用!F11</f>
        <v>#N/A</v>
      </c>
      <c r="G11" s="269" t="e">
        <f>直近１週間印刷用!G11</f>
        <v>#N/A</v>
      </c>
      <c r="H11" s="269" t="e">
        <f>直近１週間印刷用!H11</f>
        <v>#N/A</v>
      </c>
      <c r="I11" s="269" t="e">
        <f>直近１週間印刷用!I11</f>
        <v>#N/A</v>
      </c>
      <c r="J11" s="269" t="e">
        <f>直近１週間印刷用!J11</f>
        <v>#N/A</v>
      </c>
      <c r="K11" s="69"/>
      <c r="L11" s="270" t="e">
        <f>直近１週間印刷用!L11</f>
        <v>#N/A</v>
      </c>
      <c r="M11" s="105" t="e">
        <f>直近１週間印刷用!M11</f>
        <v>#REF!</v>
      </c>
      <c r="N11" s="102" t="s">
        <v>149</v>
      </c>
      <c r="O11" s="105" t="e">
        <f>直近１週間印刷用!O11</f>
        <v>#REF!</v>
      </c>
      <c r="P11" s="104"/>
      <c r="Q11" s="113"/>
      <c r="S11" s="35" t="s">
        <v>214</v>
      </c>
      <c r="T11" s="34" t="s">
        <v>203</v>
      </c>
      <c r="U11" s="34" t="s">
        <v>207</v>
      </c>
      <c r="V11" s="416"/>
    </row>
    <row r="12" spans="1:22" ht="52.5" customHeight="1">
      <c r="A12" s="63" t="s">
        <v>19</v>
      </c>
      <c r="B12" s="30"/>
      <c r="C12" s="410" t="s">
        <v>81</v>
      </c>
      <c r="D12" s="411"/>
      <c r="E12" s="273" t="e">
        <f>直近１週間印刷用!E13</f>
        <v>#N/A</v>
      </c>
      <c r="F12" s="273" t="e">
        <f>直近１週間印刷用!F13</f>
        <v>#N/A</v>
      </c>
      <c r="G12" s="273" t="e">
        <f>直近１週間印刷用!G13</f>
        <v>#N/A</v>
      </c>
      <c r="H12" s="273" t="e">
        <f>直近１週間印刷用!H13</f>
        <v>#N/A</v>
      </c>
      <c r="I12" s="273" t="e">
        <f>直近１週間印刷用!I13</f>
        <v>#N/A</v>
      </c>
      <c r="J12" s="273" t="e">
        <f>直近１週間印刷用!J13</f>
        <v>#N/A</v>
      </c>
      <c r="K12" s="247"/>
      <c r="L12" s="274" t="e">
        <f>直近１週間印刷用!L13</f>
        <v>#N/A</v>
      </c>
      <c r="M12" s="243" t="e">
        <f>直近１週間印刷用!M13</f>
        <v>#REF!</v>
      </c>
      <c r="N12" s="102" t="s">
        <v>134</v>
      </c>
      <c r="O12" s="103">
        <f>直近１週間印刷用!O13</f>
        <v>100000</v>
      </c>
      <c r="P12" s="102" t="s">
        <v>133</v>
      </c>
      <c r="Q12" s="114">
        <f>直近１週間印刷用!Q13</f>
        <v>1588256</v>
      </c>
      <c r="S12" s="35" t="s">
        <v>214</v>
      </c>
      <c r="T12" s="34" t="s">
        <v>204</v>
      </c>
      <c r="U12" s="34" t="s">
        <v>209</v>
      </c>
      <c r="V12" s="416"/>
    </row>
    <row r="13" spans="1:22" ht="52.5" customHeight="1">
      <c r="A13" s="63" t="s">
        <v>20</v>
      </c>
      <c r="B13" s="30"/>
      <c r="C13" s="410" t="s">
        <v>82</v>
      </c>
      <c r="D13" s="411"/>
      <c r="E13" s="275" t="e">
        <f>直近１週間印刷用!E14</f>
        <v>#N/A</v>
      </c>
      <c r="F13" s="275" t="e">
        <f>直近１週間印刷用!F14</f>
        <v>#N/A</v>
      </c>
      <c r="G13" s="275" t="e">
        <f>直近１週間印刷用!G14</f>
        <v>#N/A</v>
      </c>
      <c r="H13" s="275" t="e">
        <f>直近１週間印刷用!H14</f>
        <v>#N/A</v>
      </c>
      <c r="I13" s="275" t="e">
        <f>直近１週間印刷用!I14</f>
        <v>#N/A</v>
      </c>
      <c r="J13" s="275" t="e">
        <f>直近１週間印刷用!J14</f>
        <v>#N/A</v>
      </c>
      <c r="K13" s="276"/>
      <c r="L13" s="277" t="e">
        <f>直近１週間印刷用!L14</f>
        <v>#N/A</v>
      </c>
      <c r="M13" s="243" t="e">
        <f>直近１週間印刷用!M14</f>
        <v>#REF!</v>
      </c>
      <c r="N13" s="102" t="s">
        <v>148</v>
      </c>
      <c r="O13" s="103" t="e">
        <f>直近１週間印刷用!O14</f>
        <v>#REF!</v>
      </c>
      <c r="P13" s="104"/>
      <c r="Q13" s="113"/>
      <c r="S13" s="35" t="s">
        <v>214</v>
      </c>
      <c r="T13" s="34" t="s">
        <v>205</v>
      </c>
      <c r="U13" s="34" t="s">
        <v>210</v>
      </c>
      <c r="V13" s="416"/>
    </row>
    <row r="14" spans="1:22" ht="52.5" customHeight="1">
      <c r="A14" s="63" t="s">
        <v>21</v>
      </c>
      <c r="B14" s="30"/>
      <c r="C14" s="410" t="s">
        <v>221</v>
      </c>
      <c r="D14" s="411"/>
      <c r="E14" s="278" t="e">
        <f>直近１週間印刷用!E15</f>
        <v>#N/A</v>
      </c>
      <c r="F14" s="278" t="e">
        <f>直近１週間印刷用!F15</f>
        <v>#N/A</v>
      </c>
      <c r="G14" s="278" t="e">
        <f>直近１週間印刷用!G15</f>
        <v>#N/A</v>
      </c>
      <c r="H14" s="278" t="e">
        <f>直近１週間印刷用!H15</f>
        <v>#N/A</v>
      </c>
      <c r="I14" s="278" t="e">
        <f>直近１週間印刷用!I15</f>
        <v>#N/A</v>
      </c>
      <c r="J14" s="278" t="e">
        <f>直近１週間印刷用!J15</f>
        <v>#N/A</v>
      </c>
      <c r="K14" s="247"/>
      <c r="L14" s="279" t="e">
        <f>直近１週間印刷用!L15</f>
        <v>#N/A</v>
      </c>
      <c r="M14" s="243" t="e">
        <f>直近１週間印刷用!M15</f>
        <v>#REF!</v>
      </c>
      <c r="N14" s="102" t="s">
        <v>134</v>
      </c>
      <c r="O14" s="103">
        <f>直近１週間印刷用!O15</f>
        <v>100000</v>
      </c>
      <c r="P14" s="102" t="s">
        <v>133</v>
      </c>
      <c r="Q14" s="114">
        <f>直近１週間印刷用!Q15</f>
        <v>1588256</v>
      </c>
      <c r="S14" s="34" t="s">
        <v>201</v>
      </c>
      <c r="T14" s="34" t="s">
        <v>206</v>
      </c>
      <c r="U14" s="34" t="s">
        <v>211</v>
      </c>
      <c r="V14" s="416"/>
    </row>
    <row r="15" spans="1:22" ht="52.5" customHeight="1" thickBot="1">
      <c r="A15" s="63" t="s">
        <v>22</v>
      </c>
      <c r="B15" s="30"/>
      <c r="C15" s="410" t="s">
        <v>222</v>
      </c>
      <c r="D15" s="411"/>
      <c r="E15" s="269" t="e">
        <f>直近１週間印刷用!E18</f>
        <v>#N/A</v>
      </c>
      <c r="F15" s="269" t="e">
        <f>直近１週間印刷用!F18</f>
        <v>#N/A</v>
      </c>
      <c r="G15" s="269" t="e">
        <f>直近１週間印刷用!G18</f>
        <v>#N/A</v>
      </c>
      <c r="H15" s="269" t="e">
        <f>直近１週間印刷用!H18</f>
        <v>#N/A</v>
      </c>
      <c r="I15" s="269" t="e">
        <f>直近１週間印刷用!I18</f>
        <v>#N/A</v>
      </c>
      <c r="J15" s="269" t="e">
        <f>直近１週間印刷用!J18</f>
        <v>#N/A</v>
      </c>
      <c r="K15" s="268"/>
      <c r="L15" s="271" t="e">
        <f>直近１週間印刷用!L18</f>
        <v>#N/A</v>
      </c>
      <c r="M15" s="115" t="e">
        <f>直近１週間印刷用!M18</f>
        <v>#REF!</v>
      </c>
      <c r="N15" s="116" t="s">
        <v>148</v>
      </c>
      <c r="O15" s="115" t="e">
        <f>直近１週間印刷用!O18</f>
        <v>#REF!</v>
      </c>
      <c r="P15" s="117"/>
      <c r="Q15" s="118"/>
      <c r="S15" s="35" t="s">
        <v>214</v>
      </c>
      <c r="T15" s="34" t="s">
        <v>207</v>
      </c>
      <c r="U15" s="34" t="s">
        <v>207</v>
      </c>
      <c r="V15" s="417"/>
    </row>
    <row r="16" spans="1:22" ht="11.25" customHeight="1" thickTop="1" thickBot="1">
      <c r="A16" s="63"/>
      <c r="B16" s="30"/>
      <c r="C16" s="67"/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S16" s="70"/>
      <c r="T16" s="70"/>
      <c r="U16" s="70"/>
      <c r="V16" s="70"/>
    </row>
    <row r="17" spans="1:22" ht="37.5" customHeight="1" thickTop="1">
      <c r="A17" s="63"/>
      <c r="B17" s="30"/>
      <c r="C17" s="405" t="s">
        <v>94</v>
      </c>
      <c r="D17" s="407" t="s">
        <v>190</v>
      </c>
      <c r="E17" s="179" t="e">
        <f>直近１週間印刷用!E16</f>
        <v>#N/A</v>
      </c>
      <c r="F17" s="179" t="e">
        <f>直近１週間印刷用!F16</f>
        <v>#N/A</v>
      </c>
      <c r="G17" s="179" t="e">
        <f>直近１週間印刷用!G16</f>
        <v>#N/A</v>
      </c>
      <c r="H17" s="179" t="e">
        <f>直近１週間印刷用!H16</f>
        <v>#N/A</v>
      </c>
      <c r="I17" s="179" t="e">
        <f>直近１週間印刷用!I16</f>
        <v>#N/A</v>
      </c>
      <c r="J17" s="179" t="e">
        <f>直近１週間印刷用!J16</f>
        <v>#N/A</v>
      </c>
      <c r="K17" s="132"/>
      <c r="L17" s="231" t="e">
        <f>直近１週間印刷用!L16</f>
        <v>#N/A</v>
      </c>
      <c r="M17" s="244" t="e">
        <f>直近１週間印刷用!M16</f>
        <v>#REF!</v>
      </c>
      <c r="N17" s="233" t="s">
        <v>75</v>
      </c>
      <c r="O17" s="232" t="e">
        <f>直近１週間印刷用!O16</f>
        <v>#REF!</v>
      </c>
      <c r="P17" s="234" t="s">
        <v>141</v>
      </c>
      <c r="Q17" s="235" t="e">
        <f>直近１週間印刷用!Q16</f>
        <v>#REF!</v>
      </c>
      <c r="S17" s="236"/>
      <c r="T17" s="236"/>
      <c r="U17" s="236"/>
      <c r="V17" s="236"/>
    </row>
    <row r="18" spans="1:22" ht="37.5" customHeight="1" thickBot="1">
      <c r="A18" s="63"/>
      <c r="B18" s="30"/>
      <c r="C18" s="406"/>
      <c r="D18" s="408"/>
      <c r="E18" s="172" t="e">
        <f>直近１週間印刷用!E17</f>
        <v>#N/A</v>
      </c>
      <c r="F18" s="172" t="e">
        <f>直近１週間印刷用!F17</f>
        <v>#N/A</v>
      </c>
      <c r="G18" s="172" t="e">
        <f>直近１週間印刷用!G17</f>
        <v>#N/A</v>
      </c>
      <c r="H18" s="172" t="e">
        <f>直近１週間印刷用!H17</f>
        <v>#N/A</v>
      </c>
      <c r="I18" s="172" t="e">
        <f>直近１週間印刷用!I17</f>
        <v>#N/A</v>
      </c>
      <c r="J18" s="172" t="e">
        <f>直近１週間印刷用!J17</f>
        <v>#N/A</v>
      </c>
      <c r="K18" s="132"/>
      <c r="L18" s="237" t="e">
        <f>直近１週間印刷用!L17</f>
        <v>#N/A</v>
      </c>
      <c r="M18" s="245" t="e">
        <f>直近１週間印刷用!M17</f>
        <v>#REF!</v>
      </c>
      <c r="N18" s="239" t="s">
        <v>148</v>
      </c>
      <c r="O18" s="238" t="e">
        <f>直近１週間印刷用!O17</f>
        <v>#REF!</v>
      </c>
      <c r="P18" s="240" t="s">
        <v>141</v>
      </c>
      <c r="Q18" s="241">
        <f>直近１週間印刷用!Q17</f>
        <v>0</v>
      </c>
      <c r="S18" s="236"/>
      <c r="T18" s="236"/>
      <c r="U18" s="236"/>
      <c r="V18" s="236"/>
    </row>
    <row r="19" spans="1:22" ht="11.25" customHeight="1" thickTop="1" thickBot="1">
      <c r="A19" s="63"/>
      <c r="B19" s="30"/>
      <c r="C19" s="67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S19" s="70"/>
      <c r="T19" s="70"/>
      <c r="U19" s="70"/>
      <c r="V19" s="70"/>
    </row>
    <row r="20" spans="1:22" ht="52.5" customHeight="1" thickTop="1" thickBot="1">
      <c r="A20" s="63"/>
      <c r="B20" s="30"/>
      <c r="C20" s="260" t="s">
        <v>94</v>
      </c>
      <c r="D20" s="71" t="s">
        <v>189</v>
      </c>
      <c r="E20" s="83" t="e">
        <f>直近１週間印刷用!E24</f>
        <v>#N/A</v>
      </c>
      <c r="F20" s="83" t="e">
        <f>直近１週間印刷用!F24</f>
        <v>#N/A</v>
      </c>
      <c r="G20" s="83" t="e">
        <f>直近１週間印刷用!G24</f>
        <v>#N/A</v>
      </c>
      <c r="H20" s="83" t="e">
        <f>直近１週間印刷用!H24</f>
        <v>#N/A</v>
      </c>
      <c r="I20" s="83" t="e">
        <f>直近１週間印刷用!I24</f>
        <v>#N/A</v>
      </c>
      <c r="J20" s="83" t="e">
        <f>直近１週間印刷用!J24</f>
        <v>#N/A</v>
      </c>
      <c r="K20" s="101"/>
      <c r="L20" s="123" t="e">
        <f>直近１週間印刷用!L24</f>
        <v>#N/A</v>
      </c>
      <c r="M20" s="101"/>
      <c r="N20" s="137"/>
      <c r="O20" s="101"/>
      <c r="P20" s="101"/>
      <c r="Q20" s="101"/>
      <c r="S20" s="70"/>
      <c r="T20" s="70"/>
      <c r="U20" s="70"/>
      <c r="V20" s="70"/>
    </row>
    <row r="21" spans="1:22" ht="78.75" customHeight="1" thickTop="1"/>
    <row r="24" spans="1:22">
      <c r="A24" s="220"/>
    </row>
  </sheetData>
  <mergeCells count="15">
    <mergeCell ref="C17:C18"/>
    <mergeCell ref="D17:D18"/>
    <mergeCell ref="U5:V5"/>
    <mergeCell ref="C9:D9"/>
    <mergeCell ref="L8:Q8"/>
    <mergeCell ref="V9:V15"/>
    <mergeCell ref="P5:S5"/>
    <mergeCell ref="P6:S6"/>
    <mergeCell ref="U6:V6"/>
    <mergeCell ref="C10:C11"/>
    <mergeCell ref="C12:D12"/>
    <mergeCell ref="C13:D13"/>
    <mergeCell ref="C14:D14"/>
    <mergeCell ref="C15:D15"/>
    <mergeCell ref="C8:D8"/>
  </mergeCells>
  <phoneticPr fontId="1"/>
  <conditionalFormatting sqref="L13 E13:J13">
    <cfRule type="cellIs" dxfId="567" priority="14" operator="greaterThanOrEqual">
      <formula>0.05</formula>
    </cfRule>
  </conditionalFormatting>
  <conditionalFormatting sqref="L11 E11:J11">
    <cfRule type="cellIs" dxfId="566" priority="10" operator="greaterThanOrEqual">
      <formula>0.5</formula>
    </cfRule>
    <cfRule type="cellIs" dxfId="565" priority="11" operator="greaterThanOrEqual">
      <formula>0.2</formula>
    </cfRule>
  </conditionalFormatting>
  <conditionalFormatting sqref="L12 E12:J12">
    <cfRule type="cellIs" dxfId="564" priority="8" operator="greaterThanOrEqual">
      <formula>30</formula>
    </cfRule>
    <cfRule type="cellIs" dxfId="563" priority="9" operator="greaterThanOrEqual">
      <formula>20</formula>
    </cfRule>
  </conditionalFormatting>
  <conditionalFormatting sqref="E13:L13">
    <cfRule type="cellIs" dxfId="562" priority="7" operator="greaterThanOrEqual">
      <formula>0.1</formula>
    </cfRule>
  </conditionalFormatting>
  <conditionalFormatting sqref="L14 E14:J14">
    <cfRule type="cellIs" dxfId="561" priority="1" operator="greaterThanOrEqual">
      <formula>25</formula>
    </cfRule>
    <cfRule type="cellIs" dxfId="560" priority="5" operator="greaterThanOrEqual">
      <formula>15</formula>
    </cfRule>
  </conditionalFormatting>
  <conditionalFormatting sqref="L15 E15:J15">
    <cfRule type="cellIs" dxfId="559" priority="4" operator="greaterThanOrEqual">
      <formula>0.5</formula>
    </cfRule>
  </conditionalFormatting>
  <conditionalFormatting sqref="E10:L10">
    <cfRule type="cellIs" dxfId="558" priority="2" operator="greaterThanOrEqual">
      <formula>0.5</formula>
    </cfRule>
    <cfRule type="cellIs" dxfId="557" priority="3" operator="greaterThanOrEqual">
      <formula>0.2</formula>
    </cfRule>
  </conditionalFormatting>
  <conditionalFormatting sqref="E14:L14">
    <cfRule type="cellIs" dxfId="556" priority="6" operator="greaterThanOrEqual">
      <formula>0.4</formula>
    </cfRule>
  </conditionalFormatting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101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44197</v>
      </c>
      <c r="H6" s="26">
        <v>44198</v>
      </c>
      <c r="I6" s="26">
        <v>44199</v>
      </c>
      <c r="J6" s="26">
        <v>44200</v>
      </c>
      <c r="K6" s="26">
        <v>44201</v>
      </c>
      <c r="L6" s="26">
        <v>44202</v>
      </c>
      <c r="M6" s="26">
        <v>44203</v>
      </c>
      <c r="N6" s="26">
        <v>44204</v>
      </c>
      <c r="O6" s="26">
        <v>44205</v>
      </c>
      <c r="P6" s="26">
        <v>44206</v>
      </c>
      <c r="Q6" s="26">
        <v>44207</v>
      </c>
      <c r="R6" s="26">
        <v>44208</v>
      </c>
      <c r="S6" s="26">
        <v>44209</v>
      </c>
      <c r="T6" s="26">
        <v>44210</v>
      </c>
      <c r="U6" s="26">
        <v>44211</v>
      </c>
      <c r="V6" s="26">
        <v>44212</v>
      </c>
      <c r="W6" s="26">
        <v>44213</v>
      </c>
      <c r="X6" s="26">
        <v>44214</v>
      </c>
      <c r="Y6" s="26">
        <v>44215</v>
      </c>
      <c r="Z6" s="26">
        <v>44216</v>
      </c>
      <c r="AA6" s="26">
        <v>44217</v>
      </c>
      <c r="AB6" s="26">
        <v>44218</v>
      </c>
      <c r="AC6" s="26">
        <v>44219</v>
      </c>
      <c r="AD6" s="26">
        <v>44220</v>
      </c>
      <c r="AE6" s="26">
        <v>44221</v>
      </c>
      <c r="AF6" s="26">
        <v>44222</v>
      </c>
      <c r="AG6" s="26">
        <v>44223</v>
      </c>
      <c r="AH6" s="26">
        <v>44224</v>
      </c>
      <c r="AI6" s="26">
        <v>44225</v>
      </c>
      <c r="AJ6" s="26">
        <v>44226</v>
      </c>
      <c r="AK6" s="26">
        <v>44227</v>
      </c>
    </row>
    <row r="7" spans="4:38" ht="30" customHeight="1">
      <c r="D7" s="6"/>
      <c r="E7" s="7"/>
      <c r="F7" s="8"/>
      <c r="G7" s="27" t="s">
        <v>102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>
      <c r="D8" s="28" t="s">
        <v>44</v>
      </c>
      <c r="E8" s="2" t="s">
        <v>15</v>
      </c>
      <c r="F8" s="1" t="s">
        <v>9</v>
      </c>
      <c r="G8" s="19">
        <v>342</v>
      </c>
      <c r="H8" s="19">
        <v>342</v>
      </c>
      <c r="I8" s="19">
        <v>342</v>
      </c>
      <c r="J8" s="19">
        <v>342</v>
      </c>
      <c r="K8" s="89">
        <v>345</v>
      </c>
      <c r="L8" s="19">
        <v>345</v>
      </c>
      <c r="M8" s="19">
        <v>345</v>
      </c>
      <c r="N8" s="19">
        <v>345</v>
      </c>
      <c r="O8" s="19">
        <v>345</v>
      </c>
      <c r="P8" s="19">
        <v>345</v>
      </c>
      <c r="Q8" s="19">
        <v>345</v>
      </c>
      <c r="R8" s="19">
        <v>345</v>
      </c>
      <c r="S8" s="19">
        <v>345</v>
      </c>
      <c r="T8" s="19">
        <v>345</v>
      </c>
      <c r="U8" s="19">
        <v>345</v>
      </c>
      <c r="V8" s="19">
        <v>345</v>
      </c>
      <c r="W8" s="19">
        <v>345</v>
      </c>
      <c r="X8" s="19">
        <v>345</v>
      </c>
      <c r="Y8" s="19">
        <v>345</v>
      </c>
      <c r="Z8" s="19">
        <v>345</v>
      </c>
      <c r="AA8" s="19">
        <v>345</v>
      </c>
      <c r="AB8" s="19">
        <v>345</v>
      </c>
      <c r="AC8" s="19">
        <v>345</v>
      </c>
      <c r="AD8" s="19">
        <v>345</v>
      </c>
      <c r="AE8" s="19">
        <v>345</v>
      </c>
      <c r="AF8" s="19">
        <v>345</v>
      </c>
      <c r="AG8" s="19">
        <v>345</v>
      </c>
      <c r="AH8" s="19">
        <v>345</v>
      </c>
      <c r="AI8" s="19">
        <v>345</v>
      </c>
      <c r="AJ8" s="19">
        <v>345</v>
      </c>
      <c r="AK8" s="19">
        <v>345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342</v>
      </c>
      <c r="H9" s="21">
        <v>342</v>
      </c>
      <c r="I9" s="21">
        <v>342</v>
      </c>
      <c r="J9" s="21">
        <v>342</v>
      </c>
      <c r="K9" s="92">
        <v>345</v>
      </c>
      <c r="L9" s="21">
        <v>345</v>
      </c>
      <c r="M9" s="21">
        <v>345</v>
      </c>
      <c r="N9" s="21">
        <v>345</v>
      </c>
      <c r="O9" s="21">
        <v>345</v>
      </c>
      <c r="P9" s="21">
        <v>345</v>
      </c>
      <c r="Q9" s="21">
        <v>345</v>
      </c>
      <c r="R9" s="21">
        <v>345</v>
      </c>
      <c r="S9" s="21">
        <v>345</v>
      </c>
      <c r="T9" s="21">
        <v>345</v>
      </c>
      <c r="U9" s="21">
        <v>345</v>
      </c>
      <c r="V9" s="21">
        <v>345</v>
      </c>
      <c r="W9" s="21">
        <v>345</v>
      </c>
      <c r="X9" s="21">
        <v>345</v>
      </c>
      <c r="Y9" s="21">
        <v>345</v>
      </c>
      <c r="Z9" s="21">
        <v>345</v>
      </c>
      <c r="AA9" s="21">
        <v>345</v>
      </c>
      <c r="AB9" s="61">
        <v>345</v>
      </c>
      <c r="AC9" s="21">
        <v>345</v>
      </c>
      <c r="AD9" s="21">
        <v>345</v>
      </c>
      <c r="AE9" s="21">
        <v>345</v>
      </c>
      <c r="AF9" s="21">
        <v>345</v>
      </c>
      <c r="AG9" s="21">
        <v>345</v>
      </c>
      <c r="AH9" s="21">
        <v>345</v>
      </c>
      <c r="AI9" s="21">
        <v>345</v>
      </c>
      <c r="AJ9" s="21">
        <v>345</v>
      </c>
      <c r="AK9" s="21">
        <v>345</v>
      </c>
    </row>
    <row r="10" spans="4:38" ht="41.25" customHeight="1">
      <c r="D10" s="14" t="s">
        <v>46</v>
      </c>
      <c r="E10" s="2"/>
      <c r="F10" s="1" t="s">
        <v>48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19">
        <v>38</v>
      </c>
      <c r="W10" s="19">
        <v>38</v>
      </c>
      <c r="X10" s="1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>
      <c r="D11" s="14" t="s">
        <v>47</v>
      </c>
      <c r="E11" s="2"/>
      <c r="F11" s="1" t="s">
        <v>49</v>
      </c>
      <c r="G11" s="21">
        <v>38</v>
      </c>
      <c r="H11" s="21">
        <v>38</v>
      </c>
      <c r="I11" s="21">
        <v>38</v>
      </c>
      <c r="J11" s="21">
        <v>38</v>
      </c>
      <c r="K11" s="21">
        <v>38</v>
      </c>
      <c r="L11" s="21">
        <v>38</v>
      </c>
      <c r="M11" s="21">
        <v>38</v>
      </c>
      <c r="N11" s="21">
        <v>38</v>
      </c>
      <c r="O11" s="21">
        <v>38</v>
      </c>
      <c r="P11" s="21">
        <v>38</v>
      </c>
      <c r="Q11" s="21">
        <v>38</v>
      </c>
      <c r="R11" s="21">
        <v>38</v>
      </c>
      <c r="S11" s="21">
        <v>38</v>
      </c>
      <c r="T11" s="21">
        <v>38</v>
      </c>
      <c r="U11" s="21">
        <v>38</v>
      </c>
      <c r="V11" s="21">
        <v>38</v>
      </c>
      <c r="W11" s="21">
        <v>38</v>
      </c>
      <c r="X11" s="21">
        <v>38</v>
      </c>
      <c r="Y11" s="21">
        <v>38</v>
      </c>
      <c r="Z11" s="21">
        <v>38</v>
      </c>
      <c r="AA11" s="21">
        <v>38</v>
      </c>
      <c r="AB11" s="61">
        <v>38</v>
      </c>
      <c r="AC11" s="21">
        <v>38</v>
      </c>
      <c r="AD11" s="21">
        <v>38</v>
      </c>
      <c r="AE11" s="21">
        <v>38</v>
      </c>
      <c r="AF11" s="21">
        <v>38</v>
      </c>
      <c r="AG11" s="21">
        <v>38</v>
      </c>
      <c r="AH11" s="21">
        <v>38</v>
      </c>
      <c r="AI11" s="21">
        <v>38</v>
      </c>
      <c r="AJ11" s="21">
        <v>38</v>
      </c>
      <c r="AK11" s="21">
        <v>38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71</v>
      </c>
      <c r="H12" s="21">
        <v>68</v>
      </c>
      <c r="I12" s="21">
        <v>77</v>
      </c>
      <c r="J12" s="21">
        <v>79</v>
      </c>
      <c r="K12" s="21">
        <v>80</v>
      </c>
      <c r="L12" s="21">
        <v>83</v>
      </c>
      <c r="M12" s="21">
        <v>86</v>
      </c>
      <c r="N12" s="21">
        <v>91</v>
      </c>
      <c r="O12" s="21">
        <v>94</v>
      </c>
      <c r="P12" s="21">
        <v>100</v>
      </c>
      <c r="Q12" s="21">
        <v>100</v>
      </c>
      <c r="R12" s="21">
        <v>99</v>
      </c>
      <c r="S12" s="21">
        <v>105</v>
      </c>
      <c r="T12" s="21">
        <v>105</v>
      </c>
      <c r="U12" s="21">
        <v>96</v>
      </c>
      <c r="V12" s="21">
        <v>94</v>
      </c>
      <c r="W12" s="21">
        <v>95</v>
      </c>
      <c r="X12" s="21">
        <v>91</v>
      </c>
      <c r="Y12" s="21">
        <v>92</v>
      </c>
      <c r="Z12" s="21">
        <v>97</v>
      </c>
      <c r="AA12" s="21">
        <v>108</v>
      </c>
      <c r="AB12" s="61">
        <v>117</v>
      </c>
      <c r="AC12" s="21">
        <v>127</v>
      </c>
      <c r="AD12" s="21">
        <v>128</v>
      </c>
      <c r="AE12" s="21">
        <v>132</v>
      </c>
      <c r="AF12" s="21">
        <v>124</v>
      </c>
      <c r="AG12" s="21">
        <v>123</v>
      </c>
      <c r="AH12" s="21">
        <v>123</v>
      </c>
      <c r="AI12" s="21">
        <v>123</v>
      </c>
      <c r="AJ12" s="21">
        <v>118</v>
      </c>
      <c r="AK12" s="21">
        <v>121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2</v>
      </c>
      <c r="H13" s="21">
        <v>2</v>
      </c>
      <c r="I13" s="21">
        <v>2</v>
      </c>
      <c r="J13" s="21">
        <v>2</v>
      </c>
      <c r="K13" s="21">
        <v>2</v>
      </c>
      <c r="L13" s="21">
        <v>1</v>
      </c>
      <c r="M13" s="21">
        <v>1</v>
      </c>
      <c r="N13" s="21">
        <v>2</v>
      </c>
      <c r="O13" s="21">
        <v>2</v>
      </c>
      <c r="P13" s="21">
        <v>2</v>
      </c>
      <c r="Q13" s="21">
        <v>3</v>
      </c>
      <c r="R13" s="21">
        <v>3</v>
      </c>
      <c r="S13" s="21">
        <v>3</v>
      </c>
      <c r="T13" s="21">
        <v>2</v>
      </c>
      <c r="U13" s="21">
        <v>2</v>
      </c>
      <c r="V13" s="21">
        <v>1</v>
      </c>
      <c r="W13" s="21">
        <v>1</v>
      </c>
      <c r="X13" s="21">
        <v>1</v>
      </c>
      <c r="Y13" s="21">
        <v>2</v>
      </c>
      <c r="Z13" s="21">
        <v>2</v>
      </c>
      <c r="AA13" s="21">
        <v>2</v>
      </c>
      <c r="AB13" s="61">
        <v>3</v>
      </c>
      <c r="AC13" s="21">
        <v>3</v>
      </c>
      <c r="AD13" s="21">
        <v>3</v>
      </c>
      <c r="AE13" s="21">
        <v>3</v>
      </c>
      <c r="AF13" s="21">
        <v>2</v>
      </c>
      <c r="AG13" s="21">
        <v>2</v>
      </c>
      <c r="AH13" s="21">
        <v>2</v>
      </c>
      <c r="AI13" s="21">
        <v>4</v>
      </c>
      <c r="AJ13" s="21">
        <v>4</v>
      </c>
      <c r="AK13" s="21">
        <v>4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126</v>
      </c>
      <c r="H14" s="21">
        <v>119</v>
      </c>
      <c r="I14" s="21">
        <v>138</v>
      </c>
      <c r="J14" s="21">
        <v>141</v>
      </c>
      <c r="K14" s="21">
        <v>141</v>
      </c>
      <c r="L14" s="21">
        <v>161</v>
      </c>
      <c r="M14" s="21">
        <v>182</v>
      </c>
      <c r="N14" s="21">
        <v>200</v>
      </c>
      <c r="O14" s="21">
        <v>228</v>
      </c>
      <c r="P14" s="21">
        <v>233</v>
      </c>
      <c r="Q14" s="21">
        <v>225</v>
      </c>
      <c r="R14" s="21">
        <v>223</v>
      </c>
      <c r="S14" s="21">
        <v>227</v>
      </c>
      <c r="T14" s="21">
        <v>223</v>
      </c>
      <c r="U14" s="21">
        <v>207</v>
      </c>
      <c r="V14" s="21">
        <v>208</v>
      </c>
      <c r="W14" s="21">
        <v>195</v>
      </c>
      <c r="X14" s="21">
        <v>167</v>
      </c>
      <c r="Y14" s="21">
        <v>165</v>
      </c>
      <c r="Z14" s="21">
        <v>204</v>
      </c>
      <c r="AA14" s="21">
        <v>211</v>
      </c>
      <c r="AB14" s="61">
        <v>211</v>
      </c>
      <c r="AC14" s="21">
        <v>215</v>
      </c>
      <c r="AD14" s="21">
        <v>209</v>
      </c>
      <c r="AE14" s="21">
        <v>202</v>
      </c>
      <c r="AF14" s="21">
        <v>197</v>
      </c>
      <c r="AG14" s="21">
        <v>189</v>
      </c>
      <c r="AH14" s="21">
        <v>185</v>
      </c>
      <c r="AI14" s="21">
        <v>183</v>
      </c>
      <c r="AJ14" s="21">
        <v>176</v>
      </c>
      <c r="AK14" s="21">
        <v>178</v>
      </c>
      <c r="AL14" s="64"/>
    </row>
    <row r="15" spans="4:38" ht="41.25" customHeight="1">
      <c r="D15" s="14" t="s">
        <v>2</v>
      </c>
      <c r="E15" s="40" t="s">
        <v>16</v>
      </c>
      <c r="F15" s="29"/>
      <c r="G15" s="21">
        <v>104</v>
      </c>
      <c r="H15" s="21">
        <v>343</v>
      </c>
      <c r="I15" s="21">
        <v>438</v>
      </c>
      <c r="J15" s="21">
        <v>429</v>
      </c>
      <c r="K15" s="21">
        <v>673</v>
      </c>
      <c r="L15" s="21">
        <v>604</v>
      </c>
      <c r="M15" s="21">
        <v>720</v>
      </c>
      <c r="N15" s="21">
        <v>668</v>
      </c>
      <c r="O15" s="21">
        <v>771</v>
      </c>
      <c r="P15" s="21">
        <v>305</v>
      </c>
      <c r="Q15" s="21">
        <v>474</v>
      </c>
      <c r="R15" s="21">
        <v>1100</v>
      </c>
      <c r="S15" s="21">
        <v>675</v>
      </c>
      <c r="T15" s="93">
        <v>477</v>
      </c>
      <c r="U15" s="93">
        <v>489</v>
      </c>
      <c r="V15" s="93">
        <v>493</v>
      </c>
      <c r="W15" s="21">
        <v>282</v>
      </c>
      <c r="X15" s="21">
        <v>723</v>
      </c>
      <c r="Y15" s="21">
        <v>712</v>
      </c>
      <c r="Z15" s="21">
        <v>699</v>
      </c>
      <c r="AA15" s="21">
        <v>802</v>
      </c>
      <c r="AB15" s="61">
        <v>570</v>
      </c>
      <c r="AC15" s="21">
        <v>375</v>
      </c>
      <c r="AD15" s="21">
        <v>154</v>
      </c>
      <c r="AE15" s="21">
        <v>454</v>
      </c>
      <c r="AF15" s="21">
        <v>531</v>
      </c>
      <c r="AG15" s="21">
        <v>420</v>
      </c>
      <c r="AH15" s="21">
        <v>386</v>
      </c>
      <c r="AI15" s="21">
        <v>339</v>
      </c>
      <c r="AJ15" s="21">
        <v>537</v>
      </c>
      <c r="AK15" s="93">
        <v>606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G15+SUM('12月（入力用）'!AF15:AK15)</f>
        <v>3295</v>
      </c>
      <c r="H16" s="19">
        <f>SUM(G15:H15)+SUM('12月（入力用）'!AG15:AK15)</f>
        <v>3175</v>
      </c>
      <c r="I16" s="19">
        <f>SUM(G15:I15)+SUM('12月（入力用）'!AH15:AK15)</f>
        <v>3078</v>
      </c>
      <c r="J16" s="19">
        <f>SUM(G15:J15)+SUM('12月（入力用）'!AI15:AK15)</f>
        <v>2864</v>
      </c>
      <c r="K16" s="19">
        <f>SUM(G15:K15)+SUM('12月（入力用）'!AJ15:AK15)</f>
        <v>2931</v>
      </c>
      <c r="L16" s="19">
        <f>SUM(G15:L15)+'12月（入力用）'!AK15</f>
        <v>2888</v>
      </c>
      <c r="M16" s="19">
        <f>SUM(G15:M15)</f>
        <v>3311</v>
      </c>
      <c r="N16" s="19">
        <f t="shared" ref="N16:AK16" si="0">SUM(H15:N15)</f>
        <v>3875</v>
      </c>
      <c r="O16" s="19">
        <f t="shared" si="0"/>
        <v>4303</v>
      </c>
      <c r="P16" s="19">
        <f t="shared" si="0"/>
        <v>4170</v>
      </c>
      <c r="Q16" s="19">
        <f t="shared" si="0"/>
        <v>4215</v>
      </c>
      <c r="R16" s="19">
        <f t="shared" si="0"/>
        <v>4642</v>
      </c>
      <c r="S16" s="19">
        <f t="shared" si="0"/>
        <v>4713</v>
      </c>
      <c r="T16" s="19">
        <f t="shared" si="0"/>
        <v>4470</v>
      </c>
      <c r="U16" s="19">
        <f t="shared" si="0"/>
        <v>4291</v>
      </c>
      <c r="V16" s="19">
        <f t="shared" si="0"/>
        <v>4013</v>
      </c>
      <c r="W16" s="19">
        <f t="shared" si="0"/>
        <v>3990</v>
      </c>
      <c r="X16" s="19">
        <f t="shared" si="0"/>
        <v>4239</v>
      </c>
      <c r="Y16" s="19">
        <f t="shared" si="0"/>
        <v>3851</v>
      </c>
      <c r="Z16" s="19">
        <f t="shared" si="0"/>
        <v>3875</v>
      </c>
      <c r="AA16" s="19">
        <f t="shared" si="0"/>
        <v>4200</v>
      </c>
      <c r="AB16" s="19">
        <f t="shared" si="0"/>
        <v>4281</v>
      </c>
      <c r="AC16" s="19">
        <f t="shared" si="0"/>
        <v>4163</v>
      </c>
      <c r="AD16" s="19">
        <f t="shared" si="0"/>
        <v>4035</v>
      </c>
      <c r="AE16" s="19">
        <f t="shared" si="0"/>
        <v>3766</v>
      </c>
      <c r="AF16" s="19">
        <f t="shared" si="0"/>
        <v>3585</v>
      </c>
      <c r="AG16" s="19">
        <f t="shared" si="0"/>
        <v>3306</v>
      </c>
      <c r="AH16" s="19">
        <f t="shared" si="0"/>
        <v>2890</v>
      </c>
      <c r="AI16" s="19">
        <f t="shared" si="0"/>
        <v>2659</v>
      </c>
      <c r="AJ16" s="19">
        <f t="shared" si="0"/>
        <v>2821</v>
      </c>
      <c r="AK16" s="19">
        <f t="shared" si="0"/>
        <v>3273</v>
      </c>
    </row>
    <row r="17" spans="2:40" ht="41.25" customHeight="1">
      <c r="D17" s="14" t="s">
        <v>3</v>
      </c>
      <c r="E17" s="40" t="s">
        <v>16</v>
      </c>
      <c r="F17" s="29"/>
      <c r="G17" s="21">
        <v>7</v>
      </c>
      <c r="H17" s="21">
        <v>25</v>
      </c>
      <c r="I17" s="21">
        <v>9</v>
      </c>
      <c r="J17" s="21">
        <v>12</v>
      </c>
      <c r="K17" s="21">
        <v>39</v>
      </c>
      <c r="L17" s="21">
        <v>26</v>
      </c>
      <c r="M17" s="21">
        <v>30</v>
      </c>
      <c r="N17" s="21">
        <v>35</v>
      </c>
      <c r="O17" s="21">
        <v>22</v>
      </c>
      <c r="P17" s="21">
        <v>12</v>
      </c>
      <c r="Q17" s="21">
        <v>18</v>
      </c>
      <c r="R17" s="21">
        <v>22</v>
      </c>
      <c r="S17" s="21">
        <v>12</v>
      </c>
      <c r="T17" s="93">
        <v>19</v>
      </c>
      <c r="U17" s="93">
        <v>23</v>
      </c>
      <c r="V17" s="93">
        <v>20</v>
      </c>
      <c r="W17" s="21">
        <v>14</v>
      </c>
      <c r="X17" s="21">
        <v>12</v>
      </c>
      <c r="Y17" s="21">
        <v>55</v>
      </c>
      <c r="Z17" s="21">
        <v>27</v>
      </c>
      <c r="AA17" s="21">
        <v>15</v>
      </c>
      <c r="AB17" s="21">
        <v>15</v>
      </c>
      <c r="AC17" s="21">
        <v>12</v>
      </c>
      <c r="AD17" s="21">
        <v>9</v>
      </c>
      <c r="AE17" s="21">
        <v>13</v>
      </c>
      <c r="AF17" s="21">
        <v>7</v>
      </c>
      <c r="AG17" s="21">
        <v>14</v>
      </c>
      <c r="AH17" s="21">
        <v>13</v>
      </c>
      <c r="AI17" s="21">
        <v>15</v>
      </c>
      <c r="AJ17" s="21">
        <v>15</v>
      </c>
      <c r="AK17" s="93">
        <v>10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G17+SUM('12月（入力用）'!AF17:AK17)</f>
        <v>91</v>
      </c>
      <c r="H18" s="19">
        <f>SUM(G17:H17)+SUM('12月（入力用）'!AG17:AK17)</f>
        <v>108</v>
      </c>
      <c r="I18" s="19">
        <f>SUM(G17:I17)+SUM('12月（入力用）'!AH17:AK17)</f>
        <v>82</v>
      </c>
      <c r="J18" s="19">
        <f>SUM(G17:J17)+SUM('12月（入力用）'!AI17:AK17)</f>
        <v>86</v>
      </c>
      <c r="K18" s="19">
        <f>SUM(G17:K17)+SUM('12月（入力用）'!AJ17:AK17)</f>
        <v>118</v>
      </c>
      <c r="L18" s="19">
        <f>SUM(G17:L17)+'12月（入力用）'!AK17</f>
        <v>134</v>
      </c>
      <c r="M18" s="19">
        <f>SUM(G17:M17)</f>
        <v>148</v>
      </c>
      <c r="N18" s="19">
        <f t="shared" ref="N18:AK18" si="1">SUM(H17:N17)</f>
        <v>176</v>
      </c>
      <c r="O18" s="19">
        <f t="shared" si="1"/>
        <v>173</v>
      </c>
      <c r="P18" s="19">
        <f t="shared" si="1"/>
        <v>176</v>
      </c>
      <c r="Q18" s="19">
        <f t="shared" si="1"/>
        <v>182</v>
      </c>
      <c r="R18" s="19">
        <f t="shared" si="1"/>
        <v>165</v>
      </c>
      <c r="S18" s="19">
        <f t="shared" si="1"/>
        <v>151</v>
      </c>
      <c r="T18" s="19">
        <f t="shared" si="1"/>
        <v>140</v>
      </c>
      <c r="U18" s="19">
        <f t="shared" si="1"/>
        <v>128</v>
      </c>
      <c r="V18" s="19">
        <f t="shared" si="1"/>
        <v>126</v>
      </c>
      <c r="W18" s="19">
        <f t="shared" si="1"/>
        <v>128</v>
      </c>
      <c r="X18" s="19">
        <f t="shared" si="1"/>
        <v>122</v>
      </c>
      <c r="Y18" s="19">
        <f t="shared" si="1"/>
        <v>155</v>
      </c>
      <c r="Z18" s="19">
        <f t="shared" si="1"/>
        <v>170</v>
      </c>
      <c r="AA18" s="19">
        <f t="shared" si="1"/>
        <v>166</v>
      </c>
      <c r="AB18" s="19">
        <f t="shared" si="1"/>
        <v>158</v>
      </c>
      <c r="AC18" s="19">
        <f t="shared" si="1"/>
        <v>150</v>
      </c>
      <c r="AD18" s="19">
        <f t="shared" si="1"/>
        <v>145</v>
      </c>
      <c r="AE18" s="19">
        <f t="shared" si="1"/>
        <v>146</v>
      </c>
      <c r="AF18" s="19">
        <f t="shared" si="1"/>
        <v>98</v>
      </c>
      <c r="AG18" s="19">
        <f t="shared" si="1"/>
        <v>85</v>
      </c>
      <c r="AH18" s="19">
        <f t="shared" si="1"/>
        <v>83</v>
      </c>
      <c r="AI18" s="19">
        <f t="shared" si="1"/>
        <v>83</v>
      </c>
      <c r="AJ18" s="19">
        <f t="shared" si="1"/>
        <v>86</v>
      </c>
      <c r="AK18" s="19">
        <f t="shared" si="1"/>
        <v>87</v>
      </c>
    </row>
    <row r="19" spans="2:40" ht="41.25" customHeight="1">
      <c r="D19" s="15" t="s">
        <v>4</v>
      </c>
      <c r="E19" s="40" t="s">
        <v>16</v>
      </c>
      <c r="F19" s="29"/>
      <c r="G19" s="21">
        <v>15</v>
      </c>
      <c r="H19" s="21">
        <v>2</v>
      </c>
      <c r="I19" s="21">
        <v>27</v>
      </c>
      <c r="J19" s="21">
        <v>12</v>
      </c>
      <c r="K19" s="21">
        <v>22</v>
      </c>
      <c r="L19" s="21">
        <v>36</v>
      </c>
      <c r="M19" s="21">
        <v>27</v>
      </c>
      <c r="N19" s="21">
        <v>32</v>
      </c>
      <c r="O19" s="21">
        <v>39</v>
      </c>
      <c r="P19" s="21">
        <v>17</v>
      </c>
      <c r="Q19" s="21">
        <v>15</v>
      </c>
      <c r="R19" s="21">
        <v>20</v>
      </c>
      <c r="S19" s="21">
        <v>21</v>
      </c>
      <c r="T19" s="21">
        <v>17</v>
      </c>
      <c r="U19" s="21">
        <v>14</v>
      </c>
      <c r="V19" s="21">
        <v>25</v>
      </c>
      <c r="W19" s="21">
        <v>14</v>
      </c>
      <c r="X19" s="21">
        <v>16</v>
      </c>
      <c r="Y19" s="21">
        <v>14</v>
      </c>
      <c r="Z19" s="21">
        <v>59</v>
      </c>
      <c r="AA19" s="21">
        <v>23</v>
      </c>
      <c r="AB19" s="61">
        <v>14</v>
      </c>
      <c r="AC19" s="21">
        <v>27</v>
      </c>
      <c r="AD19" s="21">
        <v>5</v>
      </c>
      <c r="AE19" s="21">
        <v>14</v>
      </c>
      <c r="AF19" s="21">
        <v>13</v>
      </c>
      <c r="AG19" s="21">
        <v>10</v>
      </c>
      <c r="AH19" s="21">
        <v>13</v>
      </c>
      <c r="AI19" s="21">
        <v>19</v>
      </c>
      <c r="AJ19" s="21">
        <v>11</v>
      </c>
      <c r="AK19" s="21">
        <v>13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G19+SUM('12月（入力用）'!AF19:AK19)</f>
        <v>102</v>
      </c>
      <c r="H20" s="20">
        <f>SUM(G19:H19)+SUM('12月（入力用）'!AG19:AK19)</f>
        <v>87</v>
      </c>
      <c r="I20" s="20">
        <f>SUM(G19:I19)+SUM('12月（入力用）'!AH19:AK19)</f>
        <v>94</v>
      </c>
      <c r="J20" s="20">
        <f>SUM(G19:J19)+SUM('12月（入力用）'!AI19:AK19)</f>
        <v>87</v>
      </c>
      <c r="K20" s="20">
        <f>SUM(G19:K19)+SUM('12月（入力用）'!AJ19:AK19)</f>
        <v>101</v>
      </c>
      <c r="L20" s="20">
        <f>SUM(G19:L19)+'12月（入力用）'!AK19</f>
        <v>124</v>
      </c>
      <c r="M20" s="20">
        <f>SUM(G19:M19)</f>
        <v>141</v>
      </c>
      <c r="N20" s="20">
        <f t="shared" ref="N20:AK20" si="2">SUM(H19:N19)</f>
        <v>158</v>
      </c>
      <c r="O20" s="20">
        <f t="shared" si="2"/>
        <v>195</v>
      </c>
      <c r="P20" s="20">
        <f t="shared" si="2"/>
        <v>185</v>
      </c>
      <c r="Q20" s="20">
        <f t="shared" si="2"/>
        <v>188</v>
      </c>
      <c r="R20" s="20">
        <f t="shared" si="2"/>
        <v>186</v>
      </c>
      <c r="S20" s="20">
        <f t="shared" si="2"/>
        <v>171</v>
      </c>
      <c r="T20" s="20">
        <f t="shared" si="2"/>
        <v>161</v>
      </c>
      <c r="U20" s="20">
        <f t="shared" si="2"/>
        <v>143</v>
      </c>
      <c r="V20" s="20">
        <f t="shared" si="2"/>
        <v>129</v>
      </c>
      <c r="W20" s="20">
        <f t="shared" si="2"/>
        <v>126</v>
      </c>
      <c r="X20" s="20">
        <f t="shared" si="2"/>
        <v>127</v>
      </c>
      <c r="Y20" s="20">
        <f t="shared" si="2"/>
        <v>121</v>
      </c>
      <c r="Z20" s="20">
        <f t="shared" si="2"/>
        <v>159</v>
      </c>
      <c r="AA20" s="20">
        <f t="shared" si="2"/>
        <v>165</v>
      </c>
      <c r="AB20" s="20">
        <f t="shared" si="2"/>
        <v>165</v>
      </c>
      <c r="AC20" s="20">
        <f t="shared" si="2"/>
        <v>167</v>
      </c>
      <c r="AD20" s="20">
        <f t="shared" si="2"/>
        <v>158</v>
      </c>
      <c r="AE20" s="20">
        <f t="shared" si="2"/>
        <v>156</v>
      </c>
      <c r="AF20" s="20">
        <f t="shared" si="2"/>
        <v>155</v>
      </c>
      <c r="AG20" s="20">
        <f t="shared" si="2"/>
        <v>106</v>
      </c>
      <c r="AH20" s="20">
        <f t="shared" si="2"/>
        <v>96</v>
      </c>
      <c r="AI20" s="20">
        <f t="shared" si="2"/>
        <v>101</v>
      </c>
      <c r="AJ20" s="20">
        <f t="shared" si="2"/>
        <v>85</v>
      </c>
      <c r="AK20" s="20">
        <f t="shared" si="2"/>
        <v>93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102</v>
      </c>
      <c r="H21" s="20">
        <f t="shared" ref="H21:AK21" si="3">H20</f>
        <v>87</v>
      </c>
      <c r="I21" s="20">
        <f t="shared" si="3"/>
        <v>94</v>
      </c>
      <c r="J21" s="20">
        <f t="shared" si="3"/>
        <v>87</v>
      </c>
      <c r="K21" s="20">
        <f t="shared" si="3"/>
        <v>101</v>
      </c>
      <c r="L21" s="20">
        <f t="shared" si="3"/>
        <v>124</v>
      </c>
      <c r="M21" s="20">
        <f t="shared" si="3"/>
        <v>141</v>
      </c>
      <c r="N21" s="20">
        <f t="shared" si="3"/>
        <v>158</v>
      </c>
      <c r="O21" s="20">
        <f t="shared" si="3"/>
        <v>195</v>
      </c>
      <c r="P21" s="20">
        <f t="shared" si="3"/>
        <v>185</v>
      </c>
      <c r="Q21" s="20">
        <f t="shared" si="3"/>
        <v>188</v>
      </c>
      <c r="R21" s="20">
        <f t="shared" si="3"/>
        <v>186</v>
      </c>
      <c r="S21" s="20">
        <f t="shared" si="3"/>
        <v>171</v>
      </c>
      <c r="T21" s="20">
        <f t="shared" si="3"/>
        <v>161</v>
      </c>
      <c r="U21" s="20">
        <f t="shared" si="3"/>
        <v>143</v>
      </c>
      <c r="V21" s="20">
        <f t="shared" si="3"/>
        <v>129</v>
      </c>
      <c r="W21" s="20">
        <f t="shared" si="3"/>
        <v>126</v>
      </c>
      <c r="X21" s="20">
        <f t="shared" si="3"/>
        <v>127</v>
      </c>
      <c r="Y21" s="20">
        <f t="shared" si="3"/>
        <v>121</v>
      </c>
      <c r="Z21" s="20">
        <f t="shared" si="3"/>
        <v>159</v>
      </c>
      <c r="AA21" s="20">
        <f t="shared" si="3"/>
        <v>165</v>
      </c>
      <c r="AB21" s="20">
        <f t="shared" si="3"/>
        <v>165</v>
      </c>
      <c r="AC21" s="20">
        <f t="shared" si="3"/>
        <v>167</v>
      </c>
      <c r="AD21" s="20">
        <f t="shared" si="3"/>
        <v>158</v>
      </c>
      <c r="AE21" s="20">
        <f t="shared" si="3"/>
        <v>156</v>
      </c>
      <c r="AF21" s="20">
        <f t="shared" si="3"/>
        <v>155</v>
      </c>
      <c r="AG21" s="20">
        <f t="shared" si="3"/>
        <v>106</v>
      </c>
      <c r="AH21" s="20">
        <f t="shared" si="3"/>
        <v>96</v>
      </c>
      <c r="AI21" s="20">
        <f t="shared" si="3"/>
        <v>101</v>
      </c>
      <c r="AJ21" s="20">
        <f t="shared" si="3"/>
        <v>85</v>
      </c>
      <c r="AK21" s="20">
        <f t="shared" si="3"/>
        <v>93</v>
      </c>
    </row>
    <row r="22" spans="2:40" ht="41.25" customHeight="1">
      <c r="D22" s="14" t="s">
        <v>6</v>
      </c>
      <c r="E22" s="2"/>
      <c r="F22" s="1" t="s">
        <v>50</v>
      </c>
      <c r="G22" s="20">
        <f>'12月（入力用）'!AE20</f>
        <v>61</v>
      </c>
      <c r="H22" s="20">
        <f>'12月（入力用）'!AF20</f>
        <v>71</v>
      </c>
      <c r="I22" s="20">
        <f>'12月（入力用）'!AG20</f>
        <v>89</v>
      </c>
      <c r="J22" s="20">
        <f>'12月（入力用）'!AH20</f>
        <v>104</v>
      </c>
      <c r="K22" s="20">
        <f>'12月（入力用）'!AI20</f>
        <v>103</v>
      </c>
      <c r="L22" s="20">
        <f>'12月（入力用）'!AJ20</f>
        <v>101</v>
      </c>
      <c r="M22" s="20">
        <f>'12月（入力用）'!AK20</f>
        <v>96</v>
      </c>
      <c r="N22" s="20">
        <f>G21</f>
        <v>102</v>
      </c>
      <c r="O22" s="20">
        <f t="shared" ref="O22:AK22" si="4">H21</f>
        <v>87</v>
      </c>
      <c r="P22" s="20">
        <f t="shared" si="4"/>
        <v>94</v>
      </c>
      <c r="Q22" s="20">
        <f t="shared" si="4"/>
        <v>87</v>
      </c>
      <c r="R22" s="20">
        <f t="shared" si="4"/>
        <v>101</v>
      </c>
      <c r="S22" s="20">
        <f t="shared" si="4"/>
        <v>124</v>
      </c>
      <c r="T22" s="20">
        <f t="shared" si="4"/>
        <v>141</v>
      </c>
      <c r="U22" s="20">
        <f t="shared" si="4"/>
        <v>158</v>
      </c>
      <c r="V22" s="20">
        <f t="shared" si="4"/>
        <v>195</v>
      </c>
      <c r="W22" s="20">
        <f t="shared" si="4"/>
        <v>185</v>
      </c>
      <c r="X22" s="20">
        <f t="shared" si="4"/>
        <v>188</v>
      </c>
      <c r="Y22" s="20">
        <f t="shared" si="4"/>
        <v>186</v>
      </c>
      <c r="Z22" s="20">
        <f t="shared" si="4"/>
        <v>171</v>
      </c>
      <c r="AA22" s="20">
        <f t="shared" si="4"/>
        <v>161</v>
      </c>
      <c r="AB22" s="20">
        <f t="shared" si="4"/>
        <v>143</v>
      </c>
      <c r="AC22" s="20">
        <f t="shared" si="4"/>
        <v>129</v>
      </c>
      <c r="AD22" s="20">
        <f t="shared" si="4"/>
        <v>126</v>
      </c>
      <c r="AE22" s="20">
        <f t="shared" si="4"/>
        <v>127</v>
      </c>
      <c r="AF22" s="20">
        <f t="shared" si="4"/>
        <v>121</v>
      </c>
      <c r="AG22" s="20">
        <f t="shared" si="4"/>
        <v>159</v>
      </c>
      <c r="AH22" s="20">
        <f t="shared" si="4"/>
        <v>165</v>
      </c>
      <c r="AI22" s="20">
        <f t="shared" si="4"/>
        <v>165</v>
      </c>
      <c r="AJ22" s="20">
        <f t="shared" si="4"/>
        <v>167</v>
      </c>
      <c r="AK22" s="20">
        <f t="shared" si="4"/>
        <v>158</v>
      </c>
    </row>
    <row r="23" spans="2:40" ht="41.25" customHeight="1">
      <c r="D23" s="14" t="s">
        <v>7</v>
      </c>
      <c r="E23" s="40" t="s">
        <v>16</v>
      </c>
      <c r="F23" s="29"/>
      <c r="G23" s="21">
        <v>3</v>
      </c>
      <c r="H23" s="21">
        <v>0</v>
      </c>
      <c r="I23" s="93">
        <v>11</v>
      </c>
      <c r="J23" s="21">
        <v>2</v>
      </c>
      <c r="K23" s="93">
        <v>13</v>
      </c>
      <c r="L23" s="21">
        <v>10</v>
      </c>
      <c r="M23" s="93">
        <v>6</v>
      </c>
      <c r="N23" s="21">
        <v>8</v>
      </c>
      <c r="O23" s="93">
        <v>5</v>
      </c>
      <c r="P23" s="93">
        <v>8</v>
      </c>
      <c r="Q23" s="93">
        <v>3</v>
      </c>
      <c r="R23" s="93">
        <v>7</v>
      </c>
      <c r="S23" s="93">
        <v>7</v>
      </c>
      <c r="T23" s="93">
        <v>6</v>
      </c>
      <c r="U23" s="21">
        <v>5</v>
      </c>
      <c r="V23" s="93">
        <v>9</v>
      </c>
      <c r="W23" s="21">
        <v>9</v>
      </c>
      <c r="X23" s="93">
        <v>2</v>
      </c>
      <c r="Y23" s="93">
        <v>4</v>
      </c>
      <c r="Z23" s="93">
        <v>8</v>
      </c>
      <c r="AA23" s="21">
        <v>7</v>
      </c>
      <c r="AB23" s="61">
        <v>4</v>
      </c>
      <c r="AC23" s="21">
        <v>10</v>
      </c>
      <c r="AD23" s="21">
        <v>0</v>
      </c>
      <c r="AE23" s="21">
        <v>4</v>
      </c>
      <c r="AF23" s="21">
        <v>2</v>
      </c>
      <c r="AG23" s="93">
        <v>6</v>
      </c>
      <c r="AH23" s="93">
        <v>2</v>
      </c>
      <c r="AI23" s="93">
        <v>5</v>
      </c>
      <c r="AJ23" s="93">
        <v>3</v>
      </c>
      <c r="AK23" s="93">
        <v>4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G23+SUM('12月（入力用）'!AF23:AK23)</f>
        <v>19</v>
      </c>
      <c r="H24" s="21">
        <f>SUM(G23:H23)+SUM('12月（入力用）'!AG23:AK23)</f>
        <v>17</v>
      </c>
      <c r="I24" s="21">
        <f>SUM(G23:I23)+SUM('12月（入力用）'!AH23:AK23)</f>
        <v>27</v>
      </c>
      <c r="J24" s="21">
        <f>SUM(G23:J23)+SUM('12月（入力用）'!AI23:AK23)</f>
        <v>27</v>
      </c>
      <c r="K24" s="21">
        <f>SUM(G23:K23)+SUM('12月（入力用）'!AJ23:AK23)</f>
        <v>38</v>
      </c>
      <c r="L24" s="21">
        <f>SUM(G23:L23)+'12月（入力用）'!AK23</f>
        <v>43</v>
      </c>
      <c r="M24" s="21">
        <f>SUM(G23:M23)</f>
        <v>45</v>
      </c>
      <c r="N24" s="21">
        <f t="shared" ref="N24:AK24" si="5">SUM(H23:N23)</f>
        <v>50</v>
      </c>
      <c r="O24" s="21">
        <f t="shared" si="5"/>
        <v>55</v>
      </c>
      <c r="P24" s="21">
        <f t="shared" si="5"/>
        <v>52</v>
      </c>
      <c r="Q24" s="21">
        <f t="shared" si="5"/>
        <v>53</v>
      </c>
      <c r="R24" s="21">
        <f t="shared" si="5"/>
        <v>47</v>
      </c>
      <c r="S24" s="21">
        <f t="shared" si="5"/>
        <v>44</v>
      </c>
      <c r="T24" s="21">
        <f t="shared" si="5"/>
        <v>44</v>
      </c>
      <c r="U24" s="21">
        <f t="shared" si="5"/>
        <v>41</v>
      </c>
      <c r="V24" s="21">
        <f t="shared" si="5"/>
        <v>45</v>
      </c>
      <c r="W24" s="21">
        <f t="shared" si="5"/>
        <v>46</v>
      </c>
      <c r="X24" s="21">
        <f t="shared" si="5"/>
        <v>45</v>
      </c>
      <c r="Y24" s="21">
        <f t="shared" si="5"/>
        <v>42</v>
      </c>
      <c r="Z24" s="21">
        <f t="shared" si="5"/>
        <v>43</v>
      </c>
      <c r="AA24" s="21">
        <f t="shared" si="5"/>
        <v>44</v>
      </c>
      <c r="AB24" s="21">
        <f t="shared" si="5"/>
        <v>43</v>
      </c>
      <c r="AC24" s="21">
        <f t="shared" si="5"/>
        <v>44</v>
      </c>
      <c r="AD24" s="21">
        <f t="shared" si="5"/>
        <v>35</v>
      </c>
      <c r="AE24" s="21">
        <f t="shared" si="5"/>
        <v>37</v>
      </c>
      <c r="AF24" s="21">
        <f t="shared" si="5"/>
        <v>35</v>
      </c>
      <c r="AG24" s="21">
        <f t="shared" si="5"/>
        <v>33</v>
      </c>
      <c r="AH24" s="21">
        <f t="shared" si="5"/>
        <v>28</v>
      </c>
      <c r="AI24" s="21">
        <f t="shared" si="5"/>
        <v>29</v>
      </c>
      <c r="AJ24" s="21">
        <f t="shared" si="5"/>
        <v>22</v>
      </c>
      <c r="AK24" s="21">
        <f t="shared" si="5"/>
        <v>26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44197</v>
      </c>
      <c r="H26" s="26">
        <f t="shared" ref="H26:AK27" si="6">H6</f>
        <v>44198</v>
      </c>
      <c r="I26" s="26">
        <f t="shared" si="6"/>
        <v>44199</v>
      </c>
      <c r="J26" s="26">
        <f t="shared" si="6"/>
        <v>44200</v>
      </c>
      <c r="K26" s="26">
        <f t="shared" si="6"/>
        <v>44201</v>
      </c>
      <c r="L26" s="26">
        <f t="shared" si="6"/>
        <v>44202</v>
      </c>
      <c r="M26" s="26">
        <f t="shared" si="6"/>
        <v>44203</v>
      </c>
      <c r="N26" s="26">
        <f t="shared" si="6"/>
        <v>44204</v>
      </c>
      <c r="O26" s="26">
        <f t="shared" si="6"/>
        <v>44205</v>
      </c>
      <c r="P26" s="26">
        <f t="shared" si="6"/>
        <v>44206</v>
      </c>
      <c r="Q26" s="26">
        <f t="shared" si="6"/>
        <v>44207</v>
      </c>
      <c r="R26" s="26">
        <f t="shared" si="6"/>
        <v>44208</v>
      </c>
      <c r="S26" s="26">
        <f t="shared" si="6"/>
        <v>44209</v>
      </c>
      <c r="T26" s="26">
        <f t="shared" si="6"/>
        <v>44210</v>
      </c>
      <c r="U26" s="26">
        <f t="shared" si="6"/>
        <v>44211</v>
      </c>
      <c r="V26" s="26">
        <f t="shared" si="6"/>
        <v>44212</v>
      </c>
      <c r="W26" s="26">
        <f t="shared" si="6"/>
        <v>44213</v>
      </c>
      <c r="X26" s="26">
        <f t="shared" si="6"/>
        <v>44214</v>
      </c>
      <c r="Y26" s="26">
        <f t="shared" si="6"/>
        <v>44215</v>
      </c>
      <c r="Z26" s="26">
        <f t="shared" si="6"/>
        <v>44216</v>
      </c>
      <c r="AA26" s="26">
        <f t="shared" si="6"/>
        <v>44217</v>
      </c>
      <c r="AB26" s="26">
        <f t="shared" si="6"/>
        <v>44218</v>
      </c>
      <c r="AC26" s="26">
        <f t="shared" si="6"/>
        <v>44219</v>
      </c>
      <c r="AD26" s="26">
        <f t="shared" si="6"/>
        <v>44220</v>
      </c>
      <c r="AE26" s="26">
        <f t="shared" si="6"/>
        <v>44221</v>
      </c>
      <c r="AF26" s="26">
        <f t="shared" si="6"/>
        <v>44222</v>
      </c>
      <c r="AG26" s="26">
        <f t="shared" si="6"/>
        <v>44223</v>
      </c>
      <c r="AH26" s="26">
        <f t="shared" si="6"/>
        <v>44224</v>
      </c>
      <c r="AI26" s="26">
        <f t="shared" si="6"/>
        <v>44225</v>
      </c>
      <c r="AJ26" s="26">
        <f t="shared" si="6"/>
        <v>44226</v>
      </c>
      <c r="AK26" s="26">
        <f t="shared" si="6"/>
        <v>44227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G12/G8</f>
        <v>0.20760233918128654</v>
      </c>
      <c r="H28" s="22">
        <f t="shared" ref="H28:AK28" si="7">H12/H8</f>
        <v>0.19883040935672514</v>
      </c>
      <c r="I28" s="22">
        <f t="shared" si="7"/>
        <v>0.22514619883040934</v>
      </c>
      <c r="J28" s="22">
        <f t="shared" si="7"/>
        <v>0.23099415204678361</v>
      </c>
      <c r="K28" s="22">
        <f t="shared" si="7"/>
        <v>0.2318840579710145</v>
      </c>
      <c r="L28" s="22">
        <f t="shared" si="7"/>
        <v>0.24057971014492754</v>
      </c>
      <c r="M28" s="22">
        <f t="shared" si="7"/>
        <v>0.24927536231884059</v>
      </c>
      <c r="N28" s="22">
        <f t="shared" si="7"/>
        <v>0.26376811594202898</v>
      </c>
      <c r="O28" s="22">
        <f t="shared" si="7"/>
        <v>0.27246376811594203</v>
      </c>
      <c r="P28" s="22">
        <f t="shared" si="7"/>
        <v>0.28985507246376813</v>
      </c>
      <c r="Q28" s="22">
        <f t="shared" si="7"/>
        <v>0.28985507246376813</v>
      </c>
      <c r="R28" s="22">
        <f t="shared" si="7"/>
        <v>0.28695652173913044</v>
      </c>
      <c r="S28" s="22">
        <f t="shared" si="7"/>
        <v>0.30434782608695654</v>
      </c>
      <c r="T28" s="22">
        <f t="shared" si="7"/>
        <v>0.30434782608695654</v>
      </c>
      <c r="U28" s="22">
        <f t="shared" si="7"/>
        <v>0.27826086956521739</v>
      </c>
      <c r="V28" s="22">
        <f t="shared" si="7"/>
        <v>0.27246376811594203</v>
      </c>
      <c r="W28" s="22">
        <f t="shared" si="7"/>
        <v>0.27536231884057971</v>
      </c>
      <c r="X28" s="22">
        <f t="shared" si="7"/>
        <v>0.26376811594202898</v>
      </c>
      <c r="Y28" s="22">
        <f t="shared" si="7"/>
        <v>0.26666666666666666</v>
      </c>
      <c r="Z28" s="22">
        <f t="shared" si="7"/>
        <v>0.28115942028985508</v>
      </c>
      <c r="AA28" s="22">
        <f t="shared" si="7"/>
        <v>0.31304347826086959</v>
      </c>
      <c r="AB28" s="22">
        <f t="shared" si="7"/>
        <v>0.33913043478260868</v>
      </c>
      <c r="AC28" s="22">
        <f t="shared" si="7"/>
        <v>0.36811594202898551</v>
      </c>
      <c r="AD28" s="22">
        <f t="shared" si="7"/>
        <v>0.37101449275362319</v>
      </c>
      <c r="AE28" s="22">
        <f t="shared" si="7"/>
        <v>0.38260869565217392</v>
      </c>
      <c r="AF28" s="22">
        <f t="shared" si="7"/>
        <v>0.35942028985507246</v>
      </c>
      <c r="AG28" s="22">
        <f t="shared" si="7"/>
        <v>0.35652173913043478</v>
      </c>
      <c r="AH28" s="22">
        <f t="shared" si="7"/>
        <v>0.35652173913043478</v>
      </c>
      <c r="AI28" s="22">
        <f t="shared" si="7"/>
        <v>0.35652173913043478</v>
      </c>
      <c r="AJ28" s="22">
        <f t="shared" si="7"/>
        <v>0.34202898550724636</v>
      </c>
      <c r="AK28" s="22">
        <f t="shared" si="7"/>
        <v>0.35072463768115941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G12/G9</f>
        <v>0.20760233918128654</v>
      </c>
      <c r="H29" s="22">
        <f t="shared" ref="H29:AK30" si="8">H12/H9</f>
        <v>0.19883040935672514</v>
      </c>
      <c r="I29" s="22">
        <f t="shared" si="8"/>
        <v>0.22514619883040934</v>
      </c>
      <c r="J29" s="22">
        <f t="shared" si="8"/>
        <v>0.23099415204678361</v>
      </c>
      <c r="K29" s="22">
        <f t="shared" si="8"/>
        <v>0.2318840579710145</v>
      </c>
      <c r="L29" s="22">
        <f t="shared" si="8"/>
        <v>0.24057971014492754</v>
      </c>
      <c r="M29" s="22">
        <f t="shared" si="8"/>
        <v>0.24927536231884059</v>
      </c>
      <c r="N29" s="22">
        <f t="shared" si="8"/>
        <v>0.26376811594202898</v>
      </c>
      <c r="O29" s="22">
        <f t="shared" si="8"/>
        <v>0.27246376811594203</v>
      </c>
      <c r="P29" s="22">
        <f t="shared" si="8"/>
        <v>0.28985507246376813</v>
      </c>
      <c r="Q29" s="22">
        <f t="shared" si="8"/>
        <v>0.28985507246376813</v>
      </c>
      <c r="R29" s="22">
        <f t="shared" si="8"/>
        <v>0.28695652173913044</v>
      </c>
      <c r="S29" s="22">
        <f t="shared" si="8"/>
        <v>0.30434782608695654</v>
      </c>
      <c r="T29" s="22">
        <f t="shared" si="8"/>
        <v>0.30434782608695654</v>
      </c>
      <c r="U29" s="22">
        <f t="shared" si="8"/>
        <v>0.27826086956521739</v>
      </c>
      <c r="V29" s="22">
        <f t="shared" si="8"/>
        <v>0.27246376811594203</v>
      </c>
      <c r="W29" s="22">
        <f t="shared" si="8"/>
        <v>0.27536231884057971</v>
      </c>
      <c r="X29" s="22">
        <f t="shared" si="8"/>
        <v>0.26376811594202898</v>
      </c>
      <c r="Y29" s="22">
        <f t="shared" si="8"/>
        <v>0.26666666666666666</v>
      </c>
      <c r="Z29" s="22">
        <f t="shared" si="8"/>
        <v>0.28115942028985508</v>
      </c>
      <c r="AA29" s="22">
        <f t="shared" si="8"/>
        <v>0.31304347826086959</v>
      </c>
      <c r="AB29" s="22">
        <f t="shared" si="8"/>
        <v>0.33913043478260868</v>
      </c>
      <c r="AC29" s="22">
        <f t="shared" si="8"/>
        <v>0.36811594202898551</v>
      </c>
      <c r="AD29" s="22">
        <f t="shared" si="8"/>
        <v>0.37101449275362319</v>
      </c>
      <c r="AE29" s="22">
        <f t="shared" si="8"/>
        <v>0.38260869565217392</v>
      </c>
      <c r="AF29" s="22">
        <f t="shared" si="8"/>
        <v>0.35942028985507246</v>
      </c>
      <c r="AG29" s="22">
        <f t="shared" si="8"/>
        <v>0.35652173913043478</v>
      </c>
      <c r="AH29" s="22">
        <f t="shared" si="8"/>
        <v>0.35652173913043478</v>
      </c>
      <c r="AI29" s="22">
        <f t="shared" si="8"/>
        <v>0.35652173913043478</v>
      </c>
      <c r="AJ29" s="22">
        <f t="shared" si="8"/>
        <v>0.34202898550724636</v>
      </c>
      <c r="AK29" s="22">
        <f t="shared" si="8"/>
        <v>0.35072463768115941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G13/G10</f>
        <v>5.2631578947368418E-2</v>
      </c>
      <c r="H30" s="22">
        <f t="shared" si="8"/>
        <v>5.2631578947368418E-2</v>
      </c>
      <c r="I30" s="22">
        <f t="shared" si="8"/>
        <v>5.2631578947368418E-2</v>
      </c>
      <c r="J30" s="22">
        <f t="shared" si="8"/>
        <v>5.2631578947368418E-2</v>
      </c>
      <c r="K30" s="22">
        <f t="shared" si="8"/>
        <v>5.2631578947368418E-2</v>
      </c>
      <c r="L30" s="22">
        <f t="shared" si="8"/>
        <v>2.6315789473684209E-2</v>
      </c>
      <c r="M30" s="22">
        <f t="shared" si="8"/>
        <v>2.6315789473684209E-2</v>
      </c>
      <c r="N30" s="22">
        <f t="shared" si="8"/>
        <v>5.2631578947368418E-2</v>
      </c>
      <c r="O30" s="22">
        <f t="shared" si="8"/>
        <v>5.2631578947368418E-2</v>
      </c>
      <c r="P30" s="22">
        <f t="shared" si="8"/>
        <v>5.2631578947368418E-2</v>
      </c>
      <c r="Q30" s="22">
        <f t="shared" si="8"/>
        <v>7.8947368421052627E-2</v>
      </c>
      <c r="R30" s="22">
        <f t="shared" si="8"/>
        <v>7.8947368421052627E-2</v>
      </c>
      <c r="S30" s="22">
        <f t="shared" si="8"/>
        <v>7.8947368421052627E-2</v>
      </c>
      <c r="T30" s="22">
        <f t="shared" si="8"/>
        <v>5.2631578947368418E-2</v>
      </c>
      <c r="U30" s="22">
        <f t="shared" si="8"/>
        <v>5.2631578947368418E-2</v>
      </c>
      <c r="V30" s="22">
        <f t="shared" si="8"/>
        <v>2.6315789473684209E-2</v>
      </c>
      <c r="W30" s="22">
        <f t="shared" si="8"/>
        <v>2.6315789473684209E-2</v>
      </c>
      <c r="X30" s="22">
        <f t="shared" si="8"/>
        <v>2.6315789473684209E-2</v>
      </c>
      <c r="Y30" s="22">
        <f t="shared" si="8"/>
        <v>5.2631578947368418E-2</v>
      </c>
      <c r="Z30" s="22">
        <f t="shared" si="8"/>
        <v>5.2631578947368418E-2</v>
      </c>
      <c r="AA30" s="22">
        <f t="shared" si="8"/>
        <v>5.2631578947368418E-2</v>
      </c>
      <c r="AB30" s="22">
        <f t="shared" si="8"/>
        <v>7.8947368421052627E-2</v>
      </c>
      <c r="AC30" s="22">
        <f t="shared" si="8"/>
        <v>7.8947368421052627E-2</v>
      </c>
      <c r="AD30" s="22">
        <f t="shared" si="8"/>
        <v>7.8947368421052627E-2</v>
      </c>
      <c r="AE30" s="22">
        <f t="shared" si="8"/>
        <v>7.8947368421052627E-2</v>
      </c>
      <c r="AF30" s="22">
        <f t="shared" si="8"/>
        <v>5.2631578947368418E-2</v>
      </c>
      <c r="AG30" s="22">
        <f t="shared" si="8"/>
        <v>5.2631578947368418E-2</v>
      </c>
      <c r="AH30" s="22">
        <f t="shared" si="8"/>
        <v>5.2631578947368418E-2</v>
      </c>
      <c r="AI30" s="22">
        <f t="shared" si="8"/>
        <v>0.10526315789473684</v>
      </c>
      <c r="AJ30" s="22">
        <f t="shared" si="8"/>
        <v>0.10526315789473684</v>
      </c>
      <c r="AK30" s="22">
        <f t="shared" si="8"/>
        <v>0.10526315789473684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G13/G11</f>
        <v>5.2631578947368418E-2</v>
      </c>
      <c r="H31" s="22">
        <f t="shared" ref="H31:AK31" si="9">H13/H11</f>
        <v>5.2631578947368418E-2</v>
      </c>
      <c r="I31" s="22">
        <f t="shared" si="9"/>
        <v>5.2631578947368418E-2</v>
      </c>
      <c r="J31" s="22">
        <f t="shared" si="9"/>
        <v>5.2631578947368418E-2</v>
      </c>
      <c r="K31" s="22">
        <f t="shared" si="9"/>
        <v>5.2631578947368418E-2</v>
      </c>
      <c r="L31" s="22">
        <f t="shared" si="9"/>
        <v>2.6315789473684209E-2</v>
      </c>
      <c r="M31" s="22">
        <f t="shared" si="9"/>
        <v>2.6315789473684209E-2</v>
      </c>
      <c r="N31" s="22">
        <f t="shared" si="9"/>
        <v>5.2631578947368418E-2</v>
      </c>
      <c r="O31" s="22">
        <f t="shared" si="9"/>
        <v>5.2631578947368418E-2</v>
      </c>
      <c r="P31" s="22">
        <f t="shared" si="9"/>
        <v>5.2631578947368418E-2</v>
      </c>
      <c r="Q31" s="22">
        <f t="shared" si="9"/>
        <v>7.8947368421052627E-2</v>
      </c>
      <c r="R31" s="22">
        <f t="shared" si="9"/>
        <v>7.8947368421052627E-2</v>
      </c>
      <c r="S31" s="22">
        <f t="shared" si="9"/>
        <v>7.8947368421052627E-2</v>
      </c>
      <c r="T31" s="22">
        <f t="shared" si="9"/>
        <v>5.2631578947368418E-2</v>
      </c>
      <c r="U31" s="22">
        <f t="shared" si="9"/>
        <v>5.2631578947368418E-2</v>
      </c>
      <c r="V31" s="22">
        <f t="shared" si="9"/>
        <v>2.6315789473684209E-2</v>
      </c>
      <c r="W31" s="22">
        <f t="shared" si="9"/>
        <v>2.6315789473684209E-2</v>
      </c>
      <c r="X31" s="22">
        <f t="shared" si="9"/>
        <v>2.6315789473684209E-2</v>
      </c>
      <c r="Y31" s="22">
        <f t="shared" si="9"/>
        <v>5.2631578947368418E-2</v>
      </c>
      <c r="Z31" s="22">
        <f t="shared" si="9"/>
        <v>5.2631578947368418E-2</v>
      </c>
      <c r="AA31" s="22">
        <f t="shared" si="9"/>
        <v>5.2631578947368418E-2</v>
      </c>
      <c r="AB31" s="22">
        <f t="shared" si="9"/>
        <v>7.8947368421052627E-2</v>
      </c>
      <c r="AC31" s="22">
        <f t="shared" si="9"/>
        <v>7.8947368421052627E-2</v>
      </c>
      <c r="AD31" s="22">
        <f t="shared" si="9"/>
        <v>7.8947368421052627E-2</v>
      </c>
      <c r="AE31" s="22">
        <f t="shared" si="9"/>
        <v>7.8947368421052627E-2</v>
      </c>
      <c r="AF31" s="22">
        <f t="shared" si="9"/>
        <v>5.2631578947368418E-2</v>
      </c>
      <c r="AG31" s="22">
        <f t="shared" si="9"/>
        <v>5.2631578947368418E-2</v>
      </c>
      <c r="AH31" s="22">
        <f t="shared" si="9"/>
        <v>5.2631578947368418E-2</v>
      </c>
      <c r="AI31" s="22">
        <f t="shared" si="9"/>
        <v>0.10526315789473684</v>
      </c>
      <c r="AJ31" s="22">
        <f t="shared" si="9"/>
        <v>0.10526315789473684</v>
      </c>
      <c r="AK31" s="22">
        <f t="shared" si="9"/>
        <v>0.10526315789473684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G14*100000/1601711</f>
        <v>7.8665876678127331</v>
      </c>
      <c r="H32" s="23">
        <f>H14*100000/1601711</f>
        <v>7.4295550196009144</v>
      </c>
      <c r="I32" s="23">
        <f t="shared" ref="I32:AK32" si="10">I14*100000/1601711</f>
        <v>8.6157864933187067</v>
      </c>
      <c r="J32" s="23">
        <f t="shared" si="10"/>
        <v>8.8030861996952012</v>
      </c>
      <c r="K32" s="23">
        <f t="shared" si="10"/>
        <v>8.8030861996952012</v>
      </c>
      <c r="L32" s="23">
        <f t="shared" si="10"/>
        <v>10.051750908871826</v>
      </c>
      <c r="M32" s="23">
        <f t="shared" si="10"/>
        <v>11.36284885350728</v>
      </c>
      <c r="N32" s="23">
        <f t="shared" si="10"/>
        <v>12.486647091766242</v>
      </c>
      <c r="O32" s="23">
        <f t="shared" si="10"/>
        <v>14.234777684613517</v>
      </c>
      <c r="P32" s="23">
        <f t="shared" si="10"/>
        <v>14.546943861907673</v>
      </c>
      <c r="Q32" s="23">
        <f t="shared" si="10"/>
        <v>14.047477978237023</v>
      </c>
      <c r="R32" s="23">
        <f t="shared" si="10"/>
        <v>13.92261150731936</v>
      </c>
      <c r="S32" s="23">
        <f t="shared" si="10"/>
        <v>14.172344449154686</v>
      </c>
      <c r="T32" s="23">
        <f t="shared" si="10"/>
        <v>13.92261150731936</v>
      </c>
      <c r="U32" s="23">
        <f t="shared" si="10"/>
        <v>12.923679739978061</v>
      </c>
      <c r="V32" s="23">
        <f t="shared" si="10"/>
        <v>12.986112975436892</v>
      </c>
      <c r="W32" s="23">
        <f t="shared" si="10"/>
        <v>12.174480914472086</v>
      </c>
      <c r="X32" s="23">
        <f t="shared" si="10"/>
        <v>10.426350321624813</v>
      </c>
      <c r="Y32" s="23">
        <f t="shared" si="10"/>
        <v>10.30148385070715</v>
      </c>
      <c r="Z32" s="23">
        <f t="shared" si="10"/>
        <v>12.736380033601566</v>
      </c>
      <c r="AA32" s="23">
        <f t="shared" si="10"/>
        <v>13.173412681813385</v>
      </c>
      <c r="AB32" s="23">
        <f t="shared" si="10"/>
        <v>13.173412681813385</v>
      </c>
      <c r="AC32" s="23">
        <f t="shared" si="10"/>
        <v>13.423145623648711</v>
      </c>
      <c r="AD32" s="23">
        <f t="shared" si="10"/>
        <v>13.048546210895724</v>
      </c>
      <c r="AE32" s="23">
        <f t="shared" si="10"/>
        <v>12.611513562683905</v>
      </c>
      <c r="AF32" s="23">
        <f t="shared" si="10"/>
        <v>12.299347385389749</v>
      </c>
      <c r="AG32" s="23">
        <f t="shared" si="10"/>
        <v>11.799881501719099</v>
      </c>
      <c r="AH32" s="23">
        <f t="shared" si="10"/>
        <v>11.550148559883775</v>
      </c>
      <c r="AI32" s="23">
        <f t="shared" si="10"/>
        <v>11.425282088966112</v>
      </c>
      <c r="AJ32" s="23">
        <f t="shared" si="10"/>
        <v>10.988249440754293</v>
      </c>
      <c r="AK32" s="23">
        <f t="shared" si="10"/>
        <v>11.113115911671956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2.7617602427921092E-2</v>
      </c>
      <c r="H33" s="22">
        <f t="shared" ref="H33:AK33" si="11">IFERROR(H18/H16,0)</f>
        <v>3.4015748031496061E-2</v>
      </c>
      <c r="I33" s="22">
        <f t="shared" si="11"/>
        <v>2.664067576348278E-2</v>
      </c>
      <c r="J33" s="22">
        <f t="shared" si="11"/>
        <v>3.0027932960893854E-2</v>
      </c>
      <c r="K33" s="22">
        <f t="shared" si="11"/>
        <v>4.025929716820198E-2</v>
      </c>
      <c r="L33" s="22">
        <f t="shared" si="11"/>
        <v>4.6398891966759004E-2</v>
      </c>
      <c r="M33" s="22">
        <f t="shared" si="11"/>
        <v>4.4699486559951679E-2</v>
      </c>
      <c r="N33" s="22">
        <f t="shared" si="11"/>
        <v>4.541935483870968E-2</v>
      </c>
      <c r="O33" s="22">
        <f t="shared" si="11"/>
        <v>4.0204508482454104E-2</v>
      </c>
      <c r="P33" s="22">
        <f t="shared" si="11"/>
        <v>4.220623501199041E-2</v>
      </c>
      <c r="Q33" s="22">
        <f t="shared" si="11"/>
        <v>4.3179122182680899E-2</v>
      </c>
      <c r="R33" s="22">
        <f t="shared" si="11"/>
        <v>3.5545023696682464E-2</v>
      </c>
      <c r="S33" s="22">
        <f t="shared" si="11"/>
        <v>3.2039040950562273E-2</v>
      </c>
      <c r="T33" s="22">
        <f t="shared" si="11"/>
        <v>3.1319910514541388E-2</v>
      </c>
      <c r="U33" s="22">
        <f t="shared" si="11"/>
        <v>2.9829876485667678E-2</v>
      </c>
      <c r="V33" s="22">
        <f t="shared" si="11"/>
        <v>3.1397956640917019E-2</v>
      </c>
      <c r="W33" s="22">
        <f t="shared" si="11"/>
        <v>3.2080200501253132E-2</v>
      </c>
      <c r="X33" s="22">
        <f t="shared" si="11"/>
        <v>2.8780372729417317E-2</v>
      </c>
      <c r="Y33" s="22">
        <f t="shared" si="11"/>
        <v>4.0249285899766292E-2</v>
      </c>
      <c r="Z33" s="22">
        <f t="shared" si="11"/>
        <v>4.3870967741935482E-2</v>
      </c>
      <c r="AA33" s="22">
        <f t="shared" si="11"/>
        <v>3.9523809523809524E-2</v>
      </c>
      <c r="AB33" s="22">
        <f t="shared" si="11"/>
        <v>3.6907264657790234E-2</v>
      </c>
      <c r="AC33" s="22">
        <f t="shared" si="11"/>
        <v>3.6031707902954603E-2</v>
      </c>
      <c r="AD33" s="22">
        <f t="shared" si="11"/>
        <v>3.5935563816604711E-2</v>
      </c>
      <c r="AE33" s="22">
        <f t="shared" si="11"/>
        <v>3.8767923526287836E-2</v>
      </c>
      <c r="AF33" s="22">
        <f t="shared" si="11"/>
        <v>2.7336122733612273E-2</v>
      </c>
      <c r="AG33" s="22">
        <f t="shared" si="11"/>
        <v>2.5710828796128252E-2</v>
      </c>
      <c r="AH33" s="22">
        <f t="shared" si="11"/>
        <v>2.8719723183391003E-2</v>
      </c>
      <c r="AI33" s="22">
        <f t="shared" si="11"/>
        <v>3.121474238435502E-2</v>
      </c>
      <c r="AJ33" s="22">
        <f t="shared" si="11"/>
        <v>3.0485643388869197E-2</v>
      </c>
      <c r="AK33" s="22">
        <f t="shared" si="11"/>
        <v>2.6581118240146653E-2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G20*100000/1601711</f>
        <v>6.3681900168007832</v>
      </c>
      <c r="H34" s="134">
        <f t="shared" ref="H34:AK34" si="12">H20*100000/1601711</f>
        <v>5.4316914849183151</v>
      </c>
      <c r="I34" s="134">
        <f t="shared" si="12"/>
        <v>5.8687241331301339</v>
      </c>
      <c r="J34" s="134">
        <f t="shared" si="12"/>
        <v>5.4316914849183151</v>
      </c>
      <c r="K34" s="134">
        <f t="shared" si="12"/>
        <v>6.3057567813419526</v>
      </c>
      <c r="L34" s="134">
        <f t="shared" si="12"/>
        <v>7.7417211968950701</v>
      </c>
      <c r="M34" s="134">
        <f t="shared" si="12"/>
        <v>8.8030861996952012</v>
      </c>
      <c r="N34" s="134">
        <f t="shared" si="12"/>
        <v>9.8644512024953315</v>
      </c>
      <c r="O34" s="134">
        <f t="shared" si="12"/>
        <v>12.174480914472086</v>
      </c>
      <c r="P34" s="134">
        <f t="shared" si="12"/>
        <v>11.550148559883775</v>
      </c>
      <c r="Q34" s="134">
        <f t="shared" si="12"/>
        <v>11.737448266260268</v>
      </c>
      <c r="R34" s="134">
        <f t="shared" si="12"/>
        <v>11.612581795342605</v>
      </c>
      <c r="S34" s="134">
        <f t="shared" si="12"/>
        <v>10.676083263460137</v>
      </c>
      <c r="T34" s="134">
        <f t="shared" si="12"/>
        <v>10.051750908871826</v>
      </c>
      <c r="U34" s="134">
        <f t="shared" si="12"/>
        <v>8.9279526706128642</v>
      </c>
      <c r="V34" s="134">
        <f t="shared" si="12"/>
        <v>8.0538873741892267</v>
      </c>
      <c r="W34" s="134">
        <f t="shared" si="12"/>
        <v>7.8665876678127331</v>
      </c>
      <c r="X34" s="134">
        <f t="shared" si="12"/>
        <v>7.9290209032715637</v>
      </c>
      <c r="Y34" s="134">
        <f t="shared" si="12"/>
        <v>7.5544214905185765</v>
      </c>
      <c r="Z34" s="134">
        <f t="shared" si="12"/>
        <v>9.926884437954163</v>
      </c>
      <c r="AA34" s="134">
        <f t="shared" si="12"/>
        <v>10.30148385070715</v>
      </c>
      <c r="AB34" s="134">
        <f t="shared" si="12"/>
        <v>10.30148385070715</v>
      </c>
      <c r="AC34" s="134">
        <f t="shared" si="12"/>
        <v>10.426350321624813</v>
      </c>
      <c r="AD34" s="134">
        <f t="shared" si="12"/>
        <v>9.8644512024953315</v>
      </c>
      <c r="AE34" s="134">
        <f t="shared" si="12"/>
        <v>9.7395847315776685</v>
      </c>
      <c r="AF34" s="134">
        <f t="shared" si="12"/>
        <v>9.6771514961188387</v>
      </c>
      <c r="AG34" s="134">
        <f t="shared" si="12"/>
        <v>6.6179229586361084</v>
      </c>
      <c r="AH34" s="134">
        <f t="shared" si="12"/>
        <v>5.993590604047796</v>
      </c>
      <c r="AI34" s="134">
        <f t="shared" si="12"/>
        <v>6.3057567813419526</v>
      </c>
      <c r="AJ34" s="134">
        <f t="shared" si="12"/>
        <v>5.306825014000653</v>
      </c>
      <c r="AK34" s="134">
        <f t="shared" si="12"/>
        <v>5.8062908976713024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6" t="s">
        <v>60</v>
      </c>
      <c r="E35" s="2"/>
      <c r="F35" s="1"/>
      <c r="G35" s="24">
        <f>G21-G22</f>
        <v>41</v>
      </c>
      <c r="H35" s="24">
        <f t="shared" ref="H35:AK35" si="13">H21-H22</f>
        <v>16</v>
      </c>
      <c r="I35" s="24">
        <f t="shared" si="13"/>
        <v>5</v>
      </c>
      <c r="J35" s="24">
        <f t="shared" si="13"/>
        <v>-17</v>
      </c>
      <c r="K35" s="24">
        <f t="shared" si="13"/>
        <v>-2</v>
      </c>
      <c r="L35" s="24">
        <f t="shared" si="13"/>
        <v>23</v>
      </c>
      <c r="M35" s="24">
        <f t="shared" si="13"/>
        <v>45</v>
      </c>
      <c r="N35" s="24">
        <f t="shared" si="13"/>
        <v>56</v>
      </c>
      <c r="O35" s="24">
        <f t="shared" si="13"/>
        <v>108</v>
      </c>
      <c r="P35" s="24">
        <f t="shared" si="13"/>
        <v>91</v>
      </c>
      <c r="Q35" s="24">
        <f t="shared" si="13"/>
        <v>101</v>
      </c>
      <c r="R35" s="24">
        <f t="shared" si="13"/>
        <v>85</v>
      </c>
      <c r="S35" s="24">
        <f t="shared" si="13"/>
        <v>47</v>
      </c>
      <c r="T35" s="24">
        <f t="shared" si="13"/>
        <v>20</v>
      </c>
      <c r="U35" s="24">
        <f t="shared" si="13"/>
        <v>-15</v>
      </c>
      <c r="V35" s="24">
        <f t="shared" si="13"/>
        <v>-66</v>
      </c>
      <c r="W35" s="24">
        <f t="shared" si="13"/>
        <v>-59</v>
      </c>
      <c r="X35" s="24">
        <f t="shared" si="13"/>
        <v>-61</v>
      </c>
      <c r="Y35" s="24">
        <f t="shared" si="13"/>
        <v>-65</v>
      </c>
      <c r="Z35" s="24">
        <f t="shared" si="13"/>
        <v>-12</v>
      </c>
      <c r="AA35" s="24">
        <f t="shared" si="13"/>
        <v>4</v>
      </c>
      <c r="AB35" s="24">
        <f t="shared" si="13"/>
        <v>22</v>
      </c>
      <c r="AC35" s="24">
        <f t="shared" si="13"/>
        <v>38</v>
      </c>
      <c r="AD35" s="24">
        <f t="shared" si="13"/>
        <v>32</v>
      </c>
      <c r="AE35" s="24">
        <f t="shared" si="13"/>
        <v>29</v>
      </c>
      <c r="AF35" s="24">
        <f t="shared" si="13"/>
        <v>34</v>
      </c>
      <c r="AG35" s="24">
        <f t="shared" si="13"/>
        <v>-53</v>
      </c>
      <c r="AH35" s="24">
        <f t="shared" si="13"/>
        <v>-69</v>
      </c>
      <c r="AI35" s="24">
        <f t="shared" si="13"/>
        <v>-64</v>
      </c>
      <c r="AJ35" s="24">
        <f t="shared" si="13"/>
        <v>-82</v>
      </c>
      <c r="AK35" s="24">
        <f t="shared" si="13"/>
        <v>-65</v>
      </c>
      <c r="AM35" s="39">
        <v>1</v>
      </c>
      <c r="AN35" s="39">
        <v>1</v>
      </c>
    </row>
    <row r="36" spans="2:40" ht="59.25" customHeight="1">
      <c r="C36" s="405"/>
      <c r="D36" s="186" t="s">
        <v>154</v>
      </c>
      <c r="E36" s="7"/>
      <c r="F36" s="8"/>
      <c r="G36" s="187">
        <f>G21/G22</f>
        <v>1.6721311475409837</v>
      </c>
      <c r="H36" s="187">
        <f t="shared" ref="H36:AK36" si="14">H21/H22</f>
        <v>1.2253521126760563</v>
      </c>
      <c r="I36" s="187">
        <f t="shared" si="14"/>
        <v>1.0561797752808988</v>
      </c>
      <c r="J36" s="187">
        <f t="shared" si="14"/>
        <v>0.83653846153846156</v>
      </c>
      <c r="K36" s="187">
        <f t="shared" si="14"/>
        <v>0.98058252427184467</v>
      </c>
      <c r="L36" s="187">
        <f t="shared" si="14"/>
        <v>1.2277227722772277</v>
      </c>
      <c r="M36" s="187">
        <f t="shared" si="14"/>
        <v>1.46875</v>
      </c>
      <c r="N36" s="187">
        <f t="shared" si="14"/>
        <v>1.5490196078431373</v>
      </c>
      <c r="O36" s="187">
        <f t="shared" si="14"/>
        <v>2.2413793103448274</v>
      </c>
      <c r="P36" s="187">
        <f t="shared" si="14"/>
        <v>1.9680851063829787</v>
      </c>
      <c r="Q36" s="187">
        <f t="shared" si="14"/>
        <v>2.1609195402298851</v>
      </c>
      <c r="R36" s="187">
        <f t="shared" si="14"/>
        <v>1.8415841584158417</v>
      </c>
      <c r="S36" s="187">
        <f t="shared" si="14"/>
        <v>1.3790322580645162</v>
      </c>
      <c r="T36" s="187">
        <f t="shared" si="14"/>
        <v>1.1418439716312057</v>
      </c>
      <c r="U36" s="187">
        <f t="shared" si="14"/>
        <v>0.90506329113924056</v>
      </c>
      <c r="V36" s="187">
        <f t="shared" si="14"/>
        <v>0.66153846153846152</v>
      </c>
      <c r="W36" s="187">
        <f t="shared" si="14"/>
        <v>0.68108108108108112</v>
      </c>
      <c r="X36" s="187">
        <f t="shared" si="14"/>
        <v>0.67553191489361697</v>
      </c>
      <c r="Y36" s="187">
        <f t="shared" si="14"/>
        <v>0.65053763440860213</v>
      </c>
      <c r="Z36" s="187">
        <f t="shared" si="14"/>
        <v>0.92982456140350878</v>
      </c>
      <c r="AA36" s="187">
        <f t="shared" si="14"/>
        <v>1.0248447204968945</v>
      </c>
      <c r="AB36" s="187">
        <f t="shared" si="14"/>
        <v>1.1538461538461537</v>
      </c>
      <c r="AC36" s="187">
        <f t="shared" si="14"/>
        <v>1.2945736434108528</v>
      </c>
      <c r="AD36" s="187">
        <f t="shared" si="14"/>
        <v>1.253968253968254</v>
      </c>
      <c r="AE36" s="187">
        <f t="shared" si="14"/>
        <v>1.2283464566929134</v>
      </c>
      <c r="AF36" s="187">
        <f t="shared" si="14"/>
        <v>1.28099173553719</v>
      </c>
      <c r="AG36" s="187">
        <f t="shared" si="14"/>
        <v>0.66666666666666663</v>
      </c>
      <c r="AH36" s="187">
        <f t="shared" si="14"/>
        <v>0.58181818181818179</v>
      </c>
      <c r="AI36" s="187">
        <f t="shared" si="14"/>
        <v>0.61212121212121207</v>
      </c>
      <c r="AJ36" s="187">
        <f t="shared" si="14"/>
        <v>0.50898203592814373</v>
      </c>
      <c r="AK36" s="187">
        <f t="shared" si="14"/>
        <v>0.58860759493670889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0.18627450980392157</v>
      </c>
      <c r="H37" s="22">
        <f t="shared" ref="H37:AK37" si="15">IFERROR(H24/H20,0)</f>
        <v>0.19540229885057472</v>
      </c>
      <c r="I37" s="22">
        <f t="shared" si="15"/>
        <v>0.28723404255319152</v>
      </c>
      <c r="J37" s="22">
        <f t="shared" si="15"/>
        <v>0.31034482758620691</v>
      </c>
      <c r="K37" s="22">
        <f t="shared" si="15"/>
        <v>0.37623762376237624</v>
      </c>
      <c r="L37" s="22">
        <f t="shared" si="15"/>
        <v>0.34677419354838712</v>
      </c>
      <c r="M37" s="22">
        <f t="shared" si="15"/>
        <v>0.31914893617021278</v>
      </c>
      <c r="N37" s="22">
        <f t="shared" si="15"/>
        <v>0.31645569620253167</v>
      </c>
      <c r="O37" s="22">
        <f t="shared" si="15"/>
        <v>0.28205128205128205</v>
      </c>
      <c r="P37" s="22">
        <f t="shared" si="15"/>
        <v>0.2810810810810811</v>
      </c>
      <c r="Q37" s="22">
        <f t="shared" si="15"/>
        <v>0.28191489361702127</v>
      </c>
      <c r="R37" s="22">
        <f t="shared" si="15"/>
        <v>0.25268817204301075</v>
      </c>
      <c r="S37" s="22">
        <f t="shared" si="15"/>
        <v>0.25730994152046782</v>
      </c>
      <c r="T37" s="22">
        <f t="shared" si="15"/>
        <v>0.27329192546583853</v>
      </c>
      <c r="U37" s="22">
        <f t="shared" si="15"/>
        <v>0.28671328671328672</v>
      </c>
      <c r="V37" s="22">
        <f t="shared" si="15"/>
        <v>0.34883720930232559</v>
      </c>
      <c r="W37" s="22">
        <f t="shared" si="15"/>
        <v>0.36507936507936506</v>
      </c>
      <c r="X37" s="22">
        <f t="shared" si="15"/>
        <v>0.3543307086614173</v>
      </c>
      <c r="Y37" s="22">
        <f t="shared" si="15"/>
        <v>0.34710743801652894</v>
      </c>
      <c r="Z37" s="22">
        <f t="shared" si="15"/>
        <v>0.27044025157232704</v>
      </c>
      <c r="AA37" s="22">
        <f t="shared" si="15"/>
        <v>0.26666666666666666</v>
      </c>
      <c r="AB37" s="22">
        <f t="shared" si="15"/>
        <v>0.26060606060606062</v>
      </c>
      <c r="AC37" s="22">
        <f t="shared" si="15"/>
        <v>0.26347305389221559</v>
      </c>
      <c r="AD37" s="22">
        <f t="shared" si="15"/>
        <v>0.22151898734177214</v>
      </c>
      <c r="AE37" s="22">
        <f t="shared" si="15"/>
        <v>0.23717948717948717</v>
      </c>
      <c r="AF37" s="22">
        <f t="shared" si="15"/>
        <v>0.22580645161290322</v>
      </c>
      <c r="AG37" s="22">
        <f t="shared" si="15"/>
        <v>0.31132075471698112</v>
      </c>
      <c r="AH37" s="22">
        <f t="shared" si="15"/>
        <v>0.29166666666666669</v>
      </c>
      <c r="AI37" s="22">
        <f t="shared" si="15"/>
        <v>0.28712871287128711</v>
      </c>
      <c r="AJ37" s="22">
        <f t="shared" si="15"/>
        <v>0.25882352941176473</v>
      </c>
      <c r="AK37" s="22">
        <f t="shared" si="15"/>
        <v>0.27956989247311825</v>
      </c>
      <c r="AM37" s="38">
        <v>0.5</v>
      </c>
      <c r="AN37" s="38">
        <v>0.5</v>
      </c>
    </row>
    <row r="38" spans="2:40" ht="59.25" customHeight="1">
      <c r="B38" s="162" t="s">
        <v>144</v>
      </c>
      <c r="C38" s="143"/>
      <c r="D38" s="17" t="s">
        <v>142</v>
      </c>
      <c r="E38" s="2" t="s">
        <v>17</v>
      </c>
      <c r="F38" s="1"/>
      <c r="G38" s="142">
        <f>G24*100000/1601711</f>
        <v>1.186231473717793</v>
      </c>
      <c r="H38" s="142">
        <f t="shared" ref="H38:AK38" si="16">H24*100000/1601711</f>
        <v>1.0613650028001307</v>
      </c>
      <c r="I38" s="142">
        <f t="shared" si="16"/>
        <v>1.6856973573884428</v>
      </c>
      <c r="J38" s="142">
        <f t="shared" si="16"/>
        <v>1.6856973573884428</v>
      </c>
      <c r="K38" s="142">
        <f t="shared" si="16"/>
        <v>2.3724629474355861</v>
      </c>
      <c r="L38" s="142">
        <f t="shared" si="16"/>
        <v>2.6846291247297422</v>
      </c>
      <c r="M38" s="142">
        <f t="shared" si="16"/>
        <v>2.8094955956474044</v>
      </c>
      <c r="N38" s="142">
        <f t="shared" si="16"/>
        <v>3.1216617729415606</v>
      </c>
      <c r="O38" s="142">
        <f t="shared" si="16"/>
        <v>3.4338279502357167</v>
      </c>
      <c r="P38" s="142">
        <f t="shared" si="16"/>
        <v>3.2465282438592231</v>
      </c>
      <c r="Q38" s="142">
        <f t="shared" si="16"/>
        <v>3.3089614793180542</v>
      </c>
      <c r="R38" s="142">
        <f t="shared" si="16"/>
        <v>2.9343620665650669</v>
      </c>
      <c r="S38" s="142">
        <f t="shared" si="16"/>
        <v>2.7470623601885733</v>
      </c>
      <c r="T38" s="142">
        <f t="shared" si="16"/>
        <v>2.7470623601885733</v>
      </c>
      <c r="U38" s="142">
        <f t="shared" si="16"/>
        <v>2.5597626538120797</v>
      </c>
      <c r="V38" s="142">
        <f t="shared" si="16"/>
        <v>2.8094955956474044</v>
      </c>
      <c r="W38" s="142">
        <f t="shared" si="16"/>
        <v>2.8719288311062359</v>
      </c>
      <c r="X38" s="142">
        <f t="shared" si="16"/>
        <v>2.8094955956474044</v>
      </c>
      <c r="Y38" s="142">
        <f t="shared" si="16"/>
        <v>2.6221958892709107</v>
      </c>
      <c r="Z38" s="142">
        <f t="shared" si="16"/>
        <v>2.6846291247297422</v>
      </c>
      <c r="AA38" s="142">
        <f t="shared" si="16"/>
        <v>2.7470623601885733</v>
      </c>
      <c r="AB38" s="142">
        <f t="shared" si="16"/>
        <v>2.6846291247297422</v>
      </c>
      <c r="AC38" s="142">
        <f t="shared" si="16"/>
        <v>2.7470623601885733</v>
      </c>
      <c r="AD38" s="142">
        <f t="shared" si="16"/>
        <v>2.1851632410590924</v>
      </c>
      <c r="AE38" s="142">
        <f t="shared" si="16"/>
        <v>2.310029711976755</v>
      </c>
      <c r="AF38" s="142">
        <f t="shared" si="16"/>
        <v>2.1851632410590924</v>
      </c>
      <c r="AG38" s="142">
        <f t="shared" si="16"/>
        <v>2.0602967701414299</v>
      </c>
      <c r="AH38" s="142">
        <f t="shared" si="16"/>
        <v>1.7481305928472739</v>
      </c>
      <c r="AI38" s="142">
        <f t="shared" si="16"/>
        <v>1.8105638283061052</v>
      </c>
      <c r="AJ38" s="142">
        <f t="shared" si="16"/>
        <v>1.3735311800942867</v>
      </c>
      <c r="AK38" s="142">
        <f t="shared" si="16"/>
        <v>1.6232641219296116</v>
      </c>
      <c r="AM38" s="38"/>
      <c r="AN38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7">IF(G35=0,"同数",IF(G35&gt;0,"増加","減少"))</f>
        <v>増加</v>
      </c>
      <c r="H40" s="124" t="str">
        <f t="shared" si="17"/>
        <v>増加</v>
      </c>
      <c r="I40" s="124" t="str">
        <f t="shared" si="17"/>
        <v>増加</v>
      </c>
      <c r="J40" s="124" t="str">
        <f t="shared" si="17"/>
        <v>減少</v>
      </c>
      <c r="K40" s="124" t="str">
        <f t="shared" si="17"/>
        <v>減少</v>
      </c>
      <c r="L40" s="124" t="str">
        <f t="shared" si="17"/>
        <v>増加</v>
      </c>
      <c r="M40" s="124" t="str">
        <f t="shared" si="17"/>
        <v>増加</v>
      </c>
      <c r="N40" s="124" t="str">
        <f t="shared" si="17"/>
        <v>増加</v>
      </c>
      <c r="O40" s="124" t="str">
        <f t="shared" si="17"/>
        <v>増加</v>
      </c>
      <c r="P40" s="124" t="str">
        <f t="shared" si="17"/>
        <v>増加</v>
      </c>
      <c r="Q40" s="124" t="str">
        <f t="shared" si="17"/>
        <v>増加</v>
      </c>
      <c r="R40" s="124" t="str">
        <f t="shared" si="17"/>
        <v>増加</v>
      </c>
      <c r="S40" s="124" t="str">
        <f t="shared" si="17"/>
        <v>増加</v>
      </c>
      <c r="T40" s="124" t="str">
        <f t="shared" si="17"/>
        <v>増加</v>
      </c>
      <c r="U40" s="124" t="str">
        <f t="shared" si="17"/>
        <v>減少</v>
      </c>
      <c r="V40" s="124" t="str">
        <f t="shared" si="17"/>
        <v>減少</v>
      </c>
      <c r="W40" s="124" t="str">
        <f t="shared" si="17"/>
        <v>減少</v>
      </c>
      <c r="X40" s="124" t="str">
        <f t="shared" si="17"/>
        <v>減少</v>
      </c>
      <c r="Y40" s="124" t="str">
        <f t="shared" si="17"/>
        <v>減少</v>
      </c>
      <c r="Z40" s="124" t="str">
        <f t="shared" si="17"/>
        <v>減少</v>
      </c>
      <c r="AA40" s="124" t="str">
        <f t="shared" si="17"/>
        <v>増加</v>
      </c>
      <c r="AB40" s="124" t="str">
        <f t="shared" si="17"/>
        <v>増加</v>
      </c>
      <c r="AC40" s="124" t="str">
        <f t="shared" si="17"/>
        <v>増加</v>
      </c>
      <c r="AD40" s="124" t="str">
        <f t="shared" si="17"/>
        <v>増加</v>
      </c>
      <c r="AE40" s="124" t="str">
        <f t="shared" si="17"/>
        <v>増加</v>
      </c>
      <c r="AF40" s="124" t="str">
        <f t="shared" si="17"/>
        <v>増加</v>
      </c>
      <c r="AG40" s="124" t="str">
        <f t="shared" si="17"/>
        <v>減少</v>
      </c>
      <c r="AH40" s="124" t="str">
        <f t="shared" si="17"/>
        <v>減少</v>
      </c>
      <c r="AI40" s="124" t="str">
        <f t="shared" si="17"/>
        <v>減少</v>
      </c>
      <c r="AJ40" s="124" t="str">
        <f t="shared" si="17"/>
        <v>減少</v>
      </c>
      <c r="AK40" s="124" t="str">
        <f t="shared" si="17"/>
        <v>減少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431" priority="16" operator="greaterThanOrEqual">
      <formula>0.5</formula>
    </cfRule>
  </conditionalFormatting>
  <conditionalFormatting sqref="G35:AK35">
    <cfRule type="cellIs" dxfId="430" priority="15" operator="greaterThanOrEqual">
      <formula>1</formula>
    </cfRule>
  </conditionalFormatting>
  <conditionalFormatting sqref="G34:AK34">
    <cfRule type="cellIs" dxfId="429" priority="13" operator="greaterThanOrEqual">
      <formula>25</formula>
    </cfRule>
    <cfRule type="cellIs" dxfId="428" priority="14" operator="greaterThanOrEqual">
      <formula>15</formula>
    </cfRule>
  </conditionalFormatting>
  <conditionalFormatting sqref="G33:AK33">
    <cfRule type="cellIs" dxfId="427" priority="12" operator="greaterThanOrEqual">
      <formula>0.1</formula>
    </cfRule>
  </conditionalFormatting>
  <conditionalFormatting sqref="G32:AK32">
    <cfRule type="cellIs" dxfId="426" priority="10" operator="greaterThanOrEqual">
      <formula>25</formula>
    </cfRule>
    <cfRule type="cellIs" dxfId="425" priority="11" operator="greaterThanOrEqual">
      <formula>15</formula>
    </cfRule>
  </conditionalFormatting>
  <conditionalFormatting sqref="G31:AK31">
    <cfRule type="cellIs" dxfId="424" priority="9" operator="greaterThanOrEqual">
      <formula>0.25</formula>
    </cfRule>
  </conditionalFormatting>
  <conditionalFormatting sqref="G30:AK30">
    <cfRule type="cellIs" dxfId="423" priority="7" operator="greaterThanOrEqual">
      <formula>0.5</formula>
    </cfRule>
    <cfRule type="cellIs" dxfId="422" priority="8" operator="greaterThanOrEqual">
      <formula>0.2</formula>
    </cfRule>
  </conditionalFormatting>
  <conditionalFormatting sqref="G29:AK29">
    <cfRule type="cellIs" dxfId="421" priority="6" operator="greaterThanOrEqual">
      <formula>0.25</formula>
    </cfRule>
  </conditionalFormatting>
  <conditionalFormatting sqref="G28:AK28">
    <cfRule type="cellIs" dxfId="420" priority="4" operator="greaterThanOrEqual">
      <formula>0.5</formula>
    </cfRule>
    <cfRule type="cellIs" dxfId="419" priority="5" operator="greaterThanOrEqual">
      <formula>0.2</formula>
    </cfRule>
  </conditionalFormatting>
  <conditionalFormatting sqref="G38:AK38">
    <cfRule type="cellIs" dxfId="418" priority="2" operator="greaterThanOrEqual">
      <formula>7.5</formula>
    </cfRule>
  </conditionalFormatting>
  <conditionalFormatting sqref="G38:AK38">
    <cfRule type="cellIs" dxfId="417" priority="3" operator="greaterThanOrEqual">
      <formula>12.5</formula>
    </cfRule>
  </conditionalFormatting>
  <conditionalFormatting sqref="G36:AK36">
    <cfRule type="cellIs" dxfId="416" priority="1" operator="greaterThan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103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44228</v>
      </c>
      <c r="H6" s="26">
        <v>44229</v>
      </c>
      <c r="I6" s="26">
        <v>44230</v>
      </c>
      <c r="J6" s="26">
        <v>44231</v>
      </c>
      <c r="K6" s="26">
        <v>44232</v>
      </c>
      <c r="L6" s="26">
        <v>44233</v>
      </c>
      <c r="M6" s="26">
        <v>44234</v>
      </c>
      <c r="N6" s="26">
        <v>44235</v>
      </c>
      <c r="O6" s="26">
        <v>44236</v>
      </c>
      <c r="P6" s="26">
        <v>44237</v>
      </c>
      <c r="Q6" s="26">
        <v>44238</v>
      </c>
      <c r="R6" s="26">
        <v>44239</v>
      </c>
      <c r="S6" s="26">
        <v>44240</v>
      </c>
      <c r="T6" s="26">
        <v>44241</v>
      </c>
      <c r="U6" s="26">
        <v>44242</v>
      </c>
      <c r="V6" s="26">
        <v>44243</v>
      </c>
      <c r="W6" s="26">
        <v>44244</v>
      </c>
      <c r="X6" s="26">
        <v>44245</v>
      </c>
      <c r="Y6" s="26">
        <v>44246</v>
      </c>
      <c r="Z6" s="26">
        <v>44247</v>
      </c>
      <c r="AA6" s="26">
        <v>44248</v>
      </c>
      <c r="AB6" s="26">
        <v>44249</v>
      </c>
      <c r="AC6" s="26">
        <v>44250</v>
      </c>
      <c r="AD6" s="26">
        <v>44251</v>
      </c>
      <c r="AE6" s="26">
        <v>44252</v>
      </c>
      <c r="AF6" s="26">
        <v>44253</v>
      </c>
      <c r="AG6" s="26">
        <v>44254</v>
      </c>
      <c r="AH6" s="26">
        <v>44255</v>
      </c>
      <c r="AI6" s="26"/>
      <c r="AJ6" s="26"/>
      <c r="AK6" s="26"/>
    </row>
    <row r="7" spans="4:38" ht="30" customHeight="1">
      <c r="D7" s="6"/>
      <c r="E7" s="7"/>
      <c r="F7" s="8"/>
      <c r="G7" s="27" t="s">
        <v>104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/>
      <c r="AJ7" s="27"/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19">
        <v>345</v>
      </c>
      <c r="H8" s="19">
        <v>345</v>
      </c>
      <c r="I8" s="89">
        <v>352</v>
      </c>
      <c r="J8" s="19">
        <v>352</v>
      </c>
      <c r="K8" s="19">
        <v>352</v>
      </c>
      <c r="L8" s="19">
        <v>352</v>
      </c>
      <c r="M8" s="19">
        <v>352</v>
      </c>
      <c r="N8" s="89">
        <v>357</v>
      </c>
      <c r="O8" s="19">
        <v>357</v>
      </c>
      <c r="P8" s="19">
        <v>357</v>
      </c>
      <c r="Q8" s="19">
        <v>357</v>
      </c>
      <c r="R8" s="19">
        <v>357</v>
      </c>
      <c r="S8" s="19">
        <v>357</v>
      </c>
      <c r="T8" s="19">
        <v>357</v>
      </c>
      <c r="U8" s="19">
        <v>357</v>
      </c>
      <c r="V8" s="89">
        <v>363</v>
      </c>
      <c r="W8" s="19">
        <v>363</v>
      </c>
      <c r="X8" s="19">
        <v>363</v>
      </c>
      <c r="Y8" s="89">
        <v>375</v>
      </c>
      <c r="Z8" s="19">
        <v>375</v>
      </c>
      <c r="AA8" s="19">
        <v>375</v>
      </c>
      <c r="AB8" s="19">
        <v>375</v>
      </c>
      <c r="AC8" s="19">
        <v>375</v>
      </c>
      <c r="AD8" s="19">
        <v>375</v>
      </c>
      <c r="AE8" s="19">
        <v>375</v>
      </c>
      <c r="AF8" s="19">
        <v>375</v>
      </c>
      <c r="AG8" s="19">
        <v>375</v>
      </c>
      <c r="AH8" s="19">
        <v>375</v>
      </c>
      <c r="AI8" s="19">
        <v>375</v>
      </c>
      <c r="AJ8" s="19">
        <v>375</v>
      </c>
      <c r="AK8" s="19">
        <v>375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345</v>
      </c>
      <c r="H9" s="21">
        <v>345</v>
      </c>
      <c r="I9" s="92">
        <v>352</v>
      </c>
      <c r="J9" s="21">
        <v>352</v>
      </c>
      <c r="K9" s="21">
        <v>352</v>
      </c>
      <c r="L9" s="21">
        <v>352</v>
      </c>
      <c r="M9" s="21">
        <v>352</v>
      </c>
      <c r="N9" s="92">
        <v>357</v>
      </c>
      <c r="O9" s="21">
        <v>357</v>
      </c>
      <c r="P9" s="21">
        <v>357</v>
      </c>
      <c r="Q9" s="21">
        <v>357</v>
      </c>
      <c r="R9" s="21">
        <v>357</v>
      </c>
      <c r="S9" s="21">
        <v>357</v>
      </c>
      <c r="T9" s="21">
        <v>357</v>
      </c>
      <c r="U9" s="21">
        <v>357</v>
      </c>
      <c r="V9" s="92">
        <v>363</v>
      </c>
      <c r="W9" s="21">
        <v>363</v>
      </c>
      <c r="X9" s="21">
        <v>363</v>
      </c>
      <c r="Y9" s="92">
        <v>375</v>
      </c>
      <c r="Z9" s="21">
        <v>375</v>
      </c>
      <c r="AA9" s="21">
        <v>375</v>
      </c>
      <c r="AB9" s="21">
        <v>375</v>
      </c>
      <c r="AC9" s="21">
        <v>375</v>
      </c>
      <c r="AD9" s="21">
        <v>375</v>
      </c>
      <c r="AE9" s="21">
        <v>375</v>
      </c>
      <c r="AF9" s="21">
        <v>375</v>
      </c>
      <c r="AG9" s="21">
        <v>375</v>
      </c>
      <c r="AH9" s="21">
        <v>375</v>
      </c>
      <c r="AI9" s="41"/>
      <c r="AJ9" s="41"/>
      <c r="AK9" s="41"/>
    </row>
    <row r="10" spans="4:38" ht="41.25" customHeight="1">
      <c r="D10" s="14" t="s">
        <v>46</v>
      </c>
      <c r="E10" s="2"/>
      <c r="F10" s="1" t="s">
        <v>48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89">
        <v>40</v>
      </c>
      <c r="W10" s="19">
        <v>40</v>
      </c>
      <c r="X10" s="19">
        <v>40</v>
      </c>
      <c r="Y10" s="8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>
      <c r="D11" s="14" t="s">
        <v>47</v>
      </c>
      <c r="E11" s="2"/>
      <c r="F11" s="1" t="s">
        <v>49</v>
      </c>
      <c r="G11" s="21">
        <v>38</v>
      </c>
      <c r="H11" s="21">
        <v>38</v>
      </c>
      <c r="I11" s="21">
        <v>38</v>
      </c>
      <c r="J11" s="21">
        <v>38</v>
      </c>
      <c r="K11" s="21">
        <v>38</v>
      </c>
      <c r="L11" s="21">
        <v>38</v>
      </c>
      <c r="M11" s="21">
        <v>38</v>
      </c>
      <c r="N11" s="21">
        <v>38</v>
      </c>
      <c r="O11" s="21">
        <v>38</v>
      </c>
      <c r="P11" s="21">
        <v>38</v>
      </c>
      <c r="Q11" s="21">
        <v>38</v>
      </c>
      <c r="R11" s="21">
        <v>38</v>
      </c>
      <c r="S11" s="21">
        <v>38</v>
      </c>
      <c r="T11" s="21">
        <v>38</v>
      </c>
      <c r="U11" s="21">
        <v>38</v>
      </c>
      <c r="V11" s="92">
        <v>40</v>
      </c>
      <c r="W11" s="21">
        <v>40</v>
      </c>
      <c r="X11" s="21">
        <v>40</v>
      </c>
      <c r="Y11" s="92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41"/>
      <c r="AJ11" s="41"/>
      <c r="AK11" s="41"/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114</v>
      </c>
      <c r="H12" s="21">
        <v>99</v>
      </c>
      <c r="I12" s="21">
        <v>87</v>
      </c>
      <c r="J12" s="21">
        <v>77</v>
      </c>
      <c r="K12" s="21">
        <v>74</v>
      </c>
      <c r="L12" s="21">
        <v>71</v>
      </c>
      <c r="M12" s="21">
        <v>69</v>
      </c>
      <c r="N12" s="21">
        <v>59</v>
      </c>
      <c r="O12" s="21">
        <v>62</v>
      </c>
      <c r="P12" s="21">
        <v>61</v>
      </c>
      <c r="Q12" s="21">
        <v>60</v>
      </c>
      <c r="R12" s="21">
        <v>59</v>
      </c>
      <c r="S12" s="21">
        <v>60</v>
      </c>
      <c r="T12" s="21">
        <v>64</v>
      </c>
      <c r="U12" s="21">
        <v>62</v>
      </c>
      <c r="V12" s="21">
        <v>62</v>
      </c>
      <c r="W12" s="21">
        <v>62</v>
      </c>
      <c r="X12" s="21">
        <v>63</v>
      </c>
      <c r="Y12" s="21">
        <v>55</v>
      </c>
      <c r="Z12" s="21">
        <v>57</v>
      </c>
      <c r="AA12" s="21">
        <v>57</v>
      </c>
      <c r="AB12" s="21">
        <v>49</v>
      </c>
      <c r="AC12" s="21">
        <v>55</v>
      </c>
      <c r="AD12" s="21">
        <v>48</v>
      </c>
      <c r="AE12" s="21">
        <v>36</v>
      </c>
      <c r="AF12" s="21">
        <v>32</v>
      </c>
      <c r="AG12" s="21">
        <v>30</v>
      </c>
      <c r="AH12" s="21">
        <v>29</v>
      </c>
      <c r="AI12" s="41"/>
      <c r="AJ12" s="41"/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3</v>
      </c>
      <c r="H13" s="21">
        <v>2</v>
      </c>
      <c r="I13" s="21">
        <v>1</v>
      </c>
      <c r="J13" s="21">
        <v>2</v>
      </c>
      <c r="K13" s="21">
        <v>3</v>
      </c>
      <c r="L13" s="21">
        <v>3</v>
      </c>
      <c r="M13" s="21">
        <v>3</v>
      </c>
      <c r="N13" s="21">
        <v>3</v>
      </c>
      <c r="O13" s="21">
        <v>3</v>
      </c>
      <c r="P13" s="21">
        <v>3</v>
      </c>
      <c r="Q13" s="21">
        <v>5</v>
      </c>
      <c r="R13" s="21">
        <v>5</v>
      </c>
      <c r="S13" s="21">
        <v>5</v>
      </c>
      <c r="T13" s="21">
        <v>5</v>
      </c>
      <c r="U13" s="21">
        <v>5</v>
      </c>
      <c r="V13" s="21">
        <v>4</v>
      </c>
      <c r="W13" s="21">
        <v>4</v>
      </c>
      <c r="X13" s="21">
        <v>4</v>
      </c>
      <c r="Y13" s="21">
        <v>4</v>
      </c>
      <c r="Z13" s="21">
        <v>5</v>
      </c>
      <c r="AA13" s="21">
        <v>5</v>
      </c>
      <c r="AB13" s="21">
        <v>3</v>
      </c>
      <c r="AC13" s="21">
        <v>3</v>
      </c>
      <c r="AD13" s="21">
        <v>2</v>
      </c>
      <c r="AE13" s="21">
        <v>2</v>
      </c>
      <c r="AF13" s="21">
        <v>2</v>
      </c>
      <c r="AG13" s="21">
        <v>2</v>
      </c>
      <c r="AH13" s="21">
        <v>2</v>
      </c>
      <c r="AI13" s="41"/>
      <c r="AJ13" s="41"/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170</v>
      </c>
      <c r="H14" s="21">
        <v>152</v>
      </c>
      <c r="I14" s="21">
        <v>134</v>
      </c>
      <c r="J14" s="21">
        <v>121</v>
      </c>
      <c r="K14" s="21">
        <v>111</v>
      </c>
      <c r="L14" s="21">
        <v>102</v>
      </c>
      <c r="M14" s="21">
        <v>97</v>
      </c>
      <c r="N14" s="21">
        <v>83</v>
      </c>
      <c r="O14" s="21">
        <v>84</v>
      </c>
      <c r="P14" s="21">
        <v>79</v>
      </c>
      <c r="Q14" s="21">
        <v>82</v>
      </c>
      <c r="R14" s="21">
        <v>84</v>
      </c>
      <c r="S14" s="21">
        <v>89</v>
      </c>
      <c r="T14" s="21">
        <v>94</v>
      </c>
      <c r="U14" s="21">
        <v>89</v>
      </c>
      <c r="V14" s="21">
        <v>92</v>
      </c>
      <c r="W14" s="21">
        <v>92</v>
      </c>
      <c r="X14" s="21">
        <v>87</v>
      </c>
      <c r="Y14" s="21">
        <v>78</v>
      </c>
      <c r="Z14" s="21">
        <v>76</v>
      </c>
      <c r="AA14" s="21">
        <v>73</v>
      </c>
      <c r="AB14" s="21">
        <v>61</v>
      </c>
      <c r="AC14" s="21">
        <v>65</v>
      </c>
      <c r="AD14" s="21">
        <v>55</v>
      </c>
      <c r="AE14" s="21">
        <v>39</v>
      </c>
      <c r="AF14" s="21">
        <v>35</v>
      </c>
      <c r="AG14" s="21">
        <v>35</v>
      </c>
      <c r="AH14" s="21">
        <v>34</v>
      </c>
      <c r="AI14" s="41"/>
      <c r="AJ14" s="41"/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21">
        <v>665</v>
      </c>
      <c r="H15" s="61">
        <v>559</v>
      </c>
      <c r="I15" s="21">
        <v>301</v>
      </c>
      <c r="J15" s="21">
        <v>439</v>
      </c>
      <c r="K15" s="21">
        <v>453</v>
      </c>
      <c r="L15" s="93">
        <v>450</v>
      </c>
      <c r="M15" s="21">
        <v>120</v>
      </c>
      <c r="N15" s="21">
        <v>454</v>
      </c>
      <c r="O15" s="21">
        <v>900</v>
      </c>
      <c r="P15" s="21">
        <v>455</v>
      </c>
      <c r="Q15" s="21">
        <v>181</v>
      </c>
      <c r="R15" s="21">
        <v>591</v>
      </c>
      <c r="S15" s="21">
        <v>835</v>
      </c>
      <c r="T15" s="21">
        <v>471</v>
      </c>
      <c r="U15" s="21">
        <v>558</v>
      </c>
      <c r="V15" s="21">
        <v>473</v>
      </c>
      <c r="W15" s="21">
        <v>438</v>
      </c>
      <c r="X15" s="21">
        <v>435</v>
      </c>
      <c r="Y15" s="93">
        <v>198</v>
      </c>
      <c r="Z15" s="21">
        <v>265</v>
      </c>
      <c r="AA15" s="21">
        <v>59</v>
      </c>
      <c r="AB15" s="93">
        <v>680</v>
      </c>
      <c r="AC15" s="21">
        <v>406</v>
      </c>
      <c r="AD15" s="21">
        <v>465</v>
      </c>
      <c r="AE15" s="21">
        <v>175</v>
      </c>
      <c r="AF15" s="21">
        <v>184</v>
      </c>
      <c r="AG15" s="21">
        <v>155</v>
      </c>
      <c r="AH15" s="21">
        <v>37</v>
      </c>
      <c r="AI15" s="41"/>
      <c r="AJ15" s="41"/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G15+SUM('R3-01（入力用）'!AF15:AK15)</f>
        <v>3484</v>
      </c>
      <c r="H16" s="19">
        <f>SUM(G15:H15)+SUM('R3-01（入力用）'!AG15:AK15)</f>
        <v>3512</v>
      </c>
      <c r="I16" s="19">
        <f>SUM(G15:I15)+SUM('R3-01（入力用）'!AH15:AK15)</f>
        <v>3393</v>
      </c>
      <c r="J16" s="19">
        <f>SUM(G15:J15)+SUM('R3-01（入力用）'!AI15:AK15)</f>
        <v>3446</v>
      </c>
      <c r="K16" s="19">
        <f>SUM(G15:K15)+SUM('R3-01（入力用）'!AJ15:AK15)</f>
        <v>3560</v>
      </c>
      <c r="L16" s="19">
        <f>SUM(G15:L15)+'R3-01（入力用）'!AK15</f>
        <v>3473</v>
      </c>
      <c r="M16" s="19">
        <f>SUM(G15:M15)</f>
        <v>2987</v>
      </c>
      <c r="N16" s="19">
        <f t="shared" ref="N16:AK16" si="0">SUM(H15:N15)</f>
        <v>2776</v>
      </c>
      <c r="O16" s="19">
        <f t="shared" si="0"/>
        <v>3117</v>
      </c>
      <c r="P16" s="19">
        <f t="shared" si="0"/>
        <v>3271</v>
      </c>
      <c r="Q16" s="19">
        <f t="shared" si="0"/>
        <v>3013</v>
      </c>
      <c r="R16" s="19">
        <f t="shared" si="0"/>
        <v>3151</v>
      </c>
      <c r="S16" s="19">
        <f t="shared" si="0"/>
        <v>3536</v>
      </c>
      <c r="T16" s="19">
        <f t="shared" si="0"/>
        <v>3887</v>
      </c>
      <c r="U16" s="19">
        <f t="shared" si="0"/>
        <v>3991</v>
      </c>
      <c r="V16" s="19">
        <f t="shared" si="0"/>
        <v>3564</v>
      </c>
      <c r="W16" s="19">
        <f t="shared" si="0"/>
        <v>3547</v>
      </c>
      <c r="X16" s="19">
        <f t="shared" si="0"/>
        <v>3801</v>
      </c>
      <c r="Y16" s="19">
        <f t="shared" si="0"/>
        <v>3408</v>
      </c>
      <c r="Z16" s="19">
        <f t="shared" si="0"/>
        <v>2838</v>
      </c>
      <c r="AA16" s="19">
        <f t="shared" si="0"/>
        <v>2426</v>
      </c>
      <c r="AB16" s="19">
        <f t="shared" si="0"/>
        <v>2548</v>
      </c>
      <c r="AC16" s="19">
        <f t="shared" si="0"/>
        <v>2481</v>
      </c>
      <c r="AD16" s="19">
        <f t="shared" si="0"/>
        <v>2508</v>
      </c>
      <c r="AE16" s="19">
        <f t="shared" si="0"/>
        <v>2248</v>
      </c>
      <c r="AF16" s="19">
        <f t="shared" si="0"/>
        <v>2234</v>
      </c>
      <c r="AG16" s="19">
        <f t="shared" si="0"/>
        <v>2124</v>
      </c>
      <c r="AH16" s="19">
        <f t="shared" si="0"/>
        <v>2102</v>
      </c>
      <c r="AI16" s="19">
        <f t="shared" si="0"/>
        <v>1422</v>
      </c>
      <c r="AJ16" s="19">
        <f t="shared" si="0"/>
        <v>1016</v>
      </c>
      <c r="AK16" s="19">
        <f t="shared" si="0"/>
        <v>551</v>
      </c>
    </row>
    <row r="17" spans="2:40" ht="41.25" customHeight="1">
      <c r="D17" s="14" t="s">
        <v>3</v>
      </c>
      <c r="E17" s="40" t="s">
        <v>16</v>
      </c>
      <c r="F17" s="29"/>
      <c r="G17" s="93">
        <v>4</v>
      </c>
      <c r="H17" s="61">
        <v>3</v>
      </c>
      <c r="I17" s="21">
        <v>4</v>
      </c>
      <c r="J17" s="21">
        <v>8</v>
      </c>
      <c r="K17" s="21">
        <v>5</v>
      </c>
      <c r="L17" s="21">
        <v>2</v>
      </c>
      <c r="M17" s="21">
        <v>4</v>
      </c>
      <c r="N17" s="21">
        <v>11</v>
      </c>
      <c r="O17" s="21">
        <v>9</v>
      </c>
      <c r="P17" s="21">
        <v>4</v>
      </c>
      <c r="Q17" s="21">
        <v>16</v>
      </c>
      <c r="R17" s="21">
        <v>10</v>
      </c>
      <c r="S17" s="21">
        <v>7</v>
      </c>
      <c r="T17" s="21">
        <v>4</v>
      </c>
      <c r="U17" s="21">
        <v>10</v>
      </c>
      <c r="V17" s="21">
        <v>3</v>
      </c>
      <c r="W17" s="21">
        <v>3</v>
      </c>
      <c r="X17" s="21">
        <v>1</v>
      </c>
      <c r="Y17" s="21">
        <v>2</v>
      </c>
      <c r="Z17" s="21">
        <v>1</v>
      </c>
      <c r="AA17" s="21">
        <v>0</v>
      </c>
      <c r="AB17" s="21">
        <v>8</v>
      </c>
      <c r="AC17" s="21">
        <v>4</v>
      </c>
      <c r="AD17" s="21">
        <v>1</v>
      </c>
      <c r="AE17" s="21">
        <v>0</v>
      </c>
      <c r="AF17" s="21">
        <v>1</v>
      </c>
      <c r="AG17" s="21">
        <v>2</v>
      </c>
      <c r="AH17" s="21">
        <v>0</v>
      </c>
      <c r="AI17" s="41"/>
      <c r="AJ17" s="41"/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G17+SUM('R3-01（入力用）'!AF17:AK17)</f>
        <v>78</v>
      </c>
      <c r="H18" s="19">
        <f>SUM(G17:H17)+SUM('R3-01（入力用）'!AG17:AK17)</f>
        <v>74</v>
      </c>
      <c r="I18" s="19">
        <f>SUM(G17:I17)+SUM('R3-01（入力用）'!AH17:AK17)</f>
        <v>64</v>
      </c>
      <c r="J18" s="19">
        <f>SUM(G17:J17)+SUM('R3-01（入力用）'!AI17:AK17)</f>
        <v>59</v>
      </c>
      <c r="K18" s="19">
        <f>SUM(G17:K17)+SUM('R3-01（入力用）'!AJ17:AK17)</f>
        <v>49</v>
      </c>
      <c r="L18" s="19">
        <f>SUM(G17:L17)+'R3-01（入力用）'!AK17</f>
        <v>36</v>
      </c>
      <c r="M18" s="19">
        <f>SUM(G17:M17)</f>
        <v>30</v>
      </c>
      <c r="N18" s="19">
        <f t="shared" ref="N18:AK18" si="1">SUM(H17:N17)</f>
        <v>37</v>
      </c>
      <c r="O18" s="19">
        <f t="shared" si="1"/>
        <v>43</v>
      </c>
      <c r="P18" s="19">
        <f t="shared" si="1"/>
        <v>43</v>
      </c>
      <c r="Q18" s="19">
        <f t="shared" si="1"/>
        <v>51</v>
      </c>
      <c r="R18" s="19">
        <f t="shared" si="1"/>
        <v>56</v>
      </c>
      <c r="S18" s="19">
        <f t="shared" si="1"/>
        <v>61</v>
      </c>
      <c r="T18" s="19">
        <f t="shared" si="1"/>
        <v>61</v>
      </c>
      <c r="U18" s="19">
        <f t="shared" si="1"/>
        <v>60</v>
      </c>
      <c r="V18" s="19">
        <f t="shared" si="1"/>
        <v>54</v>
      </c>
      <c r="W18" s="19">
        <f t="shared" si="1"/>
        <v>53</v>
      </c>
      <c r="X18" s="19">
        <f t="shared" si="1"/>
        <v>38</v>
      </c>
      <c r="Y18" s="19">
        <f t="shared" si="1"/>
        <v>30</v>
      </c>
      <c r="Z18" s="19">
        <f t="shared" si="1"/>
        <v>24</v>
      </c>
      <c r="AA18" s="19">
        <f t="shared" si="1"/>
        <v>20</v>
      </c>
      <c r="AB18" s="19">
        <f t="shared" si="1"/>
        <v>18</v>
      </c>
      <c r="AC18" s="19">
        <f t="shared" si="1"/>
        <v>19</v>
      </c>
      <c r="AD18" s="19">
        <f t="shared" si="1"/>
        <v>17</v>
      </c>
      <c r="AE18" s="19">
        <f t="shared" si="1"/>
        <v>16</v>
      </c>
      <c r="AF18" s="19">
        <f t="shared" si="1"/>
        <v>15</v>
      </c>
      <c r="AG18" s="19">
        <f t="shared" si="1"/>
        <v>16</v>
      </c>
      <c r="AH18" s="19">
        <f t="shared" si="1"/>
        <v>16</v>
      </c>
      <c r="AI18" s="19">
        <f t="shared" si="1"/>
        <v>8</v>
      </c>
      <c r="AJ18" s="19">
        <f t="shared" si="1"/>
        <v>4</v>
      </c>
      <c r="AK18" s="19">
        <f t="shared" si="1"/>
        <v>3</v>
      </c>
    </row>
    <row r="19" spans="2:40" ht="41.25" customHeight="1">
      <c r="D19" s="15" t="s">
        <v>4</v>
      </c>
      <c r="E19" s="40" t="s">
        <v>16</v>
      </c>
      <c r="F19" s="29"/>
      <c r="G19" s="21">
        <v>10</v>
      </c>
      <c r="H19" s="61">
        <v>5</v>
      </c>
      <c r="I19" s="21">
        <v>3</v>
      </c>
      <c r="J19" s="21">
        <v>3</v>
      </c>
      <c r="K19" s="21">
        <v>9</v>
      </c>
      <c r="L19" s="21">
        <v>4</v>
      </c>
      <c r="M19" s="21">
        <v>3</v>
      </c>
      <c r="N19" s="21">
        <v>6</v>
      </c>
      <c r="O19" s="21">
        <v>10</v>
      </c>
      <c r="P19" s="21">
        <v>10</v>
      </c>
      <c r="Q19" s="21">
        <v>4</v>
      </c>
      <c r="R19" s="21">
        <v>16</v>
      </c>
      <c r="S19" s="21">
        <v>11</v>
      </c>
      <c r="T19" s="21">
        <v>8</v>
      </c>
      <c r="U19" s="21">
        <v>2</v>
      </c>
      <c r="V19" s="21">
        <v>12</v>
      </c>
      <c r="W19" s="21">
        <v>1</v>
      </c>
      <c r="X19" s="21">
        <v>3</v>
      </c>
      <c r="Y19" s="21">
        <v>1</v>
      </c>
      <c r="Z19" s="21">
        <v>1</v>
      </c>
      <c r="AA19" s="21">
        <v>1</v>
      </c>
      <c r="AB19" s="21">
        <v>2</v>
      </c>
      <c r="AC19" s="21">
        <v>7</v>
      </c>
      <c r="AD19" s="21">
        <v>4</v>
      </c>
      <c r="AE19" s="21">
        <v>0</v>
      </c>
      <c r="AF19" s="21">
        <v>0</v>
      </c>
      <c r="AG19" s="21">
        <v>3</v>
      </c>
      <c r="AH19" s="21">
        <v>0</v>
      </c>
      <c r="AI19" s="41"/>
      <c r="AJ19" s="41"/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G19+SUM('R3-01（入力用）'!AF19:AK19)</f>
        <v>89</v>
      </c>
      <c r="H20" s="20">
        <f>SUM(G19:H19)+SUM('R3-01（入力用）'!AG19:AK19)</f>
        <v>81</v>
      </c>
      <c r="I20" s="20">
        <f>SUM(G19:I19)+SUM('R3-01（入力用）'!AH19:AK19)</f>
        <v>74</v>
      </c>
      <c r="J20" s="20">
        <f>SUM(G19:J19)+SUM('R3-01（入力用）'!AI19:AK19)</f>
        <v>64</v>
      </c>
      <c r="K20" s="20">
        <f>SUM(G19:K19)+SUM('R3-01（入力用）'!AJ19:AK19)</f>
        <v>54</v>
      </c>
      <c r="L20" s="20">
        <f>SUM(G19:L19)+'R3-01（入力用）'!AK19</f>
        <v>47</v>
      </c>
      <c r="M20" s="20">
        <f>SUM(G19:M19)</f>
        <v>37</v>
      </c>
      <c r="N20" s="20">
        <f t="shared" ref="N20:AK20" si="2">SUM(H19:N19)</f>
        <v>33</v>
      </c>
      <c r="O20" s="20">
        <f t="shared" si="2"/>
        <v>38</v>
      </c>
      <c r="P20" s="20">
        <f t="shared" si="2"/>
        <v>45</v>
      </c>
      <c r="Q20" s="20">
        <f t="shared" si="2"/>
        <v>46</v>
      </c>
      <c r="R20" s="20">
        <f t="shared" si="2"/>
        <v>53</v>
      </c>
      <c r="S20" s="20">
        <f t="shared" si="2"/>
        <v>60</v>
      </c>
      <c r="T20" s="20">
        <f t="shared" si="2"/>
        <v>65</v>
      </c>
      <c r="U20" s="20">
        <f t="shared" si="2"/>
        <v>61</v>
      </c>
      <c r="V20" s="20">
        <f t="shared" si="2"/>
        <v>63</v>
      </c>
      <c r="W20" s="20">
        <f t="shared" si="2"/>
        <v>54</v>
      </c>
      <c r="X20" s="20">
        <f t="shared" si="2"/>
        <v>53</v>
      </c>
      <c r="Y20" s="20">
        <f t="shared" si="2"/>
        <v>38</v>
      </c>
      <c r="Z20" s="20">
        <f t="shared" si="2"/>
        <v>28</v>
      </c>
      <c r="AA20" s="20">
        <f t="shared" si="2"/>
        <v>21</v>
      </c>
      <c r="AB20" s="20">
        <f t="shared" si="2"/>
        <v>21</v>
      </c>
      <c r="AC20" s="20">
        <f t="shared" si="2"/>
        <v>16</v>
      </c>
      <c r="AD20" s="20">
        <f t="shared" si="2"/>
        <v>19</v>
      </c>
      <c r="AE20" s="20">
        <f t="shared" si="2"/>
        <v>16</v>
      </c>
      <c r="AF20" s="20">
        <f t="shared" si="2"/>
        <v>15</v>
      </c>
      <c r="AG20" s="20">
        <f t="shared" si="2"/>
        <v>17</v>
      </c>
      <c r="AH20" s="20">
        <f t="shared" si="2"/>
        <v>16</v>
      </c>
      <c r="AI20" s="20">
        <f t="shared" si="2"/>
        <v>14</v>
      </c>
      <c r="AJ20" s="20">
        <f t="shared" si="2"/>
        <v>7</v>
      </c>
      <c r="AK20" s="20">
        <f t="shared" si="2"/>
        <v>3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89</v>
      </c>
      <c r="H21" s="20">
        <f t="shared" ref="H21:AK21" si="3">H20</f>
        <v>81</v>
      </c>
      <c r="I21" s="20">
        <f t="shared" si="3"/>
        <v>74</v>
      </c>
      <c r="J21" s="20">
        <f t="shared" si="3"/>
        <v>64</v>
      </c>
      <c r="K21" s="20">
        <f t="shared" si="3"/>
        <v>54</v>
      </c>
      <c r="L21" s="20">
        <f t="shared" si="3"/>
        <v>47</v>
      </c>
      <c r="M21" s="20">
        <f t="shared" si="3"/>
        <v>37</v>
      </c>
      <c r="N21" s="20">
        <f t="shared" si="3"/>
        <v>33</v>
      </c>
      <c r="O21" s="20">
        <f t="shared" si="3"/>
        <v>38</v>
      </c>
      <c r="P21" s="20">
        <f t="shared" si="3"/>
        <v>45</v>
      </c>
      <c r="Q21" s="20">
        <f t="shared" si="3"/>
        <v>46</v>
      </c>
      <c r="R21" s="20">
        <f t="shared" si="3"/>
        <v>53</v>
      </c>
      <c r="S21" s="20">
        <f t="shared" si="3"/>
        <v>60</v>
      </c>
      <c r="T21" s="20">
        <f t="shared" si="3"/>
        <v>65</v>
      </c>
      <c r="U21" s="20">
        <f t="shared" si="3"/>
        <v>61</v>
      </c>
      <c r="V21" s="20">
        <f t="shared" si="3"/>
        <v>63</v>
      </c>
      <c r="W21" s="20">
        <f t="shared" si="3"/>
        <v>54</v>
      </c>
      <c r="X21" s="20">
        <f t="shared" si="3"/>
        <v>53</v>
      </c>
      <c r="Y21" s="20">
        <f t="shared" si="3"/>
        <v>38</v>
      </c>
      <c r="Z21" s="20">
        <f t="shared" si="3"/>
        <v>28</v>
      </c>
      <c r="AA21" s="20">
        <f t="shared" si="3"/>
        <v>21</v>
      </c>
      <c r="AB21" s="20">
        <f t="shared" si="3"/>
        <v>21</v>
      </c>
      <c r="AC21" s="20">
        <f t="shared" si="3"/>
        <v>16</v>
      </c>
      <c r="AD21" s="20">
        <f t="shared" si="3"/>
        <v>19</v>
      </c>
      <c r="AE21" s="20">
        <f t="shared" si="3"/>
        <v>16</v>
      </c>
      <c r="AF21" s="20">
        <f t="shared" si="3"/>
        <v>15</v>
      </c>
      <c r="AG21" s="20">
        <f t="shared" si="3"/>
        <v>17</v>
      </c>
      <c r="AH21" s="20">
        <f t="shared" si="3"/>
        <v>16</v>
      </c>
      <c r="AI21" s="20">
        <f t="shared" si="3"/>
        <v>14</v>
      </c>
      <c r="AJ21" s="20">
        <f t="shared" si="3"/>
        <v>7</v>
      </c>
      <c r="AK21" s="20">
        <f t="shared" si="3"/>
        <v>3</v>
      </c>
    </row>
    <row r="22" spans="2:40" ht="41.25" customHeight="1">
      <c r="D22" s="14" t="s">
        <v>6</v>
      </c>
      <c r="E22" s="2"/>
      <c r="F22" s="1" t="s">
        <v>50</v>
      </c>
      <c r="G22" s="20">
        <f>'R3-01（入力用）'!AE20</f>
        <v>156</v>
      </c>
      <c r="H22" s="20">
        <f>'R3-01（入力用）'!AF20</f>
        <v>155</v>
      </c>
      <c r="I22" s="20">
        <f>'R3-01（入力用）'!AG20</f>
        <v>106</v>
      </c>
      <c r="J22" s="20">
        <f>'R3-01（入力用）'!AH20</f>
        <v>96</v>
      </c>
      <c r="K22" s="20">
        <f>'R3-01（入力用）'!AI20</f>
        <v>101</v>
      </c>
      <c r="L22" s="20">
        <f>'R3-01（入力用）'!AJ20</f>
        <v>85</v>
      </c>
      <c r="M22" s="20">
        <f>'R3-01（入力用）'!AK20</f>
        <v>93</v>
      </c>
      <c r="N22" s="20">
        <f>G21</f>
        <v>89</v>
      </c>
      <c r="O22" s="20">
        <f t="shared" ref="O22:AK22" si="4">H21</f>
        <v>81</v>
      </c>
      <c r="P22" s="20">
        <f t="shared" si="4"/>
        <v>74</v>
      </c>
      <c r="Q22" s="20">
        <f t="shared" si="4"/>
        <v>64</v>
      </c>
      <c r="R22" s="20">
        <f t="shared" si="4"/>
        <v>54</v>
      </c>
      <c r="S22" s="20">
        <f t="shared" si="4"/>
        <v>47</v>
      </c>
      <c r="T22" s="20">
        <f t="shared" si="4"/>
        <v>37</v>
      </c>
      <c r="U22" s="20">
        <f t="shared" si="4"/>
        <v>33</v>
      </c>
      <c r="V22" s="20">
        <f t="shared" si="4"/>
        <v>38</v>
      </c>
      <c r="W22" s="20">
        <f t="shared" si="4"/>
        <v>45</v>
      </c>
      <c r="X22" s="20">
        <f t="shared" si="4"/>
        <v>46</v>
      </c>
      <c r="Y22" s="20">
        <f t="shared" si="4"/>
        <v>53</v>
      </c>
      <c r="Z22" s="20">
        <f t="shared" si="4"/>
        <v>60</v>
      </c>
      <c r="AA22" s="20">
        <f t="shared" si="4"/>
        <v>65</v>
      </c>
      <c r="AB22" s="20">
        <f t="shared" si="4"/>
        <v>61</v>
      </c>
      <c r="AC22" s="20">
        <f t="shared" si="4"/>
        <v>63</v>
      </c>
      <c r="AD22" s="20">
        <f t="shared" si="4"/>
        <v>54</v>
      </c>
      <c r="AE22" s="20">
        <f t="shared" si="4"/>
        <v>53</v>
      </c>
      <c r="AF22" s="20">
        <f t="shared" si="4"/>
        <v>38</v>
      </c>
      <c r="AG22" s="20">
        <f t="shared" si="4"/>
        <v>28</v>
      </c>
      <c r="AH22" s="20">
        <f t="shared" si="4"/>
        <v>21</v>
      </c>
      <c r="AI22" s="20">
        <f t="shared" si="4"/>
        <v>21</v>
      </c>
      <c r="AJ22" s="20">
        <f t="shared" si="4"/>
        <v>16</v>
      </c>
      <c r="AK22" s="20">
        <f t="shared" si="4"/>
        <v>19</v>
      </c>
    </row>
    <row r="23" spans="2:40" ht="41.25" customHeight="1">
      <c r="D23" s="14" t="s">
        <v>7</v>
      </c>
      <c r="E23" s="40" t="s">
        <v>16</v>
      </c>
      <c r="F23" s="29"/>
      <c r="G23" s="21">
        <v>1</v>
      </c>
      <c r="H23" s="61">
        <v>1</v>
      </c>
      <c r="I23" s="21">
        <v>1</v>
      </c>
      <c r="J23" s="21">
        <v>0</v>
      </c>
      <c r="K23" s="93">
        <v>3</v>
      </c>
      <c r="L23" s="93">
        <v>3</v>
      </c>
      <c r="M23" s="93">
        <v>1</v>
      </c>
      <c r="N23" s="93">
        <v>4</v>
      </c>
      <c r="O23" s="93">
        <v>2</v>
      </c>
      <c r="P23" s="21">
        <v>0</v>
      </c>
      <c r="Q23" s="21">
        <v>1</v>
      </c>
      <c r="R23" s="93">
        <v>0</v>
      </c>
      <c r="S23" s="93">
        <v>5</v>
      </c>
      <c r="T23" s="21">
        <v>4</v>
      </c>
      <c r="U23" s="21">
        <v>0</v>
      </c>
      <c r="V23" s="21">
        <v>2</v>
      </c>
      <c r="W23" s="93">
        <v>0</v>
      </c>
      <c r="X23" s="21">
        <v>1</v>
      </c>
      <c r="Y23" s="21">
        <v>0</v>
      </c>
      <c r="Z23" s="21">
        <v>0</v>
      </c>
      <c r="AA23" s="21">
        <v>1</v>
      </c>
      <c r="AB23" s="21">
        <v>2</v>
      </c>
      <c r="AC23" s="21">
        <v>1</v>
      </c>
      <c r="AD23" s="93">
        <v>0</v>
      </c>
      <c r="AE23" s="21">
        <v>0</v>
      </c>
      <c r="AF23" s="21">
        <v>0</v>
      </c>
      <c r="AG23" s="21">
        <v>1</v>
      </c>
      <c r="AH23" s="21">
        <v>0</v>
      </c>
      <c r="AI23" s="41"/>
      <c r="AJ23" s="41"/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G23+SUM('R3-01（入力用）'!AF23:AK23)</f>
        <v>23</v>
      </c>
      <c r="H24" s="21">
        <f>SUM(G23:H23)+SUM('R3-01（入力用）'!AG23:AK23)</f>
        <v>22</v>
      </c>
      <c r="I24" s="21">
        <f>SUM(G23:I23)+SUM('R3-01（入力用）'!AH23:AK23)</f>
        <v>17</v>
      </c>
      <c r="J24" s="21">
        <f>SUM(G23:J23)+SUM('R3-01（入力用）'!AI23:AK23)</f>
        <v>15</v>
      </c>
      <c r="K24" s="21">
        <f>SUM(G23:K23)+SUM('R3-01（入力用）'!AJ23:AK23)</f>
        <v>13</v>
      </c>
      <c r="L24" s="21">
        <f>SUM(G23:L23)+'R3-01（入力用）'!AK23</f>
        <v>13</v>
      </c>
      <c r="M24" s="21">
        <f>SUM(G23:M23)</f>
        <v>10</v>
      </c>
      <c r="N24" s="21">
        <f t="shared" ref="N24:AK24" si="5">SUM(H23:N23)</f>
        <v>13</v>
      </c>
      <c r="O24" s="21">
        <f t="shared" si="5"/>
        <v>14</v>
      </c>
      <c r="P24" s="21">
        <f t="shared" si="5"/>
        <v>13</v>
      </c>
      <c r="Q24" s="21">
        <f t="shared" si="5"/>
        <v>14</v>
      </c>
      <c r="R24" s="21">
        <f t="shared" si="5"/>
        <v>11</v>
      </c>
      <c r="S24" s="21">
        <f t="shared" si="5"/>
        <v>13</v>
      </c>
      <c r="T24" s="21">
        <f t="shared" si="5"/>
        <v>16</v>
      </c>
      <c r="U24" s="21">
        <f t="shared" si="5"/>
        <v>12</v>
      </c>
      <c r="V24" s="21">
        <f t="shared" si="5"/>
        <v>12</v>
      </c>
      <c r="W24" s="21">
        <f t="shared" si="5"/>
        <v>12</v>
      </c>
      <c r="X24" s="21">
        <f t="shared" si="5"/>
        <v>12</v>
      </c>
      <c r="Y24" s="21">
        <f t="shared" si="5"/>
        <v>12</v>
      </c>
      <c r="Z24" s="21">
        <f t="shared" si="5"/>
        <v>7</v>
      </c>
      <c r="AA24" s="21">
        <f t="shared" si="5"/>
        <v>4</v>
      </c>
      <c r="AB24" s="21">
        <f t="shared" si="5"/>
        <v>6</v>
      </c>
      <c r="AC24" s="21">
        <f t="shared" si="5"/>
        <v>5</v>
      </c>
      <c r="AD24" s="21">
        <f t="shared" si="5"/>
        <v>5</v>
      </c>
      <c r="AE24" s="21">
        <f t="shared" si="5"/>
        <v>4</v>
      </c>
      <c r="AF24" s="21">
        <f t="shared" si="5"/>
        <v>4</v>
      </c>
      <c r="AG24" s="21">
        <f t="shared" si="5"/>
        <v>5</v>
      </c>
      <c r="AH24" s="21">
        <f t="shared" si="5"/>
        <v>4</v>
      </c>
      <c r="AI24" s="21">
        <f t="shared" si="5"/>
        <v>2</v>
      </c>
      <c r="AJ24" s="21">
        <f t="shared" si="5"/>
        <v>1</v>
      </c>
      <c r="AK24" s="21">
        <f t="shared" si="5"/>
        <v>1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44228</v>
      </c>
      <c r="H26" s="26">
        <f t="shared" ref="H26:AK27" si="6">H6</f>
        <v>44229</v>
      </c>
      <c r="I26" s="26">
        <f t="shared" si="6"/>
        <v>44230</v>
      </c>
      <c r="J26" s="26">
        <f t="shared" si="6"/>
        <v>44231</v>
      </c>
      <c r="K26" s="26">
        <f t="shared" si="6"/>
        <v>44232</v>
      </c>
      <c r="L26" s="26">
        <f t="shared" si="6"/>
        <v>44233</v>
      </c>
      <c r="M26" s="26">
        <f t="shared" si="6"/>
        <v>44234</v>
      </c>
      <c r="N26" s="26">
        <f t="shared" si="6"/>
        <v>44235</v>
      </c>
      <c r="O26" s="26">
        <f t="shared" si="6"/>
        <v>44236</v>
      </c>
      <c r="P26" s="26">
        <f t="shared" si="6"/>
        <v>44237</v>
      </c>
      <c r="Q26" s="26">
        <f t="shared" si="6"/>
        <v>44238</v>
      </c>
      <c r="R26" s="26">
        <f t="shared" si="6"/>
        <v>44239</v>
      </c>
      <c r="S26" s="26">
        <f t="shared" si="6"/>
        <v>44240</v>
      </c>
      <c r="T26" s="26">
        <f t="shared" si="6"/>
        <v>44241</v>
      </c>
      <c r="U26" s="26">
        <f t="shared" si="6"/>
        <v>44242</v>
      </c>
      <c r="V26" s="26">
        <f t="shared" si="6"/>
        <v>44243</v>
      </c>
      <c r="W26" s="26">
        <f t="shared" si="6"/>
        <v>44244</v>
      </c>
      <c r="X26" s="26">
        <f t="shared" si="6"/>
        <v>44245</v>
      </c>
      <c r="Y26" s="26">
        <f t="shared" si="6"/>
        <v>44246</v>
      </c>
      <c r="Z26" s="26">
        <f t="shared" si="6"/>
        <v>44247</v>
      </c>
      <c r="AA26" s="26">
        <f t="shared" si="6"/>
        <v>44248</v>
      </c>
      <c r="AB26" s="26">
        <f t="shared" si="6"/>
        <v>44249</v>
      </c>
      <c r="AC26" s="26">
        <f t="shared" si="6"/>
        <v>44250</v>
      </c>
      <c r="AD26" s="26">
        <f t="shared" si="6"/>
        <v>44251</v>
      </c>
      <c r="AE26" s="26">
        <f t="shared" si="6"/>
        <v>44252</v>
      </c>
      <c r="AF26" s="26">
        <f t="shared" si="6"/>
        <v>44253</v>
      </c>
      <c r="AG26" s="26">
        <f t="shared" si="6"/>
        <v>44254</v>
      </c>
      <c r="AH26" s="26">
        <f t="shared" si="6"/>
        <v>44255</v>
      </c>
      <c r="AI26" s="26">
        <f t="shared" si="6"/>
        <v>0</v>
      </c>
      <c r="AJ26" s="26">
        <f t="shared" si="6"/>
        <v>0</v>
      </c>
      <c r="AK26" s="26">
        <f t="shared" si="6"/>
        <v>0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>
        <f t="shared" si="6"/>
        <v>0</v>
      </c>
      <c r="AJ27" s="27">
        <f t="shared" si="6"/>
        <v>0</v>
      </c>
      <c r="AK27" s="27">
        <f t="shared" si="6"/>
        <v>0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G12/G8</f>
        <v>0.33043478260869563</v>
      </c>
      <c r="H28" s="22">
        <f t="shared" ref="H28:AK28" si="7">H12/H8</f>
        <v>0.28695652173913044</v>
      </c>
      <c r="I28" s="22">
        <f t="shared" si="7"/>
        <v>0.24715909090909091</v>
      </c>
      <c r="J28" s="22">
        <f t="shared" si="7"/>
        <v>0.21875</v>
      </c>
      <c r="K28" s="22">
        <f t="shared" si="7"/>
        <v>0.21022727272727273</v>
      </c>
      <c r="L28" s="22">
        <f t="shared" si="7"/>
        <v>0.20170454545454544</v>
      </c>
      <c r="M28" s="22">
        <f t="shared" si="7"/>
        <v>0.19602272727272727</v>
      </c>
      <c r="N28" s="22">
        <f t="shared" si="7"/>
        <v>0.16526610644257703</v>
      </c>
      <c r="O28" s="22">
        <f t="shared" si="7"/>
        <v>0.17366946778711484</v>
      </c>
      <c r="P28" s="22">
        <f t="shared" si="7"/>
        <v>0.17086834733893558</v>
      </c>
      <c r="Q28" s="22">
        <f t="shared" si="7"/>
        <v>0.16806722689075632</v>
      </c>
      <c r="R28" s="22">
        <f t="shared" si="7"/>
        <v>0.16526610644257703</v>
      </c>
      <c r="S28" s="22">
        <f t="shared" si="7"/>
        <v>0.16806722689075632</v>
      </c>
      <c r="T28" s="22">
        <f t="shared" si="7"/>
        <v>0.17927170868347339</v>
      </c>
      <c r="U28" s="22">
        <f t="shared" si="7"/>
        <v>0.17366946778711484</v>
      </c>
      <c r="V28" s="22">
        <f t="shared" si="7"/>
        <v>0.17079889807162535</v>
      </c>
      <c r="W28" s="22">
        <f t="shared" si="7"/>
        <v>0.17079889807162535</v>
      </c>
      <c r="X28" s="22">
        <f t="shared" si="7"/>
        <v>0.17355371900826447</v>
      </c>
      <c r="Y28" s="22">
        <f t="shared" si="7"/>
        <v>0.14666666666666667</v>
      </c>
      <c r="Z28" s="22">
        <f t="shared" si="7"/>
        <v>0.152</v>
      </c>
      <c r="AA28" s="22">
        <f t="shared" si="7"/>
        <v>0.152</v>
      </c>
      <c r="AB28" s="22">
        <f t="shared" si="7"/>
        <v>0.13066666666666665</v>
      </c>
      <c r="AC28" s="22">
        <f t="shared" si="7"/>
        <v>0.14666666666666667</v>
      </c>
      <c r="AD28" s="22">
        <f t="shared" si="7"/>
        <v>0.128</v>
      </c>
      <c r="AE28" s="22">
        <f t="shared" si="7"/>
        <v>9.6000000000000002E-2</v>
      </c>
      <c r="AF28" s="22">
        <f t="shared" si="7"/>
        <v>8.533333333333333E-2</v>
      </c>
      <c r="AG28" s="22">
        <f t="shared" si="7"/>
        <v>0.08</v>
      </c>
      <c r="AH28" s="22">
        <f t="shared" si="7"/>
        <v>7.7333333333333337E-2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G12/G9</f>
        <v>0.33043478260869563</v>
      </c>
      <c r="H29" s="22">
        <f t="shared" ref="H29:AK30" si="8">H12/H9</f>
        <v>0.28695652173913044</v>
      </c>
      <c r="I29" s="22">
        <f t="shared" si="8"/>
        <v>0.24715909090909091</v>
      </c>
      <c r="J29" s="22">
        <f t="shared" si="8"/>
        <v>0.21875</v>
      </c>
      <c r="K29" s="22">
        <f t="shared" si="8"/>
        <v>0.21022727272727273</v>
      </c>
      <c r="L29" s="22">
        <f t="shared" si="8"/>
        <v>0.20170454545454544</v>
      </c>
      <c r="M29" s="22">
        <f t="shared" si="8"/>
        <v>0.19602272727272727</v>
      </c>
      <c r="N29" s="22">
        <f t="shared" si="8"/>
        <v>0.16526610644257703</v>
      </c>
      <c r="O29" s="22">
        <f t="shared" si="8"/>
        <v>0.17366946778711484</v>
      </c>
      <c r="P29" s="22">
        <f t="shared" si="8"/>
        <v>0.17086834733893558</v>
      </c>
      <c r="Q29" s="22">
        <f t="shared" si="8"/>
        <v>0.16806722689075632</v>
      </c>
      <c r="R29" s="22">
        <f t="shared" si="8"/>
        <v>0.16526610644257703</v>
      </c>
      <c r="S29" s="22">
        <f t="shared" si="8"/>
        <v>0.16806722689075632</v>
      </c>
      <c r="T29" s="22">
        <f t="shared" si="8"/>
        <v>0.17927170868347339</v>
      </c>
      <c r="U29" s="22">
        <f t="shared" si="8"/>
        <v>0.17366946778711484</v>
      </c>
      <c r="V29" s="22">
        <f t="shared" si="8"/>
        <v>0.17079889807162535</v>
      </c>
      <c r="W29" s="22">
        <f t="shared" si="8"/>
        <v>0.17079889807162535</v>
      </c>
      <c r="X29" s="22">
        <f t="shared" si="8"/>
        <v>0.17355371900826447</v>
      </c>
      <c r="Y29" s="22">
        <f t="shared" si="8"/>
        <v>0.14666666666666667</v>
      </c>
      <c r="Z29" s="22">
        <f t="shared" si="8"/>
        <v>0.152</v>
      </c>
      <c r="AA29" s="22">
        <f t="shared" si="8"/>
        <v>0.152</v>
      </c>
      <c r="AB29" s="22">
        <f t="shared" si="8"/>
        <v>0.13066666666666665</v>
      </c>
      <c r="AC29" s="22">
        <f t="shared" si="8"/>
        <v>0.14666666666666667</v>
      </c>
      <c r="AD29" s="22">
        <f t="shared" si="8"/>
        <v>0.128</v>
      </c>
      <c r="AE29" s="22">
        <f t="shared" si="8"/>
        <v>9.6000000000000002E-2</v>
      </c>
      <c r="AF29" s="22">
        <f t="shared" si="8"/>
        <v>8.533333333333333E-2</v>
      </c>
      <c r="AG29" s="22">
        <f t="shared" si="8"/>
        <v>0.08</v>
      </c>
      <c r="AH29" s="22">
        <f t="shared" si="8"/>
        <v>7.7333333333333337E-2</v>
      </c>
      <c r="AI29" s="22" t="e">
        <f t="shared" si="8"/>
        <v>#DIV/0!</v>
      </c>
      <c r="AJ29" s="22" t="e">
        <f t="shared" si="8"/>
        <v>#DIV/0!</v>
      </c>
      <c r="AK29" s="22" t="e">
        <f t="shared" si="8"/>
        <v>#DIV/0!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G13/G10</f>
        <v>7.8947368421052627E-2</v>
      </c>
      <c r="H30" s="22">
        <f t="shared" si="8"/>
        <v>5.2631578947368418E-2</v>
      </c>
      <c r="I30" s="22">
        <f t="shared" si="8"/>
        <v>2.6315789473684209E-2</v>
      </c>
      <c r="J30" s="22">
        <f t="shared" si="8"/>
        <v>5.2631578947368418E-2</v>
      </c>
      <c r="K30" s="22">
        <f t="shared" si="8"/>
        <v>7.8947368421052627E-2</v>
      </c>
      <c r="L30" s="22">
        <f t="shared" si="8"/>
        <v>7.8947368421052627E-2</v>
      </c>
      <c r="M30" s="22">
        <f t="shared" si="8"/>
        <v>7.8947368421052627E-2</v>
      </c>
      <c r="N30" s="22">
        <f t="shared" si="8"/>
        <v>7.8947368421052627E-2</v>
      </c>
      <c r="O30" s="22">
        <f t="shared" si="8"/>
        <v>7.8947368421052627E-2</v>
      </c>
      <c r="P30" s="22">
        <f t="shared" si="8"/>
        <v>7.8947368421052627E-2</v>
      </c>
      <c r="Q30" s="22">
        <f t="shared" si="8"/>
        <v>0.13157894736842105</v>
      </c>
      <c r="R30" s="22">
        <f t="shared" si="8"/>
        <v>0.13157894736842105</v>
      </c>
      <c r="S30" s="22">
        <f t="shared" si="8"/>
        <v>0.13157894736842105</v>
      </c>
      <c r="T30" s="22">
        <f t="shared" si="8"/>
        <v>0.13157894736842105</v>
      </c>
      <c r="U30" s="22">
        <f t="shared" si="8"/>
        <v>0.13157894736842105</v>
      </c>
      <c r="V30" s="22">
        <f t="shared" si="8"/>
        <v>0.1</v>
      </c>
      <c r="W30" s="22">
        <f t="shared" si="8"/>
        <v>0.1</v>
      </c>
      <c r="X30" s="22">
        <f t="shared" si="8"/>
        <v>0.1</v>
      </c>
      <c r="Y30" s="22">
        <f t="shared" si="8"/>
        <v>9.5238095238095233E-2</v>
      </c>
      <c r="Z30" s="22">
        <f t="shared" si="8"/>
        <v>0.11904761904761904</v>
      </c>
      <c r="AA30" s="22">
        <f t="shared" si="8"/>
        <v>0.11904761904761904</v>
      </c>
      <c r="AB30" s="22">
        <f t="shared" si="8"/>
        <v>7.1428571428571425E-2</v>
      </c>
      <c r="AC30" s="22">
        <f t="shared" si="8"/>
        <v>7.1428571428571425E-2</v>
      </c>
      <c r="AD30" s="22">
        <f t="shared" si="8"/>
        <v>4.7619047619047616E-2</v>
      </c>
      <c r="AE30" s="22">
        <f t="shared" si="8"/>
        <v>4.7619047619047616E-2</v>
      </c>
      <c r="AF30" s="22">
        <f t="shared" si="8"/>
        <v>4.7619047619047616E-2</v>
      </c>
      <c r="AG30" s="22">
        <f t="shared" si="8"/>
        <v>4.7619047619047616E-2</v>
      </c>
      <c r="AH30" s="22">
        <f t="shared" si="8"/>
        <v>4.7619047619047616E-2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G13/G11</f>
        <v>7.8947368421052627E-2</v>
      </c>
      <c r="H31" s="22">
        <f t="shared" ref="H31:AK31" si="9">H13/H11</f>
        <v>5.2631578947368418E-2</v>
      </c>
      <c r="I31" s="22">
        <f t="shared" si="9"/>
        <v>2.6315789473684209E-2</v>
      </c>
      <c r="J31" s="22">
        <f t="shared" si="9"/>
        <v>5.2631578947368418E-2</v>
      </c>
      <c r="K31" s="22">
        <f t="shared" si="9"/>
        <v>7.8947368421052627E-2</v>
      </c>
      <c r="L31" s="22">
        <f t="shared" si="9"/>
        <v>7.8947368421052627E-2</v>
      </c>
      <c r="M31" s="22">
        <f t="shared" si="9"/>
        <v>7.8947368421052627E-2</v>
      </c>
      <c r="N31" s="22">
        <f t="shared" si="9"/>
        <v>7.8947368421052627E-2</v>
      </c>
      <c r="O31" s="22">
        <f t="shared" si="9"/>
        <v>7.8947368421052627E-2</v>
      </c>
      <c r="P31" s="22">
        <f t="shared" si="9"/>
        <v>7.8947368421052627E-2</v>
      </c>
      <c r="Q31" s="22">
        <f t="shared" si="9"/>
        <v>0.13157894736842105</v>
      </c>
      <c r="R31" s="22">
        <f t="shared" si="9"/>
        <v>0.13157894736842105</v>
      </c>
      <c r="S31" s="22">
        <f t="shared" si="9"/>
        <v>0.13157894736842105</v>
      </c>
      <c r="T31" s="22">
        <f t="shared" si="9"/>
        <v>0.13157894736842105</v>
      </c>
      <c r="U31" s="22">
        <f t="shared" si="9"/>
        <v>0.13157894736842105</v>
      </c>
      <c r="V31" s="22">
        <f t="shared" si="9"/>
        <v>0.1</v>
      </c>
      <c r="W31" s="22">
        <f t="shared" si="9"/>
        <v>0.1</v>
      </c>
      <c r="X31" s="22">
        <f t="shared" si="9"/>
        <v>0.1</v>
      </c>
      <c r="Y31" s="22">
        <f t="shared" si="9"/>
        <v>9.5238095238095233E-2</v>
      </c>
      <c r="Z31" s="22">
        <f t="shared" si="9"/>
        <v>0.11904761904761904</v>
      </c>
      <c r="AA31" s="22">
        <f t="shared" si="9"/>
        <v>0.11904761904761904</v>
      </c>
      <c r="AB31" s="22">
        <f t="shared" si="9"/>
        <v>7.1428571428571425E-2</v>
      </c>
      <c r="AC31" s="22">
        <f t="shared" si="9"/>
        <v>7.1428571428571425E-2</v>
      </c>
      <c r="AD31" s="22">
        <f t="shared" si="9"/>
        <v>4.7619047619047616E-2</v>
      </c>
      <c r="AE31" s="22">
        <f t="shared" si="9"/>
        <v>4.7619047619047616E-2</v>
      </c>
      <c r="AF31" s="22">
        <f t="shared" si="9"/>
        <v>4.7619047619047616E-2</v>
      </c>
      <c r="AG31" s="22">
        <f t="shared" si="9"/>
        <v>4.7619047619047616E-2</v>
      </c>
      <c r="AH31" s="22">
        <f t="shared" si="9"/>
        <v>4.7619047619047616E-2</v>
      </c>
      <c r="AI31" s="22" t="e">
        <f t="shared" si="9"/>
        <v>#DIV/0!</v>
      </c>
      <c r="AJ31" s="22" t="e">
        <f t="shared" si="9"/>
        <v>#DIV/0!</v>
      </c>
      <c r="AK31" s="22" t="e">
        <f t="shared" si="9"/>
        <v>#DIV/0!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G14*100000/1601711</f>
        <v>10.613650028001306</v>
      </c>
      <c r="H32" s="23">
        <f>H14*100000/1601711</f>
        <v>9.4898517897423442</v>
      </c>
      <c r="I32" s="23">
        <f t="shared" ref="I32:AK32" si="10">I14*100000/1601711</f>
        <v>8.3660535514833825</v>
      </c>
      <c r="J32" s="23">
        <f t="shared" si="10"/>
        <v>7.5544214905185765</v>
      </c>
      <c r="K32" s="23">
        <f t="shared" si="10"/>
        <v>6.930089135930265</v>
      </c>
      <c r="L32" s="23">
        <f t="shared" si="10"/>
        <v>6.3681900168007832</v>
      </c>
      <c r="M32" s="23">
        <f t="shared" si="10"/>
        <v>6.0560238395066275</v>
      </c>
      <c r="N32" s="23">
        <f t="shared" si="10"/>
        <v>5.1819585430829909</v>
      </c>
      <c r="O32" s="23">
        <f t="shared" si="10"/>
        <v>5.2443917785418215</v>
      </c>
      <c r="P32" s="23">
        <f t="shared" si="10"/>
        <v>4.9322256012476657</v>
      </c>
      <c r="Q32" s="23">
        <f t="shared" si="10"/>
        <v>5.1195253076241594</v>
      </c>
      <c r="R32" s="23">
        <f t="shared" si="10"/>
        <v>5.2443917785418215</v>
      </c>
      <c r="S32" s="23">
        <f t="shared" si="10"/>
        <v>5.5565579558359781</v>
      </c>
      <c r="T32" s="23">
        <f t="shared" si="10"/>
        <v>5.8687241331301339</v>
      </c>
      <c r="U32" s="23">
        <f t="shared" si="10"/>
        <v>5.5565579558359781</v>
      </c>
      <c r="V32" s="23">
        <f t="shared" si="10"/>
        <v>5.7438576622124717</v>
      </c>
      <c r="W32" s="23">
        <f t="shared" si="10"/>
        <v>5.7438576622124717</v>
      </c>
      <c r="X32" s="23">
        <f t="shared" si="10"/>
        <v>5.4316914849183151</v>
      </c>
      <c r="Y32" s="23">
        <f t="shared" si="10"/>
        <v>4.8697923657888342</v>
      </c>
      <c r="Z32" s="23">
        <f t="shared" si="10"/>
        <v>4.7449258948711721</v>
      </c>
      <c r="AA32" s="23">
        <f t="shared" si="10"/>
        <v>4.5576261884946785</v>
      </c>
      <c r="AB32" s="23">
        <f t="shared" si="10"/>
        <v>3.808427362988704</v>
      </c>
      <c r="AC32" s="23">
        <f t="shared" si="10"/>
        <v>4.0581603048240291</v>
      </c>
      <c r="AD32" s="23">
        <f t="shared" si="10"/>
        <v>3.4338279502357167</v>
      </c>
      <c r="AE32" s="23">
        <f t="shared" si="10"/>
        <v>2.4348961828944171</v>
      </c>
      <c r="AF32" s="23">
        <f t="shared" si="10"/>
        <v>2.1851632410590924</v>
      </c>
      <c r="AG32" s="23">
        <f t="shared" si="10"/>
        <v>2.1851632410590924</v>
      </c>
      <c r="AH32" s="23">
        <f t="shared" si="10"/>
        <v>2.1227300056002614</v>
      </c>
      <c r="AI32" s="23">
        <f t="shared" si="10"/>
        <v>0</v>
      </c>
      <c r="AJ32" s="23">
        <f t="shared" si="10"/>
        <v>0</v>
      </c>
      <c r="AK32" s="23">
        <f t="shared" si="10"/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2.2388059701492536E-2</v>
      </c>
      <c r="H33" s="22">
        <f t="shared" ref="H33:AK33" si="11">IFERROR(H18/H16,0)</f>
        <v>2.1070615034168565E-2</v>
      </c>
      <c r="I33" s="22">
        <f t="shared" si="11"/>
        <v>1.8862363689949896E-2</v>
      </c>
      <c r="J33" s="22">
        <f t="shared" si="11"/>
        <v>1.7121300058038306E-2</v>
      </c>
      <c r="K33" s="22">
        <f t="shared" si="11"/>
        <v>1.3764044943820225E-2</v>
      </c>
      <c r="L33" s="22">
        <f t="shared" si="11"/>
        <v>1.0365678088108263E-2</v>
      </c>
      <c r="M33" s="22">
        <f t="shared" si="11"/>
        <v>1.0043521928356211E-2</v>
      </c>
      <c r="N33" s="22">
        <f t="shared" si="11"/>
        <v>1.3328530259365994E-2</v>
      </c>
      <c r="O33" s="22">
        <f t="shared" si="11"/>
        <v>1.3795316008982997E-2</v>
      </c>
      <c r="P33" s="22">
        <f t="shared" si="11"/>
        <v>1.3145826964231121E-2</v>
      </c>
      <c r="Q33" s="22">
        <f t="shared" si="11"/>
        <v>1.692665117822768E-2</v>
      </c>
      <c r="R33" s="22">
        <f t="shared" si="11"/>
        <v>1.7772135829895272E-2</v>
      </c>
      <c r="S33" s="22">
        <f t="shared" si="11"/>
        <v>1.7251131221719458E-2</v>
      </c>
      <c r="T33" s="22">
        <f t="shared" si="11"/>
        <v>1.5693336763570879E-2</v>
      </c>
      <c r="U33" s="22">
        <f t="shared" si="11"/>
        <v>1.5033826108744675E-2</v>
      </c>
      <c r="V33" s="22">
        <f t="shared" si="11"/>
        <v>1.5151515151515152E-2</v>
      </c>
      <c r="W33" s="22">
        <f t="shared" si="11"/>
        <v>1.4942204680011277E-2</v>
      </c>
      <c r="X33" s="22">
        <f t="shared" si="11"/>
        <v>9.9973691133912121E-3</v>
      </c>
      <c r="Y33" s="22">
        <f t="shared" si="11"/>
        <v>8.8028169014084511E-3</v>
      </c>
      <c r="Z33" s="22">
        <f t="shared" si="11"/>
        <v>8.4566596194503175E-3</v>
      </c>
      <c r="AA33" s="22">
        <f t="shared" si="11"/>
        <v>8.2440230832646327E-3</v>
      </c>
      <c r="AB33" s="22">
        <f t="shared" si="11"/>
        <v>7.0643642072213504E-3</v>
      </c>
      <c r="AC33" s="22">
        <f t="shared" si="11"/>
        <v>7.658202337767029E-3</v>
      </c>
      <c r="AD33" s="22">
        <f t="shared" si="11"/>
        <v>6.7783094098883574E-3</v>
      </c>
      <c r="AE33" s="22">
        <f t="shared" si="11"/>
        <v>7.1174377224199285E-3</v>
      </c>
      <c r="AF33" s="22">
        <f t="shared" si="11"/>
        <v>6.7144136078782449E-3</v>
      </c>
      <c r="AG33" s="22">
        <f t="shared" si="11"/>
        <v>7.5329566854990581E-3</v>
      </c>
      <c r="AH33" s="22">
        <f t="shared" si="11"/>
        <v>7.6117982873453857E-3</v>
      </c>
      <c r="AI33" s="22">
        <f t="shared" si="11"/>
        <v>5.6258790436005627E-3</v>
      </c>
      <c r="AJ33" s="22">
        <f t="shared" si="11"/>
        <v>3.937007874015748E-3</v>
      </c>
      <c r="AK33" s="22">
        <f t="shared" si="11"/>
        <v>5.4446460980036296E-3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G20*100000/1601711</f>
        <v>5.5565579558359781</v>
      </c>
      <c r="H34" s="134">
        <f t="shared" ref="H34:AK34" si="12">H20*100000/1601711</f>
        <v>5.0570920721653279</v>
      </c>
      <c r="I34" s="134">
        <f t="shared" si="12"/>
        <v>4.62005942395351</v>
      </c>
      <c r="J34" s="134">
        <f t="shared" si="12"/>
        <v>3.9957270693651976</v>
      </c>
      <c r="K34" s="134">
        <f t="shared" si="12"/>
        <v>3.3713947147768857</v>
      </c>
      <c r="L34" s="134">
        <f t="shared" si="12"/>
        <v>2.9343620665650669</v>
      </c>
      <c r="M34" s="134">
        <f t="shared" si="12"/>
        <v>2.310029711976755</v>
      </c>
      <c r="N34" s="134">
        <f t="shared" si="12"/>
        <v>2.0602967701414299</v>
      </c>
      <c r="O34" s="134">
        <f t="shared" si="12"/>
        <v>2.3724629474355861</v>
      </c>
      <c r="P34" s="134">
        <f t="shared" si="12"/>
        <v>2.8094955956474044</v>
      </c>
      <c r="Q34" s="134">
        <f t="shared" si="12"/>
        <v>2.8719288311062359</v>
      </c>
      <c r="R34" s="134">
        <f t="shared" si="12"/>
        <v>3.3089614793180542</v>
      </c>
      <c r="S34" s="134">
        <f t="shared" si="12"/>
        <v>3.7459941275298729</v>
      </c>
      <c r="T34" s="134">
        <f t="shared" si="12"/>
        <v>4.0581603048240291</v>
      </c>
      <c r="U34" s="134">
        <f t="shared" si="12"/>
        <v>3.808427362988704</v>
      </c>
      <c r="V34" s="134">
        <f t="shared" si="12"/>
        <v>3.9332938339063666</v>
      </c>
      <c r="W34" s="134">
        <f t="shared" si="12"/>
        <v>3.3713947147768857</v>
      </c>
      <c r="X34" s="134">
        <f t="shared" si="12"/>
        <v>3.3089614793180542</v>
      </c>
      <c r="Y34" s="134">
        <f t="shared" si="12"/>
        <v>2.3724629474355861</v>
      </c>
      <c r="Z34" s="134">
        <f t="shared" si="12"/>
        <v>1.7481305928472739</v>
      </c>
      <c r="AA34" s="134">
        <f t="shared" si="12"/>
        <v>1.3110979446354554</v>
      </c>
      <c r="AB34" s="134">
        <f t="shared" si="12"/>
        <v>1.3110979446354554</v>
      </c>
      <c r="AC34" s="134">
        <f t="shared" si="12"/>
        <v>0.9989317673412994</v>
      </c>
      <c r="AD34" s="134">
        <f t="shared" si="12"/>
        <v>1.186231473717793</v>
      </c>
      <c r="AE34" s="134">
        <f t="shared" si="12"/>
        <v>0.9989317673412994</v>
      </c>
      <c r="AF34" s="134">
        <f t="shared" si="12"/>
        <v>0.93649853188246823</v>
      </c>
      <c r="AG34" s="134">
        <f t="shared" si="12"/>
        <v>1.0613650028001307</v>
      </c>
      <c r="AH34" s="134">
        <f t="shared" si="12"/>
        <v>0.9989317673412994</v>
      </c>
      <c r="AI34" s="134">
        <f t="shared" si="12"/>
        <v>0.87406529642363695</v>
      </c>
      <c r="AJ34" s="134">
        <f t="shared" si="12"/>
        <v>0.43703264821181848</v>
      </c>
      <c r="AK34" s="134">
        <f t="shared" si="12"/>
        <v>0.18729970637649362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-67</v>
      </c>
      <c r="H35" s="24">
        <f t="shared" ref="H35:AK35" si="13">H21-H22</f>
        <v>-74</v>
      </c>
      <c r="I35" s="24">
        <f t="shared" si="13"/>
        <v>-32</v>
      </c>
      <c r="J35" s="24">
        <f t="shared" si="13"/>
        <v>-32</v>
      </c>
      <c r="K35" s="24">
        <f t="shared" si="13"/>
        <v>-47</v>
      </c>
      <c r="L35" s="24">
        <f t="shared" si="13"/>
        <v>-38</v>
      </c>
      <c r="M35" s="24">
        <f t="shared" si="13"/>
        <v>-56</v>
      </c>
      <c r="N35" s="24">
        <f t="shared" si="13"/>
        <v>-56</v>
      </c>
      <c r="O35" s="24">
        <f t="shared" si="13"/>
        <v>-43</v>
      </c>
      <c r="P35" s="24">
        <f t="shared" si="13"/>
        <v>-29</v>
      </c>
      <c r="Q35" s="24">
        <f t="shared" si="13"/>
        <v>-18</v>
      </c>
      <c r="R35" s="24">
        <f t="shared" si="13"/>
        <v>-1</v>
      </c>
      <c r="S35" s="24">
        <f t="shared" si="13"/>
        <v>13</v>
      </c>
      <c r="T35" s="24">
        <f t="shared" si="13"/>
        <v>28</v>
      </c>
      <c r="U35" s="24">
        <f t="shared" si="13"/>
        <v>28</v>
      </c>
      <c r="V35" s="24">
        <f t="shared" si="13"/>
        <v>25</v>
      </c>
      <c r="W35" s="24">
        <f t="shared" si="13"/>
        <v>9</v>
      </c>
      <c r="X35" s="24">
        <f t="shared" si="13"/>
        <v>7</v>
      </c>
      <c r="Y35" s="24">
        <f t="shared" si="13"/>
        <v>-15</v>
      </c>
      <c r="Z35" s="24">
        <f t="shared" si="13"/>
        <v>-32</v>
      </c>
      <c r="AA35" s="24">
        <f t="shared" si="13"/>
        <v>-44</v>
      </c>
      <c r="AB35" s="24">
        <f t="shared" si="13"/>
        <v>-40</v>
      </c>
      <c r="AC35" s="24">
        <f t="shared" si="13"/>
        <v>-47</v>
      </c>
      <c r="AD35" s="24">
        <f t="shared" si="13"/>
        <v>-35</v>
      </c>
      <c r="AE35" s="24">
        <f t="shared" si="13"/>
        <v>-37</v>
      </c>
      <c r="AF35" s="24">
        <f t="shared" si="13"/>
        <v>-23</v>
      </c>
      <c r="AG35" s="24">
        <f t="shared" si="13"/>
        <v>-11</v>
      </c>
      <c r="AH35" s="24">
        <f t="shared" si="13"/>
        <v>-5</v>
      </c>
      <c r="AI35" s="24">
        <f t="shared" si="13"/>
        <v>-7</v>
      </c>
      <c r="AJ35" s="24">
        <f t="shared" si="13"/>
        <v>-9</v>
      </c>
      <c r="AK35" s="24">
        <f t="shared" si="13"/>
        <v>-16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G21/G22</f>
        <v>0.57051282051282048</v>
      </c>
      <c r="H36" s="187">
        <f t="shared" ref="H36:AK36" si="14">H21/H22</f>
        <v>0.52258064516129032</v>
      </c>
      <c r="I36" s="187">
        <f t="shared" si="14"/>
        <v>0.69811320754716977</v>
      </c>
      <c r="J36" s="187">
        <f t="shared" si="14"/>
        <v>0.66666666666666663</v>
      </c>
      <c r="K36" s="187">
        <f t="shared" si="14"/>
        <v>0.53465346534653468</v>
      </c>
      <c r="L36" s="187">
        <f t="shared" si="14"/>
        <v>0.55294117647058827</v>
      </c>
      <c r="M36" s="187">
        <f t="shared" si="14"/>
        <v>0.39784946236559138</v>
      </c>
      <c r="N36" s="187">
        <f t="shared" si="14"/>
        <v>0.3707865168539326</v>
      </c>
      <c r="O36" s="187">
        <f t="shared" si="14"/>
        <v>0.46913580246913578</v>
      </c>
      <c r="P36" s="187">
        <f t="shared" si="14"/>
        <v>0.60810810810810811</v>
      </c>
      <c r="Q36" s="187">
        <f t="shared" si="14"/>
        <v>0.71875</v>
      </c>
      <c r="R36" s="187">
        <f t="shared" si="14"/>
        <v>0.98148148148148151</v>
      </c>
      <c r="S36" s="187">
        <f t="shared" si="14"/>
        <v>1.2765957446808511</v>
      </c>
      <c r="T36" s="187">
        <f t="shared" si="14"/>
        <v>1.7567567567567568</v>
      </c>
      <c r="U36" s="187">
        <f t="shared" si="14"/>
        <v>1.8484848484848484</v>
      </c>
      <c r="V36" s="187">
        <f t="shared" si="14"/>
        <v>1.6578947368421053</v>
      </c>
      <c r="W36" s="187">
        <f t="shared" si="14"/>
        <v>1.2</v>
      </c>
      <c r="X36" s="187">
        <f t="shared" si="14"/>
        <v>1.1521739130434783</v>
      </c>
      <c r="Y36" s="187">
        <f t="shared" si="14"/>
        <v>0.71698113207547165</v>
      </c>
      <c r="Z36" s="187">
        <f t="shared" si="14"/>
        <v>0.46666666666666667</v>
      </c>
      <c r="AA36" s="187">
        <f t="shared" si="14"/>
        <v>0.32307692307692309</v>
      </c>
      <c r="AB36" s="187">
        <f t="shared" si="14"/>
        <v>0.34426229508196721</v>
      </c>
      <c r="AC36" s="187">
        <f t="shared" si="14"/>
        <v>0.25396825396825395</v>
      </c>
      <c r="AD36" s="187">
        <f t="shared" si="14"/>
        <v>0.35185185185185186</v>
      </c>
      <c r="AE36" s="187">
        <f t="shared" si="14"/>
        <v>0.30188679245283018</v>
      </c>
      <c r="AF36" s="187">
        <f t="shared" si="14"/>
        <v>0.39473684210526316</v>
      </c>
      <c r="AG36" s="187">
        <f t="shared" si="14"/>
        <v>0.6071428571428571</v>
      </c>
      <c r="AH36" s="187">
        <f t="shared" si="14"/>
        <v>0.76190476190476186</v>
      </c>
      <c r="AI36" s="187">
        <f t="shared" si="14"/>
        <v>0.66666666666666663</v>
      </c>
      <c r="AJ36" s="187">
        <f t="shared" si="14"/>
        <v>0.4375</v>
      </c>
      <c r="AK36" s="187">
        <f t="shared" si="14"/>
        <v>0.15789473684210525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0.25842696629213485</v>
      </c>
      <c r="H37" s="22">
        <f t="shared" ref="H37:AK37" si="15">IFERROR(H24/H20,0)</f>
        <v>0.27160493827160492</v>
      </c>
      <c r="I37" s="22">
        <f t="shared" si="15"/>
        <v>0.22972972972972974</v>
      </c>
      <c r="J37" s="22">
        <f t="shared" si="15"/>
        <v>0.234375</v>
      </c>
      <c r="K37" s="22">
        <f t="shared" si="15"/>
        <v>0.24074074074074073</v>
      </c>
      <c r="L37" s="22">
        <f t="shared" si="15"/>
        <v>0.27659574468085107</v>
      </c>
      <c r="M37" s="22">
        <f t="shared" si="15"/>
        <v>0.27027027027027029</v>
      </c>
      <c r="N37" s="22">
        <f t="shared" si="15"/>
        <v>0.39393939393939392</v>
      </c>
      <c r="O37" s="22">
        <f t="shared" si="15"/>
        <v>0.36842105263157893</v>
      </c>
      <c r="P37" s="22">
        <f t="shared" si="15"/>
        <v>0.28888888888888886</v>
      </c>
      <c r="Q37" s="22">
        <f t="shared" si="15"/>
        <v>0.30434782608695654</v>
      </c>
      <c r="R37" s="22">
        <f t="shared" si="15"/>
        <v>0.20754716981132076</v>
      </c>
      <c r="S37" s="22">
        <f t="shared" si="15"/>
        <v>0.21666666666666667</v>
      </c>
      <c r="T37" s="22">
        <f t="shared" si="15"/>
        <v>0.24615384615384617</v>
      </c>
      <c r="U37" s="22">
        <f t="shared" si="15"/>
        <v>0.19672131147540983</v>
      </c>
      <c r="V37" s="22">
        <f t="shared" si="15"/>
        <v>0.19047619047619047</v>
      </c>
      <c r="W37" s="22">
        <f t="shared" si="15"/>
        <v>0.22222222222222221</v>
      </c>
      <c r="X37" s="22">
        <f t="shared" si="15"/>
        <v>0.22641509433962265</v>
      </c>
      <c r="Y37" s="22">
        <f t="shared" si="15"/>
        <v>0.31578947368421051</v>
      </c>
      <c r="Z37" s="22">
        <f t="shared" si="15"/>
        <v>0.25</v>
      </c>
      <c r="AA37" s="22">
        <f t="shared" si="15"/>
        <v>0.19047619047619047</v>
      </c>
      <c r="AB37" s="22">
        <f t="shared" si="15"/>
        <v>0.2857142857142857</v>
      </c>
      <c r="AC37" s="22">
        <f t="shared" si="15"/>
        <v>0.3125</v>
      </c>
      <c r="AD37" s="22">
        <f t="shared" si="15"/>
        <v>0.26315789473684209</v>
      </c>
      <c r="AE37" s="22">
        <f t="shared" si="15"/>
        <v>0.25</v>
      </c>
      <c r="AF37" s="22">
        <f t="shared" si="15"/>
        <v>0.26666666666666666</v>
      </c>
      <c r="AG37" s="22">
        <f t="shared" si="15"/>
        <v>0.29411764705882354</v>
      </c>
      <c r="AH37" s="22">
        <f t="shared" si="15"/>
        <v>0.25</v>
      </c>
      <c r="AI37" s="22">
        <f t="shared" si="15"/>
        <v>0.14285714285714285</v>
      </c>
      <c r="AJ37" s="22">
        <f t="shared" si="15"/>
        <v>0.14285714285714285</v>
      </c>
      <c r="AK37" s="22">
        <f t="shared" si="15"/>
        <v>0.33333333333333331</v>
      </c>
      <c r="AM37" s="38">
        <v>0.5</v>
      </c>
      <c r="AN37" s="38">
        <v>0.5</v>
      </c>
    </row>
    <row r="38" spans="2:40" ht="59.25" customHeight="1">
      <c r="B38" s="78" t="s">
        <v>144</v>
      </c>
      <c r="C38" s="143"/>
      <c r="D38" s="17" t="s">
        <v>142</v>
      </c>
      <c r="E38" s="2" t="s">
        <v>17</v>
      </c>
      <c r="F38" s="1"/>
      <c r="G38" s="142">
        <f>G24*100000/1601711</f>
        <v>1.4359644155531179</v>
      </c>
      <c r="H38" s="142">
        <f t="shared" ref="H38:AK38" si="16">H24*100000/1601711</f>
        <v>1.3735311800942867</v>
      </c>
      <c r="I38" s="142">
        <f t="shared" si="16"/>
        <v>1.0613650028001307</v>
      </c>
      <c r="J38" s="142">
        <f t="shared" si="16"/>
        <v>0.93649853188246823</v>
      </c>
      <c r="K38" s="142">
        <f t="shared" si="16"/>
        <v>0.81163206096480578</v>
      </c>
      <c r="L38" s="142">
        <f t="shared" si="16"/>
        <v>0.81163206096480578</v>
      </c>
      <c r="M38" s="142">
        <f t="shared" si="16"/>
        <v>0.62433235458831216</v>
      </c>
      <c r="N38" s="142">
        <f t="shared" si="16"/>
        <v>0.81163206096480578</v>
      </c>
      <c r="O38" s="142">
        <f t="shared" si="16"/>
        <v>0.87406529642363695</v>
      </c>
      <c r="P38" s="142">
        <f t="shared" si="16"/>
        <v>0.81163206096480578</v>
      </c>
      <c r="Q38" s="142">
        <f t="shared" si="16"/>
        <v>0.87406529642363695</v>
      </c>
      <c r="R38" s="142">
        <f t="shared" si="16"/>
        <v>0.68676559004714333</v>
      </c>
      <c r="S38" s="142">
        <f t="shared" si="16"/>
        <v>0.81163206096480578</v>
      </c>
      <c r="T38" s="142">
        <f t="shared" si="16"/>
        <v>0.9989317673412994</v>
      </c>
      <c r="U38" s="142">
        <f t="shared" si="16"/>
        <v>0.7491988255059745</v>
      </c>
      <c r="V38" s="142">
        <f t="shared" si="16"/>
        <v>0.7491988255059745</v>
      </c>
      <c r="W38" s="142">
        <f t="shared" si="16"/>
        <v>0.7491988255059745</v>
      </c>
      <c r="X38" s="142">
        <f t="shared" si="16"/>
        <v>0.7491988255059745</v>
      </c>
      <c r="Y38" s="142">
        <f t="shared" si="16"/>
        <v>0.7491988255059745</v>
      </c>
      <c r="Z38" s="142">
        <f t="shared" si="16"/>
        <v>0.43703264821181848</v>
      </c>
      <c r="AA38" s="142">
        <f t="shared" si="16"/>
        <v>0.24973294183532485</v>
      </c>
      <c r="AB38" s="142">
        <f t="shared" si="16"/>
        <v>0.37459941275298725</v>
      </c>
      <c r="AC38" s="142">
        <f t="shared" si="16"/>
        <v>0.31216617729415608</v>
      </c>
      <c r="AD38" s="142">
        <f t="shared" si="16"/>
        <v>0.31216617729415608</v>
      </c>
      <c r="AE38" s="142">
        <f t="shared" si="16"/>
        <v>0.24973294183532485</v>
      </c>
      <c r="AF38" s="142">
        <f t="shared" si="16"/>
        <v>0.24973294183532485</v>
      </c>
      <c r="AG38" s="142">
        <f t="shared" si="16"/>
        <v>0.31216617729415608</v>
      </c>
      <c r="AH38" s="142">
        <f t="shared" si="16"/>
        <v>0.24973294183532485</v>
      </c>
      <c r="AI38" s="142">
        <f t="shared" si="16"/>
        <v>0.12486647091766243</v>
      </c>
      <c r="AJ38" s="142">
        <f t="shared" si="16"/>
        <v>6.2433235458831213E-2</v>
      </c>
      <c r="AK38" s="142">
        <f t="shared" si="16"/>
        <v>6.2433235458831213E-2</v>
      </c>
      <c r="AM38" s="38"/>
      <c r="AN38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7">IF(G35=0,"同数",IF(G35&gt;0,"増加","減少"))</f>
        <v>減少</v>
      </c>
      <c r="H40" s="124" t="str">
        <f t="shared" si="17"/>
        <v>減少</v>
      </c>
      <c r="I40" s="124" t="str">
        <f t="shared" si="17"/>
        <v>減少</v>
      </c>
      <c r="J40" s="124" t="str">
        <f t="shared" si="17"/>
        <v>減少</v>
      </c>
      <c r="K40" s="124" t="str">
        <f t="shared" si="17"/>
        <v>減少</v>
      </c>
      <c r="L40" s="124" t="str">
        <f t="shared" si="17"/>
        <v>減少</v>
      </c>
      <c r="M40" s="124" t="str">
        <f t="shared" si="17"/>
        <v>減少</v>
      </c>
      <c r="N40" s="124" t="str">
        <f t="shared" si="17"/>
        <v>減少</v>
      </c>
      <c r="O40" s="124" t="str">
        <f t="shared" si="17"/>
        <v>減少</v>
      </c>
      <c r="P40" s="124" t="str">
        <f t="shared" si="17"/>
        <v>減少</v>
      </c>
      <c r="Q40" s="124" t="str">
        <f t="shared" si="17"/>
        <v>減少</v>
      </c>
      <c r="R40" s="124" t="str">
        <f t="shared" si="17"/>
        <v>減少</v>
      </c>
      <c r="S40" s="124" t="str">
        <f t="shared" si="17"/>
        <v>増加</v>
      </c>
      <c r="T40" s="124" t="str">
        <f t="shared" si="17"/>
        <v>増加</v>
      </c>
      <c r="U40" s="124" t="str">
        <f t="shared" si="17"/>
        <v>増加</v>
      </c>
      <c r="V40" s="124" t="str">
        <f t="shared" si="17"/>
        <v>増加</v>
      </c>
      <c r="W40" s="124" t="str">
        <f t="shared" si="17"/>
        <v>増加</v>
      </c>
      <c r="X40" s="124" t="str">
        <f t="shared" si="17"/>
        <v>増加</v>
      </c>
      <c r="Y40" s="124" t="str">
        <f t="shared" si="17"/>
        <v>減少</v>
      </c>
      <c r="Z40" s="124" t="str">
        <f t="shared" si="17"/>
        <v>減少</v>
      </c>
      <c r="AA40" s="124" t="str">
        <f t="shared" si="17"/>
        <v>減少</v>
      </c>
      <c r="AB40" s="124" t="str">
        <f t="shared" si="17"/>
        <v>減少</v>
      </c>
      <c r="AC40" s="124" t="str">
        <f t="shared" si="17"/>
        <v>減少</v>
      </c>
      <c r="AD40" s="124" t="str">
        <f t="shared" si="17"/>
        <v>減少</v>
      </c>
      <c r="AE40" s="124" t="str">
        <f t="shared" si="17"/>
        <v>減少</v>
      </c>
      <c r="AF40" s="124" t="str">
        <f t="shared" si="17"/>
        <v>減少</v>
      </c>
      <c r="AG40" s="124" t="str">
        <f t="shared" si="17"/>
        <v>減少</v>
      </c>
      <c r="AH40" s="124" t="str">
        <f t="shared" si="17"/>
        <v>減少</v>
      </c>
      <c r="AI40" s="124" t="str">
        <f t="shared" si="17"/>
        <v>減少</v>
      </c>
      <c r="AJ40" s="124" t="str">
        <f t="shared" si="17"/>
        <v>減少</v>
      </c>
      <c r="AK40" s="124" t="str">
        <f t="shared" si="17"/>
        <v>減少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415" priority="17" operator="greaterThanOrEqual">
      <formula>0.5</formula>
    </cfRule>
  </conditionalFormatting>
  <conditionalFormatting sqref="G35:AK35">
    <cfRule type="cellIs" dxfId="414" priority="16" operator="greaterThanOrEqual">
      <formula>1</formula>
    </cfRule>
  </conditionalFormatting>
  <conditionalFormatting sqref="G34:AK34">
    <cfRule type="cellIs" dxfId="413" priority="14" operator="greaterThanOrEqual">
      <formula>25</formula>
    </cfRule>
    <cfRule type="cellIs" dxfId="412" priority="15" operator="greaterThanOrEqual">
      <formula>15</formula>
    </cfRule>
  </conditionalFormatting>
  <conditionalFormatting sqref="G33:AK33">
    <cfRule type="cellIs" dxfId="411" priority="13" operator="greaterThanOrEqual">
      <formula>0.1</formula>
    </cfRule>
  </conditionalFormatting>
  <conditionalFormatting sqref="G32:AK32">
    <cfRule type="cellIs" dxfId="410" priority="11" operator="greaterThanOrEqual">
      <formula>25</formula>
    </cfRule>
    <cfRule type="cellIs" dxfId="409" priority="12" operator="greaterThanOrEqual">
      <formula>15</formula>
    </cfRule>
  </conditionalFormatting>
  <conditionalFormatting sqref="G31:AK31">
    <cfRule type="cellIs" dxfId="408" priority="10" operator="greaterThanOrEqual">
      <formula>0.25</formula>
    </cfRule>
  </conditionalFormatting>
  <conditionalFormatting sqref="G30:AK30">
    <cfRule type="cellIs" dxfId="407" priority="8" operator="greaterThanOrEqual">
      <formula>0.5</formula>
    </cfRule>
    <cfRule type="cellIs" dxfId="406" priority="9" operator="greaterThanOrEqual">
      <formula>0.2</formula>
    </cfRule>
  </conditionalFormatting>
  <conditionalFormatting sqref="G29:AK29">
    <cfRule type="cellIs" dxfId="405" priority="7" operator="greaterThanOrEqual">
      <formula>0.25</formula>
    </cfRule>
  </conditionalFormatting>
  <conditionalFormatting sqref="G28:AK28">
    <cfRule type="cellIs" dxfId="404" priority="5" operator="greaterThanOrEqual">
      <formula>0.5</formula>
    </cfRule>
    <cfRule type="cellIs" dxfId="403" priority="6" operator="greaterThanOrEqual">
      <formula>0.2</formula>
    </cfRule>
  </conditionalFormatting>
  <conditionalFormatting sqref="G38:AK38">
    <cfRule type="cellIs" dxfId="402" priority="3" operator="greaterThanOrEqual">
      <formula>7.5</formula>
    </cfRule>
  </conditionalFormatting>
  <conditionalFormatting sqref="G38:AK38">
    <cfRule type="cellIs" dxfId="401" priority="4" operator="greaterThanOrEqual">
      <formula>12.5</formula>
    </cfRule>
  </conditionalFormatting>
  <conditionalFormatting sqref="G36:AK36">
    <cfRule type="cellIs" dxfId="400" priority="1" operator="greaterThan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AN40"/>
  <sheetViews>
    <sheetView view="pageBreakPreview" topLeftCell="B4" zoomScale="80" zoomScaleNormal="100" zoomScaleSheetLayoutView="80" workbookViewId="0">
      <pane xSplit="5" ySplit="4" topLeftCell="Y20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105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44256</v>
      </c>
      <c r="H6" s="26">
        <v>44257</v>
      </c>
      <c r="I6" s="26">
        <v>44258</v>
      </c>
      <c r="J6" s="26">
        <v>44259</v>
      </c>
      <c r="K6" s="26">
        <v>44260</v>
      </c>
      <c r="L6" s="26">
        <v>44261</v>
      </c>
      <c r="M6" s="26">
        <v>44262</v>
      </c>
      <c r="N6" s="26">
        <v>44263</v>
      </c>
      <c r="O6" s="26">
        <v>44264</v>
      </c>
      <c r="P6" s="26">
        <v>44265</v>
      </c>
      <c r="Q6" s="26">
        <v>44266</v>
      </c>
      <c r="R6" s="26">
        <v>44267</v>
      </c>
      <c r="S6" s="26">
        <v>44268</v>
      </c>
      <c r="T6" s="26">
        <v>44269</v>
      </c>
      <c r="U6" s="26">
        <v>44270</v>
      </c>
      <c r="V6" s="26">
        <v>44271</v>
      </c>
      <c r="W6" s="26">
        <v>44272</v>
      </c>
      <c r="X6" s="26">
        <v>44273</v>
      </c>
      <c r="Y6" s="26">
        <v>44274</v>
      </c>
      <c r="Z6" s="26">
        <v>44275</v>
      </c>
      <c r="AA6" s="26">
        <v>44276</v>
      </c>
      <c r="AB6" s="26">
        <v>44277</v>
      </c>
      <c r="AC6" s="26">
        <v>44278</v>
      </c>
      <c r="AD6" s="26">
        <v>44279</v>
      </c>
      <c r="AE6" s="26">
        <v>44280</v>
      </c>
      <c r="AF6" s="26">
        <v>44281</v>
      </c>
      <c r="AG6" s="26">
        <v>44282</v>
      </c>
      <c r="AH6" s="26">
        <v>44283</v>
      </c>
      <c r="AI6" s="26">
        <v>44284</v>
      </c>
      <c r="AJ6" s="26">
        <v>44285</v>
      </c>
      <c r="AK6" s="26">
        <v>44286</v>
      </c>
    </row>
    <row r="7" spans="4:38" ht="30" customHeight="1">
      <c r="D7" s="6"/>
      <c r="E7" s="7"/>
      <c r="F7" s="8"/>
      <c r="G7" s="27" t="s">
        <v>104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 t="s">
        <v>30</v>
      </c>
    </row>
    <row r="8" spans="4:38" ht="41.25" customHeight="1">
      <c r="D8" s="28" t="s">
        <v>44</v>
      </c>
      <c r="E8" s="2" t="s">
        <v>15</v>
      </c>
      <c r="F8" s="1" t="s">
        <v>9</v>
      </c>
      <c r="G8" s="19">
        <v>375</v>
      </c>
      <c r="H8" s="19">
        <v>375</v>
      </c>
      <c r="I8" s="19">
        <v>375</v>
      </c>
      <c r="J8" s="19">
        <v>375</v>
      </c>
      <c r="K8" s="19">
        <v>375</v>
      </c>
      <c r="L8" s="19">
        <v>375</v>
      </c>
      <c r="M8" s="19">
        <v>375</v>
      </c>
      <c r="N8" s="19">
        <v>375</v>
      </c>
      <c r="O8" s="19">
        <v>375</v>
      </c>
      <c r="P8" s="19">
        <v>375</v>
      </c>
      <c r="Q8" s="19">
        <v>375</v>
      </c>
      <c r="R8" s="19">
        <v>375</v>
      </c>
      <c r="S8" s="19">
        <v>375</v>
      </c>
      <c r="T8" s="19">
        <v>375</v>
      </c>
      <c r="U8" s="19">
        <v>375</v>
      </c>
      <c r="V8" s="19">
        <v>375</v>
      </c>
      <c r="W8" s="19">
        <v>375</v>
      </c>
      <c r="X8" s="19">
        <v>375</v>
      </c>
      <c r="Y8" s="19">
        <v>375</v>
      </c>
      <c r="Z8" s="19">
        <v>375</v>
      </c>
      <c r="AA8" s="19">
        <v>375</v>
      </c>
      <c r="AB8" s="19">
        <v>375</v>
      </c>
      <c r="AC8" s="19">
        <v>375</v>
      </c>
      <c r="AD8" s="19">
        <v>375</v>
      </c>
      <c r="AE8" s="19">
        <v>375</v>
      </c>
      <c r="AF8" s="19">
        <v>375</v>
      </c>
      <c r="AG8" s="19">
        <v>375</v>
      </c>
      <c r="AH8" s="19">
        <v>375</v>
      </c>
      <c r="AI8" s="19">
        <v>375</v>
      </c>
      <c r="AJ8" s="89">
        <v>376</v>
      </c>
      <c r="AK8" s="19">
        <v>376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375</v>
      </c>
      <c r="H9" s="21">
        <v>375</v>
      </c>
      <c r="I9" s="21">
        <v>375</v>
      </c>
      <c r="J9" s="21">
        <v>375</v>
      </c>
      <c r="K9" s="21">
        <v>375</v>
      </c>
      <c r="L9" s="21">
        <v>375</v>
      </c>
      <c r="M9" s="21">
        <v>375</v>
      </c>
      <c r="N9" s="21">
        <v>375</v>
      </c>
      <c r="O9" s="21">
        <v>375</v>
      </c>
      <c r="P9" s="21">
        <v>375</v>
      </c>
      <c r="Q9" s="21">
        <v>375</v>
      </c>
      <c r="R9" s="21">
        <v>375</v>
      </c>
      <c r="S9" s="21">
        <v>375</v>
      </c>
      <c r="T9" s="21">
        <v>375</v>
      </c>
      <c r="U9" s="21">
        <v>375</v>
      </c>
      <c r="V9" s="21">
        <v>375</v>
      </c>
      <c r="W9" s="21">
        <v>375</v>
      </c>
      <c r="X9" s="21">
        <v>375</v>
      </c>
      <c r="Y9" s="21">
        <v>375</v>
      </c>
      <c r="Z9" s="21">
        <v>375</v>
      </c>
      <c r="AA9" s="21">
        <v>375</v>
      </c>
      <c r="AB9" s="21">
        <v>375</v>
      </c>
      <c r="AC9" s="21">
        <v>375</v>
      </c>
      <c r="AD9" s="21">
        <v>375</v>
      </c>
      <c r="AE9" s="21">
        <v>375</v>
      </c>
      <c r="AF9" s="21">
        <v>375</v>
      </c>
      <c r="AG9" s="21">
        <v>375</v>
      </c>
      <c r="AH9" s="21">
        <v>375</v>
      </c>
      <c r="AI9" s="21">
        <v>375</v>
      </c>
      <c r="AJ9" s="92">
        <v>376</v>
      </c>
      <c r="AK9" s="21">
        <v>376</v>
      </c>
    </row>
    <row r="10" spans="4:38" ht="41.25" customHeight="1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21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>
      <c r="D11" s="14" t="s">
        <v>47</v>
      </c>
      <c r="E11" s="2"/>
      <c r="F11" s="1" t="s">
        <v>49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42</v>
      </c>
      <c r="N11" s="21">
        <v>42</v>
      </c>
      <c r="O11" s="21">
        <v>42</v>
      </c>
      <c r="P11" s="21">
        <v>42</v>
      </c>
      <c r="Q11" s="21">
        <v>42</v>
      </c>
      <c r="R11" s="21">
        <v>42</v>
      </c>
      <c r="S11" s="21">
        <v>42</v>
      </c>
      <c r="T11" s="21">
        <v>42</v>
      </c>
      <c r="U11" s="21">
        <v>42</v>
      </c>
      <c r="V11" s="21">
        <v>42</v>
      </c>
      <c r="W11" s="21">
        <v>42</v>
      </c>
      <c r="X11" s="21">
        <v>42</v>
      </c>
      <c r="Y11" s="21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21">
        <v>42</v>
      </c>
      <c r="AJ11" s="21">
        <v>42</v>
      </c>
      <c r="AK11" s="21">
        <v>42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27</v>
      </c>
      <c r="H12" s="21">
        <v>22</v>
      </c>
      <c r="I12" s="21">
        <v>20</v>
      </c>
      <c r="J12" s="21">
        <v>19</v>
      </c>
      <c r="K12" s="21">
        <v>14</v>
      </c>
      <c r="L12" s="21">
        <v>14</v>
      </c>
      <c r="M12" s="21">
        <v>14</v>
      </c>
      <c r="N12" s="21">
        <v>13</v>
      </c>
      <c r="O12" s="21">
        <v>12</v>
      </c>
      <c r="P12" s="21">
        <v>11</v>
      </c>
      <c r="Q12" s="21">
        <v>10</v>
      </c>
      <c r="R12" s="21">
        <v>9</v>
      </c>
      <c r="S12" s="21">
        <v>9</v>
      </c>
      <c r="T12" s="21">
        <v>10</v>
      </c>
      <c r="U12" s="21">
        <v>8</v>
      </c>
      <c r="V12" s="21">
        <v>7</v>
      </c>
      <c r="W12" s="21">
        <v>7</v>
      </c>
      <c r="X12" s="21">
        <v>8</v>
      </c>
      <c r="Y12" s="21">
        <v>8</v>
      </c>
      <c r="Z12" s="21">
        <v>10</v>
      </c>
      <c r="AA12" s="21">
        <v>14</v>
      </c>
      <c r="AB12" s="21">
        <v>15</v>
      </c>
      <c r="AC12" s="21">
        <v>15</v>
      </c>
      <c r="AD12" s="21">
        <v>15</v>
      </c>
      <c r="AE12" s="21">
        <v>17</v>
      </c>
      <c r="AF12" s="21">
        <v>17</v>
      </c>
      <c r="AG12" s="21">
        <v>18</v>
      </c>
      <c r="AH12" s="21">
        <v>22</v>
      </c>
      <c r="AI12" s="21">
        <v>22</v>
      </c>
      <c r="AJ12" s="21">
        <v>25</v>
      </c>
      <c r="AK12" s="21">
        <v>28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2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2</v>
      </c>
      <c r="O13" s="21">
        <v>2</v>
      </c>
      <c r="P13" s="21">
        <v>2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32</v>
      </c>
      <c r="H14" s="21">
        <v>27</v>
      </c>
      <c r="I14" s="21">
        <v>24</v>
      </c>
      <c r="J14" s="21">
        <v>21</v>
      </c>
      <c r="K14" s="21">
        <v>16</v>
      </c>
      <c r="L14" s="21">
        <v>16</v>
      </c>
      <c r="M14" s="21">
        <v>16</v>
      </c>
      <c r="N14" s="21">
        <v>13</v>
      </c>
      <c r="O14" s="21">
        <v>12</v>
      </c>
      <c r="P14" s="21">
        <v>11</v>
      </c>
      <c r="Q14" s="21">
        <v>10</v>
      </c>
      <c r="R14" s="21">
        <v>9</v>
      </c>
      <c r="S14" s="21">
        <v>9</v>
      </c>
      <c r="T14" s="21">
        <v>10</v>
      </c>
      <c r="U14" s="21">
        <v>8</v>
      </c>
      <c r="V14" s="21">
        <v>7</v>
      </c>
      <c r="W14" s="21">
        <v>7</v>
      </c>
      <c r="X14" s="21">
        <v>8</v>
      </c>
      <c r="Y14" s="21">
        <v>8</v>
      </c>
      <c r="Z14" s="21">
        <v>10</v>
      </c>
      <c r="AA14" s="21">
        <v>14</v>
      </c>
      <c r="AB14" s="21">
        <v>15</v>
      </c>
      <c r="AC14" s="21">
        <v>15</v>
      </c>
      <c r="AD14" s="21">
        <v>16</v>
      </c>
      <c r="AE14" s="21">
        <v>17</v>
      </c>
      <c r="AF14" s="21">
        <v>27</v>
      </c>
      <c r="AG14" s="21">
        <v>37</v>
      </c>
      <c r="AH14" s="21">
        <v>48</v>
      </c>
      <c r="AI14" s="21">
        <v>46</v>
      </c>
      <c r="AJ14" s="21">
        <v>51</v>
      </c>
      <c r="AK14" s="21">
        <v>55</v>
      </c>
      <c r="AL14" s="64"/>
    </row>
    <row r="15" spans="4:38" ht="41.25" customHeight="1">
      <c r="D15" s="14" t="s">
        <v>2</v>
      </c>
      <c r="E15" s="40" t="s">
        <v>16</v>
      </c>
      <c r="F15" s="29"/>
      <c r="G15" s="21">
        <v>354</v>
      </c>
      <c r="H15" s="21">
        <v>166</v>
      </c>
      <c r="I15" s="21">
        <v>162</v>
      </c>
      <c r="J15" s="21">
        <v>124</v>
      </c>
      <c r="K15" s="21">
        <v>156</v>
      </c>
      <c r="L15" s="21">
        <v>125</v>
      </c>
      <c r="M15" s="21">
        <v>25</v>
      </c>
      <c r="N15" s="21">
        <v>336</v>
      </c>
      <c r="O15" s="21">
        <v>148</v>
      </c>
      <c r="P15" s="21">
        <v>132</v>
      </c>
      <c r="Q15" s="61">
        <v>128</v>
      </c>
      <c r="R15" s="21">
        <v>142</v>
      </c>
      <c r="S15" s="21">
        <v>92</v>
      </c>
      <c r="T15" s="21">
        <v>30</v>
      </c>
      <c r="U15" s="21">
        <v>303</v>
      </c>
      <c r="V15" s="21">
        <v>147</v>
      </c>
      <c r="W15" s="21">
        <v>193</v>
      </c>
      <c r="X15" s="21">
        <v>131</v>
      </c>
      <c r="Y15" s="21">
        <v>184</v>
      </c>
      <c r="Z15" s="21">
        <v>146</v>
      </c>
      <c r="AA15" s="21">
        <v>42</v>
      </c>
      <c r="AB15" s="21">
        <v>333</v>
      </c>
      <c r="AC15" s="21">
        <v>187</v>
      </c>
      <c r="AD15" s="21">
        <v>249</v>
      </c>
      <c r="AE15" s="21">
        <v>181</v>
      </c>
      <c r="AF15" s="21">
        <v>306</v>
      </c>
      <c r="AG15" s="21">
        <v>242</v>
      </c>
      <c r="AH15" s="21">
        <v>267</v>
      </c>
      <c r="AI15" s="21">
        <v>335</v>
      </c>
      <c r="AJ15" s="21">
        <v>260</v>
      </c>
      <c r="AK15" s="21">
        <v>328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G15+SUM('R3-02（入力用）'!AC15:AH15)</f>
        <v>1776</v>
      </c>
      <c r="H16" s="19">
        <f>SUM(G15:H15)+SUM('R3-02（入力用）'!AD15:AH15)</f>
        <v>1536</v>
      </c>
      <c r="I16" s="19">
        <f>SUM(G15:I15)+SUM('R3-02（入力用）'!AE15:AH15)</f>
        <v>1233</v>
      </c>
      <c r="J16" s="19">
        <f>SUM(G15:J15)+SUM('R3-02（入力用）'!AF15:AH15)</f>
        <v>1182</v>
      </c>
      <c r="K16" s="19">
        <f>SUM(G15:K15)+SUM('R3-02（入力用）'!AG15:AH15)</f>
        <v>1154</v>
      </c>
      <c r="L16" s="19">
        <f>SUM(G15:L15)+'R3-02（入力用）'!AH15</f>
        <v>1124</v>
      </c>
      <c r="M16" s="19">
        <f>SUM(G15:M15)</f>
        <v>1112</v>
      </c>
      <c r="N16" s="19">
        <f t="shared" ref="N16:AK16" si="0">SUM(H15:N15)</f>
        <v>1094</v>
      </c>
      <c r="O16" s="19">
        <f t="shared" si="0"/>
        <v>1076</v>
      </c>
      <c r="P16" s="19">
        <f t="shared" si="0"/>
        <v>1046</v>
      </c>
      <c r="Q16" s="19">
        <f t="shared" si="0"/>
        <v>1050</v>
      </c>
      <c r="R16" s="19">
        <f t="shared" si="0"/>
        <v>1036</v>
      </c>
      <c r="S16" s="19">
        <f t="shared" si="0"/>
        <v>1003</v>
      </c>
      <c r="T16" s="19">
        <f t="shared" si="0"/>
        <v>1008</v>
      </c>
      <c r="U16" s="19">
        <f t="shared" si="0"/>
        <v>975</v>
      </c>
      <c r="V16" s="19">
        <f t="shared" si="0"/>
        <v>974</v>
      </c>
      <c r="W16" s="19">
        <f t="shared" si="0"/>
        <v>1035</v>
      </c>
      <c r="X16" s="19">
        <f t="shared" si="0"/>
        <v>1038</v>
      </c>
      <c r="Y16" s="19">
        <f t="shared" si="0"/>
        <v>1080</v>
      </c>
      <c r="Z16" s="19">
        <f t="shared" si="0"/>
        <v>1134</v>
      </c>
      <c r="AA16" s="19">
        <f t="shared" si="0"/>
        <v>1146</v>
      </c>
      <c r="AB16" s="19">
        <f t="shared" si="0"/>
        <v>1176</v>
      </c>
      <c r="AC16" s="19">
        <f t="shared" si="0"/>
        <v>1216</v>
      </c>
      <c r="AD16" s="19">
        <f t="shared" si="0"/>
        <v>1272</v>
      </c>
      <c r="AE16" s="19">
        <f t="shared" si="0"/>
        <v>1322</v>
      </c>
      <c r="AF16" s="19">
        <f t="shared" si="0"/>
        <v>1444</v>
      </c>
      <c r="AG16" s="19">
        <f t="shared" si="0"/>
        <v>1540</v>
      </c>
      <c r="AH16" s="19">
        <f t="shared" si="0"/>
        <v>1765</v>
      </c>
      <c r="AI16" s="19">
        <f t="shared" si="0"/>
        <v>1767</v>
      </c>
      <c r="AJ16" s="19">
        <f t="shared" si="0"/>
        <v>1840</v>
      </c>
      <c r="AK16" s="19">
        <f t="shared" si="0"/>
        <v>1919</v>
      </c>
    </row>
    <row r="17" spans="2:40" ht="41.25" customHeight="1">
      <c r="D17" s="14" t="s">
        <v>3</v>
      </c>
      <c r="E17" s="40" t="s">
        <v>16</v>
      </c>
      <c r="F17" s="29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61">
        <v>0</v>
      </c>
      <c r="R17" s="21">
        <v>0</v>
      </c>
      <c r="S17" s="21">
        <v>1</v>
      </c>
      <c r="T17" s="21">
        <v>0</v>
      </c>
      <c r="U17" s="21">
        <v>1</v>
      </c>
      <c r="V17" s="21">
        <v>1</v>
      </c>
      <c r="W17" s="21">
        <v>0</v>
      </c>
      <c r="X17" s="21">
        <v>1</v>
      </c>
      <c r="Y17" s="21">
        <v>3</v>
      </c>
      <c r="Z17" s="21">
        <v>5</v>
      </c>
      <c r="AA17" s="21">
        <v>0</v>
      </c>
      <c r="AB17" s="21">
        <v>0</v>
      </c>
      <c r="AC17" s="21">
        <v>0</v>
      </c>
      <c r="AD17" s="21">
        <v>1</v>
      </c>
      <c r="AE17" s="21">
        <v>14</v>
      </c>
      <c r="AF17" s="21">
        <v>10</v>
      </c>
      <c r="AG17" s="21">
        <v>12</v>
      </c>
      <c r="AH17" s="21">
        <v>4</v>
      </c>
      <c r="AI17" s="21">
        <v>7</v>
      </c>
      <c r="AJ17" s="21">
        <v>3</v>
      </c>
      <c r="AK17" s="21">
        <v>6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G17+SUM('R3-02（入力用）'!AC17:AH17)</f>
        <v>8</v>
      </c>
      <c r="H18" s="19">
        <f>SUM(G17:H17)+SUM('R3-02（入力用）'!AD17:AH17)</f>
        <v>4</v>
      </c>
      <c r="I18" s="19">
        <f>SUM(G17:I17)+SUM('R3-02（入力用）'!AE17:AH17)</f>
        <v>3</v>
      </c>
      <c r="J18" s="19">
        <f>SUM(G17:J17)+SUM('R3-02（入力用）'!AF17:AH17)</f>
        <v>3</v>
      </c>
      <c r="K18" s="19">
        <f>SUM(G17:K17)+SUM('R3-02（入力用）'!AG17:AH17)</f>
        <v>2</v>
      </c>
      <c r="L18" s="19">
        <f>SUM(G17:L17)+'R3-02（入力用）'!AH17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1</v>
      </c>
      <c r="T18" s="19">
        <f t="shared" si="1"/>
        <v>1</v>
      </c>
      <c r="U18" s="19">
        <f t="shared" si="1"/>
        <v>2</v>
      </c>
      <c r="V18" s="19">
        <f t="shared" si="1"/>
        <v>3</v>
      </c>
      <c r="W18" s="19">
        <f t="shared" si="1"/>
        <v>3</v>
      </c>
      <c r="X18" s="19">
        <f t="shared" si="1"/>
        <v>4</v>
      </c>
      <c r="Y18" s="19">
        <f t="shared" si="1"/>
        <v>7</v>
      </c>
      <c r="Z18" s="19">
        <f t="shared" si="1"/>
        <v>11</v>
      </c>
      <c r="AA18" s="19">
        <f t="shared" si="1"/>
        <v>11</v>
      </c>
      <c r="AB18" s="19">
        <f t="shared" si="1"/>
        <v>10</v>
      </c>
      <c r="AC18" s="19">
        <f t="shared" si="1"/>
        <v>9</v>
      </c>
      <c r="AD18" s="19">
        <f t="shared" si="1"/>
        <v>10</v>
      </c>
      <c r="AE18" s="19">
        <f t="shared" si="1"/>
        <v>23</v>
      </c>
      <c r="AF18" s="19">
        <f t="shared" si="1"/>
        <v>30</v>
      </c>
      <c r="AG18" s="19">
        <f t="shared" si="1"/>
        <v>37</v>
      </c>
      <c r="AH18" s="19">
        <f t="shared" si="1"/>
        <v>41</v>
      </c>
      <c r="AI18" s="19">
        <f t="shared" si="1"/>
        <v>48</v>
      </c>
      <c r="AJ18" s="19">
        <f t="shared" si="1"/>
        <v>51</v>
      </c>
      <c r="AK18" s="19">
        <f t="shared" si="1"/>
        <v>56</v>
      </c>
    </row>
    <row r="19" spans="2:40" ht="41.25" customHeight="1">
      <c r="D19" s="15" t="s">
        <v>4</v>
      </c>
      <c r="E19" s="40" t="s">
        <v>16</v>
      </c>
      <c r="F19" s="29"/>
      <c r="G19" s="21">
        <v>0</v>
      </c>
      <c r="H19" s="21">
        <v>1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1</v>
      </c>
      <c r="U19" s="21">
        <v>0</v>
      </c>
      <c r="V19" s="21">
        <v>1</v>
      </c>
      <c r="W19" s="21">
        <v>1</v>
      </c>
      <c r="X19" s="21">
        <v>1</v>
      </c>
      <c r="Y19" s="21">
        <v>0</v>
      </c>
      <c r="Z19" s="21">
        <v>3</v>
      </c>
      <c r="AA19" s="21">
        <v>5</v>
      </c>
      <c r="AB19" s="21">
        <v>1</v>
      </c>
      <c r="AC19" s="21">
        <v>0</v>
      </c>
      <c r="AD19" s="93">
        <v>1</v>
      </c>
      <c r="AE19" s="21">
        <v>2</v>
      </c>
      <c r="AF19" s="21">
        <v>12</v>
      </c>
      <c r="AG19" s="21">
        <v>10</v>
      </c>
      <c r="AH19" s="21">
        <v>12</v>
      </c>
      <c r="AI19" s="21">
        <v>5</v>
      </c>
      <c r="AJ19" s="21">
        <v>6</v>
      </c>
      <c r="AK19" s="21">
        <v>7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G19+SUM('R3-02（入力用）'!AC19:AH19)</f>
        <v>14</v>
      </c>
      <c r="H20" s="20">
        <f>SUM(G19:H19)+SUM('R3-02（入力用）'!AD19:AH19)</f>
        <v>8</v>
      </c>
      <c r="I20" s="20">
        <f>SUM(G19:I19)+SUM('R3-02（入力用）'!AE19:AH19)</f>
        <v>4</v>
      </c>
      <c r="J20" s="20">
        <f>SUM(G19:J19)+SUM('R3-02（入力用）'!AF19:AH19)</f>
        <v>4</v>
      </c>
      <c r="K20" s="20">
        <f>SUM(G19:K19)+SUM('R3-02（入力用）'!AG19:AH19)</f>
        <v>4</v>
      </c>
      <c r="L20" s="20">
        <f>SUM(G19:L19)+'R3-02（入力用）'!AH19</f>
        <v>1</v>
      </c>
      <c r="M20" s="20">
        <f>SUM(G19:M19)</f>
        <v>1</v>
      </c>
      <c r="N20" s="20">
        <f t="shared" ref="N20:AK20" si="2">SUM(H19:N19)</f>
        <v>1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1</v>
      </c>
      <c r="U20" s="20">
        <f t="shared" si="2"/>
        <v>1</v>
      </c>
      <c r="V20" s="20">
        <f t="shared" si="2"/>
        <v>2</v>
      </c>
      <c r="W20" s="20">
        <f t="shared" si="2"/>
        <v>3</v>
      </c>
      <c r="X20" s="20">
        <f t="shared" si="2"/>
        <v>4</v>
      </c>
      <c r="Y20" s="20">
        <f t="shared" si="2"/>
        <v>4</v>
      </c>
      <c r="Z20" s="20">
        <f t="shared" si="2"/>
        <v>7</v>
      </c>
      <c r="AA20" s="20">
        <f t="shared" si="2"/>
        <v>11</v>
      </c>
      <c r="AB20" s="20">
        <f t="shared" si="2"/>
        <v>12</v>
      </c>
      <c r="AC20" s="20">
        <f t="shared" si="2"/>
        <v>11</v>
      </c>
      <c r="AD20" s="20">
        <f t="shared" si="2"/>
        <v>11</v>
      </c>
      <c r="AE20" s="20">
        <f t="shared" si="2"/>
        <v>12</v>
      </c>
      <c r="AF20" s="20">
        <f t="shared" si="2"/>
        <v>24</v>
      </c>
      <c r="AG20" s="20">
        <f t="shared" si="2"/>
        <v>31</v>
      </c>
      <c r="AH20" s="20">
        <f t="shared" si="2"/>
        <v>38</v>
      </c>
      <c r="AI20" s="20">
        <f t="shared" si="2"/>
        <v>42</v>
      </c>
      <c r="AJ20" s="20">
        <f t="shared" si="2"/>
        <v>48</v>
      </c>
      <c r="AK20" s="20">
        <f t="shared" si="2"/>
        <v>54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14</v>
      </c>
      <c r="H21" s="20">
        <f t="shared" ref="H21:AK21" si="3">H20</f>
        <v>8</v>
      </c>
      <c r="I21" s="20">
        <f t="shared" si="3"/>
        <v>4</v>
      </c>
      <c r="J21" s="20">
        <f t="shared" si="3"/>
        <v>4</v>
      </c>
      <c r="K21" s="20">
        <f t="shared" si="3"/>
        <v>4</v>
      </c>
      <c r="L21" s="20">
        <f t="shared" si="3"/>
        <v>1</v>
      </c>
      <c r="M21" s="20">
        <f t="shared" si="3"/>
        <v>1</v>
      </c>
      <c r="N21" s="20">
        <f t="shared" si="3"/>
        <v>1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1</v>
      </c>
      <c r="U21" s="20">
        <f t="shared" si="3"/>
        <v>1</v>
      </c>
      <c r="V21" s="20">
        <f t="shared" si="3"/>
        <v>2</v>
      </c>
      <c r="W21" s="20">
        <f t="shared" si="3"/>
        <v>3</v>
      </c>
      <c r="X21" s="20">
        <f t="shared" si="3"/>
        <v>4</v>
      </c>
      <c r="Y21" s="20">
        <f t="shared" si="3"/>
        <v>4</v>
      </c>
      <c r="Z21" s="20">
        <f t="shared" si="3"/>
        <v>7</v>
      </c>
      <c r="AA21" s="20">
        <f t="shared" si="3"/>
        <v>11</v>
      </c>
      <c r="AB21" s="20">
        <f t="shared" si="3"/>
        <v>12</v>
      </c>
      <c r="AC21" s="20">
        <f t="shared" si="3"/>
        <v>11</v>
      </c>
      <c r="AD21" s="20">
        <f t="shared" si="3"/>
        <v>11</v>
      </c>
      <c r="AE21" s="20">
        <f t="shared" si="3"/>
        <v>12</v>
      </c>
      <c r="AF21" s="20">
        <f t="shared" si="3"/>
        <v>24</v>
      </c>
      <c r="AG21" s="20">
        <f t="shared" si="3"/>
        <v>31</v>
      </c>
      <c r="AH21" s="20">
        <f t="shared" si="3"/>
        <v>38</v>
      </c>
      <c r="AI21" s="20">
        <f t="shared" si="3"/>
        <v>42</v>
      </c>
      <c r="AJ21" s="20">
        <f t="shared" si="3"/>
        <v>48</v>
      </c>
      <c r="AK21" s="20">
        <f t="shared" si="3"/>
        <v>54</v>
      </c>
    </row>
    <row r="22" spans="2:40" ht="41.25" customHeight="1">
      <c r="D22" s="14" t="s">
        <v>6</v>
      </c>
      <c r="E22" s="2"/>
      <c r="F22" s="1" t="s">
        <v>50</v>
      </c>
      <c r="G22" s="20">
        <f>'R3-02（入力用）'!AB20</f>
        <v>21</v>
      </c>
      <c r="H22" s="20">
        <f>'R3-02（入力用）'!AC20</f>
        <v>16</v>
      </c>
      <c r="I22" s="20">
        <f>'R3-02（入力用）'!AD20</f>
        <v>19</v>
      </c>
      <c r="J22" s="20">
        <f>'R3-02（入力用）'!AE20</f>
        <v>16</v>
      </c>
      <c r="K22" s="20">
        <f>'R3-02（入力用）'!AF20</f>
        <v>15</v>
      </c>
      <c r="L22" s="20">
        <f>'R3-02（入力用）'!AG20</f>
        <v>17</v>
      </c>
      <c r="M22" s="20">
        <f>'R3-02（入力用）'!AH20</f>
        <v>16</v>
      </c>
      <c r="N22" s="20">
        <f>G21</f>
        <v>14</v>
      </c>
      <c r="O22" s="20">
        <f t="shared" ref="O22:AK22" si="4">H21</f>
        <v>8</v>
      </c>
      <c r="P22" s="20">
        <f t="shared" si="4"/>
        <v>4</v>
      </c>
      <c r="Q22" s="20">
        <f t="shared" si="4"/>
        <v>4</v>
      </c>
      <c r="R22" s="20">
        <f t="shared" si="4"/>
        <v>4</v>
      </c>
      <c r="S22" s="20">
        <f t="shared" si="4"/>
        <v>1</v>
      </c>
      <c r="T22" s="20">
        <f t="shared" si="4"/>
        <v>1</v>
      </c>
      <c r="U22" s="20">
        <f t="shared" si="4"/>
        <v>1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1</v>
      </c>
      <c r="AB22" s="20">
        <f t="shared" si="4"/>
        <v>1</v>
      </c>
      <c r="AC22" s="20">
        <f t="shared" si="4"/>
        <v>2</v>
      </c>
      <c r="AD22" s="20">
        <f t="shared" si="4"/>
        <v>3</v>
      </c>
      <c r="AE22" s="20">
        <f t="shared" si="4"/>
        <v>4</v>
      </c>
      <c r="AF22" s="20">
        <f t="shared" si="4"/>
        <v>4</v>
      </c>
      <c r="AG22" s="20">
        <f t="shared" si="4"/>
        <v>7</v>
      </c>
      <c r="AH22" s="20">
        <f t="shared" si="4"/>
        <v>11</v>
      </c>
      <c r="AI22" s="20">
        <f t="shared" si="4"/>
        <v>12</v>
      </c>
      <c r="AJ22" s="20">
        <f t="shared" si="4"/>
        <v>11</v>
      </c>
      <c r="AK22" s="20">
        <f t="shared" si="4"/>
        <v>11</v>
      </c>
    </row>
    <row r="23" spans="2:40" ht="41.25" customHeight="1">
      <c r="D23" s="14" t="s">
        <v>7</v>
      </c>
      <c r="E23" s="40" t="s">
        <v>16</v>
      </c>
      <c r="F23" s="29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1</v>
      </c>
      <c r="U23" s="21">
        <v>0</v>
      </c>
      <c r="V23" s="21">
        <v>1</v>
      </c>
      <c r="W23" s="21">
        <v>1</v>
      </c>
      <c r="X23" s="21">
        <v>1</v>
      </c>
      <c r="Y23" s="21">
        <v>0</v>
      </c>
      <c r="Z23" s="21">
        <v>0</v>
      </c>
      <c r="AA23" s="21">
        <v>0</v>
      </c>
      <c r="AB23" s="21">
        <v>1</v>
      </c>
      <c r="AC23" s="21">
        <v>0</v>
      </c>
      <c r="AD23" s="93">
        <v>0</v>
      </c>
      <c r="AE23" s="21">
        <v>2</v>
      </c>
      <c r="AF23" s="21">
        <v>1</v>
      </c>
      <c r="AG23" s="21">
        <v>0</v>
      </c>
      <c r="AH23" s="93">
        <v>2</v>
      </c>
      <c r="AI23" s="21">
        <v>1</v>
      </c>
      <c r="AJ23" s="21">
        <v>0</v>
      </c>
      <c r="AK23" s="21">
        <v>1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G23+SUM('R3-02（入力用）'!AC23:AH23)</f>
        <v>2</v>
      </c>
      <c r="H24" s="21">
        <f>SUM(G23:H23)+SUM('R3-02（入力用）'!AD23:AH23)</f>
        <v>1</v>
      </c>
      <c r="I24" s="21">
        <f>SUM(G23:I23)+SUM('R3-02（入力用）'!AE23:AH23)</f>
        <v>1</v>
      </c>
      <c r="J24" s="21">
        <f>SUM(G23:J23)+SUM('R3-02（入力用）'!AF23:AH23)</f>
        <v>1</v>
      </c>
      <c r="K24" s="21">
        <f>SUM(G23:K23)+SUM('R3-02（入力用）'!AG23:AH23)</f>
        <v>1</v>
      </c>
      <c r="L24" s="21">
        <f>SUM(G23:L23)+'R3-02（入力用）'!AH23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1</v>
      </c>
      <c r="U24" s="21">
        <f t="shared" si="5"/>
        <v>1</v>
      </c>
      <c r="V24" s="21">
        <f t="shared" si="5"/>
        <v>2</v>
      </c>
      <c r="W24" s="21">
        <f t="shared" si="5"/>
        <v>3</v>
      </c>
      <c r="X24" s="21">
        <f t="shared" si="5"/>
        <v>4</v>
      </c>
      <c r="Y24" s="21">
        <f t="shared" si="5"/>
        <v>4</v>
      </c>
      <c r="Z24" s="21">
        <f t="shared" si="5"/>
        <v>4</v>
      </c>
      <c r="AA24" s="21">
        <f t="shared" si="5"/>
        <v>3</v>
      </c>
      <c r="AB24" s="21">
        <f t="shared" si="5"/>
        <v>4</v>
      </c>
      <c r="AC24" s="21">
        <f t="shared" si="5"/>
        <v>3</v>
      </c>
      <c r="AD24" s="21">
        <f t="shared" si="5"/>
        <v>2</v>
      </c>
      <c r="AE24" s="21">
        <f t="shared" si="5"/>
        <v>3</v>
      </c>
      <c r="AF24" s="21">
        <f t="shared" si="5"/>
        <v>4</v>
      </c>
      <c r="AG24" s="21">
        <f t="shared" si="5"/>
        <v>4</v>
      </c>
      <c r="AH24" s="21">
        <f t="shared" si="5"/>
        <v>6</v>
      </c>
      <c r="AI24" s="21">
        <f t="shared" si="5"/>
        <v>6</v>
      </c>
      <c r="AJ24" s="21">
        <f t="shared" si="5"/>
        <v>6</v>
      </c>
      <c r="AK24" s="21">
        <f t="shared" si="5"/>
        <v>7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44256</v>
      </c>
      <c r="H26" s="26">
        <f t="shared" ref="H26:AK27" si="6">H6</f>
        <v>44257</v>
      </c>
      <c r="I26" s="26">
        <f t="shared" si="6"/>
        <v>44258</v>
      </c>
      <c r="J26" s="26">
        <f t="shared" si="6"/>
        <v>44259</v>
      </c>
      <c r="K26" s="26">
        <f t="shared" si="6"/>
        <v>44260</v>
      </c>
      <c r="L26" s="26">
        <f t="shared" si="6"/>
        <v>44261</v>
      </c>
      <c r="M26" s="26">
        <f t="shared" si="6"/>
        <v>44262</v>
      </c>
      <c r="N26" s="26">
        <f t="shared" si="6"/>
        <v>44263</v>
      </c>
      <c r="O26" s="26">
        <f t="shared" si="6"/>
        <v>44264</v>
      </c>
      <c r="P26" s="26">
        <f t="shared" si="6"/>
        <v>44265</v>
      </c>
      <c r="Q26" s="26">
        <f t="shared" si="6"/>
        <v>44266</v>
      </c>
      <c r="R26" s="26">
        <f t="shared" si="6"/>
        <v>44267</v>
      </c>
      <c r="S26" s="26">
        <f t="shared" si="6"/>
        <v>44268</v>
      </c>
      <c r="T26" s="26">
        <f t="shared" si="6"/>
        <v>44269</v>
      </c>
      <c r="U26" s="26">
        <f t="shared" si="6"/>
        <v>44270</v>
      </c>
      <c r="V26" s="26">
        <f t="shared" si="6"/>
        <v>44271</v>
      </c>
      <c r="W26" s="26">
        <f t="shared" si="6"/>
        <v>44272</v>
      </c>
      <c r="X26" s="26">
        <f t="shared" si="6"/>
        <v>44273</v>
      </c>
      <c r="Y26" s="26">
        <f t="shared" si="6"/>
        <v>44274</v>
      </c>
      <c r="Z26" s="26">
        <f t="shared" si="6"/>
        <v>44275</v>
      </c>
      <c r="AA26" s="26">
        <f t="shared" si="6"/>
        <v>44276</v>
      </c>
      <c r="AB26" s="26">
        <f t="shared" si="6"/>
        <v>44277</v>
      </c>
      <c r="AC26" s="26">
        <f t="shared" si="6"/>
        <v>44278</v>
      </c>
      <c r="AD26" s="26">
        <f t="shared" si="6"/>
        <v>44279</v>
      </c>
      <c r="AE26" s="26">
        <f t="shared" si="6"/>
        <v>44280</v>
      </c>
      <c r="AF26" s="26">
        <f t="shared" si="6"/>
        <v>44281</v>
      </c>
      <c r="AG26" s="26">
        <f t="shared" si="6"/>
        <v>44282</v>
      </c>
      <c r="AH26" s="26">
        <f t="shared" si="6"/>
        <v>44283</v>
      </c>
      <c r="AI26" s="26">
        <f t="shared" si="6"/>
        <v>44284</v>
      </c>
      <c r="AJ26" s="26">
        <f t="shared" si="6"/>
        <v>44285</v>
      </c>
      <c r="AK26" s="26">
        <f t="shared" si="6"/>
        <v>44286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 t="str">
        <f t="shared" si="6"/>
        <v>月</v>
      </c>
      <c r="AJ27" s="27" t="str">
        <f t="shared" si="6"/>
        <v>火</v>
      </c>
      <c r="AK27" s="27" t="str">
        <f t="shared" si="6"/>
        <v>水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7.1999999999999995E-2</v>
      </c>
      <c r="H28" s="22">
        <f t="shared" ref="H28:AK28" si="7">IFERROR(H12/H8,0)</f>
        <v>5.8666666666666666E-2</v>
      </c>
      <c r="I28" s="22">
        <f t="shared" si="7"/>
        <v>5.3333333333333337E-2</v>
      </c>
      <c r="J28" s="22">
        <f t="shared" si="7"/>
        <v>5.0666666666666665E-2</v>
      </c>
      <c r="K28" s="22">
        <f t="shared" si="7"/>
        <v>3.7333333333333336E-2</v>
      </c>
      <c r="L28" s="22">
        <f t="shared" si="7"/>
        <v>3.7333333333333336E-2</v>
      </c>
      <c r="M28" s="22">
        <f t="shared" si="7"/>
        <v>3.7333333333333336E-2</v>
      </c>
      <c r="N28" s="22">
        <f t="shared" si="7"/>
        <v>3.4666666666666665E-2</v>
      </c>
      <c r="O28" s="22">
        <f t="shared" si="7"/>
        <v>3.2000000000000001E-2</v>
      </c>
      <c r="P28" s="22">
        <f t="shared" si="7"/>
        <v>2.9333333333333333E-2</v>
      </c>
      <c r="Q28" s="22">
        <f t="shared" si="7"/>
        <v>2.6666666666666668E-2</v>
      </c>
      <c r="R28" s="22">
        <f t="shared" si="7"/>
        <v>2.4E-2</v>
      </c>
      <c r="S28" s="22">
        <f t="shared" si="7"/>
        <v>2.4E-2</v>
      </c>
      <c r="T28" s="22">
        <f t="shared" si="7"/>
        <v>2.6666666666666668E-2</v>
      </c>
      <c r="U28" s="22">
        <f t="shared" si="7"/>
        <v>2.1333333333333333E-2</v>
      </c>
      <c r="V28" s="22">
        <f t="shared" si="7"/>
        <v>1.8666666666666668E-2</v>
      </c>
      <c r="W28" s="22">
        <f t="shared" si="7"/>
        <v>1.8666666666666668E-2</v>
      </c>
      <c r="X28" s="22">
        <f t="shared" si="7"/>
        <v>2.1333333333333333E-2</v>
      </c>
      <c r="Y28" s="22">
        <f t="shared" si="7"/>
        <v>2.1333333333333333E-2</v>
      </c>
      <c r="Z28" s="22">
        <f t="shared" si="7"/>
        <v>2.6666666666666668E-2</v>
      </c>
      <c r="AA28" s="22">
        <f t="shared" si="7"/>
        <v>3.7333333333333336E-2</v>
      </c>
      <c r="AB28" s="22">
        <f t="shared" si="7"/>
        <v>0.04</v>
      </c>
      <c r="AC28" s="22">
        <f t="shared" si="7"/>
        <v>0.04</v>
      </c>
      <c r="AD28" s="22">
        <f t="shared" si="7"/>
        <v>0.04</v>
      </c>
      <c r="AE28" s="22">
        <f t="shared" si="7"/>
        <v>4.5333333333333337E-2</v>
      </c>
      <c r="AF28" s="22">
        <f t="shared" si="7"/>
        <v>4.5333333333333337E-2</v>
      </c>
      <c r="AG28" s="22">
        <f t="shared" si="7"/>
        <v>4.8000000000000001E-2</v>
      </c>
      <c r="AH28" s="22">
        <f t="shared" si="7"/>
        <v>5.8666666666666666E-2</v>
      </c>
      <c r="AI28" s="22">
        <f t="shared" si="7"/>
        <v>5.8666666666666666E-2</v>
      </c>
      <c r="AJ28" s="22">
        <f t="shared" si="7"/>
        <v>6.6489361702127658E-2</v>
      </c>
      <c r="AK28" s="22">
        <f t="shared" si="7"/>
        <v>7.4468085106382975E-2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7.1999999999999995E-2</v>
      </c>
      <c r="H29" s="22">
        <f t="shared" ref="H29:AK29" si="8">IFERROR(H12/H9,0)</f>
        <v>5.8666666666666666E-2</v>
      </c>
      <c r="I29" s="22">
        <f t="shared" si="8"/>
        <v>5.3333333333333337E-2</v>
      </c>
      <c r="J29" s="22">
        <f t="shared" si="8"/>
        <v>5.0666666666666665E-2</v>
      </c>
      <c r="K29" s="22">
        <f t="shared" si="8"/>
        <v>3.7333333333333336E-2</v>
      </c>
      <c r="L29" s="22">
        <f t="shared" si="8"/>
        <v>3.7333333333333336E-2</v>
      </c>
      <c r="M29" s="22">
        <f t="shared" si="8"/>
        <v>3.7333333333333336E-2</v>
      </c>
      <c r="N29" s="22">
        <f t="shared" si="8"/>
        <v>3.4666666666666665E-2</v>
      </c>
      <c r="O29" s="22">
        <f t="shared" si="8"/>
        <v>3.2000000000000001E-2</v>
      </c>
      <c r="P29" s="22">
        <f t="shared" si="8"/>
        <v>2.9333333333333333E-2</v>
      </c>
      <c r="Q29" s="22">
        <f t="shared" si="8"/>
        <v>2.6666666666666668E-2</v>
      </c>
      <c r="R29" s="22">
        <f t="shared" si="8"/>
        <v>2.4E-2</v>
      </c>
      <c r="S29" s="22">
        <f t="shared" si="8"/>
        <v>2.4E-2</v>
      </c>
      <c r="T29" s="22">
        <f t="shared" si="8"/>
        <v>2.6666666666666668E-2</v>
      </c>
      <c r="U29" s="22">
        <f t="shared" si="8"/>
        <v>2.1333333333333333E-2</v>
      </c>
      <c r="V29" s="22">
        <f t="shared" si="8"/>
        <v>1.8666666666666668E-2</v>
      </c>
      <c r="W29" s="22">
        <f t="shared" si="8"/>
        <v>1.8666666666666668E-2</v>
      </c>
      <c r="X29" s="22">
        <f t="shared" si="8"/>
        <v>2.1333333333333333E-2</v>
      </c>
      <c r="Y29" s="22">
        <f t="shared" si="8"/>
        <v>2.1333333333333333E-2</v>
      </c>
      <c r="Z29" s="22">
        <f t="shared" si="8"/>
        <v>2.6666666666666668E-2</v>
      </c>
      <c r="AA29" s="22">
        <f t="shared" si="8"/>
        <v>3.7333333333333336E-2</v>
      </c>
      <c r="AB29" s="22">
        <f t="shared" si="8"/>
        <v>0.04</v>
      </c>
      <c r="AC29" s="22">
        <f t="shared" si="8"/>
        <v>0.04</v>
      </c>
      <c r="AD29" s="22">
        <f t="shared" si="8"/>
        <v>0.04</v>
      </c>
      <c r="AE29" s="22">
        <f t="shared" si="8"/>
        <v>4.5333333333333337E-2</v>
      </c>
      <c r="AF29" s="22">
        <f t="shared" si="8"/>
        <v>4.5333333333333337E-2</v>
      </c>
      <c r="AG29" s="22">
        <f t="shared" si="8"/>
        <v>4.8000000000000001E-2</v>
      </c>
      <c r="AH29" s="22">
        <f t="shared" si="8"/>
        <v>5.8666666666666666E-2</v>
      </c>
      <c r="AI29" s="22">
        <f t="shared" si="8"/>
        <v>5.8666666666666666E-2</v>
      </c>
      <c r="AJ29" s="22">
        <f t="shared" si="8"/>
        <v>6.6489361702127658E-2</v>
      </c>
      <c r="AK29" s="22">
        <f t="shared" si="8"/>
        <v>7.4468085106382975E-2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4.7619047619047616E-2</v>
      </c>
      <c r="H30" s="22">
        <f t="shared" ref="H30:AK30" si="9">IFERROR(H13/H10,0)</f>
        <v>2.3809523809523808E-2</v>
      </c>
      <c r="I30" s="22">
        <f t="shared" si="9"/>
        <v>2.3809523809523808E-2</v>
      </c>
      <c r="J30" s="22">
        <f t="shared" si="9"/>
        <v>2.3809523809523808E-2</v>
      </c>
      <c r="K30" s="22">
        <f t="shared" si="9"/>
        <v>2.3809523809523808E-2</v>
      </c>
      <c r="L30" s="22">
        <f t="shared" si="9"/>
        <v>2.3809523809523808E-2</v>
      </c>
      <c r="M30" s="22">
        <f t="shared" si="9"/>
        <v>2.3809523809523808E-2</v>
      </c>
      <c r="N30" s="22">
        <f t="shared" si="9"/>
        <v>4.7619047619047616E-2</v>
      </c>
      <c r="O30" s="22">
        <f t="shared" si="9"/>
        <v>4.7619047619047616E-2</v>
      </c>
      <c r="P30" s="22">
        <f t="shared" si="9"/>
        <v>4.7619047619047616E-2</v>
      </c>
      <c r="Q30" s="22">
        <f t="shared" si="9"/>
        <v>2.3809523809523808E-2</v>
      </c>
      <c r="R30" s="22">
        <f t="shared" si="9"/>
        <v>2.3809523809523808E-2</v>
      </c>
      <c r="S30" s="22">
        <f t="shared" si="9"/>
        <v>2.3809523809523808E-2</v>
      </c>
      <c r="T30" s="22">
        <f t="shared" si="9"/>
        <v>2.3809523809523808E-2</v>
      </c>
      <c r="U30" s="22">
        <f t="shared" si="9"/>
        <v>2.3809523809523808E-2</v>
      </c>
      <c r="V30" s="22">
        <f t="shared" si="9"/>
        <v>2.3809523809523808E-2</v>
      </c>
      <c r="W30" s="22">
        <f t="shared" si="9"/>
        <v>2.3809523809523808E-2</v>
      </c>
      <c r="X30" s="22">
        <f t="shared" si="9"/>
        <v>2.3809523809523808E-2</v>
      </c>
      <c r="Y30" s="22">
        <f t="shared" si="9"/>
        <v>2.3809523809523808E-2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4.7619047619047616E-2</v>
      </c>
      <c r="H31" s="22">
        <f t="shared" ref="H31:AK31" si="10">IFERROR(H13/H11,0)</f>
        <v>2.3809523809523808E-2</v>
      </c>
      <c r="I31" s="22">
        <f t="shared" si="10"/>
        <v>2.3809523809523808E-2</v>
      </c>
      <c r="J31" s="22">
        <f t="shared" si="10"/>
        <v>2.3809523809523808E-2</v>
      </c>
      <c r="K31" s="22">
        <f t="shared" si="10"/>
        <v>2.3809523809523808E-2</v>
      </c>
      <c r="L31" s="22">
        <f t="shared" si="10"/>
        <v>2.3809523809523808E-2</v>
      </c>
      <c r="M31" s="22">
        <f t="shared" si="10"/>
        <v>2.3809523809523808E-2</v>
      </c>
      <c r="N31" s="22">
        <f t="shared" si="10"/>
        <v>4.7619047619047616E-2</v>
      </c>
      <c r="O31" s="22">
        <f t="shared" si="10"/>
        <v>4.7619047619047616E-2</v>
      </c>
      <c r="P31" s="22">
        <f t="shared" si="10"/>
        <v>4.7619047619047616E-2</v>
      </c>
      <c r="Q31" s="22">
        <f t="shared" si="10"/>
        <v>2.3809523809523808E-2</v>
      </c>
      <c r="R31" s="22">
        <f t="shared" si="10"/>
        <v>2.3809523809523808E-2</v>
      </c>
      <c r="S31" s="22">
        <f t="shared" si="10"/>
        <v>2.3809523809523808E-2</v>
      </c>
      <c r="T31" s="22">
        <f t="shared" si="10"/>
        <v>2.3809523809523808E-2</v>
      </c>
      <c r="U31" s="22">
        <f t="shared" si="10"/>
        <v>2.3809523809523808E-2</v>
      </c>
      <c r="V31" s="22">
        <f t="shared" si="10"/>
        <v>2.3809523809523808E-2</v>
      </c>
      <c r="W31" s="22">
        <f t="shared" si="10"/>
        <v>2.3809523809523808E-2</v>
      </c>
      <c r="X31" s="22">
        <f t="shared" si="10"/>
        <v>2.3809523809523808E-2</v>
      </c>
      <c r="Y31" s="22">
        <f t="shared" si="10"/>
        <v>2.3809523809523808E-2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1.9978635346825988</v>
      </c>
      <c r="H32" s="23">
        <f t="shared" ref="H32:AK32" si="11">IFERROR(H14*100000/1601711,0)</f>
        <v>1.6856973573884428</v>
      </c>
      <c r="I32" s="23">
        <f t="shared" si="11"/>
        <v>1.498397651011949</v>
      </c>
      <c r="J32" s="23">
        <f t="shared" si="11"/>
        <v>1.3110979446354554</v>
      </c>
      <c r="K32" s="23">
        <f t="shared" si="11"/>
        <v>0.9989317673412994</v>
      </c>
      <c r="L32" s="23">
        <f t="shared" si="11"/>
        <v>0.9989317673412994</v>
      </c>
      <c r="M32" s="23">
        <f t="shared" si="11"/>
        <v>0.9989317673412994</v>
      </c>
      <c r="N32" s="23">
        <f t="shared" si="11"/>
        <v>0.81163206096480578</v>
      </c>
      <c r="O32" s="23">
        <f t="shared" si="11"/>
        <v>0.7491988255059745</v>
      </c>
      <c r="P32" s="23">
        <f t="shared" si="11"/>
        <v>0.68676559004714333</v>
      </c>
      <c r="Q32" s="23">
        <f t="shared" si="11"/>
        <v>0.62433235458831216</v>
      </c>
      <c r="R32" s="23">
        <f t="shared" si="11"/>
        <v>0.56189911912948087</v>
      </c>
      <c r="S32" s="23">
        <f t="shared" si="11"/>
        <v>0.56189911912948087</v>
      </c>
      <c r="T32" s="23">
        <f t="shared" si="11"/>
        <v>0.62433235458831216</v>
      </c>
      <c r="U32" s="23">
        <f t="shared" si="11"/>
        <v>0.4994658836706497</v>
      </c>
      <c r="V32" s="23">
        <f t="shared" si="11"/>
        <v>0.43703264821181848</v>
      </c>
      <c r="W32" s="23">
        <f t="shared" si="11"/>
        <v>0.43703264821181848</v>
      </c>
      <c r="X32" s="23">
        <f t="shared" si="11"/>
        <v>0.4994658836706497</v>
      </c>
      <c r="Y32" s="23">
        <f t="shared" si="11"/>
        <v>0.4994658836706497</v>
      </c>
      <c r="Z32" s="23">
        <f t="shared" si="11"/>
        <v>0.62433235458831216</v>
      </c>
      <c r="AA32" s="23">
        <f t="shared" si="11"/>
        <v>0.87406529642363695</v>
      </c>
      <c r="AB32" s="23">
        <f t="shared" si="11"/>
        <v>0.93649853188246823</v>
      </c>
      <c r="AC32" s="23">
        <f t="shared" si="11"/>
        <v>0.93649853188246823</v>
      </c>
      <c r="AD32" s="23">
        <f t="shared" si="11"/>
        <v>0.9989317673412994</v>
      </c>
      <c r="AE32" s="23">
        <f t="shared" si="11"/>
        <v>1.0613650028001307</v>
      </c>
      <c r="AF32" s="23">
        <f t="shared" si="11"/>
        <v>1.6856973573884428</v>
      </c>
      <c r="AG32" s="23">
        <f t="shared" si="11"/>
        <v>2.310029711976755</v>
      </c>
      <c r="AH32" s="23">
        <f t="shared" si="11"/>
        <v>2.996795302023898</v>
      </c>
      <c r="AI32" s="23">
        <f t="shared" si="11"/>
        <v>2.8719288311062359</v>
      </c>
      <c r="AJ32" s="23">
        <f t="shared" si="11"/>
        <v>3.1840950084003916</v>
      </c>
      <c r="AK32" s="23">
        <f t="shared" si="11"/>
        <v>3.4338279502357167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4.5045045045045045E-3</v>
      </c>
      <c r="H33" s="22">
        <f t="shared" ref="H33:AK33" si="12">IFERROR(H18/H16,0)</f>
        <v>2.6041666666666665E-3</v>
      </c>
      <c r="I33" s="22">
        <f t="shared" si="12"/>
        <v>2.4330900243309003E-3</v>
      </c>
      <c r="J33" s="22">
        <f t="shared" si="12"/>
        <v>2.5380710659898475E-3</v>
      </c>
      <c r="K33" s="22">
        <f t="shared" si="12"/>
        <v>1.7331022530329288E-3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9.9700897308075765E-4</v>
      </c>
      <c r="T33" s="22">
        <f t="shared" si="12"/>
        <v>9.9206349206349201E-4</v>
      </c>
      <c r="U33" s="22">
        <f t="shared" si="12"/>
        <v>2.0512820512820513E-3</v>
      </c>
      <c r="V33" s="22">
        <f t="shared" si="12"/>
        <v>3.0800821355236141E-3</v>
      </c>
      <c r="W33" s="22">
        <f t="shared" si="12"/>
        <v>2.8985507246376812E-3</v>
      </c>
      <c r="X33" s="22">
        <f t="shared" si="12"/>
        <v>3.8535645472061657E-3</v>
      </c>
      <c r="Y33" s="22">
        <f t="shared" si="12"/>
        <v>6.4814814814814813E-3</v>
      </c>
      <c r="Z33" s="22">
        <f t="shared" si="12"/>
        <v>9.700176366843033E-3</v>
      </c>
      <c r="AA33" s="22">
        <f t="shared" si="12"/>
        <v>9.5986038394415361E-3</v>
      </c>
      <c r="AB33" s="22">
        <f t="shared" si="12"/>
        <v>8.5034013605442185E-3</v>
      </c>
      <c r="AC33" s="22">
        <f t="shared" si="12"/>
        <v>7.4013157894736838E-3</v>
      </c>
      <c r="AD33" s="22">
        <f t="shared" si="12"/>
        <v>7.8616352201257862E-3</v>
      </c>
      <c r="AE33" s="22">
        <f t="shared" si="12"/>
        <v>1.7397881996974281E-2</v>
      </c>
      <c r="AF33" s="22">
        <f t="shared" si="12"/>
        <v>2.077562326869806E-2</v>
      </c>
      <c r="AG33" s="22">
        <f t="shared" si="12"/>
        <v>2.4025974025974027E-2</v>
      </c>
      <c r="AH33" s="22">
        <f t="shared" si="12"/>
        <v>2.3229461756373939E-2</v>
      </c>
      <c r="AI33" s="22">
        <f t="shared" si="12"/>
        <v>2.7164685908319185E-2</v>
      </c>
      <c r="AJ33" s="22">
        <f t="shared" si="12"/>
        <v>2.7717391304347826E-2</v>
      </c>
      <c r="AK33" s="22">
        <f t="shared" si="12"/>
        <v>2.9181865554976549E-2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0.87406529642363695</v>
      </c>
      <c r="H34" s="134">
        <f t="shared" ref="H34:AK34" si="13">IFERROR(H20*100000/1601711,0)</f>
        <v>0.4994658836706497</v>
      </c>
      <c r="I34" s="134">
        <f t="shared" si="13"/>
        <v>0.24973294183532485</v>
      </c>
      <c r="J34" s="134">
        <f t="shared" si="13"/>
        <v>0.24973294183532485</v>
      </c>
      <c r="K34" s="134">
        <f t="shared" si="13"/>
        <v>0.24973294183532485</v>
      </c>
      <c r="L34" s="134">
        <f t="shared" si="13"/>
        <v>6.2433235458831213E-2</v>
      </c>
      <c r="M34" s="134">
        <f t="shared" si="13"/>
        <v>6.2433235458831213E-2</v>
      </c>
      <c r="N34" s="134">
        <f t="shared" si="13"/>
        <v>6.2433235458831213E-2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6.2433235458831213E-2</v>
      </c>
      <c r="U34" s="134">
        <f t="shared" si="13"/>
        <v>6.2433235458831213E-2</v>
      </c>
      <c r="V34" s="134">
        <f t="shared" si="13"/>
        <v>0.12486647091766243</v>
      </c>
      <c r="W34" s="134">
        <f t="shared" si="13"/>
        <v>0.18729970637649362</v>
      </c>
      <c r="X34" s="134">
        <f t="shared" si="13"/>
        <v>0.24973294183532485</v>
      </c>
      <c r="Y34" s="134">
        <f t="shared" si="13"/>
        <v>0.24973294183532485</v>
      </c>
      <c r="Z34" s="134">
        <f t="shared" si="13"/>
        <v>0.43703264821181848</v>
      </c>
      <c r="AA34" s="134">
        <f t="shared" si="13"/>
        <v>0.68676559004714333</v>
      </c>
      <c r="AB34" s="134">
        <f t="shared" si="13"/>
        <v>0.7491988255059745</v>
      </c>
      <c r="AC34" s="134">
        <f t="shared" si="13"/>
        <v>0.68676559004714333</v>
      </c>
      <c r="AD34" s="134">
        <f t="shared" si="13"/>
        <v>0.68676559004714333</v>
      </c>
      <c r="AE34" s="134">
        <f t="shared" si="13"/>
        <v>0.7491988255059745</v>
      </c>
      <c r="AF34" s="134">
        <f t="shared" si="13"/>
        <v>1.498397651011949</v>
      </c>
      <c r="AG34" s="134">
        <f t="shared" si="13"/>
        <v>1.9354302992237675</v>
      </c>
      <c r="AH34" s="134">
        <f t="shared" si="13"/>
        <v>2.3724629474355861</v>
      </c>
      <c r="AI34" s="134">
        <f t="shared" si="13"/>
        <v>2.6221958892709107</v>
      </c>
      <c r="AJ34" s="134">
        <f t="shared" si="13"/>
        <v>2.996795302023898</v>
      </c>
      <c r="AK34" s="134">
        <f t="shared" si="13"/>
        <v>3.3713947147768857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-7</v>
      </c>
      <c r="H35" s="24">
        <f t="shared" ref="H35:AK35" si="14">H21-H22</f>
        <v>-8</v>
      </c>
      <c r="I35" s="24">
        <f t="shared" si="14"/>
        <v>-15</v>
      </c>
      <c r="J35" s="24">
        <f t="shared" si="14"/>
        <v>-12</v>
      </c>
      <c r="K35" s="24">
        <f t="shared" si="14"/>
        <v>-11</v>
      </c>
      <c r="L35" s="24">
        <f t="shared" si="14"/>
        <v>-16</v>
      </c>
      <c r="M35" s="24">
        <f t="shared" si="14"/>
        <v>-15</v>
      </c>
      <c r="N35" s="24">
        <f t="shared" si="14"/>
        <v>-13</v>
      </c>
      <c r="O35" s="24">
        <f t="shared" si="14"/>
        <v>-8</v>
      </c>
      <c r="P35" s="24">
        <f t="shared" si="14"/>
        <v>-4</v>
      </c>
      <c r="Q35" s="24">
        <f t="shared" si="14"/>
        <v>-4</v>
      </c>
      <c r="R35" s="24">
        <f t="shared" si="14"/>
        <v>-4</v>
      </c>
      <c r="S35" s="24">
        <f t="shared" si="14"/>
        <v>-1</v>
      </c>
      <c r="T35" s="24">
        <f t="shared" si="14"/>
        <v>0</v>
      </c>
      <c r="U35" s="24">
        <f t="shared" si="14"/>
        <v>0</v>
      </c>
      <c r="V35" s="24">
        <f t="shared" si="14"/>
        <v>2</v>
      </c>
      <c r="W35" s="24">
        <f t="shared" si="14"/>
        <v>3</v>
      </c>
      <c r="X35" s="24">
        <f t="shared" si="14"/>
        <v>4</v>
      </c>
      <c r="Y35" s="24">
        <f t="shared" si="14"/>
        <v>4</v>
      </c>
      <c r="Z35" s="24">
        <f t="shared" si="14"/>
        <v>7</v>
      </c>
      <c r="AA35" s="24">
        <f t="shared" si="14"/>
        <v>10</v>
      </c>
      <c r="AB35" s="24">
        <f t="shared" si="14"/>
        <v>11</v>
      </c>
      <c r="AC35" s="24">
        <f t="shared" si="14"/>
        <v>9</v>
      </c>
      <c r="AD35" s="24">
        <f t="shared" si="14"/>
        <v>8</v>
      </c>
      <c r="AE35" s="24">
        <f t="shared" si="14"/>
        <v>8</v>
      </c>
      <c r="AF35" s="24">
        <f t="shared" si="14"/>
        <v>20</v>
      </c>
      <c r="AG35" s="24">
        <f t="shared" si="14"/>
        <v>24</v>
      </c>
      <c r="AH35" s="24">
        <f t="shared" si="14"/>
        <v>27</v>
      </c>
      <c r="AI35" s="24">
        <f t="shared" si="14"/>
        <v>30</v>
      </c>
      <c r="AJ35" s="24">
        <f t="shared" si="14"/>
        <v>37</v>
      </c>
      <c r="AK35" s="24">
        <f t="shared" si="14"/>
        <v>43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 t="shared" ref="G36:U36" si="15">IFERROR(G21/G22,0)</f>
        <v>0.66666666666666663</v>
      </c>
      <c r="H36" s="187">
        <f t="shared" si="15"/>
        <v>0.5</v>
      </c>
      <c r="I36" s="187">
        <f t="shared" si="15"/>
        <v>0.21052631578947367</v>
      </c>
      <c r="J36" s="187">
        <f t="shared" si="15"/>
        <v>0.25</v>
      </c>
      <c r="K36" s="187">
        <f t="shared" si="15"/>
        <v>0.26666666666666666</v>
      </c>
      <c r="L36" s="187">
        <f t="shared" si="15"/>
        <v>5.8823529411764705E-2</v>
      </c>
      <c r="M36" s="187">
        <f t="shared" si="15"/>
        <v>6.25E-2</v>
      </c>
      <c r="N36" s="187">
        <f t="shared" si="15"/>
        <v>7.1428571428571425E-2</v>
      </c>
      <c r="O36" s="187">
        <f t="shared" si="15"/>
        <v>0</v>
      </c>
      <c r="P36" s="187">
        <f t="shared" si="15"/>
        <v>0</v>
      </c>
      <c r="Q36" s="187">
        <f t="shared" si="15"/>
        <v>0</v>
      </c>
      <c r="R36" s="187">
        <f t="shared" si="15"/>
        <v>0</v>
      </c>
      <c r="S36" s="187">
        <f t="shared" si="15"/>
        <v>0</v>
      </c>
      <c r="T36" s="187">
        <f t="shared" si="15"/>
        <v>1</v>
      </c>
      <c r="U36" s="187">
        <f t="shared" si="15"/>
        <v>1</v>
      </c>
      <c r="V36" s="187">
        <f>IFERROR(V21/V22,0)</f>
        <v>0</v>
      </c>
      <c r="W36" s="187">
        <f t="shared" ref="W36:AK36" si="16">IFERROR(W21/W22,0)</f>
        <v>0</v>
      </c>
      <c r="X36" s="187">
        <f t="shared" si="16"/>
        <v>0</v>
      </c>
      <c r="Y36" s="187">
        <f t="shared" si="16"/>
        <v>0</v>
      </c>
      <c r="Z36" s="187">
        <f t="shared" si="16"/>
        <v>0</v>
      </c>
      <c r="AA36" s="187">
        <f t="shared" si="16"/>
        <v>11</v>
      </c>
      <c r="AB36" s="187">
        <f t="shared" si="16"/>
        <v>12</v>
      </c>
      <c r="AC36" s="187">
        <f t="shared" si="16"/>
        <v>5.5</v>
      </c>
      <c r="AD36" s="187">
        <f t="shared" si="16"/>
        <v>3.6666666666666665</v>
      </c>
      <c r="AE36" s="187">
        <f t="shared" si="16"/>
        <v>3</v>
      </c>
      <c r="AF36" s="187">
        <f t="shared" si="16"/>
        <v>6</v>
      </c>
      <c r="AG36" s="187">
        <f t="shared" si="16"/>
        <v>4.4285714285714288</v>
      </c>
      <c r="AH36" s="187">
        <f t="shared" si="16"/>
        <v>3.4545454545454546</v>
      </c>
      <c r="AI36" s="187">
        <f t="shared" si="16"/>
        <v>3.5</v>
      </c>
      <c r="AJ36" s="187">
        <f t="shared" si="16"/>
        <v>4.3636363636363633</v>
      </c>
      <c r="AK36" s="187">
        <f t="shared" si="16"/>
        <v>4.9090909090909092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0.14285714285714285</v>
      </c>
      <c r="H37" s="22">
        <f t="shared" ref="H37:AK37" si="17">IFERROR(H24/H20,0)</f>
        <v>0.125</v>
      </c>
      <c r="I37" s="22">
        <f t="shared" si="17"/>
        <v>0.25</v>
      </c>
      <c r="J37" s="22">
        <f t="shared" si="17"/>
        <v>0.25</v>
      </c>
      <c r="K37" s="22">
        <f t="shared" si="17"/>
        <v>0.25</v>
      </c>
      <c r="L37" s="22">
        <f t="shared" si="17"/>
        <v>0</v>
      </c>
      <c r="M37" s="22">
        <f t="shared" si="17"/>
        <v>0</v>
      </c>
      <c r="N37" s="22">
        <f t="shared" si="17"/>
        <v>0</v>
      </c>
      <c r="O37" s="22">
        <f t="shared" si="17"/>
        <v>0</v>
      </c>
      <c r="P37" s="22">
        <f t="shared" si="17"/>
        <v>0</v>
      </c>
      <c r="Q37" s="22">
        <f t="shared" si="17"/>
        <v>0</v>
      </c>
      <c r="R37" s="22">
        <f t="shared" si="17"/>
        <v>0</v>
      </c>
      <c r="S37" s="22">
        <f t="shared" si="17"/>
        <v>0</v>
      </c>
      <c r="T37" s="22">
        <f t="shared" si="17"/>
        <v>1</v>
      </c>
      <c r="U37" s="22">
        <f t="shared" si="17"/>
        <v>1</v>
      </c>
      <c r="V37" s="22">
        <f t="shared" si="17"/>
        <v>1</v>
      </c>
      <c r="W37" s="22">
        <f t="shared" si="17"/>
        <v>1</v>
      </c>
      <c r="X37" s="22">
        <f t="shared" si="17"/>
        <v>1</v>
      </c>
      <c r="Y37" s="22">
        <f t="shared" si="17"/>
        <v>1</v>
      </c>
      <c r="Z37" s="22">
        <f t="shared" si="17"/>
        <v>0.5714285714285714</v>
      </c>
      <c r="AA37" s="22">
        <f t="shared" si="17"/>
        <v>0.27272727272727271</v>
      </c>
      <c r="AB37" s="22">
        <f t="shared" si="17"/>
        <v>0.33333333333333331</v>
      </c>
      <c r="AC37" s="22">
        <f t="shared" si="17"/>
        <v>0.27272727272727271</v>
      </c>
      <c r="AD37" s="22">
        <f t="shared" si="17"/>
        <v>0.18181818181818182</v>
      </c>
      <c r="AE37" s="22">
        <f t="shared" si="17"/>
        <v>0.25</v>
      </c>
      <c r="AF37" s="22">
        <f t="shared" si="17"/>
        <v>0.16666666666666666</v>
      </c>
      <c r="AG37" s="22">
        <f t="shared" si="17"/>
        <v>0.12903225806451613</v>
      </c>
      <c r="AH37" s="22">
        <f t="shared" si="17"/>
        <v>0.15789473684210525</v>
      </c>
      <c r="AI37" s="22">
        <f t="shared" si="17"/>
        <v>0.14285714285714285</v>
      </c>
      <c r="AJ37" s="22">
        <f t="shared" si="17"/>
        <v>0.125</v>
      </c>
      <c r="AK37" s="22">
        <f t="shared" si="17"/>
        <v>0.12962962962962962</v>
      </c>
      <c r="AM37" s="38">
        <v>0.5</v>
      </c>
      <c r="AN37" s="38">
        <v>0.5</v>
      </c>
    </row>
    <row r="38" spans="2:40" ht="59.25" customHeight="1">
      <c r="B38" s="78" t="s">
        <v>144</v>
      </c>
      <c r="C38" s="143"/>
      <c r="D38" s="17" t="s">
        <v>142</v>
      </c>
      <c r="E38" s="2" t="s">
        <v>17</v>
      </c>
      <c r="F38" s="1"/>
      <c r="G38" s="142">
        <f>IFERROR(G24*100000/1601711,0)</f>
        <v>0.12486647091766243</v>
      </c>
      <c r="H38" s="142">
        <f t="shared" ref="H38:AK38" si="18">IFERROR(H24*100000/1601711,0)</f>
        <v>6.2433235458831213E-2</v>
      </c>
      <c r="I38" s="142">
        <f t="shared" si="18"/>
        <v>6.2433235458831213E-2</v>
      </c>
      <c r="J38" s="142">
        <f t="shared" si="18"/>
        <v>6.2433235458831213E-2</v>
      </c>
      <c r="K38" s="142">
        <f t="shared" si="18"/>
        <v>6.2433235458831213E-2</v>
      </c>
      <c r="L38" s="142">
        <f t="shared" si="18"/>
        <v>0</v>
      </c>
      <c r="M38" s="142">
        <f t="shared" si="18"/>
        <v>0</v>
      </c>
      <c r="N38" s="142">
        <f t="shared" si="18"/>
        <v>0</v>
      </c>
      <c r="O38" s="142">
        <f t="shared" si="18"/>
        <v>0</v>
      </c>
      <c r="P38" s="142">
        <f t="shared" si="18"/>
        <v>0</v>
      </c>
      <c r="Q38" s="142">
        <f t="shared" si="18"/>
        <v>0</v>
      </c>
      <c r="R38" s="142">
        <f t="shared" si="18"/>
        <v>0</v>
      </c>
      <c r="S38" s="142">
        <f t="shared" si="18"/>
        <v>0</v>
      </c>
      <c r="T38" s="142">
        <f t="shared" si="18"/>
        <v>6.2433235458831213E-2</v>
      </c>
      <c r="U38" s="142">
        <f t="shared" si="18"/>
        <v>6.2433235458831213E-2</v>
      </c>
      <c r="V38" s="142">
        <f t="shared" si="18"/>
        <v>0.12486647091766243</v>
      </c>
      <c r="W38" s="142">
        <f t="shared" si="18"/>
        <v>0.18729970637649362</v>
      </c>
      <c r="X38" s="142">
        <f t="shared" si="18"/>
        <v>0.24973294183532485</v>
      </c>
      <c r="Y38" s="142">
        <f t="shared" si="18"/>
        <v>0.24973294183532485</v>
      </c>
      <c r="Z38" s="142">
        <f t="shared" si="18"/>
        <v>0.24973294183532485</v>
      </c>
      <c r="AA38" s="142">
        <f t="shared" si="18"/>
        <v>0.18729970637649362</v>
      </c>
      <c r="AB38" s="142">
        <f t="shared" si="18"/>
        <v>0.24973294183532485</v>
      </c>
      <c r="AC38" s="142">
        <f t="shared" si="18"/>
        <v>0.18729970637649362</v>
      </c>
      <c r="AD38" s="142">
        <f t="shared" si="18"/>
        <v>0.12486647091766243</v>
      </c>
      <c r="AE38" s="142">
        <f t="shared" si="18"/>
        <v>0.18729970637649362</v>
      </c>
      <c r="AF38" s="142">
        <f t="shared" si="18"/>
        <v>0.24973294183532485</v>
      </c>
      <c r="AG38" s="142">
        <f t="shared" si="18"/>
        <v>0.24973294183532485</v>
      </c>
      <c r="AH38" s="142">
        <f t="shared" si="18"/>
        <v>0.37459941275298725</v>
      </c>
      <c r="AI38" s="142">
        <f t="shared" si="18"/>
        <v>0.37459941275298725</v>
      </c>
      <c r="AJ38" s="142">
        <f t="shared" si="18"/>
        <v>0.37459941275298725</v>
      </c>
      <c r="AK38" s="142">
        <f t="shared" si="18"/>
        <v>0.43703264821181848</v>
      </c>
      <c r="AM38" s="38"/>
      <c r="AN38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U40" si="19">IF(G35=0,"同数",IF(G35&gt;0,"増加","減少"))</f>
        <v>減少</v>
      </c>
      <c r="H40" s="124" t="str">
        <f t="shared" si="19"/>
        <v>減少</v>
      </c>
      <c r="I40" s="124" t="str">
        <f t="shared" si="19"/>
        <v>減少</v>
      </c>
      <c r="J40" s="124" t="str">
        <f t="shared" si="19"/>
        <v>減少</v>
      </c>
      <c r="K40" s="124" t="str">
        <f t="shared" si="19"/>
        <v>減少</v>
      </c>
      <c r="L40" s="124" t="str">
        <f t="shared" si="19"/>
        <v>減少</v>
      </c>
      <c r="M40" s="124" t="str">
        <f t="shared" si="19"/>
        <v>減少</v>
      </c>
      <c r="N40" s="124" t="str">
        <f t="shared" si="19"/>
        <v>減少</v>
      </c>
      <c r="O40" s="124" t="str">
        <f t="shared" si="19"/>
        <v>減少</v>
      </c>
      <c r="P40" s="124" t="str">
        <f t="shared" si="19"/>
        <v>減少</v>
      </c>
      <c r="Q40" s="124" t="str">
        <f t="shared" si="19"/>
        <v>減少</v>
      </c>
      <c r="R40" s="124" t="str">
        <f t="shared" si="19"/>
        <v>減少</v>
      </c>
      <c r="S40" s="124" t="str">
        <f t="shared" si="19"/>
        <v>減少</v>
      </c>
      <c r="T40" s="124" t="str">
        <f t="shared" si="19"/>
        <v>同数</v>
      </c>
      <c r="U40" s="124" t="str">
        <f t="shared" si="19"/>
        <v>同数</v>
      </c>
      <c r="V40" s="124" t="str">
        <f>IF(V35=0,"同数",IF(V35&gt;0,"増加","減少"))</f>
        <v>増加</v>
      </c>
      <c r="W40" s="124" t="str">
        <f t="shared" ref="W40:AK40" si="20">IF(W35=0,"同数",IF(W35&gt;0,"増加","減少"))</f>
        <v>増加</v>
      </c>
      <c r="X40" s="124" t="str">
        <f t="shared" si="20"/>
        <v>増加</v>
      </c>
      <c r="Y40" s="124" t="str">
        <f t="shared" si="20"/>
        <v>増加</v>
      </c>
      <c r="Z40" s="124" t="str">
        <f t="shared" si="20"/>
        <v>増加</v>
      </c>
      <c r="AA40" s="124" t="str">
        <f t="shared" si="20"/>
        <v>増加</v>
      </c>
      <c r="AB40" s="124" t="str">
        <f t="shared" si="20"/>
        <v>増加</v>
      </c>
      <c r="AC40" s="124" t="str">
        <f t="shared" si="20"/>
        <v>増加</v>
      </c>
      <c r="AD40" s="124" t="str">
        <f t="shared" si="20"/>
        <v>増加</v>
      </c>
      <c r="AE40" s="124" t="str">
        <f t="shared" si="20"/>
        <v>増加</v>
      </c>
      <c r="AF40" s="124" t="str">
        <f t="shared" si="20"/>
        <v>増加</v>
      </c>
      <c r="AG40" s="124" t="str">
        <f t="shared" si="20"/>
        <v>増加</v>
      </c>
      <c r="AH40" s="124" t="str">
        <f t="shared" si="20"/>
        <v>増加</v>
      </c>
      <c r="AI40" s="124" t="str">
        <f t="shared" si="20"/>
        <v>増加</v>
      </c>
      <c r="AJ40" s="124" t="str">
        <f t="shared" si="20"/>
        <v>増加</v>
      </c>
      <c r="AK40" s="124" t="str">
        <f t="shared" si="20"/>
        <v>増加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399" priority="18" operator="greaterThanOrEqual">
      <formula>0.5</formula>
    </cfRule>
  </conditionalFormatting>
  <conditionalFormatting sqref="G34:AK34">
    <cfRule type="cellIs" dxfId="398" priority="15" operator="greaterThanOrEqual">
      <formula>25</formula>
    </cfRule>
    <cfRule type="cellIs" dxfId="397" priority="16" operator="greaterThanOrEqual">
      <formula>15</formula>
    </cfRule>
  </conditionalFormatting>
  <conditionalFormatting sqref="G33:AK33">
    <cfRule type="cellIs" dxfId="396" priority="14" operator="greaterThanOrEqual">
      <formula>0.1</formula>
    </cfRule>
  </conditionalFormatting>
  <conditionalFormatting sqref="G32:AK32">
    <cfRule type="cellIs" dxfId="395" priority="12" operator="greaterThanOrEqual">
      <formula>25</formula>
    </cfRule>
    <cfRule type="cellIs" dxfId="394" priority="13" operator="greaterThanOrEqual">
      <formula>15</formula>
    </cfRule>
  </conditionalFormatting>
  <conditionalFormatting sqref="G31:AK31">
    <cfRule type="cellIs" dxfId="393" priority="11" operator="greaterThanOrEqual">
      <formula>0.25</formula>
    </cfRule>
  </conditionalFormatting>
  <conditionalFormatting sqref="G30:AK30">
    <cfRule type="cellIs" dxfId="392" priority="9" operator="greaterThanOrEqual">
      <formula>0.5</formula>
    </cfRule>
    <cfRule type="cellIs" dxfId="391" priority="10" operator="greaterThanOrEqual">
      <formula>0.2</formula>
    </cfRule>
  </conditionalFormatting>
  <conditionalFormatting sqref="G29:AK29">
    <cfRule type="cellIs" dxfId="390" priority="8" operator="greaterThanOrEqual">
      <formula>0.25</formula>
    </cfRule>
  </conditionalFormatting>
  <conditionalFormatting sqref="G28:AK28">
    <cfRule type="cellIs" dxfId="389" priority="6" operator="greaterThanOrEqual">
      <formula>0.5</formula>
    </cfRule>
    <cfRule type="cellIs" dxfId="388" priority="7" operator="greaterThanOrEqual">
      <formula>0.2</formula>
    </cfRule>
  </conditionalFormatting>
  <conditionalFormatting sqref="G38:AK38">
    <cfRule type="cellIs" dxfId="387" priority="4" operator="greaterThanOrEqual">
      <formula>7.5</formula>
    </cfRule>
  </conditionalFormatting>
  <conditionalFormatting sqref="G38:AK38">
    <cfRule type="cellIs" dxfId="386" priority="5" operator="greaterThanOrEqual">
      <formula>12.5</formula>
    </cfRule>
  </conditionalFormatting>
  <conditionalFormatting sqref="G36:AK36">
    <cfRule type="cellIs" dxfId="385" priority="1" operator="greaterThan">
      <formula>1</formula>
    </cfRule>
  </conditionalFormatting>
  <conditionalFormatting sqref="G35:AK35">
    <cfRule type="cellIs" dxfId="384" priority="2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30E1-B7C1-49FE-A629-627299D5FF04}">
  <sheetPr>
    <tabColor theme="4"/>
    <pageSetUpPr fitToPage="1"/>
  </sheetPr>
  <dimension ref="A2:V25"/>
  <sheetViews>
    <sheetView showGridLines="0" view="pageBreakPreview" zoomScale="75" zoomScaleNormal="100" zoomScaleSheetLayoutView="75" workbookViewId="0">
      <selection activeCell="L10" sqref="L10"/>
    </sheetView>
  </sheetViews>
  <sheetFormatPr defaultRowHeight="13.2"/>
  <cols>
    <col min="1" max="1" width="3.88671875" customWidth="1"/>
    <col min="2" max="2" width="1.33203125" customWidth="1"/>
    <col min="3" max="3" width="2.88671875" bestFit="1" customWidth="1"/>
    <col min="4" max="4" width="22.77734375" bestFit="1" customWidth="1"/>
    <col min="5" max="10" width="10.6640625" customWidth="1"/>
    <col min="11" max="11" width="1.88671875" customWidth="1"/>
    <col min="12" max="12" width="10.44140625" customWidth="1"/>
    <col min="13" max="13" width="9.44140625" customWidth="1"/>
    <col min="14" max="14" width="3.44140625" bestFit="1" customWidth="1"/>
    <col min="15" max="15" width="12.44140625" customWidth="1"/>
    <col min="16" max="16" width="3.44140625" bestFit="1" customWidth="1"/>
    <col min="17" max="17" width="15" customWidth="1"/>
    <col min="18" max="18" width="1.88671875" customWidth="1"/>
    <col min="19" max="20" width="9.44140625" customWidth="1"/>
    <col min="21" max="21" width="20.33203125" customWidth="1"/>
    <col min="22" max="22" width="9.44140625" customWidth="1"/>
    <col min="23" max="23" width="1.21875" customWidth="1"/>
  </cols>
  <sheetData>
    <row r="2" spans="1:22" ht="19.2">
      <c r="D2" s="161"/>
      <c r="E2" s="161"/>
      <c r="F2" s="161"/>
      <c r="G2" s="161"/>
      <c r="H2" s="161"/>
      <c r="I2" s="161"/>
      <c r="J2" s="242"/>
      <c r="K2" s="242"/>
      <c r="L2" s="100"/>
      <c r="M2" s="100"/>
      <c r="N2" s="100"/>
      <c r="O2" s="100"/>
      <c r="P2" s="100"/>
      <c r="Q2" s="100"/>
    </row>
    <row r="5" spans="1:22" ht="22.5" customHeight="1">
      <c r="D5" s="109" t="s">
        <v>236</v>
      </c>
      <c r="H5" s="31"/>
      <c r="J5" s="106"/>
      <c r="K5" s="106"/>
      <c r="L5" s="107"/>
      <c r="P5" s="418" t="s">
        <v>193</v>
      </c>
      <c r="Q5" s="419"/>
      <c r="R5" s="419"/>
      <c r="S5" s="420"/>
      <c r="T5" s="112">
        <f>直近１週間印刷用!S5</f>
        <v>2</v>
      </c>
      <c r="U5" s="409">
        <f>直近１週間印刷用!T5</f>
        <v>44646</v>
      </c>
      <c r="V5" s="409"/>
    </row>
    <row r="6" spans="1:22" ht="22.5" customHeight="1">
      <c r="D6" s="36"/>
      <c r="J6" s="108"/>
      <c r="K6" s="108"/>
      <c r="L6" s="107"/>
      <c r="P6" s="418" t="s">
        <v>137</v>
      </c>
      <c r="Q6" s="419"/>
      <c r="R6" s="419"/>
      <c r="S6" s="420"/>
      <c r="T6" s="112">
        <f>直近１週間印刷用!S6</f>
        <v>4</v>
      </c>
      <c r="U6" s="421" t="s">
        <v>138</v>
      </c>
      <c r="V6" s="422"/>
    </row>
    <row r="7" spans="1:22" ht="13.8" thickBot="1"/>
    <row r="8" spans="1:22" ht="69.900000000000006" customHeight="1" thickTop="1" thickBot="1">
      <c r="C8" s="424"/>
      <c r="D8" s="425"/>
      <c r="E8" s="58">
        <f>直近１週間印刷用!E8</f>
        <v>44640</v>
      </c>
      <c r="F8" s="58">
        <f>直近１週間印刷用!F8</f>
        <v>44641</v>
      </c>
      <c r="G8" s="58">
        <f>直近１週間印刷用!G8</f>
        <v>44642</v>
      </c>
      <c r="H8" s="58">
        <f>直近１週間印刷用!H8</f>
        <v>44643</v>
      </c>
      <c r="I8" s="58">
        <f>直近１週間印刷用!I8</f>
        <v>44644</v>
      </c>
      <c r="J8" s="58">
        <f>直近１週間印刷用!J8</f>
        <v>44645</v>
      </c>
      <c r="K8" s="100"/>
      <c r="L8" s="426">
        <f>直近１週間印刷用!L8</f>
        <v>44646</v>
      </c>
      <c r="M8" s="427"/>
      <c r="N8" s="427"/>
      <c r="O8" s="427"/>
      <c r="P8" s="427"/>
      <c r="Q8" s="428"/>
      <c r="S8" s="430" t="s">
        <v>232</v>
      </c>
      <c r="T8" s="431"/>
      <c r="U8" s="431"/>
      <c r="V8" s="432"/>
    </row>
    <row r="9" spans="1:22" ht="65.099999999999994" customHeight="1" thickTop="1">
      <c r="A9" s="433" t="s">
        <v>200</v>
      </c>
      <c r="B9" s="30"/>
      <c r="C9" s="447" t="s">
        <v>190</v>
      </c>
      <c r="D9" s="448"/>
      <c r="E9" s="179" t="e">
        <f>直近１週間印刷用!E16</f>
        <v>#N/A</v>
      </c>
      <c r="F9" s="179" t="e">
        <f>直近１週間印刷用!F16</f>
        <v>#N/A</v>
      </c>
      <c r="G9" s="179" t="e">
        <f>直近１週間印刷用!G16</f>
        <v>#N/A</v>
      </c>
      <c r="H9" s="179" t="e">
        <f>直近１週間印刷用!H16</f>
        <v>#N/A</v>
      </c>
      <c r="I9" s="179" t="e">
        <f>直近１週間印刷用!I16</f>
        <v>#N/A</v>
      </c>
      <c r="J9" s="179" t="e">
        <f>直近１週間印刷用!J16</f>
        <v>#N/A</v>
      </c>
      <c r="K9" s="132"/>
      <c r="L9" s="231" t="e">
        <f>直近１週間印刷用!L16</f>
        <v>#N/A</v>
      </c>
      <c r="M9" s="244" t="e">
        <f>直近１週間印刷用!M16</f>
        <v>#REF!</v>
      </c>
      <c r="N9" s="233" t="s">
        <v>75</v>
      </c>
      <c r="O9" s="232" t="e">
        <f>直近１週間印刷用!O16</f>
        <v>#REF!</v>
      </c>
      <c r="P9" s="234" t="s">
        <v>141</v>
      </c>
      <c r="Q9" s="235" t="e">
        <f>直近１週間印刷用!Q16</f>
        <v>#REF!</v>
      </c>
      <c r="S9" s="451" t="s">
        <v>233</v>
      </c>
      <c r="T9" s="452"/>
      <c r="U9" s="452"/>
      <c r="V9" s="453"/>
    </row>
    <row r="10" spans="1:22" ht="65.099999999999994" customHeight="1">
      <c r="A10" s="433"/>
      <c r="B10" s="30"/>
      <c r="C10" s="449"/>
      <c r="D10" s="450"/>
      <c r="E10" s="172" t="e">
        <f>直近１週間印刷用!E17</f>
        <v>#N/A</v>
      </c>
      <c r="F10" s="172" t="e">
        <f>直近１週間印刷用!F17</f>
        <v>#N/A</v>
      </c>
      <c r="G10" s="172" t="e">
        <f>直近１週間印刷用!G17</f>
        <v>#N/A</v>
      </c>
      <c r="H10" s="172" t="e">
        <f>直近１週間印刷用!H17</f>
        <v>#N/A</v>
      </c>
      <c r="I10" s="172" t="e">
        <f>直近１週間印刷用!I17</f>
        <v>#N/A</v>
      </c>
      <c r="J10" s="172" t="e">
        <f>直近１週間印刷用!J17</f>
        <v>#N/A</v>
      </c>
      <c r="K10" s="132"/>
      <c r="L10" s="300" t="e">
        <f>直近１週間印刷用!L17</f>
        <v>#N/A</v>
      </c>
      <c r="M10" s="294" t="e">
        <f>直近１週間印刷用!M17</f>
        <v>#REF!</v>
      </c>
      <c r="N10" s="295" t="s">
        <v>148</v>
      </c>
      <c r="O10" s="296" t="e">
        <f>直近１週間印刷用!O17</f>
        <v>#REF!</v>
      </c>
      <c r="P10" s="297" t="s">
        <v>141</v>
      </c>
      <c r="Q10" s="298">
        <f>直近１週間印刷用!Q17</f>
        <v>0</v>
      </c>
      <c r="S10" s="454"/>
      <c r="T10" s="455"/>
      <c r="U10" s="455"/>
      <c r="V10" s="456"/>
    </row>
    <row r="11" spans="1:22" ht="65.099999999999994" customHeight="1">
      <c r="A11" s="262" t="s">
        <v>18</v>
      </c>
      <c r="B11" s="30"/>
      <c r="C11" s="434" t="s">
        <v>198</v>
      </c>
      <c r="D11" s="272" t="s">
        <v>197</v>
      </c>
      <c r="E11" s="303" t="e">
        <f>直近１週間印刷用!E9</f>
        <v>#N/A</v>
      </c>
      <c r="F11" s="303" t="e">
        <f>直近１週間印刷用!F9</f>
        <v>#N/A</v>
      </c>
      <c r="G11" s="303" t="e">
        <f>直近１週間印刷用!G9</f>
        <v>#N/A</v>
      </c>
      <c r="H11" s="303" t="e">
        <f>直近１週間印刷用!H9</f>
        <v>#N/A</v>
      </c>
      <c r="I11" s="303" t="e">
        <f>直近１週間印刷用!I9</f>
        <v>#N/A</v>
      </c>
      <c r="J11" s="303" t="e">
        <f>直近１週間印刷用!J9</f>
        <v>#N/A</v>
      </c>
      <c r="K11" s="282"/>
      <c r="L11" s="301" t="e">
        <f>直近１週間印刷用!L9</f>
        <v>#N/A</v>
      </c>
      <c r="M11" s="292" t="e">
        <f>直近１週間印刷用!M9</f>
        <v>#REF!</v>
      </c>
      <c r="N11" s="175" t="s">
        <v>148</v>
      </c>
      <c r="O11" s="292" t="e">
        <f>直近１週間印刷用!O9</f>
        <v>#REF!</v>
      </c>
      <c r="P11" s="176"/>
      <c r="Q11" s="293"/>
      <c r="S11" s="438" t="s">
        <v>242</v>
      </c>
      <c r="T11" s="439"/>
      <c r="U11" s="439"/>
      <c r="V11" s="440"/>
    </row>
    <row r="12" spans="1:22" ht="65.099999999999994" customHeight="1">
      <c r="A12" s="262" t="s">
        <v>19</v>
      </c>
      <c r="B12" s="30"/>
      <c r="C12" s="435"/>
      <c r="D12" s="284" t="s">
        <v>181</v>
      </c>
      <c r="E12" s="269" t="e">
        <f>直近１週間印刷用!E11</f>
        <v>#N/A</v>
      </c>
      <c r="F12" s="269" t="e">
        <f>直近１週間印刷用!F11</f>
        <v>#N/A</v>
      </c>
      <c r="G12" s="269" t="e">
        <f>直近１週間印刷用!G11</f>
        <v>#N/A</v>
      </c>
      <c r="H12" s="269" t="e">
        <f>直近１週間印刷用!H11</f>
        <v>#N/A</v>
      </c>
      <c r="I12" s="269" t="e">
        <f>直近１週間印刷用!I11</f>
        <v>#N/A</v>
      </c>
      <c r="J12" s="269" t="e">
        <f>直近１週間印刷用!J11</f>
        <v>#N/A</v>
      </c>
      <c r="K12" s="69"/>
      <c r="L12" s="270" t="e">
        <f>直近１週間印刷用!L11</f>
        <v>#N/A</v>
      </c>
      <c r="M12" s="105" t="e">
        <f>直近１週間印刷用!M11</f>
        <v>#REF!</v>
      </c>
      <c r="N12" s="102" t="s">
        <v>149</v>
      </c>
      <c r="O12" s="105" t="e">
        <f>直近１週間印刷用!O11</f>
        <v>#REF!</v>
      </c>
      <c r="P12" s="104"/>
      <c r="Q12" s="113"/>
      <c r="S12" s="438" t="s">
        <v>234</v>
      </c>
      <c r="T12" s="439"/>
      <c r="U12" s="439"/>
      <c r="V12" s="440"/>
    </row>
    <row r="13" spans="1:22" ht="65.099999999999994" customHeight="1" thickBot="1">
      <c r="A13" s="63" t="s">
        <v>20</v>
      </c>
      <c r="B13" s="30"/>
      <c r="C13" s="436" t="s">
        <v>231</v>
      </c>
      <c r="D13" s="437"/>
      <c r="E13" s="302">
        <v>2306</v>
      </c>
      <c r="F13" s="319">
        <v>2364</v>
      </c>
      <c r="G13" s="319">
        <v>2401</v>
      </c>
      <c r="H13" s="302">
        <v>2375</v>
      </c>
      <c r="I13" s="302">
        <v>2265</v>
      </c>
      <c r="J13" s="319">
        <v>2359</v>
      </c>
      <c r="K13" s="283"/>
      <c r="L13" s="320">
        <v>2393</v>
      </c>
      <c r="M13" s="441" t="s">
        <v>237</v>
      </c>
      <c r="N13" s="442"/>
      <c r="O13" s="442"/>
      <c r="P13" s="442"/>
      <c r="Q13" s="443"/>
      <c r="S13" s="438" t="s">
        <v>235</v>
      </c>
      <c r="T13" s="439"/>
      <c r="U13" s="439"/>
      <c r="V13" s="440"/>
    </row>
    <row r="14" spans="1:22" ht="52.5" hidden="1" customHeight="1">
      <c r="A14" s="63" t="s">
        <v>20</v>
      </c>
      <c r="B14" s="30"/>
      <c r="C14" s="436" t="s">
        <v>82</v>
      </c>
      <c r="D14" s="437"/>
      <c r="E14" s="275" t="e">
        <f>直近１週間印刷用!E14</f>
        <v>#N/A</v>
      </c>
      <c r="F14" s="275" t="e">
        <f>直近１週間印刷用!F14</f>
        <v>#N/A</v>
      </c>
      <c r="G14" s="275" t="e">
        <f>直近１週間印刷用!G14</f>
        <v>#N/A</v>
      </c>
      <c r="H14" s="275" t="e">
        <f>直近１週間印刷用!H14</f>
        <v>#N/A</v>
      </c>
      <c r="I14" s="275" t="e">
        <f>直近１週間印刷用!I14</f>
        <v>#N/A</v>
      </c>
      <c r="J14" s="275" t="e">
        <f>直近１週間印刷用!J14</f>
        <v>#N/A</v>
      </c>
      <c r="K14" s="276"/>
      <c r="L14" s="289" t="e">
        <f>直近１週間印刷用!L14</f>
        <v>#N/A</v>
      </c>
      <c r="M14" s="290" t="e">
        <f>直近１週間印刷用!M14</f>
        <v>#REF!</v>
      </c>
      <c r="N14" s="175" t="s">
        <v>148</v>
      </c>
      <c r="O14" s="174" t="e">
        <f>直近１週間印刷用!O14</f>
        <v>#REF!</v>
      </c>
      <c r="P14" s="176"/>
      <c r="Q14" s="291"/>
      <c r="S14" s="35"/>
      <c r="T14" s="34"/>
      <c r="U14" s="34"/>
      <c r="V14" s="215"/>
    </row>
    <row r="15" spans="1:22" ht="52.5" hidden="1" customHeight="1">
      <c r="A15" s="63" t="s">
        <v>21</v>
      </c>
      <c r="B15" s="30"/>
      <c r="C15" s="436" t="s">
        <v>221</v>
      </c>
      <c r="D15" s="437"/>
      <c r="E15" s="278" t="e">
        <f>直近１週間印刷用!E15</f>
        <v>#N/A</v>
      </c>
      <c r="F15" s="278" t="e">
        <f>直近１週間印刷用!F15</f>
        <v>#N/A</v>
      </c>
      <c r="G15" s="278" t="e">
        <f>直近１週間印刷用!G15</f>
        <v>#N/A</v>
      </c>
      <c r="H15" s="278" t="e">
        <f>直近１週間印刷用!H15</f>
        <v>#N/A</v>
      </c>
      <c r="I15" s="278" t="e">
        <f>直近１週間印刷用!I15</f>
        <v>#N/A</v>
      </c>
      <c r="J15" s="278" t="e">
        <f>直近１週間印刷用!J15</f>
        <v>#N/A</v>
      </c>
      <c r="K15" s="247"/>
      <c r="L15" s="279" t="e">
        <f>直近１週間印刷用!L15</f>
        <v>#N/A</v>
      </c>
      <c r="M15" s="243" t="e">
        <f>直近１週間印刷用!M15</f>
        <v>#REF!</v>
      </c>
      <c r="N15" s="102" t="s">
        <v>134</v>
      </c>
      <c r="O15" s="103">
        <f>直近１週間印刷用!O15</f>
        <v>100000</v>
      </c>
      <c r="P15" s="102" t="s">
        <v>133</v>
      </c>
      <c r="Q15" s="114">
        <f>直近１週間印刷用!Q15</f>
        <v>1588256</v>
      </c>
      <c r="S15" s="34"/>
      <c r="T15" s="34"/>
      <c r="U15" s="34"/>
      <c r="V15" s="215"/>
    </row>
    <row r="16" spans="1:22" ht="52.5" hidden="1" customHeight="1" thickBot="1">
      <c r="A16" s="63" t="s">
        <v>22</v>
      </c>
      <c r="B16" s="30"/>
      <c r="C16" s="436" t="s">
        <v>222</v>
      </c>
      <c r="D16" s="437"/>
      <c r="E16" s="269" t="e">
        <f>直近１週間印刷用!E18</f>
        <v>#N/A</v>
      </c>
      <c r="F16" s="269" t="e">
        <f>直近１週間印刷用!F18</f>
        <v>#N/A</v>
      </c>
      <c r="G16" s="269" t="e">
        <f>直近１週間印刷用!G18</f>
        <v>#N/A</v>
      </c>
      <c r="H16" s="269" t="e">
        <f>直近１週間印刷用!H18</f>
        <v>#N/A</v>
      </c>
      <c r="I16" s="269" t="e">
        <f>直近１週間印刷用!I18</f>
        <v>#N/A</v>
      </c>
      <c r="J16" s="269" t="e">
        <f>直近１週間印刷用!J18</f>
        <v>#N/A</v>
      </c>
      <c r="K16" s="268"/>
      <c r="L16" s="271" t="e">
        <f>直近１週間印刷用!L18</f>
        <v>#N/A</v>
      </c>
      <c r="M16" s="115" t="e">
        <f>直近１週間印刷用!M18</f>
        <v>#REF!</v>
      </c>
      <c r="N16" s="116" t="s">
        <v>148</v>
      </c>
      <c r="O16" s="115" t="e">
        <f>直近１週間印刷用!O18</f>
        <v>#REF!</v>
      </c>
      <c r="P16" s="117"/>
      <c r="Q16" s="118"/>
      <c r="S16" s="35"/>
      <c r="T16" s="34"/>
      <c r="U16" s="34"/>
      <c r="V16" s="215"/>
    </row>
    <row r="17" spans="1:22" ht="11.25" hidden="1" customHeight="1" thickTop="1" thickBot="1">
      <c r="A17" s="63"/>
      <c r="B17" s="30"/>
      <c r="C17" s="285"/>
      <c r="D17" s="286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S17" s="70"/>
      <c r="T17" s="70"/>
      <c r="U17" s="70"/>
      <c r="V17" s="70"/>
    </row>
    <row r="18" spans="1:22" ht="37.5" hidden="1" customHeight="1" thickTop="1">
      <c r="A18" s="63"/>
      <c r="B18" s="30"/>
      <c r="C18" s="434" t="s">
        <v>94</v>
      </c>
      <c r="D18" s="445" t="s">
        <v>190</v>
      </c>
      <c r="E18" s="179" t="e">
        <f>直近１週間印刷用!E16</f>
        <v>#N/A</v>
      </c>
      <c r="F18" s="179" t="e">
        <f>直近１週間印刷用!F16</f>
        <v>#N/A</v>
      </c>
      <c r="G18" s="179" t="e">
        <f>直近１週間印刷用!G16</f>
        <v>#N/A</v>
      </c>
      <c r="H18" s="179" t="e">
        <f>直近１週間印刷用!H16</f>
        <v>#N/A</v>
      </c>
      <c r="I18" s="179" t="e">
        <f>直近１週間印刷用!I16</f>
        <v>#N/A</v>
      </c>
      <c r="J18" s="179" t="e">
        <f>直近１週間印刷用!J16</f>
        <v>#N/A</v>
      </c>
      <c r="K18" s="132"/>
      <c r="L18" s="231" t="e">
        <f>直近１週間印刷用!L16</f>
        <v>#N/A</v>
      </c>
      <c r="M18" s="244" t="e">
        <f>直近１週間印刷用!M16</f>
        <v>#REF!</v>
      </c>
      <c r="N18" s="233" t="s">
        <v>75</v>
      </c>
      <c r="O18" s="232" t="e">
        <f>直近１週間印刷用!O16</f>
        <v>#REF!</v>
      </c>
      <c r="P18" s="234" t="s">
        <v>141</v>
      </c>
      <c r="Q18" s="235" t="e">
        <f>直近１週間印刷用!Q16</f>
        <v>#REF!</v>
      </c>
      <c r="S18" s="236"/>
      <c r="T18" s="236"/>
      <c r="U18" s="236"/>
      <c r="V18" s="236"/>
    </row>
    <row r="19" spans="1:22" ht="37.5" hidden="1" customHeight="1" thickBot="1">
      <c r="A19" s="63"/>
      <c r="B19" s="30"/>
      <c r="C19" s="444"/>
      <c r="D19" s="446"/>
      <c r="E19" s="172" t="e">
        <f>直近１週間印刷用!E17</f>
        <v>#N/A</v>
      </c>
      <c r="F19" s="172" t="e">
        <f>直近１週間印刷用!F17</f>
        <v>#N/A</v>
      </c>
      <c r="G19" s="172" t="e">
        <f>直近１週間印刷用!G17</f>
        <v>#N/A</v>
      </c>
      <c r="H19" s="172" t="e">
        <f>直近１週間印刷用!H17</f>
        <v>#N/A</v>
      </c>
      <c r="I19" s="172" t="e">
        <f>直近１週間印刷用!I17</f>
        <v>#N/A</v>
      </c>
      <c r="J19" s="172" t="e">
        <f>直近１週間印刷用!J17</f>
        <v>#N/A</v>
      </c>
      <c r="K19" s="132"/>
      <c r="L19" s="237" t="e">
        <f>直近１週間印刷用!L17</f>
        <v>#N/A</v>
      </c>
      <c r="M19" s="245" t="e">
        <f>直近１週間印刷用!M17</f>
        <v>#REF!</v>
      </c>
      <c r="N19" s="239" t="s">
        <v>148</v>
      </c>
      <c r="O19" s="238" t="e">
        <f>直近１週間印刷用!O17</f>
        <v>#REF!</v>
      </c>
      <c r="P19" s="240" t="s">
        <v>141</v>
      </c>
      <c r="Q19" s="241">
        <f>直近１週間印刷用!Q17</f>
        <v>0</v>
      </c>
      <c r="S19" s="236"/>
      <c r="T19" s="236"/>
      <c r="U19" s="236"/>
      <c r="V19" s="236"/>
    </row>
    <row r="20" spans="1:22" ht="11.25" customHeight="1" thickTop="1" thickBot="1">
      <c r="A20" s="63"/>
      <c r="B20" s="30"/>
      <c r="C20" s="285"/>
      <c r="D20" s="286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S20" s="70"/>
      <c r="T20" s="70"/>
      <c r="U20" s="70"/>
      <c r="V20" s="70"/>
    </row>
    <row r="21" spans="1:22" ht="65.099999999999994" customHeight="1" thickTop="1" thickBot="1">
      <c r="A21" s="63"/>
      <c r="B21" s="30"/>
      <c r="C21" s="287" t="s">
        <v>94</v>
      </c>
      <c r="D21" s="288" t="s">
        <v>189</v>
      </c>
      <c r="E21" s="83" t="e">
        <f>直近１週間印刷用!E24</f>
        <v>#N/A</v>
      </c>
      <c r="F21" s="83" t="e">
        <f>直近１週間印刷用!F24</f>
        <v>#N/A</v>
      </c>
      <c r="G21" s="83" t="e">
        <f>直近１週間印刷用!G24</f>
        <v>#N/A</v>
      </c>
      <c r="H21" s="83" t="e">
        <f>直近１週間印刷用!H24</f>
        <v>#N/A</v>
      </c>
      <c r="I21" s="83" t="e">
        <f>直近１週間印刷用!I24</f>
        <v>#N/A</v>
      </c>
      <c r="J21" s="83" t="e">
        <f>直近１週間印刷用!J24</f>
        <v>#N/A</v>
      </c>
      <c r="K21" s="101"/>
      <c r="L21" s="123" t="e">
        <f>直近１週間印刷用!L24</f>
        <v>#N/A</v>
      </c>
      <c r="M21" s="101"/>
      <c r="N21" s="137"/>
      <c r="O21" s="101"/>
      <c r="P21" s="101"/>
      <c r="Q21" s="101"/>
      <c r="S21" s="70"/>
      <c r="T21" s="70"/>
      <c r="U21" s="70"/>
      <c r="V21" s="70"/>
    </row>
    <row r="22" spans="1:22" ht="36" customHeight="1" thickTop="1"/>
    <row r="25" spans="1:22">
      <c r="A25" s="220"/>
    </row>
  </sheetData>
  <mergeCells count="21">
    <mergeCell ref="S13:V13"/>
    <mergeCell ref="M13:Q13"/>
    <mergeCell ref="C18:C19"/>
    <mergeCell ref="D18:D19"/>
    <mergeCell ref="C9:D10"/>
    <mergeCell ref="C16:D16"/>
    <mergeCell ref="S9:V10"/>
    <mergeCell ref="S11:V11"/>
    <mergeCell ref="S12:V12"/>
    <mergeCell ref="A9:A10"/>
    <mergeCell ref="C11:C12"/>
    <mergeCell ref="C13:D13"/>
    <mergeCell ref="C14:D14"/>
    <mergeCell ref="C15:D15"/>
    <mergeCell ref="P5:S5"/>
    <mergeCell ref="U5:V5"/>
    <mergeCell ref="P6:S6"/>
    <mergeCell ref="U6:V6"/>
    <mergeCell ref="C8:D8"/>
    <mergeCell ref="L8:Q8"/>
    <mergeCell ref="S8:V8"/>
  </mergeCells>
  <phoneticPr fontId="1"/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40"/>
  <sheetViews>
    <sheetView tabSelected="1" view="pageBreakPreview" topLeftCell="B4" zoomScale="80" zoomScaleNormal="100" zoomScaleSheetLayoutView="80" workbookViewId="0">
      <pane xSplit="5" ySplit="4" topLeftCell="G8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6" width="9" customWidth="1"/>
    <col min="37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106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44287</v>
      </c>
      <c r="H6" s="26">
        <v>44288</v>
      </c>
      <c r="I6" s="26">
        <v>44289</v>
      </c>
      <c r="J6" s="26">
        <v>44290</v>
      </c>
      <c r="K6" s="26">
        <v>44291</v>
      </c>
      <c r="L6" s="26">
        <v>44292</v>
      </c>
      <c r="M6" s="26">
        <v>44293</v>
      </c>
      <c r="N6" s="26">
        <v>44294</v>
      </c>
      <c r="O6" s="26">
        <v>44295</v>
      </c>
      <c r="P6" s="26">
        <v>44296</v>
      </c>
      <c r="Q6" s="26">
        <v>44297</v>
      </c>
      <c r="R6" s="26">
        <v>44298</v>
      </c>
      <c r="S6" s="26">
        <v>44299</v>
      </c>
      <c r="T6" s="26">
        <v>44300</v>
      </c>
      <c r="U6" s="26">
        <v>44301</v>
      </c>
      <c r="V6" s="26">
        <v>44302</v>
      </c>
      <c r="W6" s="26">
        <v>44303</v>
      </c>
      <c r="X6" s="26">
        <v>44304</v>
      </c>
      <c r="Y6" s="26">
        <v>44305</v>
      </c>
      <c r="Z6" s="26">
        <v>44306</v>
      </c>
      <c r="AA6" s="26">
        <v>44307</v>
      </c>
      <c r="AB6" s="26">
        <v>44308</v>
      </c>
      <c r="AC6" s="26">
        <v>44309</v>
      </c>
      <c r="AD6" s="26">
        <v>44310</v>
      </c>
      <c r="AE6" s="26">
        <v>44311</v>
      </c>
      <c r="AF6" s="26">
        <v>44312</v>
      </c>
      <c r="AG6" s="26">
        <v>44313</v>
      </c>
      <c r="AH6" s="26">
        <v>44314</v>
      </c>
      <c r="AI6" s="26">
        <v>44315</v>
      </c>
      <c r="AJ6" s="26">
        <v>44316</v>
      </c>
      <c r="AK6" s="26"/>
    </row>
    <row r="7" spans="4:38" ht="30" customHeight="1">
      <c r="D7" s="6"/>
      <c r="E7" s="7"/>
      <c r="F7" s="8"/>
      <c r="G7" s="27" t="s">
        <v>93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/>
    </row>
    <row r="9" spans="4:38" ht="41.25" customHeight="1">
      <c r="D9" s="28" t="s">
        <v>45</v>
      </c>
      <c r="E9" s="2" t="s">
        <v>15</v>
      </c>
      <c r="F9" s="1" t="s">
        <v>8</v>
      </c>
      <c r="G9" s="21">
        <v>376</v>
      </c>
      <c r="H9" s="21">
        <v>376</v>
      </c>
      <c r="I9" s="21">
        <v>376</v>
      </c>
      <c r="J9" s="21">
        <v>376</v>
      </c>
      <c r="K9" s="21">
        <v>376</v>
      </c>
      <c r="L9" s="21">
        <v>376</v>
      </c>
      <c r="M9" s="21">
        <v>376</v>
      </c>
      <c r="N9" s="21">
        <v>376</v>
      </c>
      <c r="O9" s="21">
        <v>376</v>
      </c>
      <c r="P9" s="21">
        <v>376</v>
      </c>
      <c r="Q9" s="21">
        <v>376</v>
      </c>
      <c r="R9" s="21">
        <v>376</v>
      </c>
      <c r="S9" s="21">
        <v>376</v>
      </c>
      <c r="T9" s="21">
        <v>376</v>
      </c>
      <c r="U9" s="21">
        <v>376</v>
      </c>
      <c r="V9" s="21">
        <v>376</v>
      </c>
      <c r="W9" s="21">
        <v>376</v>
      </c>
      <c r="X9" s="21">
        <v>376</v>
      </c>
      <c r="Y9" s="21">
        <v>376</v>
      </c>
      <c r="Z9" s="21">
        <v>376</v>
      </c>
      <c r="AA9" s="21">
        <v>376</v>
      </c>
      <c r="AB9" s="21">
        <v>376</v>
      </c>
      <c r="AC9" s="21">
        <v>376</v>
      </c>
      <c r="AD9" s="21">
        <v>376</v>
      </c>
      <c r="AE9" s="21">
        <v>376</v>
      </c>
      <c r="AF9" s="21">
        <v>376</v>
      </c>
      <c r="AG9" s="21">
        <v>376</v>
      </c>
      <c r="AH9" s="21">
        <v>376</v>
      </c>
      <c r="AI9" s="21">
        <v>376</v>
      </c>
      <c r="AJ9" s="21">
        <v>376</v>
      </c>
      <c r="AK9" s="41"/>
    </row>
    <row r="10" spans="4:38" ht="41.25" customHeight="1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/>
    </row>
    <row r="11" spans="4:38" ht="41.25" customHeight="1">
      <c r="D11" s="14" t="s">
        <v>47</v>
      </c>
      <c r="E11" s="2"/>
      <c r="F11" s="1" t="s">
        <v>49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42</v>
      </c>
      <c r="N11" s="21">
        <v>42</v>
      </c>
      <c r="O11" s="21">
        <v>42</v>
      </c>
      <c r="P11" s="21">
        <v>42</v>
      </c>
      <c r="Q11" s="21">
        <v>42</v>
      </c>
      <c r="R11" s="21">
        <v>42</v>
      </c>
      <c r="S11" s="21">
        <v>42</v>
      </c>
      <c r="T11" s="21">
        <v>42</v>
      </c>
      <c r="U11" s="21">
        <v>42</v>
      </c>
      <c r="V11" s="21">
        <v>42</v>
      </c>
      <c r="W11" s="21">
        <v>42</v>
      </c>
      <c r="X11" s="21">
        <v>42</v>
      </c>
      <c r="Y11" s="21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21">
        <v>42</v>
      </c>
      <c r="AJ11" s="21">
        <v>42</v>
      </c>
      <c r="AK11" s="41"/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29</v>
      </c>
      <c r="H12" s="21">
        <v>29</v>
      </c>
      <c r="I12" s="21">
        <v>29</v>
      </c>
      <c r="J12" s="21">
        <v>29</v>
      </c>
      <c r="K12" s="21">
        <v>29</v>
      </c>
      <c r="L12" s="21">
        <v>32</v>
      </c>
      <c r="M12" s="21">
        <v>39</v>
      </c>
      <c r="N12" s="21">
        <v>43</v>
      </c>
      <c r="O12" s="21">
        <v>41</v>
      </c>
      <c r="P12" s="21">
        <v>38</v>
      </c>
      <c r="Q12" s="21">
        <v>39</v>
      </c>
      <c r="R12" s="21">
        <v>40</v>
      </c>
      <c r="S12" s="21">
        <v>38</v>
      </c>
      <c r="T12" s="21">
        <v>40</v>
      </c>
      <c r="U12" s="21">
        <v>45</v>
      </c>
      <c r="V12" s="21">
        <v>44</v>
      </c>
      <c r="W12" s="21">
        <v>43</v>
      </c>
      <c r="X12" s="21">
        <v>49</v>
      </c>
      <c r="Y12" s="21">
        <v>48</v>
      </c>
      <c r="Z12" s="21">
        <v>58</v>
      </c>
      <c r="AA12" s="21">
        <v>55</v>
      </c>
      <c r="AB12" s="21">
        <v>56</v>
      </c>
      <c r="AC12" s="21">
        <v>58</v>
      </c>
      <c r="AD12" s="21">
        <v>55</v>
      </c>
      <c r="AE12" s="21">
        <v>55</v>
      </c>
      <c r="AF12" s="21">
        <v>53</v>
      </c>
      <c r="AG12" s="21">
        <v>54</v>
      </c>
      <c r="AH12" s="21">
        <v>51</v>
      </c>
      <c r="AI12" s="21">
        <v>56</v>
      </c>
      <c r="AJ12" s="21">
        <v>52</v>
      </c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1</v>
      </c>
      <c r="V13" s="21">
        <v>1</v>
      </c>
      <c r="W13" s="21">
        <v>1</v>
      </c>
      <c r="X13" s="21">
        <v>1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1</v>
      </c>
      <c r="AJ13" s="21">
        <v>1</v>
      </c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54</v>
      </c>
      <c r="H14" s="21">
        <v>59</v>
      </c>
      <c r="I14" s="21">
        <v>64</v>
      </c>
      <c r="J14" s="21">
        <v>65</v>
      </c>
      <c r="K14" s="21">
        <v>66</v>
      </c>
      <c r="L14" s="21">
        <v>67</v>
      </c>
      <c r="M14" s="21">
        <v>77</v>
      </c>
      <c r="N14" s="21">
        <v>82</v>
      </c>
      <c r="O14" s="21">
        <v>80</v>
      </c>
      <c r="P14" s="21">
        <v>78</v>
      </c>
      <c r="Q14" s="21">
        <v>82</v>
      </c>
      <c r="R14" s="21">
        <v>74</v>
      </c>
      <c r="S14" s="21">
        <v>69</v>
      </c>
      <c r="T14" s="21">
        <v>65</v>
      </c>
      <c r="U14" s="21">
        <v>74</v>
      </c>
      <c r="V14" s="21">
        <v>68</v>
      </c>
      <c r="W14" s="21">
        <v>67</v>
      </c>
      <c r="X14" s="21">
        <v>71</v>
      </c>
      <c r="Y14" s="21">
        <v>71</v>
      </c>
      <c r="Z14" s="21">
        <v>77</v>
      </c>
      <c r="AA14" s="21">
        <v>75</v>
      </c>
      <c r="AB14" s="21">
        <v>75</v>
      </c>
      <c r="AC14" s="21">
        <v>82</v>
      </c>
      <c r="AD14" s="21">
        <v>82</v>
      </c>
      <c r="AE14" s="21">
        <v>91</v>
      </c>
      <c r="AF14" s="21">
        <v>96</v>
      </c>
      <c r="AG14" s="21">
        <v>96</v>
      </c>
      <c r="AH14" s="21">
        <v>101</v>
      </c>
      <c r="AI14" s="21">
        <v>121</v>
      </c>
      <c r="AJ14" s="21">
        <v>137</v>
      </c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21">
        <v>220</v>
      </c>
      <c r="H15" s="21">
        <v>334</v>
      </c>
      <c r="I15" s="21">
        <v>272</v>
      </c>
      <c r="J15" s="21">
        <v>125</v>
      </c>
      <c r="K15" s="21">
        <v>332</v>
      </c>
      <c r="L15" s="21">
        <v>278</v>
      </c>
      <c r="M15" s="21">
        <v>416</v>
      </c>
      <c r="N15" s="21">
        <v>262</v>
      </c>
      <c r="O15" s="21">
        <v>352</v>
      </c>
      <c r="P15" s="21">
        <v>221</v>
      </c>
      <c r="Q15" s="92">
        <v>186</v>
      </c>
      <c r="R15" s="21">
        <v>258</v>
      </c>
      <c r="S15" s="21">
        <v>225</v>
      </c>
      <c r="T15" s="21">
        <v>241</v>
      </c>
      <c r="U15" s="21">
        <v>315</v>
      </c>
      <c r="V15" s="21">
        <v>332</v>
      </c>
      <c r="W15" s="21">
        <v>364</v>
      </c>
      <c r="X15" s="21">
        <v>176</v>
      </c>
      <c r="Y15" s="21">
        <v>398</v>
      </c>
      <c r="Z15" s="21">
        <v>358</v>
      </c>
      <c r="AA15" s="21">
        <v>361</v>
      </c>
      <c r="AB15" s="21">
        <v>206</v>
      </c>
      <c r="AC15" s="21">
        <v>330</v>
      </c>
      <c r="AD15" s="21">
        <v>295</v>
      </c>
      <c r="AE15" s="21">
        <v>173</v>
      </c>
      <c r="AF15" s="21">
        <v>377</v>
      </c>
      <c r="AG15" s="21">
        <v>264</v>
      </c>
      <c r="AH15" s="21">
        <v>253</v>
      </c>
      <c r="AI15" s="21">
        <v>240</v>
      </c>
      <c r="AJ15" s="21">
        <v>418</v>
      </c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G15+SUM('R3-03（入力用）'!AF15:AK15)</f>
        <v>1958</v>
      </c>
      <c r="H16" s="19">
        <f>SUM(G15:H15)+SUM('R3-03（入力用）'!AG15:AK15)</f>
        <v>1986</v>
      </c>
      <c r="I16" s="19">
        <f>SUM(G15:I15)+SUM('R3-03（入力用）'!AH15:AK15)</f>
        <v>2016</v>
      </c>
      <c r="J16" s="19">
        <f>SUM(G15:J15)+SUM('R3-03（入力用）'!AI15:AK15)</f>
        <v>1874</v>
      </c>
      <c r="K16" s="19">
        <f>SUM(G15:K15)+SUM('R3-03（入力用）'!AJ15:AK15)</f>
        <v>1871</v>
      </c>
      <c r="L16" s="19">
        <f>SUM(G15:L15)+'R3-03（入力用）'!AK15</f>
        <v>1889</v>
      </c>
      <c r="M16" s="19">
        <f>SUM(G15:M15)</f>
        <v>1977</v>
      </c>
      <c r="N16" s="19">
        <f t="shared" ref="N16:AJ16" si="0">SUM(H15:N15)</f>
        <v>2019</v>
      </c>
      <c r="O16" s="19">
        <f t="shared" si="0"/>
        <v>2037</v>
      </c>
      <c r="P16" s="19">
        <f t="shared" si="0"/>
        <v>1986</v>
      </c>
      <c r="Q16" s="19">
        <f t="shared" si="0"/>
        <v>2047</v>
      </c>
      <c r="R16" s="19">
        <f t="shared" si="0"/>
        <v>1973</v>
      </c>
      <c r="S16" s="19">
        <f t="shared" si="0"/>
        <v>1920</v>
      </c>
      <c r="T16" s="19">
        <f t="shared" si="0"/>
        <v>1745</v>
      </c>
      <c r="U16" s="19">
        <f t="shared" si="0"/>
        <v>1798</v>
      </c>
      <c r="V16" s="19">
        <f t="shared" si="0"/>
        <v>1778</v>
      </c>
      <c r="W16" s="19">
        <f t="shared" si="0"/>
        <v>1921</v>
      </c>
      <c r="X16" s="19">
        <f t="shared" si="0"/>
        <v>1911</v>
      </c>
      <c r="Y16" s="19">
        <f t="shared" si="0"/>
        <v>2051</v>
      </c>
      <c r="Z16" s="19">
        <f t="shared" si="0"/>
        <v>2184</v>
      </c>
      <c r="AA16" s="19">
        <f t="shared" si="0"/>
        <v>2304</v>
      </c>
      <c r="AB16" s="19">
        <f t="shared" si="0"/>
        <v>2195</v>
      </c>
      <c r="AC16" s="19">
        <f t="shared" si="0"/>
        <v>2193</v>
      </c>
      <c r="AD16" s="19">
        <f t="shared" si="0"/>
        <v>2124</v>
      </c>
      <c r="AE16" s="19">
        <f t="shared" si="0"/>
        <v>2121</v>
      </c>
      <c r="AF16" s="19">
        <f t="shared" si="0"/>
        <v>2100</v>
      </c>
      <c r="AG16" s="19">
        <f t="shared" si="0"/>
        <v>2006</v>
      </c>
      <c r="AH16" s="19">
        <f t="shared" si="0"/>
        <v>1898</v>
      </c>
      <c r="AI16" s="19">
        <f t="shared" si="0"/>
        <v>1932</v>
      </c>
      <c r="AJ16" s="19">
        <f t="shared" si="0"/>
        <v>2020</v>
      </c>
      <c r="AK16" s="19"/>
    </row>
    <row r="17" spans="2:40" ht="41.25" customHeight="1">
      <c r="D17" s="14" t="s">
        <v>3</v>
      </c>
      <c r="E17" s="40" t="s">
        <v>16</v>
      </c>
      <c r="F17" s="29"/>
      <c r="G17" s="21">
        <v>6</v>
      </c>
      <c r="H17" s="21">
        <v>7</v>
      </c>
      <c r="I17" s="21">
        <v>8</v>
      </c>
      <c r="J17" s="21">
        <v>7</v>
      </c>
      <c r="K17" s="21">
        <v>5</v>
      </c>
      <c r="L17" s="21">
        <v>18</v>
      </c>
      <c r="M17" s="21">
        <v>11</v>
      </c>
      <c r="N17" s="21">
        <v>8</v>
      </c>
      <c r="O17" s="21">
        <v>8</v>
      </c>
      <c r="P17" s="21">
        <v>6</v>
      </c>
      <c r="Q17" s="92">
        <v>3</v>
      </c>
      <c r="R17" s="21">
        <v>3</v>
      </c>
      <c r="S17" s="21">
        <v>4</v>
      </c>
      <c r="T17" s="21">
        <v>12</v>
      </c>
      <c r="U17" s="21">
        <v>5</v>
      </c>
      <c r="V17" s="21">
        <v>7</v>
      </c>
      <c r="W17" s="21">
        <v>9</v>
      </c>
      <c r="X17" s="21">
        <v>8</v>
      </c>
      <c r="Y17" s="21">
        <v>11</v>
      </c>
      <c r="Z17" s="21">
        <v>4</v>
      </c>
      <c r="AA17" s="21">
        <v>5</v>
      </c>
      <c r="AB17" s="21">
        <v>9</v>
      </c>
      <c r="AC17" s="21">
        <v>11</v>
      </c>
      <c r="AD17" s="21">
        <v>12</v>
      </c>
      <c r="AE17" s="21">
        <v>12</v>
      </c>
      <c r="AF17" s="21">
        <v>10</v>
      </c>
      <c r="AG17" s="21">
        <v>17</v>
      </c>
      <c r="AH17" s="21">
        <v>20</v>
      </c>
      <c r="AI17" s="21">
        <v>38</v>
      </c>
      <c r="AJ17" s="21">
        <v>56</v>
      </c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G17+SUM('R3-03（入力用）'!AF17:AK17)</f>
        <v>48</v>
      </c>
      <c r="H18" s="19">
        <f>SUM(G17:H17)+SUM('R3-03（入力用）'!AG17:AK17)</f>
        <v>45</v>
      </c>
      <c r="I18" s="19">
        <f>SUM(G17:I17)+SUM('R3-03（入力用）'!AH17:AK17)</f>
        <v>41</v>
      </c>
      <c r="J18" s="19">
        <f>SUM(G17:J17)+SUM('R3-03（入力用）'!AI17:AK17)</f>
        <v>44</v>
      </c>
      <c r="K18" s="19">
        <f>SUM(G17:K17)+SUM('R3-03（入力用）'!AJ17:AK17)</f>
        <v>42</v>
      </c>
      <c r="L18" s="19">
        <f>SUM(G17:L17)+'R3-03（入力用）'!AK17</f>
        <v>57</v>
      </c>
      <c r="M18" s="19">
        <f>SUM(G17:M17)</f>
        <v>62</v>
      </c>
      <c r="N18" s="19">
        <f t="shared" ref="N18:AJ18" si="1">SUM(H17:N17)</f>
        <v>64</v>
      </c>
      <c r="O18" s="19">
        <f t="shared" si="1"/>
        <v>65</v>
      </c>
      <c r="P18" s="19">
        <f t="shared" si="1"/>
        <v>63</v>
      </c>
      <c r="Q18" s="19">
        <f t="shared" si="1"/>
        <v>59</v>
      </c>
      <c r="R18" s="19">
        <f t="shared" si="1"/>
        <v>57</v>
      </c>
      <c r="S18" s="19">
        <f t="shared" si="1"/>
        <v>43</v>
      </c>
      <c r="T18" s="19">
        <f t="shared" si="1"/>
        <v>44</v>
      </c>
      <c r="U18" s="19">
        <f t="shared" si="1"/>
        <v>41</v>
      </c>
      <c r="V18" s="19">
        <f t="shared" si="1"/>
        <v>40</v>
      </c>
      <c r="W18" s="19">
        <f t="shared" si="1"/>
        <v>43</v>
      </c>
      <c r="X18" s="19">
        <f t="shared" si="1"/>
        <v>48</v>
      </c>
      <c r="Y18" s="19">
        <f t="shared" si="1"/>
        <v>56</v>
      </c>
      <c r="Z18" s="19">
        <f t="shared" si="1"/>
        <v>56</v>
      </c>
      <c r="AA18" s="19">
        <f t="shared" si="1"/>
        <v>49</v>
      </c>
      <c r="AB18" s="19">
        <f t="shared" si="1"/>
        <v>53</v>
      </c>
      <c r="AC18" s="19">
        <f t="shared" si="1"/>
        <v>57</v>
      </c>
      <c r="AD18" s="19">
        <f t="shared" si="1"/>
        <v>60</v>
      </c>
      <c r="AE18" s="19">
        <f t="shared" si="1"/>
        <v>64</v>
      </c>
      <c r="AF18" s="19">
        <f t="shared" si="1"/>
        <v>63</v>
      </c>
      <c r="AG18" s="19">
        <f t="shared" si="1"/>
        <v>76</v>
      </c>
      <c r="AH18" s="19">
        <f t="shared" si="1"/>
        <v>91</v>
      </c>
      <c r="AI18" s="19">
        <f t="shared" si="1"/>
        <v>120</v>
      </c>
      <c r="AJ18" s="19">
        <f t="shared" si="1"/>
        <v>165</v>
      </c>
      <c r="AK18" s="19"/>
    </row>
    <row r="19" spans="2:40" ht="41.25" customHeight="1">
      <c r="D19" s="15" t="s">
        <v>4</v>
      </c>
      <c r="E19" s="40" t="s">
        <v>16</v>
      </c>
      <c r="F19" s="29"/>
      <c r="G19" s="21">
        <v>2</v>
      </c>
      <c r="H19" s="21">
        <v>7</v>
      </c>
      <c r="I19" s="21">
        <v>8</v>
      </c>
      <c r="J19" s="21">
        <v>8</v>
      </c>
      <c r="K19" s="21">
        <v>8</v>
      </c>
      <c r="L19" s="21">
        <v>7</v>
      </c>
      <c r="M19" s="21">
        <v>16</v>
      </c>
      <c r="N19" s="21">
        <v>11</v>
      </c>
      <c r="O19" s="21">
        <v>8</v>
      </c>
      <c r="P19" s="21">
        <v>8</v>
      </c>
      <c r="Q19" s="21">
        <v>5</v>
      </c>
      <c r="R19" s="21">
        <v>4</v>
      </c>
      <c r="S19" s="21">
        <v>4</v>
      </c>
      <c r="T19" s="21">
        <v>4</v>
      </c>
      <c r="U19" s="21">
        <v>13</v>
      </c>
      <c r="V19" s="21">
        <v>3</v>
      </c>
      <c r="W19" s="21">
        <v>7</v>
      </c>
      <c r="X19" s="21">
        <v>11</v>
      </c>
      <c r="Y19" s="21">
        <v>6</v>
      </c>
      <c r="Z19" s="21">
        <v>13</v>
      </c>
      <c r="AA19" s="21">
        <v>2</v>
      </c>
      <c r="AB19" s="21">
        <v>7</v>
      </c>
      <c r="AC19" s="21">
        <v>11</v>
      </c>
      <c r="AD19" s="21">
        <v>7</v>
      </c>
      <c r="AE19" s="21">
        <v>14</v>
      </c>
      <c r="AF19" s="21">
        <v>13</v>
      </c>
      <c r="AG19" s="21">
        <v>11</v>
      </c>
      <c r="AH19" s="21">
        <v>14</v>
      </c>
      <c r="AI19" s="21">
        <v>28</v>
      </c>
      <c r="AJ19" s="21">
        <v>33</v>
      </c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G19+SUM('R3-03（入力用）'!AF19:AK19)</f>
        <v>54</v>
      </c>
      <c r="H20" s="20">
        <f>SUM(G19:H19)+SUM('R3-03（入力用）'!AG19:AK19)</f>
        <v>49</v>
      </c>
      <c r="I20" s="20">
        <f>SUM(G19:I19)+SUM('R3-03（入力用）'!AH19:AK19)</f>
        <v>47</v>
      </c>
      <c r="J20" s="20">
        <f>SUM(G19:J19)+SUM('R3-03（入力用）'!AI19:AK19)</f>
        <v>43</v>
      </c>
      <c r="K20" s="20">
        <f>SUM(G19:K19)+SUM('R3-03（入力用）'!AJ19:AK19)</f>
        <v>46</v>
      </c>
      <c r="L20" s="20">
        <f>SUM(G19:L19)+'R3-03（入力用）'!AK19</f>
        <v>47</v>
      </c>
      <c r="M20" s="20">
        <f>SUM(G19:M19)</f>
        <v>56</v>
      </c>
      <c r="N20" s="20">
        <f t="shared" ref="N20:AJ20" si="2">SUM(H19:N19)</f>
        <v>65</v>
      </c>
      <c r="O20" s="20">
        <f t="shared" si="2"/>
        <v>66</v>
      </c>
      <c r="P20" s="20">
        <f t="shared" si="2"/>
        <v>66</v>
      </c>
      <c r="Q20" s="20">
        <f t="shared" si="2"/>
        <v>63</v>
      </c>
      <c r="R20" s="20">
        <f t="shared" si="2"/>
        <v>59</v>
      </c>
      <c r="S20" s="20">
        <f t="shared" si="2"/>
        <v>56</v>
      </c>
      <c r="T20" s="20">
        <f t="shared" si="2"/>
        <v>44</v>
      </c>
      <c r="U20" s="20">
        <f t="shared" si="2"/>
        <v>46</v>
      </c>
      <c r="V20" s="20">
        <f t="shared" si="2"/>
        <v>41</v>
      </c>
      <c r="W20" s="20">
        <f t="shared" si="2"/>
        <v>40</v>
      </c>
      <c r="X20" s="20">
        <f t="shared" si="2"/>
        <v>46</v>
      </c>
      <c r="Y20" s="20">
        <f t="shared" si="2"/>
        <v>48</v>
      </c>
      <c r="Z20" s="20">
        <f t="shared" si="2"/>
        <v>57</v>
      </c>
      <c r="AA20" s="20">
        <f t="shared" si="2"/>
        <v>55</v>
      </c>
      <c r="AB20" s="20">
        <f t="shared" si="2"/>
        <v>49</v>
      </c>
      <c r="AC20" s="20">
        <f t="shared" si="2"/>
        <v>57</v>
      </c>
      <c r="AD20" s="20">
        <f t="shared" si="2"/>
        <v>57</v>
      </c>
      <c r="AE20" s="20">
        <f t="shared" si="2"/>
        <v>60</v>
      </c>
      <c r="AF20" s="20">
        <f t="shared" si="2"/>
        <v>67</v>
      </c>
      <c r="AG20" s="20">
        <f t="shared" si="2"/>
        <v>65</v>
      </c>
      <c r="AH20" s="20">
        <f t="shared" si="2"/>
        <v>77</v>
      </c>
      <c r="AI20" s="20">
        <f t="shared" si="2"/>
        <v>98</v>
      </c>
      <c r="AJ20" s="20">
        <f t="shared" si="2"/>
        <v>120</v>
      </c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54</v>
      </c>
      <c r="H21" s="20">
        <f t="shared" ref="H21:AJ21" si="3">H20</f>
        <v>49</v>
      </c>
      <c r="I21" s="20">
        <f t="shared" si="3"/>
        <v>47</v>
      </c>
      <c r="J21" s="20">
        <f t="shared" si="3"/>
        <v>43</v>
      </c>
      <c r="K21" s="20">
        <f t="shared" si="3"/>
        <v>46</v>
      </c>
      <c r="L21" s="20">
        <f t="shared" si="3"/>
        <v>47</v>
      </c>
      <c r="M21" s="20">
        <f t="shared" si="3"/>
        <v>56</v>
      </c>
      <c r="N21" s="20">
        <f t="shared" si="3"/>
        <v>65</v>
      </c>
      <c r="O21" s="20">
        <f t="shared" si="3"/>
        <v>66</v>
      </c>
      <c r="P21" s="20">
        <f t="shared" si="3"/>
        <v>66</v>
      </c>
      <c r="Q21" s="20">
        <f t="shared" si="3"/>
        <v>63</v>
      </c>
      <c r="R21" s="20">
        <f t="shared" si="3"/>
        <v>59</v>
      </c>
      <c r="S21" s="20">
        <f t="shared" si="3"/>
        <v>56</v>
      </c>
      <c r="T21" s="20">
        <f t="shared" si="3"/>
        <v>44</v>
      </c>
      <c r="U21" s="20">
        <f t="shared" si="3"/>
        <v>46</v>
      </c>
      <c r="V21" s="20">
        <f t="shared" si="3"/>
        <v>41</v>
      </c>
      <c r="W21" s="20">
        <f t="shared" si="3"/>
        <v>40</v>
      </c>
      <c r="X21" s="20">
        <f t="shared" si="3"/>
        <v>46</v>
      </c>
      <c r="Y21" s="20">
        <f t="shared" si="3"/>
        <v>48</v>
      </c>
      <c r="Z21" s="20">
        <f t="shared" si="3"/>
        <v>57</v>
      </c>
      <c r="AA21" s="20">
        <f t="shared" si="3"/>
        <v>55</v>
      </c>
      <c r="AB21" s="20">
        <f t="shared" si="3"/>
        <v>49</v>
      </c>
      <c r="AC21" s="20">
        <f t="shared" si="3"/>
        <v>57</v>
      </c>
      <c r="AD21" s="20">
        <f t="shared" si="3"/>
        <v>57</v>
      </c>
      <c r="AE21" s="20">
        <f t="shared" si="3"/>
        <v>60</v>
      </c>
      <c r="AF21" s="20">
        <f t="shared" si="3"/>
        <v>67</v>
      </c>
      <c r="AG21" s="20">
        <f t="shared" si="3"/>
        <v>65</v>
      </c>
      <c r="AH21" s="20">
        <f t="shared" si="3"/>
        <v>77</v>
      </c>
      <c r="AI21" s="20">
        <f t="shared" si="3"/>
        <v>98</v>
      </c>
      <c r="AJ21" s="20">
        <f t="shared" si="3"/>
        <v>120</v>
      </c>
      <c r="AK21" s="20"/>
    </row>
    <row r="22" spans="2:40" ht="41.25" customHeight="1">
      <c r="D22" s="14" t="s">
        <v>6</v>
      </c>
      <c r="E22" s="2"/>
      <c r="F22" s="1" t="s">
        <v>50</v>
      </c>
      <c r="G22" s="20">
        <f>'R3-03（入力用）'!AE20</f>
        <v>12</v>
      </c>
      <c r="H22" s="20">
        <f>'R3-03（入力用）'!AF20</f>
        <v>24</v>
      </c>
      <c r="I22" s="20">
        <f>'R3-03（入力用）'!AG20</f>
        <v>31</v>
      </c>
      <c r="J22" s="20">
        <f>'R3-03（入力用）'!AH20</f>
        <v>38</v>
      </c>
      <c r="K22" s="20">
        <f>'R3-03（入力用）'!AI20</f>
        <v>42</v>
      </c>
      <c r="L22" s="20">
        <f>'R3-03（入力用）'!AJ20</f>
        <v>48</v>
      </c>
      <c r="M22" s="20">
        <f>'R3-03（入力用）'!AK20</f>
        <v>54</v>
      </c>
      <c r="N22" s="20">
        <f>G21</f>
        <v>54</v>
      </c>
      <c r="O22" s="20">
        <f t="shared" ref="O22:AJ22" si="4">H21</f>
        <v>49</v>
      </c>
      <c r="P22" s="20">
        <f t="shared" si="4"/>
        <v>47</v>
      </c>
      <c r="Q22" s="20">
        <f t="shared" si="4"/>
        <v>43</v>
      </c>
      <c r="R22" s="20">
        <f t="shared" si="4"/>
        <v>46</v>
      </c>
      <c r="S22" s="20">
        <f t="shared" si="4"/>
        <v>47</v>
      </c>
      <c r="T22" s="20">
        <f t="shared" si="4"/>
        <v>56</v>
      </c>
      <c r="U22" s="20">
        <f t="shared" si="4"/>
        <v>65</v>
      </c>
      <c r="V22" s="20">
        <f t="shared" si="4"/>
        <v>66</v>
      </c>
      <c r="W22" s="20">
        <f t="shared" si="4"/>
        <v>66</v>
      </c>
      <c r="X22" s="20">
        <f t="shared" si="4"/>
        <v>63</v>
      </c>
      <c r="Y22" s="20">
        <f t="shared" si="4"/>
        <v>59</v>
      </c>
      <c r="Z22" s="20">
        <f t="shared" si="4"/>
        <v>56</v>
      </c>
      <c r="AA22" s="20">
        <f t="shared" si="4"/>
        <v>44</v>
      </c>
      <c r="AB22" s="20">
        <f t="shared" si="4"/>
        <v>46</v>
      </c>
      <c r="AC22" s="20">
        <f t="shared" si="4"/>
        <v>41</v>
      </c>
      <c r="AD22" s="20">
        <f t="shared" si="4"/>
        <v>40</v>
      </c>
      <c r="AE22" s="20">
        <f t="shared" si="4"/>
        <v>46</v>
      </c>
      <c r="AF22" s="20">
        <f t="shared" si="4"/>
        <v>48</v>
      </c>
      <c r="AG22" s="20">
        <f t="shared" si="4"/>
        <v>57</v>
      </c>
      <c r="AH22" s="20">
        <f t="shared" si="4"/>
        <v>55</v>
      </c>
      <c r="AI22" s="20">
        <f t="shared" si="4"/>
        <v>49</v>
      </c>
      <c r="AJ22" s="20">
        <f t="shared" si="4"/>
        <v>57</v>
      </c>
      <c r="AK22" s="20"/>
    </row>
    <row r="23" spans="2:40" ht="41.25" customHeight="1">
      <c r="D23" s="14" t="s">
        <v>7</v>
      </c>
      <c r="E23" s="40" t="s">
        <v>16</v>
      </c>
      <c r="F23" s="29"/>
      <c r="G23" s="21">
        <v>1</v>
      </c>
      <c r="H23" s="21">
        <v>6</v>
      </c>
      <c r="I23" s="21">
        <v>1</v>
      </c>
      <c r="J23" s="21">
        <v>4</v>
      </c>
      <c r="K23" s="92">
        <v>1</v>
      </c>
      <c r="L23" s="21">
        <v>3</v>
      </c>
      <c r="M23" s="21">
        <v>4</v>
      </c>
      <c r="N23" s="21">
        <v>3</v>
      </c>
      <c r="O23" s="21">
        <v>1</v>
      </c>
      <c r="P23" s="21">
        <v>4</v>
      </c>
      <c r="Q23" s="21">
        <v>1</v>
      </c>
      <c r="R23" s="21">
        <v>0</v>
      </c>
      <c r="S23" s="21">
        <v>0</v>
      </c>
      <c r="T23" s="21">
        <v>2</v>
      </c>
      <c r="U23" s="21">
        <v>4</v>
      </c>
      <c r="V23" s="21">
        <v>1</v>
      </c>
      <c r="W23" s="21">
        <v>1</v>
      </c>
      <c r="X23" s="92">
        <v>1</v>
      </c>
      <c r="Y23" s="92">
        <v>1</v>
      </c>
      <c r="Z23" s="92">
        <v>3</v>
      </c>
      <c r="AA23" s="92">
        <v>1</v>
      </c>
      <c r="AB23" s="21">
        <v>4</v>
      </c>
      <c r="AC23" s="21">
        <v>4</v>
      </c>
      <c r="AD23" s="21">
        <v>5</v>
      </c>
      <c r="AE23" s="92">
        <v>3</v>
      </c>
      <c r="AF23" s="92">
        <v>3</v>
      </c>
      <c r="AG23" s="92">
        <v>7</v>
      </c>
      <c r="AH23" s="21">
        <v>4</v>
      </c>
      <c r="AI23" s="92">
        <v>11</v>
      </c>
      <c r="AJ23" s="92">
        <v>2</v>
      </c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G23+SUM('R3-03（入力用）'!AF23:AK23)</f>
        <v>6</v>
      </c>
      <c r="H24" s="21">
        <f>SUM(G23:H23)+SUM('R3-03（入力用）'!AG23:AK23)</f>
        <v>11</v>
      </c>
      <c r="I24" s="21">
        <f>SUM(G23:I23)+SUM('R3-03（入力用）'!AH23:AK23)</f>
        <v>12</v>
      </c>
      <c r="J24" s="21">
        <f>SUM(G23:J23)+SUM('R3-03（入力用）'!AI23:AK23)</f>
        <v>14</v>
      </c>
      <c r="K24" s="21">
        <f>SUM(G23:K23)+SUM('R3-03（入力用）'!AJ23:AK23)</f>
        <v>14</v>
      </c>
      <c r="L24" s="21">
        <f>SUM(G23:L23)+'R3-03（入力用）'!AK23</f>
        <v>17</v>
      </c>
      <c r="M24" s="21">
        <f>SUM(G23:M23)</f>
        <v>20</v>
      </c>
      <c r="N24" s="21">
        <f t="shared" ref="N24:AJ24" si="5">SUM(H23:N23)</f>
        <v>22</v>
      </c>
      <c r="O24" s="21">
        <f t="shared" si="5"/>
        <v>17</v>
      </c>
      <c r="P24" s="21">
        <f t="shared" si="5"/>
        <v>20</v>
      </c>
      <c r="Q24" s="21">
        <f t="shared" si="5"/>
        <v>17</v>
      </c>
      <c r="R24" s="21">
        <f t="shared" si="5"/>
        <v>16</v>
      </c>
      <c r="S24" s="21">
        <f t="shared" si="5"/>
        <v>13</v>
      </c>
      <c r="T24" s="21">
        <f t="shared" si="5"/>
        <v>11</v>
      </c>
      <c r="U24" s="21">
        <f t="shared" si="5"/>
        <v>12</v>
      </c>
      <c r="V24" s="21">
        <f t="shared" si="5"/>
        <v>12</v>
      </c>
      <c r="W24" s="21">
        <f t="shared" si="5"/>
        <v>9</v>
      </c>
      <c r="X24" s="21">
        <f t="shared" si="5"/>
        <v>9</v>
      </c>
      <c r="Y24" s="21">
        <f t="shared" si="5"/>
        <v>10</v>
      </c>
      <c r="Z24" s="21">
        <f t="shared" si="5"/>
        <v>13</v>
      </c>
      <c r="AA24" s="21">
        <f t="shared" si="5"/>
        <v>12</v>
      </c>
      <c r="AB24" s="21">
        <f t="shared" si="5"/>
        <v>12</v>
      </c>
      <c r="AC24" s="21">
        <f t="shared" si="5"/>
        <v>15</v>
      </c>
      <c r="AD24" s="21">
        <f t="shared" si="5"/>
        <v>19</v>
      </c>
      <c r="AE24" s="21">
        <f t="shared" si="5"/>
        <v>21</v>
      </c>
      <c r="AF24" s="21">
        <f t="shared" si="5"/>
        <v>23</v>
      </c>
      <c r="AG24" s="21">
        <f t="shared" si="5"/>
        <v>27</v>
      </c>
      <c r="AH24" s="21">
        <f t="shared" si="5"/>
        <v>30</v>
      </c>
      <c r="AI24" s="21">
        <f t="shared" si="5"/>
        <v>37</v>
      </c>
      <c r="AJ24" s="21">
        <f t="shared" si="5"/>
        <v>35</v>
      </c>
      <c r="AK24" s="21"/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44287</v>
      </c>
      <c r="H26" s="26">
        <f t="shared" ref="H26:AJ27" si="6">H6</f>
        <v>44288</v>
      </c>
      <c r="I26" s="26">
        <f t="shared" si="6"/>
        <v>44289</v>
      </c>
      <c r="J26" s="26">
        <f t="shared" si="6"/>
        <v>44290</v>
      </c>
      <c r="K26" s="26">
        <f t="shared" si="6"/>
        <v>44291</v>
      </c>
      <c r="L26" s="26">
        <f t="shared" si="6"/>
        <v>44292</v>
      </c>
      <c r="M26" s="26">
        <f t="shared" si="6"/>
        <v>44293</v>
      </c>
      <c r="N26" s="26">
        <f t="shared" si="6"/>
        <v>44294</v>
      </c>
      <c r="O26" s="26">
        <f t="shared" si="6"/>
        <v>44295</v>
      </c>
      <c r="P26" s="26">
        <f t="shared" si="6"/>
        <v>44296</v>
      </c>
      <c r="Q26" s="26">
        <f t="shared" si="6"/>
        <v>44297</v>
      </c>
      <c r="R26" s="26">
        <f t="shared" si="6"/>
        <v>44298</v>
      </c>
      <c r="S26" s="26">
        <f t="shared" si="6"/>
        <v>44299</v>
      </c>
      <c r="T26" s="26">
        <f t="shared" si="6"/>
        <v>44300</v>
      </c>
      <c r="U26" s="26">
        <f t="shared" si="6"/>
        <v>44301</v>
      </c>
      <c r="V26" s="26">
        <f t="shared" si="6"/>
        <v>44302</v>
      </c>
      <c r="W26" s="26">
        <f t="shared" si="6"/>
        <v>44303</v>
      </c>
      <c r="X26" s="26">
        <f t="shared" si="6"/>
        <v>44304</v>
      </c>
      <c r="Y26" s="26">
        <f t="shared" si="6"/>
        <v>44305</v>
      </c>
      <c r="Z26" s="26">
        <f t="shared" si="6"/>
        <v>44306</v>
      </c>
      <c r="AA26" s="26">
        <f t="shared" si="6"/>
        <v>44307</v>
      </c>
      <c r="AB26" s="26">
        <f t="shared" si="6"/>
        <v>44308</v>
      </c>
      <c r="AC26" s="26">
        <f t="shared" si="6"/>
        <v>44309</v>
      </c>
      <c r="AD26" s="26">
        <f t="shared" si="6"/>
        <v>44310</v>
      </c>
      <c r="AE26" s="26">
        <f t="shared" si="6"/>
        <v>44311</v>
      </c>
      <c r="AF26" s="26">
        <f t="shared" si="6"/>
        <v>44312</v>
      </c>
      <c r="AG26" s="26">
        <f t="shared" si="6"/>
        <v>44313</v>
      </c>
      <c r="AH26" s="26">
        <f t="shared" si="6"/>
        <v>44314</v>
      </c>
      <c r="AI26" s="26">
        <f t="shared" si="6"/>
        <v>44315</v>
      </c>
      <c r="AJ26" s="26">
        <f t="shared" si="6"/>
        <v>44316</v>
      </c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7.7127659574468085E-2</v>
      </c>
      <c r="H28" s="22">
        <f t="shared" ref="H28:AJ28" si="7">IFERROR(H12/H8,0)</f>
        <v>7.7127659574468085E-2</v>
      </c>
      <c r="I28" s="22">
        <f t="shared" si="7"/>
        <v>7.7127659574468085E-2</v>
      </c>
      <c r="J28" s="22">
        <f t="shared" si="7"/>
        <v>7.7127659574468085E-2</v>
      </c>
      <c r="K28" s="22">
        <f t="shared" si="7"/>
        <v>7.7127659574468085E-2</v>
      </c>
      <c r="L28" s="22">
        <f t="shared" si="7"/>
        <v>8.5106382978723402E-2</v>
      </c>
      <c r="M28" s="22">
        <f t="shared" si="7"/>
        <v>0.10372340425531915</v>
      </c>
      <c r="N28" s="22">
        <f t="shared" si="7"/>
        <v>0.11436170212765957</v>
      </c>
      <c r="O28" s="22">
        <f t="shared" si="7"/>
        <v>0.10904255319148937</v>
      </c>
      <c r="P28" s="22">
        <f t="shared" si="7"/>
        <v>0.10106382978723404</v>
      </c>
      <c r="Q28" s="22">
        <f t="shared" si="7"/>
        <v>0.10372340425531915</v>
      </c>
      <c r="R28" s="22">
        <f t="shared" si="7"/>
        <v>0.10638297872340426</v>
      </c>
      <c r="S28" s="22">
        <f t="shared" si="7"/>
        <v>0.10106382978723404</v>
      </c>
      <c r="T28" s="22">
        <f t="shared" si="7"/>
        <v>0.10638297872340426</v>
      </c>
      <c r="U28" s="22">
        <f t="shared" si="7"/>
        <v>0.11968085106382979</v>
      </c>
      <c r="V28" s="22">
        <f t="shared" si="7"/>
        <v>0.11702127659574468</v>
      </c>
      <c r="W28" s="22">
        <f t="shared" si="7"/>
        <v>0.11436170212765957</v>
      </c>
      <c r="X28" s="22">
        <f t="shared" si="7"/>
        <v>0.13031914893617022</v>
      </c>
      <c r="Y28" s="22">
        <f t="shared" si="7"/>
        <v>0.1276595744680851</v>
      </c>
      <c r="Z28" s="22">
        <f t="shared" si="7"/>
        <v>0.15425531914893617</v>
      </c>
      <c r="AA28" s="22">
        <f t="shared" si="7"/>
        <v>0.14627659574468085</v>
      </c>
      <c r="AB28" s="22">
        <f t="shared" si="7"/>
        <v>0.14893617021276595</v>
      </c>
      <c r="AC28" s="22">
        <f t="shared" si="7"/>
        <v>0.15425531914893617</v>
      </c>
      <c r="AD28" s="22">
        <f t="shared" si="7"/>
        <v>0.14627659574468085</v>
      </c>
      <c r="AE28" s="22">
        <f t="shared" si="7"/>
        <v>0.14627659574468085</v>
      </c>
      <c r="AF28" s="22">
        <f t="shared" si="7"/>
        <v>0.14095744680851063</v>
      </c>
      <c r="AG28" s="22">
        <f t="shared" si="7"/>
        <v>0.14361702127659576</v>
      </c>
      <c r="AH28" s="22">
        <f t="shared" si="7"/>
        <v>0.13563829787234041</v>
      </c>
      <c r="AI28" s="22">
        <f t="shared" si="7"/>
        <v>0.14893617021276595</v>
      </c>
      <c r="AJ28" s="22">
        <f t="shared" si="7"/>
        <v>0.13829787234042554</v>
      </c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7.7127659574468085E-2</v>
      </c>
      <c r="H29" s="22">
        <f t="shared" ref="H29:AJ29" si="8">IFERROR(H12/H9,0)</f>
        <v>7.7127659574468085E-2</v>
      </c>
      <c r="I29" s="22">
        <f t="shared" si="8"/>
        <v>7.7127659574468085E-2</v>
      </c>
      <c r="J29" s="22">
        <f t="shared" si="8"/>
        <v>7.7127659574468085E-2</v>
      </c>
      <c r="K29" s="22">
        <f t="shared" si="8"/>
        <v>7.7127659574468085E-2</v>
      </c>
      <c r="L29" s="22">
        <f t="shared" si="8"/>
        <v>8.5106382978723402E-2</v>
      </c>
      <c r="M29" s="22">
        <f t="shared" si="8"/>
        <v>0.10372340425531915</v>
      </c>
      <c r="N29" s="22">
        <f t="shared" si="8"/>
        <v>0.11436170212765957</v>
      </c>
      <c r="O29" s="22">
        <f t="shared" si="8"/>
        <v>0.10904255319148937</v>
      </c>
      <c r="P29" s="22">
        <f t="shared" si="8"/>
        <v>0.10106382978723404</v>
      </c>
      <c r="Q29" s="22">
        <f t="shared" si="8"/>
        <v>0.10372340425531915</v>
      </c>
      <c r="R29" s="22">
        <f t="shared" si="8"/>
        <v>0.10638297872340426</v>
      </c>
      <c r="S29" s="22">
        <f t="shared" si="8"/>
        <v>0.10106382978723404</v>
      </c>
      <c r="T29" s="22">
        <f t="shared" si="8"/>
        <v>0.10638297872340426</v>
      </c>
      <c r="U29" s="22">
        <f t="shared" si="8"/>
        <v>0.11968085106382979</v>
      </c>
      <c r="V29" s="22">
        <f t="shared" si="8"/>
        <v>0.11702127659574468</v>
      </c>
      <c r="W29" s="22">
        <f t="shared" si="8"/>
        <v>0.11436170212765957</v>
      </c>
      <c r="X29" s="22">
        <f t="shared" si="8"/>
        <v>0.13031914893617022</v>
      </c>
      <c r="Y29" s="22">
        <f t="shared" si="8"/>
        <v>0.1276595744680851</v>
      </c>
      <c r="Z29" s="22">
        <f t="shared" si="8"/>
        <v>0.15425531914893617</v>
      </c>
      <c r="AA29" s="22">
        <f t="shared" si="8"/>
        <v>0.14627659574468085</v>
      </c>
      <c r="AB29" s="22">
        <f t="shared" si="8"/>
        <v>0.14893617021276595</v>
      </c>
      <c r="AC29" s="22">
        <f t="shared" si="8"/>
        <v>0.15425531914893617</v>
      </c>
      <c r="AD29" s="22">
        <f t="shared" si="8"/>
        <v>0.14627659574468085</v>
      </c>
      <c r="AE29" s="22">
        <f t="shared" si="8"/>
        <v>0.14627659574468085</v>
      </c>
      <c r="AF29" s="22">
        <f t="shared" si="8"/>
        <v>0.14095744680851063</v>
      </c>
      <c r="AG29" s="22">
        <f t="shared" si="8"/>
        <v>0.14361702127659576</v>
      </c>
      <c r="AH29" s="22">
        <f t="shared" si="8"/>
        <v>0.13563829787234041</v>
      </c>
      <c r="AI29" s="22">
        <f t="shared" si="8"/>
        <v>0.14893617021276595</v>
      </c>
      <c r="AJ29" s="22">
        <f t="shared" si="8"/>
        <v>0.13829787234042554</v>
      </c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2.3809523809523808E-2</v>
      </c>
      <c r="V30" s="22">
        <f t="shared" si="9"/>
        <v>2.3809523809523808E-2</v>
      </c>
      <c r="W30" s="22">
        <f t="shared" si="9"/>
        <v>2.3809523809523808E-2</v>
      </c>
      <c r="X30" s="22">
        <f t="shared" si="9"/>
        <v>2.3809523809523808E-2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2.3809523809523808E-2</v>
      </c>
      <c r="AJ30" s="22">
        <f t="shared" si="9"/>
        <v>2.3809523809523808E-2</v>
      </c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2.3809523809523808E-2</v>
      </c>
      <c r="V31" s="22">
        <f t="shared" si="10"/>
        <v>2.3809523809523808E-2</v>
      </c>
      <c r="W31" s="22">
        <f t="shared" si="10"/>
        <v>2.3809523809523808E-2</v>
      </c>
      <c r="X31" s="22">
        <f t="shared" si="10"/>
        <v>2.3809523809523808E-2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2.3809523809523808E-2</v>
      </c>
      <c r="AJ31" s="22">
        <f t="shared" si="10"/>
        <v>2.3809523809523808E-2</v>
      </c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3.3713947147768857</v>
      </c>
      <c r="H32" s="23">
        <f t="shared" ref="H32:AJ32" si="11">IFERROR(H14*100000/1601711,0)</f>
        <v>3.6835608920710414</v>
      </c>
      <c r="I32" s="23">
        <f t="shared" si="11"/>
        <v>3.9957270693651976</v>
      </c>
      <c r="J32" s="23">
        <f t="shared" si="11"/>
        <v>4.0581603048240291</v>
      </c>
      <c r="K32" s="23">
        <f t="shared" si="11"/>
        <v>4.1205935402828597</v>
      </c>
      <c r="L32" s="23">
        <f t="shared" si="11"/>
        <v>4.1830267757416912</v>
      </c>
      <c r="M32" s="23">
        <f t="shared" si="11"/>
        <v>4.8073591303300036</v>
      </c>
      <c r="N32" s="23">
        <f t="shared" si="11"/>
        <v>5.1195253076241594</v>
      </c>
      <c r="O32" s="23">
        <f t="shared" si="11"/>
        <v>4.9946588367064972</v>
      </c>
      <c r="P32" s="23">
        <f t="shared" si="11"/>
        <v>4.8697923657888342</v>
      </c>
      <c r="Q32" s="23">
        <f t="shared" si="11"/>
        <v>5.1195253076241594</v>
      </c>
      <c r="R32" s="23">
        <f t="shared" si="11"/>
        <v>4.62005942395351</v>
      </c>
      <c r="S32" s="23">
        <f t="shared" si="11"/>
        <v>4.3078932466593534</v>
      </c>
      <c r="T32" s="23">
        <f t="shared" si="11"/>
        <v>4.0581603048240291</v>
      </c>
      <c r="U32" s="23">
        <f t="shared" si="11"/>
        <v>4.62005942395351</v>
      </c>
      <c r="V32" s="23">
        <f t="shared" si="11"/>
        <v>4.2454600112005227</v>
      </c>
      <c r="W32" s="23">
        <f t="shared" si="11"/>
        <v>4.1830267757416912</v>
      </c>
      <c r="X32" s="23">
        <f t="shared" si="11"/>
        <v>4.4327597175770164</v>
      </c>
      <c r="Y32" s="23">
        <f t="shared" si="11"/>
        <v>4.4327597175770164</v>
      </c>
      <c r="Z32" s="23">
        <f t="shared" si="11"/>
        <v>4.8073591303300036</v>
      </c>
      <c r="AA32" s="23">
        <f t="shared" si="11"/>
        <v>4.6824926594123406</v>
      </c>
      <c r="AB32" s="23">
        <f t="shared" si="11"/>
        <v>4.6824926594123406</v>
      </c>
      <c r="AC32" s="23">
        <f t="shared" si="11"/>
        <v>5.1195253076241594</v>
      </c>
      <c r="AD32" s="23">
        <f t="shared" si="11"/>
        <v>5.1195253076241594</v>
      </c>
      <c r="AE32" s="23">
        <f t="shared" si="11"/>
        <v>5.6814244267536402</v>
      </c>
      <c r="AF32" s="23">
        <f t="shared" si="11"/>
        <v>5.993590604047796</v>
      </c>
      <c r="AG32" s="23">
        <f t="shared" si="11"/>
        <v>5.993590604047796</v>
      </c>
      <c r="AH32" s="23">
        <f t="shared" si="11"/>
        <v>6.3057567813419526</v>
      </c>
      <c r="AI32" s="23">
        <f t="shared" si="11"/>
        <v>7.5544214905185765</v>
      </c>
      <c r="AJ32" s="23">
        <f t="shared" si="11"/>
        <v>8.5533532578598752</v>
      </c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2.4514811031664963E-2</v>
      </c>
      <c r="H33" s="22">
        <f t="shared" ref="H33:AJ33" si="12">IFERROR(H18/H16,0)</f>
        <v>2.2658610271903322E-2</v>
      </c>
      <c r="I33" s="22">
        <f t="shared" si="12"/>
        <v>2.0337301587301588E-2</v>
      </c>
      <c r="J33" s="22">
        <f t="shared" si="12"/>
        <v>2.3479188900747065E-2</v>
      </c>
      <c r="K33" s="22">
        <f t="shared" si="12"/>
        <v>2.2447888829502941E-2</v>
      </c>
      <c r="L33" s="22">
        <f t="shared" si="12"/>
        <v>3.0174695606140816E-2</v>
      </c>
      <c r="M33" s="22">
        <f t="shared" si="12"/>
        <v>3.1360647445624681E-2</v>
      </c>
      <c r="N33" s="22">
        <f t="shared" si="12"/>
        <v>3.1698860822189201E-2</v>
      </c>
      <c r="O33" s="22">
        <f t="shared" si="12"/>
        <v>3.1909671084928815E-2</v>
      </c>
      <c r="P33" s="22">
        <f t="shared" si="12"/>
        <v>3.1722054380664652E-2</v>
      </c>
      <c r="Q33" s="22">
        <f t="shared" si="12"/>
        <v>2.8822667318026379E-2</v>
      </c>
      <c r="R33" s="22">
        <f t="shared" si="12"/>
        <v>2.8890015205271159E-2</v>
      </c>
      <c r="S33" s="22">
        <f t="shared" si="12"/>
        <v>2.2395833333333334E-2</v>
      </c>
      <c r="T33" s="22">
        <f t="shared" si="12"/>
        <v>2.5214899713467048E-2</v>
      </c>
      <c r="U33" s="22">
        <f t="shared" si="12"/>
        <v>2.2803114571746386E-2</v>
      </c>
      <c r="V33" s="22">
        <f t="shared" si="12"/>
        <v>2.2497187851518559E-2</v>
      </c>
      <c r="W33" s="22">
        <f t="shared" si="12"/>
        <v>2.2384174908901613E-2</v>
      </c>
      <c r="X33" s="22">
        <f t="shared" si="12"/>
        <v>2.5117739403453691E-2</v>
      </c>
      <c r="Y33" s="22">
        <f t="shared" si="12"/>
        <v>2.7303754266211604E-2</v>
      </c>
      <c r="Z33" s="22">
        <f t="shared" si="12"/>
        <v>2.564102564102564E-2</v>
      </c>
      <c r="AA33" s="22">
        <f t="shared" si="12"/>
        <v>2.1267361111111112E-2</v>
      </c>
      <c r="AB33" s="22">
        <f t="shared" si="12"/>
        <v>2.4145785876993165E-2</v>
      </c>
      <c r="AC33" s="22">
        <f t="shared" si="12"/>
        <v>2.5991792065663474E-2</v>
      </c>
      <c r="AD33" s="22">
        <f t="shared" si="12"/>
        <v>2.8248587570621469E-2</v>
      </c>
      <c r="AE33" s="22">
        <f t="shared" si="12"/>
        <v>3.0174446016030174E-2</v>
      </c>
      <c r="AF33" s="22">
        <f t="shared" si="12"/>
        <v>0.03</v>
      </c>
      <c r="AG33" s="22">
        <f t="shared" si="12"/>
        <v>3.7886340977068791E-2</v>
      </c>
      <c r="AH33" s="22">
        <f t="shared" si="12"/>
        <v>4.7945205479452052E-2</v>
      </c>
      <c r="AI33" s="22">
        <f t="shared" si="12"/>
        <v>6.2111801242236024E-2</v>
      </c>
      <c r="AJ33" s="22">
        <f t="shared" si="12"/>
        <v>8.1683168316831686E-2</v>
      </c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3.3713947147768857</v>
      </c>
      <c r="H34" s="134">
        <f t="shared" ref="H34:AJ34" si="13">IFERROR(H20*100000/1601711,0)</f>
        <v>3.0592285374827295</v>
      </c>
      <c r="I34" s="134">
        <f t="shared" si="13"/>
        <v>2.9343620665650669</v>
      </c>
      <c r="J34" s="134">
        <f t="shared" si="13"/>
        <v>2.6846291247297422</v>
      </c>
      <c r="K34" s="134">
        <f t="shared" si="13"/>
        <v>2.8719288311062359</v>
      </c>
      <c r="L34" s="134">
        <f t="shared" si="13"/>
        <v>2.9343620665650669</v>
      </c>
      <c r="M34" s="134">
        <f t="shared" si="13"/>
        <v>3.4962611856945478</v>
      </c>
      <c r="N34" s="134">
        <f t="shared" si="13"/>
        <v>4.0581603048240291</v>
      </c>
      <c r="O34" s="134">
        <f t="shared" si="13"/>
        <v>4.1205935402828597</v>
      </c>
      <c r="P34" s="134">
        <f t="shared" si="13"/>
        <v>4.1205935402828597</v>
      </c>
      <c r="Q34" s="134">
        <f t="shared" si="13"/>
        <v>3.9332938339063666</v>
      </c>
      <c r="R34" s="134">
        <f t="shared" si="13"/>
        <v>3.6835608920710414</v>
      </c>
      <c r="S34" s="134">
        <f t="shared" si="13"/>
        <v>3.4962611856945478</v>
      </c>
      <c r="T34" s="134">
        <f t="shared" si="13"/>
        <v>2.7470623601885733</v>
      </c>
      <c r="U34" s="134">
        <f t="shared" si="13"/>
        <v>2.8719288311062359</v>
      </c>
      <c r="V34" s="134">
        <f t="shared" si="13"/>
        <v>2.5597626538120797</v>
      </c>
      <c r="W34" s="134">
        <f t="shared" si="13"/>
        <v>2.4973294183532486</v>
      </c>
      <c r="X34" s="134">
        <f t="shared" si="13"/>
        <v>2.8719288311062359</v>
      </c>
      <c r="Y34" s="134">
        <f t="shared" si="13"/>
        <v>2.996795302023898</v>
      </c>
      <c r="Z34" s="134">
        <f t="shared" si="13"/>
        <v>3.5586944211533793</v>
      </c>
      <c r="AA34" s="134">
        <f t="shared" si="13"/>
        <v>3.4338279502357167</v>
      </c>
      <c r="AB34" s="134">
        <f t="shared" si="13"/>
        <v>3.0592285374827295</v>
      </c>
      <c r="AC34" s="134">
        <f t="shared" si="13"/>
        <v>3.5586944211533793</v>
      </c>
      <c r="AD34" s="134">
        <f t="shared" si="13"/>
        <v>3.5586944211533793</v>
      </c>
      <c r="AE34" s="134">
        <f t="shared" si="13"/>
        <v>3.7459941275298729</v>
      </c>
      <c r="AF34" s="134">
        <f t="shared" si="13"/>
        <v>4.1830267757416912</v>
      </c>
      <c r="AG34" s="134">
        <f t="shared" si="13"/>
        <v>4.0581603048240291</v>
      </c>
      <c r="AH34" s="134">
        <f t="shared" si="13"/>
        <v>4.8073591303300036</v>
      </c>
      <c r="AI34" s="134">
        <f t="shared" si="13"/>
        <v>6.118457074965459</v>
      </c>
      <c r="AJ34" s="134">
        <f t="shared" si="13"/>
        <v>7.4919882550597459</v>
      </c>
      <c r="AK34" s="23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42</v>
      </c>
      <c r="H35" s="24">
        <f t="shared" ref="H35:AJ35" si="14">H21-H22</f>
        <v>25</v>
      </c>
      <c r="I35" s="24">
        <f t="shared" si="14"/>
        <v>16</v>
      </c>
      <c r="J35" s="24">
        <f t="shared" si="14"/>
        <v>5</v>
      </c>
      <c r="K35" s="24">
        <f t="shared" si="14"/>
        <v>4</v>
      </c>
      <c r="L35" s="24">
        <f t="shared" si="14"/>
        <v>-1</v>
      </c>
      <c r="M35" s="24">
        <f t="shared" si="14"/>
        <v>2</v>
      </c>
      <c r="N35" s="24">
        <f t="shared" si="14"/>
        <v>11</v>
      </c>
      <c r="O35" s="24">
        <f t="shared" si="14"/>
        <v>17</v>
      </c>
      <c r="P35" s="24">
        <f t="shared" si="14"/>
        <v>19</v>
      </c>
      <c r="Q35" s="24">
        <f t="shared" si="14"/>
        <v>20</v>
      </c>
      <c r="R35" s="24">
        <f t="shared" si="14"/>
        <v>13</v>
      </c>
      <c r="S35" s="24">
        <f t="shared" si="14"/>
        <v>9</v>
      </c>
      <c r="T35" s="24">
        <f t="shared" si="14"/>
        <v>-12</v>
      </c>
      <c r="U35" s="24">
        <f t="shared" si="14"/>
        <v>-19</v>
      </c>
      <c r="V35" s="24">
        <f t="shared" si="14"/>
        <v>-25</v>
      </c>
      <c r="W35" s="24">
        <f t="shared" si="14"/>
        <v>-26</v>
      </c>
      <c r="X35" s="24">
        <f t="shared" si="14"/>
        <v>-17</v>
      </c>
      <c r="Y35" s="24">
        <f t="shared" si="14"/>
        <v>-11</v>
      </c>
      <c r="Z35" s="24">
        <f t="shared" si="14"/>
        <v>1</v>
      </c>
      <c r="AA35" s="24">
        <f t="shared" si="14"/>
        <v>11</v>
      </c>
      <c r="AB35" s="24">
        <f t="shared" si="14"/>
        <v>3</v>
      </c>
      <c r="AC35" s="24">
        <f t="shared" si="14"/>
        <v>16</v>
      </c>
      <c r="AD35" s="24">
        <f t="shared" si="14"/>
        <v>17</v>
      </c>
      <c r="AE35" s="24">
        <f t="shared" si="14"/>
        <v>14</v>
      </c>
      <c r="AF35" s="24">
        <f t="shared" si="14"/>
        <v>19</v>
      </c>
      <c r="AG35" s="24">
        <f t="shared" si="14"/>
        <v>8</v>
      </c>
      <c r="AH35" s="24">
        <f t="shared" si="14"/>
        <v>22</v>
      </c>
      <c r="AI35" s="24">
        <f t="shared" si="14"/>
        <v>49</v>
      </c>
      <c r="AJ35" s="24">
        <f t="shared" si="14"/>
        <v>63</v>
      </c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4.5</v>
      </c>
      <c r="H36" s="187">
        <f t="shared" ref="H36:AJ36" si="15">IFERROR(H21/H22,0)</f>
        <v>2.0416666666666665</v>
      </c>
      <c r="I36" s="187">
        <f t="shared" si="15"/>
        <v>1.5161290322580645</v>
      </c>
      <c r="J36" s="187">
        <f t="shared" si="15"/>
        <v>1.131578947368421</v>
      </c>
      <c r="K36" s="187">
        <f t="shared" si="15"/>
        <v>1.0952380952380953</v>
      </c>
      <c r="L36" s="187">
        <f t="shared" si="15"/>
        <v>0.97916666666666663</v>
      </c>
      <c r="M36" s="187">
        <f t="shared" si="15"/>
        <v>1.037037037037037</v>
      </c>
      <c r="N36" s="187">
        <f t="shared" si="15"/>
        <v>1.2037037037037037</v>
      </c>
      <c r="O36" s="187">
        <f t="shared" si="15"/>
        <v>1.346938775510204</v>
      </c>
      <c r="P36" s="187">
        <f t="shared" si="15"/>
        <v>1.4042553191489362</v>
      </c>
      <c r="Q36" s="187">
        <f t="shared" si="15"/>
        <v>1.4651162790697674</v>
      </c>
      <c r="R36" s="187">
        <f t="shared" si="15"/>
        <v>1.2826086956521738</v>
      </c>
      <c r="S36" s="187">
        <f t="shared" si="15"/>
        <v>1.1914893617021276</v>
      </c>
      <c r="T36" s="187">
        <f t="shared" si="15"/>
        <v>0.7857142857142857</v>
      </c>
      <c r="U36" s="187">
        <f t="shared" si="15"/>
        <v>0.70769230769230773</v>
      </c>
      <c r="V36" s="187">
        <f t="shared" si="15"/>
        <v>0.62121212121212122</v>
      </c>
      <c r="W36" s="187">
        <f t="shared" si="15"/>
        <v>0.60606060606060608</v>
      </c>
      <c r="X36" s="187">
        <f t="shared" si="15"/>
        <v>0.73015873015873012</v>
      </c>
      <c r="Y36" s="187">
        <f t="shared" si="15"/>
        <v>0.81355932203389836</v>
      </c>
      <c r="Z36" s="187">
        <f t="shared" si="15"/>
        <v>1.0178571428571428</v>
      </c>
      <c r="AA36" s="187">
        <f t="shared" si="15"/>
        <v>1.25</v>
      </c>
      <c r="AB36" s="187">
        <f t="shared" si="15"/>
        <v>1.0652173913043479</v>
      </c>
      <c r="AC36" s="187">
        <f t="shared" si="15"/>
        <v>1.3902439024390243</v>
      </c>
      <c r="AD36" s="187">
        <f t="shared" si="15"/>
        <v>1.425</v>
      </c>
      <c r="AE36" s="187">
        <f t="shared" si="15"/>
        <v>1.3043478260869565</v>
      </c>
      <c r="AF36" s="187">
        <f t="shared" si="15"/>
        <v>1.3958333333333333</v>
      </c>
      <c r="AG36" s="187">
        <f t="shared" si="15"/>
        <v>1.1403508771929824</v>
      </c>
      <c r="AH36" s="187">
        <f t="shared" si="15"/>
        <v>1.4</v>
      </c>
      <c r="AI36" s="187">
        <f t="shared" si="15"/>
        <v>2</v>
      </c>
      <c r="AJ36" s="187">
        <f t="shared" si="15"/>
        <v>2.1052631578947367</v>
      </c>
      <c r="AK36" s="24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0.1111111111111111</v>
      </c>
      <c r="H37" s="22">
        <f t="shared" ref="H37:AJ37" si="16">IFERROR(H24/H20,0)</f>
        <v>0.22448979591836735</v>
      </c>
      <c r="I37" s="22">
        <f t="shared" si="16"/>
        <v>0.25531914893617019</v>
      </c>
      <c r="J37" s="22">
        <f t="shared" si="16"/>
        <v>0.32558139534883723</v>
      </c>
      <c r="K37" s="22">
        <f t="shared" si="16"/>
        <v>0.30434782608695654</v>
      </c>
      <c r="L37" s="22">
        <f t="shared" si="16"/>
        <v>0.36170212765957449</v>
      </c>
      <c r="M37" s="22">
        <f t="shared" si="16"/>
        <v>0.35714285714285715</v>
      </c>
      <c r="N37" s="22">
        <f t="shared" si="16"/>
        <v>0.33846153846153848</v>
      </c>
      <c r="O37" s="22">
        <f t="shared" si="16"/>
        <v>0.25757575757575757</v>
      </c>
      <c r="P37" s="22">
        <f t="shared" si="16"/>
        <v>0.30303030303030304</v>
      </c>
      <c r="Q37" s="22">
        <f t="shared" si="16"/>
        <v>0.26984126984126983</v>
      </c>
      <c r="R37" s="22">
        <f t="shared" si="16"/>
        <v>0.2711864406779661</v>
      </c>
      <c r="S37" s="22">
        <f t="shared" si="16"/>
        <v>0.23214285714285715</v>
      </c>
      <c r="T37" s="22">
        <f t="shared" si="16"/>
        <v>0.25</v>
      </c>
      <c r="U37" s="22">
        <f t="shared" si="16"/>
        <v>0.2608695652173913</v>
      </c>
      <c r="V37" s="22">
        <f t="shared" si="16"/>
        <v>0.29268292682926828</v>
      </c>
      <c r="W37" s="22">
        <f t="shared" si="16"/>
        <v>0.22500000000000001</v>
      </c>
      <c r="X37" s="22">
        <f t="shared" si="16"/>
        <v>0.19565217391304349</v>
      </c>
      <c r="Y37" s="22">
        <f t="shared" si="16"/>
        <v>0.20833333333333334</v>
      </c>
      <c r="Z37" s="22">
        <f t="shared" si="16"/>
        <v>0.22807017543859648</v>
      </c>
      <c r="AA37" s="22">
        <f t="shared" si="16"/>
        <v>0.21818181818181817</v>
      </c>
      <c r="AB37" s="22">
        <f t="shared" si="16"/>
        <v>0.24489795918367346</v>
      </c>
      <c r="AC37" s="22">
        <f t="shared" si="16"/>
        <v>0.26315789473684209</v>
      </c>
      <c r="AD37" s="22">
        <f t="shared" si="16"/>
        <v>0.33333333333333331</v>
      </c>
      <c r="AE37" s="22">
        <f t="shared" si="16"/>
        <v>0.35</v>
      </c>
      <c r="AF37" s="22">
        <f t="shared" si="16"/>
        <v>0.34328358208955223</v>
      </c>
      <c r="AG37" s="22">
        <f t="shared" si="16"/>
        <v>0.41538461538461541</v>
      </c>
      <c r="AH37" s="22">
        <f t="shared" si="16"/>
        <v>0.38961038961038963</v>
      </c>
      <c r="AI37" s="22">
        <f t="shared" si="16"/>
        <v>0.37755102040816324</v>
      </c>
      <c r="AJ37" s="22">
        <f t="shared" si="16"/>
        <v>0.29166666666666669</v>
      </c>
      <c r="AK37" s="22"/>
      <c r="AM37" s="38">
        <v>0.5</v>
      </c>
      <c r="AN37" s="38">
        <v>0.5</v>
      </c>
    </row>
    <row r="38" spans="2:40" ht="59.25" customHeight="1">
      <c r="B38" s="162" t="s">
        <v>144</v>
      </c>
      <c r="C38" s="143"/>
      <c r="D38" s="17" t="s">
        <v>142</v>
      </c>
      <c r="E38" s="2" t="s">
        <v>17</v>
      </c>
      <c r="F38" s="1"/>
      <c r="G38" s="142">
        <f>IFERROR(G24*100000/1601711,0)</f>
        <v>0.37459941275298725</v>
      </c>
      <c r="H38" s="142">
        <f t="shared" ref="H38:AJ38" si="17">IFERROR(H24*100000/1601711,0)</f>
        <v>0.68676559004714333</v>
      </c>
      <c r="I38" s="142">
        <f t="shared" si="17"/>
        <v>0.7491988255059745</v>
      </c>
      <c r="J38" s="142">
        <f t="shared" si="17"/>
        <v>0.87406529642363695</v>
      </c>
      <c r="K38" s="142">
        <f t="shared" si="17"/>
        <v>0.87406529642363695</v>
      </c>
      <c r="L38" s="142">
        <f t="shared" si="17"/>
        <v>1.0613650028001307</v>
      </c>
      <c r="M38" s="142">
        <f t="shared" si="17"/>
        <v>1.2486647091766243</v>
      </c>
      <c r="N38" s="142">
        <f t="shared" si="17"/>
        <v>1.3735311800942867</v>
      </c>
      <c r="O38" s="142">
        <f t="shared" si="17"/>
        <v>1.0613650028001307</v>
      </c>
      <c r="P38" s="142">
        <f t="shared" si="17"/>
        <v>1.2486647091766243</v>
      </c>
      <c r="Q38" s="142">
        <f t="shared" si="17"/>
        <v>1.0613650028001307</v>
      </c>
      <c r="R38" s="142">
        <f t="shared" si="17"/>
        <v>0.9989317673412994</v>
      </c>
      <c r="S38" s="142">
        <f t="shared" si="17"/>
        <v>0.81163206096480578</v>
      </c>
      <c r="T38" s="142">
        <f t="shared" si="17"/>
        <v>0.68676559004714333</v>
      </c>
      <c r="U38" s="142">
        <f t="shared" si="17"/>
        <v>0.7491988255059745</v>
      </c>
      <c r="V38" s="142">
        <f t="shared" si="17"/>
        <v>0.7491988255059745</v>
      </c>
      <c r="W38" s="142">
        <f t="shared" si="17"/>
        <v>0.56189911912948087</v>
      </c>
      <c r="X38" s="142">
        <f t="shared" si="17"/>
        <v>0.56189911912948087</v>
      </c>
      <c r="Y38" s="142">
        <f t="shared" si="17"/>
        <v>0.62433235458831216</v>
      </c>
      <c r="Z38" s="142">
        <f t="shared" si="17"/>
        <v>0.81163206096480578</v>
      </c>
      <c r="AA38" s="142">
        <f t="shared" si="17"/>
        <v>0.7491988255059745</v>
      </c>
      <c r="AB38" s="142">
        <f t="shared" si="17"/>
        <v>0.7491988255059745</v>
      </c>
      <c r="AC38" s="142">
        <f t="shared" si="17"/>
        <v>0.93649853188246823</v>
      </c>
      <c r="AD38" s="142">
        <f t="shared" si="17"/>
        <v>1.186231473717793</v>
      </c>
      <c r="AE38" s="142">
        <f t="shared" si="17"/>
        <v>1.3110979446354554</v>
      </c>
      <c r="AF38" s="142">
        <f t="shared" si="17"/>
        <v>1.4359644155531179</v>
      </c>
      <c r="AG38" s="142">
        <f t="shared" si="17"/>
        <v>1.6856973573884428</v>
      </c>
      <c r="AH38" s="142">
        <f t="shared" si="17"/>
        <v>1.8729970637649365</v>
      </c>
      <c r="AI38" s="142">
        <f t="shared" si="17"/>
        <v>2.310029711976755</v>
      </c>
      <c r="AJ38" s="142">
        <f t="shared" si="17"/>
        <v>2.1851632410590924</v>
      </c>
      <c r="AK38" s="142">
        <f t="shared" ref="AK38" si="18">AK24*100000/1601711</f>
        <v>0</v>
      </c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0.53703703703703709</v>
      </c>
      <c r="H39" s="22">
        <f>IFERROR(H12/H14,0)</f>
        <v>0.49152542372881358</v>
      </c>
      <c r="I39" s="22">
        <f t="shared" ref="I39:AK39" si="19">IFERROR(I12/I14,0)</f>
        <v>0.453125</v>
      </c>
      <c r="J39" s="22">
        <f t="shared" si="19"/>
        <v>0.44615384615384618</v>
      </c>
      <c r="K39" s="22">
        <f t="shared" si="19"/>
        <v>0.43939393939393939</v>
      </c>
      <c r="L39" s="22">
        <f t="shared" si="19"/>
        <v>0.47761194029850745</v>
      </c>
      <c r="M39" s="22">
        <f t="shared" si="19"/>
        <v>0.50649350649350644</v>
      </c>
      <c r="N39" s="22">
        <f t="shared" si="19"/>
        <v>0.52439024390243905</v>
      </c>
      <c r="O39" s="22">
        <f t="shared" si="19"/>
        <v>0.51249999999999996</v>
      </c>
      <c r="P39" s="22">
        <f t="shared" si="19"/>
        <v>0.48717948717948717</v>
      </c>
      <c r="Q39" s="22">
        <f t="shared" si="19"/>
        <v>0.47560975609756095</v>
      </c>
      <c r="R39" s="22">
        <f t="shared" si="19"/>
        <v>0.54054054054054057</v>
      </c>
      <c r="S39" s="22">
        <f t="shared" si="19"/>
        <v>0.55072463768115942</v>
      </c>
      <c r="T39" s="22">
        <f t="shared" si="19"/>
        <v>0.61538461538461542</v>
      </c>
      <c r="U39" s="22">
        <f t="shared" si="19"/>
        <v>0.60810810810810811</v>
      </c>
      <c r="V39" s="22">
        <f t="shared" si="19"/>
        <v>0.6470588235294118</v>
      </c>
      <c r="W39" s="22">
        <f t="shared" si="19"/>
        <v>0.64179104477611937</v>
      </c>
      <c r="X39" s="22">
        <f t="shared" si="19"/>
        <v>0.6901408450704225</v>
      </c>
      <c r="Y39" s="22">
        <f t="shared" si="19"/>
        <v>0.676056338028169</v>
      </c>
      <c r="Z39" s="22">
        <f t="shared" si="19"/>
        <v>0.75324675324675328</v>
      </c>
      <c r="AA39" s="22">
        <f t="shared" si="19"/>
        <v>0.73333333333333328</v>
      </c>
      <c r="AB39" s="22">
        <f t="shared" si="19"/>
        <v>0.7466666666666667</v>
      </c>
      <c r="AC39" s="22">
        <f t="shared" si="19"/>
        <v>0.70731707317073167</v>
      </c>
      <c r="AD39" s="22">
        <f t="shared" si="19"/>
        <v>0.67073170731707321</v>
      </c>
      <c r="AE39" s="22">
        <f t="shared" si="19"/>
        <v>0.60439560439560436</v>
      </c>
      <c r="AF39" s="22">
        <f t="shared" si="19"/>
        <v>0.55208333333333337</v>
      </c>
      <c r="AG39" s="22">
        <f t="shared" si="19"/>
        <v>0.5625</v>
      </c>
      <c r="AH39" s="22">
        <f t="shared" si="19"/>
        <v>0.50495049504950495</v>
      </c>
      <c r="AI39" s="22">
        <f t="shared" si="19"/>
        <v>0.46280991735537191</v>
      </c>
      <c r="AJ39" s="22">
        <f t="shared" si="19"/>
        <v>0.37956204379562042</v>
      </c>
      <c r="AK39" s="22">
        <f t="shared" si="19"/>
        <v>0</v>
      </c>
      <c r="AM39" s="38"/>
      <c r="AN39" s="38"/>
    </row>
    <row r="40" spans="2:40" ht="59.25" hidden="1" customHeight="1">
      <c r="B40" s="216" t="s">
        <v>21</v>
      </c>
      <c r="C40" s="78"/>
      <c r="D40" s="18" t="s">
        <v>60</v>
      </c>
      <c r="E40" s="2"/>
      <c r="F40" s="1"/>
      <c r="G40" s="124" t="str">
        <f t="shared" ref="G40:AJ40" si="20">IF(G35=0,"同数",IF(G35&gt;0,"増加","減少"))</f>
        <v>増加</v>
      </c>
      <c r="H40" s="124" t="str">
        <f t="shared" si="20"/>
        <v>増加</v>
      </c>
      <c r="I40" s="124" t="str">
        <f t="shared" si="20"/>
        <v>増加</v>
      </c>
      <c r="J40" s="124" t="str">
        <f t="shared" si="20"/>
        <v>増加</v>
      </c>
      <c r="K40" s="124" t="str">
        <f t="shared" si="20"/>
        <v>増加</v>
      </c>
      <c r="L40" s="124" t="str">
        <f t="shared" si="20"/>
        <v>減少</v>
      </c>
      <c r="M40" s="124" t="str">
        <f t="shared" si="20"/>
        <v>増加</v>
      </c>
      <c r="N40" s="124" t="str">
        <f t="shared" si="20"/>
        <v>増加</v>
      </c>
      <c r="O40" s="124" t="str">
        <f t="shared" si="20"/>
        <v>増加</v>
      </c>
      <c r="P40" s="124" t="str">
        <f t="shared" si="20"/>
        <v>増加</v>
      </c>
      <c r="Q40" s="124" t="str">
        <f t="shared" si="20"/>
        <v>増加</v>
      </c>
      <c r="R40" s="124" t="str">
        <f t="shared" si="20"/>
        <v>増加</v>
      </c>
      <c r="S40" s="124" t="str">
        <f t="shared" si="20"/>
        <v>増加</v>
      </c>
      <c r="T40" s="124" t="str">
        <f t="shared" si="20"/>
        <v>減少</v>
      </c>
      <c r="U40" s="124" t="str">
        <f t="shared" si="20"/>
        <v>減少</v>
      </c>
      <c r="V40" s="124" t="str">
        <f t="shared" si="20"/>
        <v>減少</v>
      </c>
      <c r="W40" s="124" t="str">
        <f t="shared" si="20"/>
        <v>減少</v>
      </c>
      <c r="X40" s="124" t="str">
        <f t="shared" si="20"/>
        <v>減少</v>
      </c>
      <c r="Y40" s="124" t="str">
        <f t="shared" si="20"/>
        <v>減少</v>
      </c>
      <c r="Z40" s="124" t="str">
        <f t="shared" si="20"/>
        <v>増加</v>
      </c>
      <c r="AA40" s="124" t="str">
        <f t="shared" si="20"/>
        <v>増加</v>
      </c>
      <c r="AB40" s="124" t="str">
        <f t="shared" si="20"/>
        <v>増加</v>
      </c>
      <c r="AC40" s="124" t="str">
        <f t="shared" si="20"/>
        <v>増加</v>
      </c>
      <c r="AD40" s="124" t="str">
        <f t="shared" si="20"/>
        <v>増加</v>
      </c>
      <c r="AE40" s="124" t="str">
        <f t="shared" si="20"/>
        <v>増加</v>
      </c>
      <c r="AF40" s="124" t="str">
        <f t="shared" si="20"/>
        <v>増加</v>
      </c>
      <c r="AG40" s="124" t="str">
        <f t="shared" si="20"/>
        <v>増加</v>
      </c>
      <c r="AH40" s="124" t="str">
        <f t="shared" si="20"/>
        <v>増加</v>
      </c>
      <c r="AI40" s="124" t="str">
        <f t="shared" si="20"/>
        <v>増加</v>
      </c>
      <c r="AJ40" s="124" t="str">
        <f t="shared" si="20"/>
        <v>増加</v>
      </c>
      <c r="AK40" s="24"/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K37">
    <cfRule type="cellIs" dxfId="383" priority="20" operator="greaterThanOrEqual">
      <formula>0.5</formula>
    </cfRule>
  </conditionalFormatting>
  <conditionalFormatting sqref="G34:AK34">
    <cfRule type="cellIs" dxfId="382" priority="17" operator="greaterThanOrEqual">
      <formula>25</formula>
    </cfRule>
    <cfRule type="cellIs" dxfId="381" priority="18" operator="greaterThanOrEqual">
      <formula>15</formula>
    </cfRule>
  </conditionalFormatting>
  <conditionalFormatting sqref="G33:AK33">
    <cfRule type="cellIs" dxfId="380" priority="16" operator="greaterThanOrEqual">
      <formula>0.1</formula>
    </cfRule>
  </conditionalFormatting>
  <conditionalFormatting sqref="G32:AK32">
    <cfRule type="cellIs" dxfId="379" priority="14" operator="greaterThanOrEqual">
      <formula>25</formula>
    </cfRule>
    <cfRule type="cellIs" dxfId="378" priority="15" operator="greaterThanOrEqual">
      <formula>15</formula>
    </cfRule>
  </conditionalFormatting>
  <conditionalFormatting sqref="G31:AK31">
    <cfRule type="cellIs" dxfId="377" priority="13" operator="greaterThanOrEqual">
      <formula>0.25</formula>
    </cfRule>
  </conditionalFormatting>
  <conditionalFormatting sqref="G30:AK30">
    <cfRule type="cellIs" dxfId="376" priority="11" operator="greaterThanOrEqual">
      <formula>0.5</formula>
    </cfRule>
    <cfRule type="cellIs" dxfId="375" priority="12" operator="greaterThanOrEqual">
      <formula>0.2</formula>
    </cfRule>
  </conditionalFormatting>
  <conditionalFormatting sqref="G29:AK29">
    <cfRule type="cellIs" dxfId="374" priority="10" operator="greaterThanOrEqual">
      <formula>0.25</formula>
    </cfRule>
  </conditionalFormatting>
  <conditionalFormatting sqref="G28:AK28">
    <cfRule type="cellIs" dxfId="373" priority="8" operator="greaterThanOrEqual">
      <formula>0.5</formula>
    </cfRule>
    <cfRule type="cellIs" dxfId="372" priority="9" operator="greaterThanOrEqual">
      <formula>0.2</formula>
    </cfRule>
  </conditionalFormatting>
  <conditionalFormatting sqref="G38:AK38">
    <cfRule type="cellIs" dxfId="371" priority="6" operator="greaterThanOrEqual">
      <formula>7.5</formula>
    </cfRule>
  </conditionalFormatting>
  <conditionalFormatting sqref="G38:AK38">
    <cfRule type="cellIs" dxfId="370" priority="7" operator="greaterThanOrEqual">
      <formula>12.5</formula>
    </cfRule>
  </conditionalFormatting>
  <conditionalFormatting sqref="G36:AJ36">
    <cfRule type="cellIs" dxfId="369" priority="4" operator="greaterThan">
      <formula>1</formula>
    </cfRule>
  </conditionalFormatting>
  <conditionalFormatting sqref="G35:AK35">
    <cfRule type="cellIs" dxfId="368" priority="3" operator="greaterThanOrEqual">
      <formula>1</formula>
    </cfRule>
  </conditionalFormatting>
  <conditionalFormatting sqref="G39:AK39">
    <cfRule type="cellIs" dxfId="367" priority="1" operator="greaterThanOrEqual">
      <formula>7.5</formula>
    </cfRule>
  </conditionalFormatting>
  <conditionalFormatting sqref="G39:AK39">
    <cfRule type="cellIs" dxfId="366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N40"/>
  <sheetViews>
    <sheetView tabSelected="1" view="pageBreakPreview" topLeftCell="B4" zoomScale="80" zoomScaleNormal="100" zoomScaleSheetLayoutView="80" workbookViewId="0">
      <pane xSplit="5" ySplit="4" topLeftCell="G8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9" customWidth="1"/>
    <col min="38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155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44317</v>
      </c>
      <c r="H6" s="26">
        <v>44318</v>
      </c>
      <c r="I6" s="26">
        <v>44319</v>
      </c>
      <c r="J6" s="26">
        <v>44320</v>
      </c>
      <c r="K6" s="26">
        <v>44321</v>
      </c>
      <c r="L6" s="26">
        <v>44322</v>
      </c>
      <c r="M6" s="26">
        <v>44323</v>
      </c>
      <c r="N6" s="26">
        <v>44324</v>
      </c>
      <c r="O6" s="26">
        <v>44325</v>
      </c>
      <c r="P6" s="26">
        <v>44326</v>
      </c>
      <c r="Q6" s="26">
        <v>44327</v>
      </c>
      <c r="R6" s="26">
        <v>44328</v>
      </c>
      <c r="S6" s="26">
        <v>44329</v>
      </c>
      <c r="T6" s="26">
        <v>44330</v>
      </c>
      <c r="U6" s="26">
        <v>44331</v>
      </c>
      <c r="V6" s="26">
        <v>44332</v>
      </c>
      <c r="W6" s="26">
        <v>44333</v>
      </c>
      <c r="X6" s="26">
        <v>44334</v>
      </c>
      <c r="Y6" s="26">
        <v>44335</v>
      </c>
      <c r="Z6" s="26">
        <v>44336</v>
      </c>
      <c r="AA6" s="26">
        <v>44337</v>
      </c>
      <c r="AB6" s="26">
        <v>44338</v>
      </c>
      <c r="AC6" s="26">
        <v>44339</v>
      </c>
      <c r="AD6" s="26">
        <v>44340</v>
      </c>
      <c r="AE6" s="26">
        <v>44341</v>
      </c>
      <c r="AF6" s="26">
        <v>44342</v>
      </c>
      <c r="AG6" s="26">
        <v>44343</v>
      </c>
      <c r="AH6" s="26">
        <v>44344</v>
      </c>
      <c r="AI6" s="26">
        <v>44345</v>
      </c>
      <c r="AJ6" s="26">
        <v>44346</v>
      </c>
      <c r="AK6" s="26">
        <v>44347</v>
      </c>
    </row>
    <row r="7" spans="4:38" ht="30" customHeight="1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8" ht="41.25" customHeight="1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378</v>
      </c>
      <c r="N8" s="19">
        <v>378</v>
      </c>
      <c r="O8" s="19">
        <v>378</v>
      </c>
      <c r="P8" s="19">
        <v>378</v>
      </c>
      <c r="Q8" s="19">
        <v>378</v>
      </c>
      <c r="R8" s="19">
        <v>378</v>
      </c>
      <c r="S8" s="19">
        <v>378</v>
      </c>
      <c r="T8" s="19">
        <v>378</v>
      </c>
      <c r="U8" s="19">
        <v>378</v>
      </c>
      <c r="V8" s="19">
        <v>378</v>
      </c>
      <c r="W8" s="19">
        <v>378</v>
      </c>
      <c r="X8" s="19">
        <v>378</v>
      </c>
      <c r="Y8" s="19">
        <v>378</v>
      </c>
      <c r="Z8" s="89">
        <v>397</v>
      </c>
      <c r="AA8" s="19">
        <v>397</v>
      </c>
      <c r="AB8" s="19">
        <v>397</v>
      </c>
      <c r="AC8" s="19">
        <v>397</v>
      </c>
      <c r="AD8" s="19">
        <v>397</v>
      </c>
      <c r="AE8" s="19">
        <v>397</v>
      </c>
      <c r="AF8" s="19">
        <v>397</v>
      </c>
      <c r="AG8" s="19">
        <v>397</v>
      </c>
      <c r="AH8" s="19">
        <v>397</v>
      </c>
      <c r="AI8" s="19">
        <v>397</v>
      </c>
      <c r="AJ8" s="19">
        <v>397</v>
      </c>
      <c r="AK8" s="89">
        <v>419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376</v>
      </c>
      <c r="H9" s="21">
        <v>376</v>
      </c>
      <c r="I9" s="21">
        <v>376</v>
      </c>
      <c r="J9" s="21">
        <v>376</v>
      </c>
      <c r="K9" s="21">
        <v>376</v>
      </c>
      <c r="L9" s="21">
        <v>376</v>
      </c>
      <c r="M9" s="21">
        <v>378</v>
      </c>
      <c r="N9" s="21">
        <v>378</v>
      </c>
      <c r="O9" s="21">
        <v>378</v>
      </c>
      <c r="P9" s="21">
        <v>378</v>
      </c>
      <c r="Q9" s="21">
        <v>378</v>
      </c>
      <c r="R9" s="21">
        <v>378</v>
      </c>
      <c r="S9" s="21">
        <v>378</v>
      </c>
      <c r="T9" s="21">
        <v>378</v>
      </c>
      <c r="U9" s="21">
        <v>378</v>
      </c>
      <c r="V9" s="21">
        <v>378</v>
      </c>
      <c r="W9" s="21">
        <v>378</v>
      </c>
      <c r="X9" s="21">
        <v>378</v>
      </c>
      <c r="Y9" s="21">
        <v>378</v>
      </c>
      <c r="Z9" s="92">
        <v>397</v>
      </c>
      <c r="AA9" s="21">
        <v>397</v>
      </c>
      <c r="AB9" s="21">
        <v>397</v>
      </c>
      <c r="AC9" s="21">
        <v>397</v>
      </c>
      <c r="AD9" s="21">
        <v>397</v>
      </c>
      <c r="AE9" s="21">
        <v>397</v>
      </c>
      <c r="AF9" s="21">
        <v>397</v>
      </c>
      <c r="AG9" s="21">
        <v>397</v>
      </c>
      <c r="AH9" s="21">
        <v>397</v>
      </c>
      <c r="AI9" s="21">
        <v>397</v>
      </c>
      <c r="AJ9" s="21">
        <v>397</v>
      </c>
      <c r="AK9" s="21">
        <v>419</v>
      </c>
    </row>
    <row r="10" spans="4:38" ht="41.25" customHeight="1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44</v>
      </c>
      <c r="N10" s="19">
        <v>44</v>
      </c>
      <c r="O10" s="19">
        <v>44</v>
      </c>
      <c r="P10" s="19">
        <v>44</v>
      </c>
      <c r="Q10" s="19">
        <v>44</v>
      </c>
      <c r="R10" s="19">
        <v>44</v>
      </c>
      <c r="S10" s="19">
        <v>44</v>
      </c>
      <c r="T10" s="19">
        <v>44</v>
      </c>
      <c r="U10" s="19">
        <v>44</v>
      </c>
      <c r="V10" s="19">
        <v>44</v>
      </c>
      <c r="W10" s="19">
        <v>44</v>
      </c>
      <c r="X10" s="19">
        <v>44</v>
      </c>
      <c r="Y10" s="19">
        <v>44</v>
      </c>
      <c r="Z10" s="19">
        <v>44</v>
      </c>
      <c r="AA10" s="19">
        <v>44</v>
      </c>
      <c r="AB10" s="19">
        <v>44</v>
      </c>
      <c r="AC10" s="19">
        <v>44</v>
      </c>
      <c r="AD10" s="19">
        <v>44</v>
      </c>
      <c r="AE10" s="19">
        <v>44</v>
      </c>
      <c r="AF10" s="19">
        <v>44</v>
      </c>
      <c r="AG10" s="19">
        <v>44</v>
      </c>
      <c r="AH10" s="19">
        <v>44</v>
      </c>
      <c r="AI10" s="19">
        <v>44</v>
      </c>
      <c r="AJ10" s="19">
        <v>44</v>
      </c>
      <c r="AK10" s="89">
        <v>41</v>
      </c>
    </row>
    <row r="11" spans="4:38" ht="41.25" customHeight="1">
      <c r="D11" s="14" t="s">
        <v>47</v>
      </c>
      <c r="E11" s="2"/>
      <c r="F11" s="1" t="s">
        <v>49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44</v>
      </c>
      <c r="N11" s="21">
        <v>44</v>
      </c>
      <c r="O11" s="21">
        <v>44</v>
      </c>
      <c r="P11" s="21">
        <v>44</v>
      </c>
      <c r="Q11" s="21">
        <v>44</v>
      </c>
      <c r="R11" s="19">
        <v>44</v>
      </c>
      <c r="S11" s="21">
        <v>44</v>
      </c>
      <c r="T11" s="21">
        <v>44</v>
      </c>
      <c r="U11" s="21">
        <v>44</v>
      </c>
      <c r="V11" s="21">
        <v>44</v>
      </c>
      <c r="W11" s="21">
        <v>44</v>
      </c>
      <c r="X11" s="21">
        <v>44</v>
      </c>
      <c r="Y11" s="21">
        <v>44</v>
      </c>
      <c r="Z11" s="21">
        <v>44</v>
      </c>
      <c r="AA11" s="21">
        <v>44</v>
      </c>
      <c r="AB11" s="21">
        <v>44</v>
      </c>
      <c r="AC11" s="21">
        <v>44</v>
      </c>
      <c r="AD11" s="21">
        <v>44</v>
      </c>
      <c r="AE11" s="21">
        <v>44</v>
      </c>
      <c r="AF11" s="21">
        <v>44</v>
      </c>
      <c r="AG11" s="21">
        <v>44</v>
      </c>
      <c r="AH11" s="21">
        <v>44</v>
      </c>
      <c r="AI11" s="21">
        <v>44</v>
      </c>
      <c r="AJ11" s="21">
        <v>44</v>
      </c>
      <c r="AK11" s="21">
        <v>41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71</v>
      </c>
      <c r="H12" s="21">
        <v>82</v>
      </c>
      <c r="I12" s="21">
        <v>98</v>
      </c>
      <c r="J12" s="21">
        <v>120</v>
      </c>
      <c r="K12" s="21">
        <v>132</v>
      </c>
      <c r="L12" s="21">
        <v>146</v>
      </c>
      <c r="M12" s="21">
        <v>158</v>
      </c>
      <c r="N12" s="21">
        <v>173</v>
      </c>
      <c r="O12" s="21">
        <v>188</v>
      </c>
      <c r="P12" s="21">
        <v>199</v>
      </c>
      <c r="Q12" s="21">
        <v>206</v>
      </c>
      <c r="R12" s="21">
        <v>216</v>
      </c>
      <c r="S12" s="21">
        <v>226</v>
      </c>
      <c r="T12" s="21">
        <v>223</v>
      </c>
      <c r="U12" s="21">
        <v>229</v>
      </c>
      <c r="V12" s="21">
        <v>227</v>
      </c>
      <c r="W12" s="21">
        <v>216</v>
      </c>
      <c r="X12" s="21">
        <v>225</v>
      </c>
      <c r="Y12" s="21">
        <v>218</v>
      </c>
      <c r="Z12" s="21">
        <v>220</v>
      </c>
      <c r="AA12" s="21">
        <v>227</v>
      </c>
      <c r="AB12" s="21">
        <v>223</v>
      </c>
      <c r="AC12" s="21">
        <v>221</v>
      </c>
      <c r="AD12" s="21">
        <v>207</v>
      </c>
      <c r="AE12" s="21">
        <v>204</v>
      </c>
      <c r="AF12" s="21">
        <v>201</v>
      </c>
      <c r="AG12" s="21">
        <v>181</v>
      </c>
      <c r="AH12" s="21">
        <v>174</v>
      </c>
      <c r="AI12" s="21">
        <v>172</v>
      </c>
      <c r="AJ12" s="21">
        <v>169</v>
      </c>
      <c r="AK12" s="21">
        <v>154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1</v>
      </c>
      <c r="H13" s="21">
        <v>2</v>
      </c>
      <c r="I13" s="21">
        <v>2</v>
      </c>
      <c r="J13" s="21">
        <v>2</v>
      </c>
      <c r="K13" s="21">
        <v>2</v>
      </c>
      <c r="L13" s="21">
        <v>2</v>
      </c>
      <c r="M13" s="21">
        <v>2</v>
      </c>
      <c r="N13" s="21">
        <v>2</v>
      </c>
      <c r="O13" s="21">
        <v>2</v>
      </c>
      <c r="P13" s="21">
        <v>1</v>
      </c>
      <c r="Q13" s="21">
        <v>4</v>
      </c>
      <c r="R13" s="21">
        <v>2</v>
      </c>
      <c r="S13" s="21">
        <v>3</v>
      </c>
      <c r="T13" s="21">
        <v>2</v>
      </c>
      <c r="U13" s="21">
        <v>3</v>
      </c>
      <c r="V13" s="21">
        <v>2</v>
      </c>
      <c r="W13" s="21">
        <v>3</v>
      </c>
      <c r="X13" s="21">
        <v>3</v>
      </c>
      <c r="Y13" s="21">
        <v>3</v>
      </c>
      <c r="Z13" s="21">
        <v>2</v>
      </c>
      <c r="AA13" s="21">
        <v>1</v>
      </c>
      <c r="AB13" s="21">
        <v>1</v>
      </c>
      <c r="AC13" s="21">
        <v>3</v>
      </c>
      <c r="AD13" s="21">
        <v>2</v>
      </c>
      <c r="AE13" s="21">
        <v>2</v>
      </c>
      <c r="AF13" s="21">
        <v>2</v>
      </c>
      <c r="AG13" s="21">
        <v>3</v>
      </c>
      <c r="AH13" s="21">
        <v>3</v>
      </c>
      <c r="AI13" s="21">
        <v>3</v>
      </c>
      <c r="AJ13" s="21">
        <v>3</v>
      </c>
      <c r="AK13" s="21">
        <v>2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184</v>
      </c>
      <c r="H14" s="21">
        <v>218</v>
      </c>
      <c r="I14" s="21">
        <v>254</v>
      </c>
      <c r="J14" s="21">
        <v>283</v>
      </c>
      <c r="K14" s="21">
        <v>312</v>
      </c>
      <c r="L14" s="21">
        <v>342</v>
      </c>
      <c r="M14" s="21">
        <v>385</v>
      </c>
      <c r="N14" s="21">
        <v>405</v>
      </c>
      <c r="O14" s="21">
        <v>417</v>
      </c>
      <c r="P14" s="21">
        <v>422</v>
      </c>
      <c r="Q14" s="21">
        <v>436</v>
      </c>
      <c r="R14" s="21">
        <v>469</v>
      </c>
      <c r="S14" s="21">
        <v>479</v>
      </c>
      <c r="T14" s="21">
        <v>469</v>
      </c>
      <c r="U14" s="21">
        <v>471</v>
      </c>
      <c r="V14" s="21">
        <v>437</v>
      </c>
      <c r="W14" s="21">
        <v>432</v>
      </c>
      <c r="X14" s="21">
        <v>427</v>
      </c>
      <c r="Y14" s="21">
        <v>410</v>
      </c>
      <c r="Z14" s="21">
        <v>401</v>
      </c>
      <c r="AA14" s="21">
        <v>404</v>
      </c>
      <c r="AB14" s="21">
        <v>396</v>
      </c>
      <c r="AC14" s="21">
        <v>381</v>
      </c>
      <c r="AD14" s="21">
        <v>352</v>
      </c>
      <c r="AE14" s="21">
        <v>347</v>
      </c>
      <c r="AF14" s="21">
        <v>334</v>
      </c>
      <c r="AG14" s="21">
        <v>313</v>
      </c>
      <c r="AH14" s="21">
        <v>302</v>
      </c>
      <c r="AI14" s="21">
        <v>291</v>
      </c>
      <c r="AJ14" s="21">
        <v>292</v>
      </c>
      <c r="AK14" s="21">
        <v>258</v>
      </c>
      <c r="AL14" s="64"/>
    </row>
    <row r="15" spans="4:38" ht="41.25" customHeight="1">
      <c r="D15" s="14" t="s">
        <v>2</v>
      </c>
      <c r="E15" s="40" t="s">
        <v>16</v>
      </c>
      <c r="F15" s="29"/>
      <c r="G15" s="21">
        <v>733</v>
      </c>
      <c r="H15" s="92">
        <v>496</v>
      </c>
      <c r="I15" s="92">
        <v>448</v>
      </c>
      <c r="J15" s="92">
        <v>385</v>
      </c>
      <c r="K15" s="21">
        <v>356</v>
      </c>
      <c r="L15" s="21">
        <v>840</v>
      </c>
      <c r="M15" s="92">
        <v>1401</v>
      </c>
      <c r="N15" s="21">
        <v>945</v>
      </c>
      <c r="O15" s="21">
        <v>439</v>
      </c>
      <c r="P15" s="21">
        <v>628</v>
      </c>
      <c r="Q15" s="21">
        <v>677</v>
      </c>
      <c r="R15" s="21">
        <v>848</v>
      </c>
      <c r="S15" s="21">
        <v>847</v>
      </c>
      <c r="T15" s="21">
        <v>837</v>
      </c>
      <c r="U15" s="21">
        <v>439</v>
      </c>
      <c r="V15" s="21">
        <v>280</v>
      </c>
      <c r="W15" s="21">
        <v>905</v>
      </c>
      <c r="X15" s="21">
        <v>786</v>
      </c>
      <c r="Y15" s="21">
        <v>626</v>
      </c>
      <c r="Z15" s="21">
        <v>616</v>
      </c>
      <c r="AA15" s="21">
        <v>562</v>
      </c>
      <c r="AB15" s="92">
        <v>682</v>
      </c>
      <c r="AC15" s="92">
        <v>394</v>
      </c>
      <c r="AD15" s="21">
        <v>800</v>
      </c>
      <c r="AE15" s="21">
        <v>872</v>
      </c>
      <c r="AF15" s="21">
        <v>560</v>
      </c>
      <c r="AG15" s="21">
        <v>572</v>
      </c>
      <c r="AH15" s="21">
        <v>552</v>
      </c>
      <c r="AI15" s="21">
        <v>370</v>
      </c>
      <c r="AJ15" s="21">
        <v>189</v>
      </c>
      <c r="AK15" s="21">
        <v>578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G15+SUM('R3-04'!AE15:AJ15)</f>
        <v>2458</v>
      </c>
      <c r="H16" s="19">
        <f>SUM(G15:H15)+SUM('R3-04'!AF15:AJ15)</f>
        <v>2781</v>
      </c>
      <c r="I16" s="19">
        <f>SUM(G15:I15)+SUM('R3-04'!AG15:AJ15)</f>
        <v>2852</v>
      </c>
      <c r="J16" s="19">
        <f>SUM(G15:J15)+SUM('R3-04'!AH15:AJ15)</f>
        <v>2973</v>
      </c>
      <c r="K16" s="19">
        <f>SUM(G15:K15)+SUM('R3-04'!AI15:AJ15)</f>
        <v>3076</v>
      </c>
      <c r="L16" s="19">
        <f>SUM(G15:L15)+'R3-04'!AJ15</f>
        <v>3676</v>
      </c>
      <c r="M16" s="19">
        <f>SUM(G15:M15)</f>
        <v>4659</v>
      </c>
      <c r="N16" s="19">
        <f t="shared" ref="N16:AK16" si="0">SUM(H15:N15)</f>
        <v>4871</v>
      </c>
      <c r="O16" s="19">
        <f t="shared" si="0"/>
        <v>4814</v>
      </c>
      <c r="P16" s="19">
        <f t="shared" si="0"/>
        <v>4994</v>
      </c>
      <c r="Q16" s="19">
        <f t="shared" si="0"/>
        <v>5286</v>
      </c>
      <c r="R16" s="19">
        <f t="shared" si="0"/>
        <v>5778</v>
      </c>
      <c r="S16" s="19">
        <f t="shared" si="0"/>
        <v>5785</v>
      </c>
      <c r="T16" s="19">
        <f t="shared" si="0"/>
        <v>5221</v>
      </c>
      <c r="U16" s="19">
        <f t="shared" si="0"/>
        <v>4715</v>
      </c>
      <c r="V16" s="19">
        <f t="shared" si="0"/>
        <v>4556</v>
      </c>
      <c r="W16" s="19">
        <f t="shared" si="0"/>
        <v>4833</v>
      </c>
      <c r="X16" s="19">
        <f t="shared" si="0"/>
        <v>4942</v>
      </c>
      <c r="Y16" s="19">
        <f t="shared" si="0"/>
        <v>4720</v>
      </c>
      <c r="Z16" s="19">
        <f t="shared" si="0"/>
        <v>4489</v>
      </c>
      <c r="AA16" s="19">
        <f t="shared" si="0"/>
        <v>4214</v>
      </c>
      <c r="AB16" s="19">
        <f t="shared" si="0"/>
        <v>4457</v>
      </c>
      <c r="AC16" s="19">
        <f t="shared" si="0"/>
        <v>4571</v>
      </c>
      <c r="AD16" s="19">
        <f t="shared" si="0"/>
        <v>4466</v>
      </c>
      <c r="AE16" s="19">
        <f t="shared" si="0"/>
        <v>4552</v>
      </c>
      <c r="AF16" s="19">
        <f t="shared" si="0"/>
        <v>4486</v>
      </c>
      <c r="AG16" s="19">
        <f t="shared" si="0"/>
        <v>4442</v>
      </c>
      <c r="AH16" s="19">
        <f t="shared" si="0"/>
        <v>4432</v>
      </c>
      <c r="AI16" s="19">
        <f t="shared" si="0"/>
        <v>4120</v>
      </c>
      <c r="AJ16" s="19">
        <f t="shared" si="0"/>
        <v>3915</v>
      </c>
      <c r="AK16" s="19">
        <f t="shared" si="0"/>
        <v>3693</v>
      </c>
    </row>
    <row r="17" spans="2:40" ht="41.25" customHeight="1">
      <c r="D17" s="14" t="s">
        <v>3</v>
      </c>
      <c r="E17" s="40" t="s">
        <v>16</v>
      </c>
      <c r="F17" s="29"/>
      <c r="G17" s="21">
        <v>47</v>
      </c>
      <c r="H17" s="21">
        <v>43</v>
      </c>
      <c r="I17" s="92">
        <v>43</v>
      </c>
      <c r="J17" s="92">
        <v>48</v>
      </c>
      <c r="K17" s="21">
        <v>45</v>
      </c>
      <c r="L17" s="21">
        <v>59</v>
      </c>
      <c r="M17" s="92">
        <v>51</v>
      </c>
      <c r="N17" s="21">
        <v>48</v>
      </c>
      <c r="O17" s="21">
        <v>36</v>
      </c>
      <c r="P17" s="92">
        <v>46</v>
      </c>
      <c r="Q17" s="21">
        <v>63</v>
      </c>
      <c r="R17" s="21">
        <v>52</v>
      </c>
      <c r="S17" s="21">
        <v>47</v>
      </c>
      <c r="T17" s="21">
        <v>31</v>
      </c>
      <c r="U17" s="92">
        <v>32</v>
      </c>
      <c r="V17" s="21">
        <v>39</v>
      </c>
      <c r="W17" s="21">
        <v>38</v>
      </c>
      <c r="X17" s="21">
        <v>41</v>
      </c>
      <c r="Y17" s="21">
        <v>38</v>
      </c>
      <c r="Z17" s="21">
        <v>25</v>
      </c>
      <c r="AA17" s="21">
        <v>35</v>
      </c>
      <c r="AB17" s="92">
        <v>24</v>
      </c>
      <c r="AC17" s="92">
        <v>19</v>
      </c>
      <c r="AD17" s="21">
        <v>25</v>
      </c>
      <c r="AE17" s="21">
        <v>24</v>
      </c>
      <c r="AF17" s="92">
        <v>25</v>
      </c>
      <c r="AG17" s="21">
        <v>26</v>
      </c>
      <c r="AH17" s="21">
        <v>32</v>
      </c>
      <c r="AI17" s="21">
        <v>31</v>
      </c>
      <c r="AJ17" s="21">
        <v>11</v>
      </c>
      <c r="AK17" s="21">
        <v>28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G17+SUM('R3-04'!AE17:AJ17)</f>
        <v>200</v>
      </c>
      <c r="H18" s="19">
        <f>SUM(G17:H17)+SUM('R3-04'!AF17:AJ17)</f>
        <v>231</v>
      </c>
      <c r="I18" s="19">
        <f>SUM(G17:I17)+SUM('R3-04'!AG17:AJ17)</f>
        <v>264</v>
      </c>
      <c r="J18" s="19">
        <f>SUM(G17:J17)+SUM('R3-04'!AH17:AJ17)</f>
        <v>295</v>
      </c>
      <c r="K18" s="19">
        <f>SUM(G17:K17)+SUM('R3-04'!AI17:AJ17)</f>
        <v>320</v>
      </c>
      <c r="L18" s="19">
        <f>SUM(G17:L17)+'R3-04'!AJ17</f>
        <v>341</v>
      </c>
      <c r="M18" s="19">
        <f>SUM(G17:M17)</f>
        <v>336</v>
      </c>
      <c r="N18" s="19">
        <f t="shared" ref="N18:AK18" si="1">SUM(H17:N17)</f>
        <v>337</v>
      </c>
      <c r="O18" s="19">
        <f t="shared" si="1"/>
        <v>330</v>
      </c>
      <c r="P18" s="19">
        <f t="shared" si="1"/>
        <v>333</v>
      </c>
      <c r="Q18" s="19">
        <f t="shared" si="1"/>
        <v>348</v>
      </c>
      <c r="R18" s="19">
        <f t="shared" si="1"/>
        <v>355</v>
      </c>
      <c r="S18" s="19">
        <f t="shared" si="1"/>
        <v>343</v>
      </c>
      <c r="T18" s="19">
        <f t="shared" si="1"/>
        <v>323</v>
      </c>
      <c r="U18" s="19">
        <f t="shared" si="1"/>
        <v>307</v>
      </c>
      <c r="V18" s="19">
        <f t="shared" si="1"/>
        <v>310</v>
      </c>
      <c r="W18" s="19">
        <f t="shared" si="1"/>
        <v>302</v>
      </c>
      <c r="X18" s="19">
        <f t="shared" si="1"/>
        <v>280</v>
      </c>
      <c r="Y18" s="19">
        <f t="shared" si="1"/>
        <v>266</v>
      </c>
      <c r="Z18" s="19">
        <f t="shared" si="1"/>
        <v>244</v>
      </c>
      <c r="AA18" s="19">
        <f t="shared" si="1"/>
        <v>248</v>
      </c>
      <c r="AB18" s="19">
        <f t="shared" si="1"/>
        <v>240</v>
      </c>
      <c r="AC18" s="19">
        <f t="shared" si="1"/>
        <v>220</v>
      </c>
      <c r="AD18" s="19">
        <f t="shared" si="1"/>
        <v>207</v>
      </c>
      <c r="AE18" s="19">
        <f t="shared" si="1"/>
        <v>190</v>
      </c>
      <c r="AF18" s="19">
        <f t="shared" si="1"/>
        <v>177</v>
      </c>
      <c r="AG18" s="19">
        <f t="shared" si="1"/>
        <v>178</v>
      </c>
      <c r="AH18" s="19">
        <f t="shared" si="1"/>
        <v>175</v>
      </c>
      <c r="AI18" s="19">
        <f t="shared" si="1"/>
        <v>182</v>
      </c>
      <c r="AJ18" s="19">
        <f t="shared" si="1"/>
        <v>174</v>
      </c>
      <c r="AK18" s="19">
        <f t="shared" si="1"/>
        <v>177</v>
      </c>
    </row>
    <row r="19" spans="2:40" ht="41.25" customHeight="1">
      <c r="D19" s="15" t="s">
        <v>4</v>
      </c>
      <c r="E19" s="40" t="s">
        <v>16</v>
      </c>
      <c r="F19" s="29"/>
      <c r="G19" s="21">
        <v>60</v>
      </c>
      <c r="H19" s="21">
        <v>42</v>
      </c>
      <c r="I19" s="21">
        <v>45</v>
      </c>
      <c r="J19" s="21">
        <v>41</v>
      </c>
      <c r="K19" s="21">
        <v>47</v>
      </c>
      <c r="L19" s="21">
        <v>45</v>
      </c>
      <c r="M19" s="21">
        <v>58</v>
      </c>
      <c r="N19" s="21">
        <v>51</v>
      </c>
      <c r="O19" s="21">
        <v>46</v>
      </c>
      <c r="P19" s="21">
        <v>39</v>
      </c>
      <c r="Q19" s="21">
        <v>52</v>
      </c>
      <c r="R19" s="21">
        <v>61</v>
      </c>
      <c r="S19" s="21">
        <v>52</v>
      </c>
      <c r="T19" s="21">
        <v>46</v>
      </c>
      <c r="U19" s="21">
        <v>34</v>
      </c>
      <c r="V19" s="21">
        <v>29</v>
      </c>
      <c r="W19" s="21">
        <v>38</v>
      </c>
      <c r="X19" s="21">
        <v>37</v>
      </c>
      <c r="Y19" s="21">
        <v>40</v>
      </c>
      <c r="Z19" s="21">
        <v>39</v>
      </c>
      <c r="AA19" s="21">
        <v>47</v>
      </c>
      <c r="AB19" s="21">
        <v>36</v>
      </c>
      <c r="AC19" s="21">
        <v>23</v>
      </c>
      <c r="AD19" s="21">
        <v>19</v>
      </c>
      <c r="AE19" s="21">
        <v>27</v>
      </c>
      <c r="AF19" s="21">
        <v>26</v>
      </c>
      <c r="AG19" s="21">
        <v>26</v>
      </c>
      <c r="AH19" s="21">
        <v>27</v>
      </c>
      <c r="AI19" s="21">
        <v>29</v>
      </c>
      <c r="AJ19" s="21">
        <v>31</v>
      </c>
      <c r="AK19" s="21">
        <v>11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G19+SUM('R3-04'!AE19:AJ19)</f>
        <v>173</v>
      </c>
      <c r="H20" s="20">
        <f>SUM(G19:H19)+SUM('R3-04'!AF19:AJ19)</f>
        <v>201</v>
      </c>
      <c r="I20" s="20">
        <f>SUM(G19:I19)+SUM('R3-04'!AG19:AJ19)</f>
        <v>233</v>
      </c>
      <c r="J20" s="20">
        <f>SUM(G19:J19)+SUM('R3-04'!AH19:AJ19)</f>
        <v>263</v>
      </c>
      <c r="K20" s="20">
        <f>SUM(G19:K19)+SUM('R3-04'!AI19:AJ19)</f>
        <v>296</v>
      </c>
      <c r="L20" s="20">
        <f>SUM(G19:L19)+'R3-04'!AJ19</f>
        <v>313</v>
      </c>
      <c r="M20" s="20">
        <f>SUM(G19:M19)</f>
        <v>338</v>
      </c>
      <c r="N20" s="20">
        <f t="shared" ref="N20:AK20" si="2">SUM(H19:N19)</f>
        <v>329</v>
      </c>
      <c r="O20" s="20">
        <f t="shared" si="2"/>
        <v>333</v>
      </c>
      <c r="P20" s="20">
        <f t="shared" si="2"/>
        <v>327</v>
      </c>
      <c r="Q20" s="20">
        <f t="shared" si="2"/>
        <v>338</v>
      </c>
      <c r="R20" s="20">
        <f t="shared" si="2"/>
        <v>352</v>
      </c>
      <c r="S20" s="20">
        <f t="shared" si="2"/>
        <v>359</v>
      </c>
      <c r="T20" s="20">
        <f t="shared" si="2"/>
        <v>347</v>
      </c>
      <c r="U20" s="20">
        <f t="shared" si="2"/>
        <v>330</v>
      </c>
      <c r="V20" s="20">
        <f t="shared" si="2"/>
        <v>313</v>
      </c>
      <c r="W20" s="20">
        <f t="shared" si="2"/>
        <v>312</v>
      </c>
      <c r="X20" s="20">
        <f t="shared" si="2"/>
        <v>297</v>
      </c>
      <c r="Y20" s="20">
        <f t="shared" si="2"/>
        <v>276</v>
      </c>
      <c r="Z20" s="20">
        <f t="shared" si="2"/>
        <v>263</v>
      </c>
      <c r="AA20" s="20">
        <f t="shared" si="2"/>
        <v>264</v>
      </c>
      <c r="AB20" s="20">
        <f t="shared" si="2"/>
        <v>266</v>
      </c>
      <c r="AC20" s="20">
        <f t="shared" si="2"/>
        <v>260</v>
      </c>
      <c r="AD20" s="20">
        <f t="shared" si="2"/>
        <v>241</v>
      </c>
      <c r="AE20" s="20">
        <f t="shared" si="2"/>
        <v>231</v>
      </c>
      <c r="AF20" s="20">
        <f t="shared" si="2"/>
        <v>217</v>
      </c>
      <c r="AG20" s="20">
        <f t="shared" si="2"/>
        <v>204</v>
      </c>
      <c r="AH20" s="20">
        <f t="shared" si="2"/>
        <v>184</v>
      </c>
      <c r="AI20" s="20">
        <f t="shared" si="2"/>
        <v>177</v>
      </c>
      <c r="AJ20" s="20">
        <f t="shared" si="2"/>
        <v>185</v>
      </c>
      <c r="AK20" s="20">
        <f t="shared" si="2"/>
        <v>177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173</v>
      </c>
      <c r="H21" s="20">
        <f t="shared" ref="H21:AJ21" si="3">H20</f>
        <v>201</v>
      </c>
      <c r="I21" s="20">
        <f t="shared" si="3"/>
        <v>233</v>
      </c>
      <c r="J21" s="20">
        <f t="shared" si="3"/>
        <v>263</v>
      </c>
      <c r="K21" s="20">
        <f t="shared" si="3"/>
        <v>296</v>
      </c>
      <c r="L21" s="20">
        <f t="shared" si="3"/>
        <v>313</v>
      </c>
      <c r="M21" s="20">
        <f t="shared" si="3"/>
        <v>338</v>
      </c>
      <c r="N21" s="20">
        <f t="shared" si="3"/>
        <v>329</v>
      </c>
      <c r="O21" s="20">
        <f t="shared" si="3"/>
        <v>333</v>
      </c>
      <c r="P21" s="20">
        <f t="shared" si="3"/>
        <v>327</v>
      </c>
      <c r="Q21" s="20">
        <f t="shared" si="3"/>
        <v>338</v>
      </c>
      <c r="R21" s="20">
        <f t="shared" si="3"/>
        <v>352</v>
      </c>
      <c r="S21" s="20">
        <f t="shared" si="3"/>
        <v>359</v>
      </c>
      <c r="T21" s="20">
        <f t="shared" si="3"/>
        <v>347</v>
      </c>
      <c r="U21" s="20">
        <f t="shared" si="3"/>
        <v>330</v>
      </c>
      <c r="V21" s="20">
        <f t="shared" si="3"/>
        <v>313</v>
      </c>
      <c r="W21" s="20">
        <f t="shared" si="3"/>
        <v>312</v>
      </c>
      <c r="X21" s="20">
        <f t="shared" si="3"/>
        <v>297</v>
      </c>
      <c r="Y21" s="20">
        <f t="shared" si="3"/>
        <v>276</v>
      </c>
      <c r="Z21" s="20">
        <f t="shared" si="3"/>
        <v>263</v>
      </c>
      <c r="AA21" s="20">
        <f t="shared" si="3"/>
        <v>264</v>
      </c>
      <c r="AB21" s="20">
        <f t="shared" si="3"/>
        <v>266</v>
      </c>
      <c r="AC21" s="20">
        <f t="shared" si="3"/>
        <v>260</v>
      </c>
      <c r="AD21" s="20">
        <f t="shared" si="3"/>
        <v>241</v>
      </c>
      <c r="AE21" s="20">
        <f t="shared" si="3"/>
        <v>231</v>
      </c>
      <c r="AF21" s="20">
        <f t="shared" si="3"/>
        <v>217</v>
      </c>
      <c r="AG21" s="20">
        <f t="shared" si="3"/>
        <v>204</v>
      </c>
      <c r="AH21" s="20">
        <f t="shared" si="3"/>
        <v>184</v>
      </c>
      <c r="AI21" s="20">
        <f t="shared" si="3"/>
        <v>177</v>
      </c>
      <c r="AJ21" s="20">
        <f t="shared" si="3"/>
        <v>185</v>
      </c>
      <c r="AK21" s="20">
        <f t="shared" ref="AK21" si="4">AK20</f>
        <v>177</v>
      </c>
    </row>
    <row r="22" spans="2:40" ht="41.25" customHeight="1">
      <c r="D22" s="14" t="s">
        <v>6</v>
      </c>
      <c r="E22" s="2"/>
      <c r="F22" s="1" t="s">
        <v>50</v>
      </c>
      <c r="G22" s="20">
        <f>'R3-04'!AD20</f>
        <v>57</v>
      </c>
      <c r="H22" s="20">
        <f>'R3-04'!AE20</f>
        <v>60</v>
      </c>
      <c r="I22" s="20">
        <f>'R3-04'!AF20</f>
        <v>67</v>
      </c>
      <c r="J22" s="20">
        <f>'R3-04'!AG20</f>
        <v>65</v>
      </c>
      <c r="K22" s="20">
        <f>'R3-04'!AH20</f>
        <v>77</v>
      </c>
      <c r="L22" s="20">
        <f>'R3-04'!AI20</f>
        <v>98</v>
      </c>
      <c r="M22" s="20">
        <f>'R3-04'!AJ20</f>
        <v>120</v>
      </c>
      <c r="N22" s="20">
        <f>G21</f>
        <v>173</v>
      </c>
      <c r="O22" s="20">
        <f t="shared" ref="O22:AK22" si="5">H21</f>
        <v>201</v>
      </c>
      <c r="P22" s="20">
        <f t="shared" si="5"/>
        <v>233</v>
      </c>
      <c r="Q22" s="20">
        <f t="shared" si="5"/>
        <v>263</v>
      </c>
      <c r="R22" s="20">
        <f t="shared" si="5"/>
        <v>296</v>
      </c>
      <c r="S22" s="20">
        <f t="shared" si="5"/>
        <v>313</v>
      </c>
      <c r="T22" s="20">
        <f t="shared" si="5"/>
        <v>338</v>
      </c>
      <c r="U22" s="20">
        <f t="shared" si="5"/>
        <v>329</v>
      </c>
      <c r="V22" s="20">
        <f t="shared" si="5"/>
        <v>333</v>
      </c>
      <c r="W22" s="20">
        <f t="shared" si="5"/>
        <v>327</v>
      </c>
      <c r="X22" s="20">
        <f t="shared" si="5"/>
        <v>338</v>
      </c>
      <c r="Y22" s="20">
        <f t="shared" si="5"/>
        <v>352</v>
      </c>
      <c r="Z22" s="20">
        <f t="shared" si="5"/>
        <v>359</v>
      </c>
      <c r="AA22" s="20">
        <f t="shared" si="5"/>
        <v>347</v>
      </c>
      <c r="AB22" s="20">
        <f t="shared" si="5"/>
        <v>330</v>
      </c>
      <c r="AC22" s="20">
        <f t="shared" si="5"/>
        <v>313</v>
      </c>
      <c r="AD22" s="20">
        <f t="shared" si="5"/>
        <v>312</v>
      </c>
      <c r="AE22" s="20">
        <f t="shared" si="5"/>
        <v>297</v>
      </c>
      <c r="AF22" s="20">
        <f t="shared" si="5"/>
        <v>276</v>
      </c>
      <c r="AG22" s="20">
        <f t="shared" si="5"/>
        <v>263</v>
      </c>
      <c r="AH22" s="20">
        <f t="shared" si="5"/>
        <v>264</v>
      </c>
      <c r="AI22" s="20">
        <f t="shared" si="5"/>
        <v>266</v>
      </c>
      <c r="AJ22" s="20">
        <f t="shared" si="5"/>
        <v>260</v>
      </c>
      <c r="AK22" s="20">
        <f t="shared" si="5"/>
        <v>241</v>
      </c>
    </row>
    <row r="23" spans="2:40" ht="41.25" customHeight="1">
      <c r="D23" s="14" t="s">
        <v>7</v>
      </c>
      <c r="E23" s="40" t="s">
        <v>16</v>
      </c>
      <c r="F23" s="29"/>
      <c r="G23" s="92">
        <v>19</v>
      </c>
      <c r="H23" s="92">
        <v>11</v>
      </c>
      <c r="I23" s="92">
        <v>15</v>
      </c>
      <c r="J23" s="92">
        <v>10</v>
      </c>
      <c r="K23" s="92">
        <v>12</v>
      </c>
      <c r="L23" s="21">
        <v>14</v>
      </c>
      <c r="M23" s="92">
        <v>20</v>
      </c>
      <c r="N23" s="92">
        <v>10</v>
      </c>
      <c r="O23" s="21">
        <v>15</v>
      </c>
      <c r="P23" s="92">
        <v>12</v>
      </c>
      <c r="Q23" s="21">
        <v>22</v>
      </c>
      <c r="R23" s="21">
        <v>20</v>
      </c>
      <c r="S23" s="92">
        <v>12</v>
      </c>
      <c r="T23" s="21">
        <v>10</v>
      </c>
      <c r="U23" s="21">
        <v>11</v>
      </c>
      <c r="V23" s="92">
        <v>7</v>
      </c>
      <c r="W23" s="92">
        <v>8</v>
      </c>
      <c r="X23" s="21">
        <v>13</v>
      </c>
      <c r="Y23" s="92">
        <v>9</v>
      </c>
      <c r="Z23" s="21">
        <v>16</v>
      </c>
      <c r="AA23" s="92">
        <v>19</v>
      </c>
      <c r="AB23" s="21">
        <v>12</v>
      </c>
      <c r="AC23" s="21">
        <v>8</v>
      </c>
      <c r="AD23" s="21">
        <v>5</v>
      </c>
      <c r="AE23" s="92">
        <v>13</v>
      </c>
      <c r="AF23" s="21">
        <v>9</v>
      </c>
      <c r="AG23" s="21">
        <v>7</v>
      </c>
      <c r="AH23" s="92">
        <v>3</v>
      </c>
      <c r="AI23" s="21">
        <v>7</v>
      </c>
      <c r="AJ23" s="21">
        <v>5</v>
      </c>
      <c r="AK23" s="21">
        <v>2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G23+SUM('R3-04'!AE23:AJ23)</f>
        <v>49</v>
      </c>
      <c r="H24" s="21">
        <f>SUM(G23:H23)+SUM('R3-04'!AF23:AJ23)</f>
        <v>57</v>
      </c>
      <c r="I24" s="21">
        <f>SUM(G23:I23)+SUM('R3-04'!AG23:AJ23)</f>
        <v>69</v>
      </c>
      <c r="J24" s="21">
        <f>SUM(G23:J23)+SUM('R3-04'!AH23:AJ23)</f>
        <v>72</v>
      </c>
      <c r="K24" s="21">
        <f>SUM(G23:K23)+SUM('R3-04'!AI23:AJ23)</f>
        <v>80</v>
      </c>
      <c r="L24" s="21">
        <f>SUM(G23:L23)+'R3-04'!AJ23</f>
        <v>83</v>
      </c>
      <c r="M24" s="21">
        <f>SUM(G23:M23)</f>
        <v>101</v>
      </c>
      <c r="N24" s="21">
        <f t="shared" ref="N24:AK24" si="6">SUM(H23:N23)</f>
        <v>92</v>
      </c>
      <c r="O24" s="21">
        <f t="shared" si="6"/>
        <v>96</v>
      </c>
      <c r="P24" s="21">
        <f t="shared" si="6"/>
        <v>93</v>
      </c>
      <c r="Q24" s="21">
        <f t="shared" si="6"/>
        <v>105</v>
      </c>
      <c r="R24" s="21">
        <f t="shared" si="6"/>
        <v>113</v>
      </c>
      <c r="S24" s="21">
        <f t="shared" si="6"/>
        <v>111</v>
      </c>
      <c r="T24" s="21">
        <f t="shared" si="6"/>
        <v>101</v>
      </c>
      <c r="U24" s="21">
        <f t="shared" si="6"/>
        <v>102</v>
      </c>
      <c r="V24" s="21">
        <f t="shared" si="6"/>
        <v>94</v>
      </c>
      <c r="W24" s="21">
        <f t="shared" si="6"/>
        <v>90</v>
      </c>
      <c r="X24" s="21">
        <f t="shared" si="6"/>
        <v>81</v>
      </c>
      <c r="Y24" s="21">
        <f t="shared" si="6"/>
        <v>70</v>
      </c>
      <c r="Z24" s="21">
        <f t="shared" si="6"/>
        <v>74</v>
      </c>
      <c r="AA24" s="21">
        <f t="shared" si="6"/>
        <v>83</v>
      </c>
      <c r="AB24" s="21">
        <f t="shared" si="6"/>
        <v>84</v>
      </c>
      <c r="AC24" s="21">
        <f t="shared" si="6"/>
        <v>85</v>
      </c>
      <c r="AD24" s="21">
        <f t="shared" si="6"/>
        <v>82</v>
      </c>
      <c r="AE24" s="21">
        <f t="shared" si="6"/>
        <v>82</v>
      </c>
      <c r="AF24" s="21">
        <f t="shared" si="6"/>
        <v>82</v>
      </c>
      <c r="AG24" s="21">
        <f t="shared" si="6"/>
        <v>73</v>
      </c>
      <c r="AH24" s="21">
        <f t="shared" si="6"/>
        <v>57</v>
      </c>
      <c r="AI24" s="21">
        <f t="shared" si="6"/>
        <v>52</v>
      </c>
      <c r="AJ24" s="21">
        <f t="shared" si="6"/>
        <v>49</v>
      </c>
      <c r="AK24" s="21">
        <f t="shared" si="6"/>
        <v>46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44317</v>
      </c>
      <c r="H26" s="26">
        <f t="shared" ref="H26:AJ27" si="7">H6</f>
        <v>44318</v>
      </c>
      <c r="I26" s="26">
        <f t="shared" si="7"/>
        <v>44319</v>
      </c>
      <c r="J26" s="26">
        <f t="shared" si="7"/>
        <v>44320</v>
      </c>
      <c r="K26" s="26">
        <f t="shared" si="7"/>
        <v>44321</v>
      </c>
      <c r="L26" s="26">
        <f t="shared" si="7"/>
        <v>44322</v>
      </c>
      <c r="M26" s="26">
        <f t="shared" si="7"/>
        <v>44323</v>
      </c>
      <c r="N26" s="26">
        <f t="shared" si="7"/>
        <v>44324</v>
      </c>
      <c r="O26" s="26">
        <f t="shared" si="7"/>
        <v>44325</v>
      </c>
      <c r="P26" s="26">
        <f t="shared" si="7"/>
        <v>44326</v>
      </c>
      <c r="Q26" s="26">
        <f t="shared" si="7"/>
        <v>44327</v>
      </c>
      <c r="R26" s="26">
        <f t="shared" si="7"/>
        <v>44328</v>
      </c>
      <c r="S26" s="26">
        <f t="shared" si="7"/>
        <v>44329</v>
      </c>
      <c r="T26" s="26">
        <f t="shared" si="7"/>
        <v>44330</v>
      </c>
      <c r="U26" s="26">
        <f t="shared" si="7"/>
        <v>44331</v>
      </c>
      <c r="V26" s="26">
        <f t="shared" si="7"/>
        <v>44332</v>
      </c>
      <c r="W26" s="26">
        <f t="shared" si="7"/>
        <v>44333</v>
      </c>
      <c r="X26" s="26">
        <f t="shared" si="7"/>
        <v>44334</v>
      </c>
      <c r="Y26" s="26">
        <f t="shared" si="7"/>
        <v>44335</v>
      </c>
      <c r="Z26" s="26">
        <f t="shared" si="7"/>
        <v>44336</v>
      </c>
      <c r="AA26" s="26">
        <f t="shared" si="7"/>
        <v>44337</v>
      </c>
      <c r="AB26" s="26">
        <f t="shared" si="7"/>
        <v>44338</v>
      </c>
      <c r="AC26" s="26">
        <f t="shared" si="7"/>
        <v>44339</v>
      </c>
      <c r="AD26" s="26">
        <f t="shared" si="7"/>
        <v>44340</v>
      </c>
      <c r="AE26" s="26">
        <f t="shared" si="7"/>
        <v>44341</v>
      </c>
      <c r="AF26" s="26">
        <f t="shared" si="7"/>
        <v>44342</v>
      </c>
      <c r="AG26" s="26">
        <f t="shared" si="7"/>
        <v>44343</v>
      </c>
      <c r="AH26" s="26">
        <f t="shared" si="7"/>
        <v>44344</v>
      </c>
      <c r="AI26" s="26">
        <f t="shared" si="7"/>
        <v>44345</v>
      </c>
      <c r="AJ26" s="26">
        <f t="shared" si="7"/>
        <v>44346</v>
      </c>
      <c r="AK26" s="26">
        <f t="shared" ref="AK26" si="8">AK6</f>
        <v>44347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土</v>
      </c>
      <c r="H27" s="27" t="str">
        <f t="shared" si="7"/>
        <v>日</v>
      </c>
      <c r="I27" s="27" t="str">
        <f t="shared" si="7"/>
        <v>月</v>
      </c>
      <c r="J27" s="27" t="str">
        <f t="shared" si="7"/>
        <v>火</v>
      </c>
      <c r="K27" s="27" t="str">
        <f t="shared" si="7"/>
        <v>水</v>
      </c>
      <c r="L27" s="27" t="str">
        <f t="shared" si="7"/>
        <v>木</v>
      </c>
      <c r="M27" s="27" t="str">
        <f t="shared" si="7"/>
        <v>金</v>
      </c>
      <c r="N27" s="27" t="str">
        <f t="shared" si="7"/>
        <v>土</v>
      </c>
      <c r="O27" s="27" t="str">
        <f t="shared" si="7"/>
        <v>日</v>
      </c>
      <c r="P27" s="27" t="str">
        <f t="shared" si="7"/>
        <v>月</v>
      </c>
      <c r="Q27" s="27" t="str">
        <f t="shared" si="7"/>
        <v>火</v>
      </c>
      <c r="R27" s="27" t="str">
        <f t="shared" si="7"/>
        <v>水</v>
      </c>
      <c r="S27" s="27" t="str">
        <f t="shared" si="7"/>
        <v>木</v>
      </c>
      <c r="T27" s="27" t="str">
        <f t="shared" si="7"/>
        <v>金</v>
      </c>
      <c r="U27" s="27" t="str">
        <f t="shared" si="7"/>
        <v>土</v>
      </c>
      <c r="V27" s="27" t="str">
        <f t="shared" si="7"/>
        <v>日</v>
      </c>
      <c r="W27" s="27" t="str">
        <f t="shared" si="7"/>
        <v>月</v>
      </c>
      <c r="X27" s="27" t="str">
        <f t="shared" si="7"/>
        <v>火</v>
      </c>
      <c r="Y27" s="27" t="str">
        <f t="shared" si="7"/>
        <v>水</v>
      </c>
      <c r="Z27" s="27" t="str">
        <f t="shared" si="7"/>
        <v>木</v>
      </c>
      <c r="AA27" s="27" t="str">
        <f t="shared" si="7"/>
        <v>金</v>
      </c>
      <c r="AB27" s="27" t="str">
        <f t="shared" si="7"/>
        <v>土</v>
      </c>
      <c r="AC27" s="27" t="str">
        <f t="shared" si="7"/>
        <v>日</v>
      </c>
      <c r="AD27" s="27" t="str">
        <f t="shared" si="7"/>
        <v>月</v>
      </c>
      <c r="AE27" s="27" t="str">
        <f t="shared" si="7"/>
        <v>火</v>
      </c>
      <c r="AF27" s="27" t="str">
        <f t="shared" si="7"/>
        <v>水</v>
      </c>
      <c r="AG27" s="27" t="str">
        <f t="shared" si="7"/>
        <v>木</v>
      </c>
      <c r="AH27" s="27" t="str">
        <f t="shared" si="7"/>
        <v>金</v>
      </c>
      <c r="AI27" s="27" t="str">
        <f t="shared" si="7"/>
        <v>土</v>
      </c>
      <c r="AJ27" s="27" t="str">
        <f t="shared" si="7"/>
        <v>日</v>
      </c>
      <c r="AK27" s="27" t="str">
        <f t="shared" ref="AK27" si="9">AK7</f>
        <v>月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0.18882978723404256</v>
      </c>
      <c r="H28" s="22">
        <f t="shared" ref="H28:AK28" si="10">IFERROR(H12/H8,0)</f>
        <v>0.21808510638297873</v>
      </c>
      <c r="I28" s="22">
        <f t="shared" si="10"/>
        <v>0.26063829787234044</v>
      </c>
      <c r="J28" s="22">
        <f t="shared" si="10"/>
        <v>0.31914893617021278</v>
      </c>
      <c r="K28" s="22">
        <f t="shared" si="10"/>
        <v>0.35106382978723405</v>
      </c>
      <c r="L28" s="22">
        <f t="shared" si="10"/>
        <v>0.38829787234042551</v>
      </c>
      <c r="M28" s="22">
        <f t="shared" si="10"/>
        <v>0.41798941798941797</v>
      </c>
      <c r="N28" s="22">
        <f t="shared" si="10"/>
        <v>0.45767195767195767</v>
      </c>
      <c r="O28" s="22">
        <f t="shared" si="10"/>
        <v>0.49735449735449733</v>
      </c>
      <c r="P28" s="253">
        <f t="shared" si="10"/>
        <v>0.52645502645502651</v>
      </c>
      <c r="Q28" s="253">
        <f t="shared" si="10"/>
        <v>0.544973544973545</v>
      </c>
      <c r="R28" s="253">
        <f t="shared" si="10"/>
        <v>0.5714285714285714</v>
      </c>
      <c r="S28" s="253">
        <f t="shared" si="10"/>
        <v>0.59788359788359791</v>
      </c>
      <c r="T28" s="253">
        <f t="shared" si="10"/>
        <v>0.58994708994709</v>
      </c>
      <c r="U28" s="253">
        <f t="shared" si="10"/>
        <v>0.60582010582010581</v>
      </c>
      <c r="V28" s="253">
        <f t="shared" si="10"/>
        <v>0.60052910052910058</v>
      </c>
      <c r="W28" s="253">
        <f t="shared" si="10"/>
        <v>0.5714285714285714</v>
      </c>
      <c r="X28" s="253">
        <f t="shared" si="10"/>
        <v>0.59523809523809523</v>
      </c>
      <c r="Y28" s="253">
        <f t="shared" si="10"/>
        <v>0.57671957671957674</v>
      </c>
      <c r="Z28" s="253">
        <f t="shared" si="10"/>
        <v>0.55415617128463479</v>
      </c>
      <c r="AA28" s="253">
        <f t="shared" si="10"/>
        <v>0.5717884130982368</v>
      </c>
      <c r="AB28" s="253">
        <f t="shared" si="10"/>
        <v>0.5617128463476071</v>
      </c>
      <c r="AC28" s="253">
        <f t="shared" si="10"/>
        <v>0.55667506297229219</v>
      </c>
      <c r="AD28" s="253">
        <f t="shared" si="10"/>
        <v>0.52141057934508817</v>
      </c>
      <c r="AE28" s="253">
        <f t="shared" si="10"/>
        <v>0.51385390428211586</v>
      </c>
      <c r="AF28" s="253">
        <f t="shared" si="10"/>
        <v>0.50629722921914355</v>
      </c>
      <c r="AG28" s="22">
        <f t="shared" si="10"/>
        <v>0.45591939546599497</v>
      </c>
      <c r="AH28" s="22">
        <f t="shared" si="10"/>
        <v>0.43828715365239296</v>
      </c>
      <c r="AI28" s="22">
        <f t="shared" si="10"/>
        <v>0.43324937027707811</v>
      </c>
      <c r="AJ28" s="22">
        <f t="shared" si="10"/>
        <v>0.4256926952141058</v>
      </c>
      <c r="AK28" s="22">
        <f t="shared" si="10"/>
        <v>0.36754176610978523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0.18882978723404256</v>
      </c>
      <c r="H29" s="22">
        <f t="shared" ref="H29:AK29" si="11">IFERROR(H12/H9,0)</f>
        <v>0.21808510638297873</v>
      </c>
      <c r="I29" s="22">
        <f t="shared" si="11"/>
        <v>0.26063829787234044</v>
      </c>
      <c r="J29" s="22">
        <f t="shared" si="11"/>
        <v>0.31914893617021278</v>
      </c>
      <c r="K29" s="22">
        <f t="shared" si="11"/>
        <v>0.35106382978723405</v>
      </c>
      <c r="L29" s="22">
        <f t="shared" si="11"/>
        <v>0.38829787234042551</v>
      </c>
      <c r="M29" s="22">
        <f t="shared" si="11"/>
        <v>0.41798941798941797</v>
      </c>
      <c r="N29" s="22">
        <f t="shared" si="11"/>
        <v>0.45767195767195767</v>
      </c>
      <c r="O29" s="22">
        <f t="shared" si="11"/>
        <v>0.49735449735449733</v>
      </c>
      <c r="P29" s="22">
        <f t="shared" si="11"/>
        <v>0.52645502645502651</v>
      </c>
      <c r="Q29" s="22">
        <f t="shared" si="11"/>
        <v>0.544973544973545</v>
      </c>
      <c r="R29" s="22">
        <f t="shared" si="11"/>
        <v>0.5714285714285714</v>
      </c>
      <c r="S29" s="22">
        <f t="shared" si="11"/>
        <v>0.59788359788359791</v>
      </c>
      <c r="T29" s="22">
        <f t="shared" si="11"/>
        <v>0.58994708994709</v>
      </c>
      <c r="U29" s="22">
        <f t="shared" si="11"/>
        <v>0.60582010582010581</v>
      </c>
      <c r="V29" s="22">
        <f t="shared" si="11"/>
        <v>0.60052910052910058</v>
      </c>
      <c r="W29" s="22">
        <f t="shared" si="11"/>
        <v>0.5714285714285714</v>
      </c>
      <c r="X29" s="22">
        <f t="shared" si="11"/>
        <v>0.59523809523809523</v>
      </c>
      <c r="Y29" s="22">
        <f t="shared" si="11"/>
        <v>0.57671957671957674</v>
      </c>
      <c r="Z29" s="22">
        <f t="shared" si="11"/>
        <v>0.55415617128463479</v>
      </c>
      <c r="AA29" s="22">
        <f t="shared" si="11"/>
        <v>0.5717884130982368</v>
      </c>
      <c r="AB29" s="22">
        <f t="shared" si="11"/>
        <v>0.5617128463476071</v>
      </c>
      <c r="AC29" s="22">
        <f t="shared" si="11"/>
        <v>0.55667506297229219</v>
      </c>
      <c r="AD29" s="22">
        <f t="shared" si="11"/>
        <v>0.52141057934508817</v>
      </c>
      <c r="AE29" s="22">
        <f t="shared" si="11"/>
        <v>0.51385390428211586</v>
      </c>
      <c r="AF29" s="22">
        <f t="shared" si="11"/>
        <v>0.50629722921914355</v>
      </c>
      <c r="AG29" s="22">
        <f t="shared" si="11"/>
        <v>0.45591939546599497</v>
      </c>
      <c r="AH29" s="22">
        <f t="shared" si="11"/>
        <v>0.43828715365239296</v>
      </c>
      <c r="AI29" s="22">
        <f t="shared" si="11"/>
        <v>0.43324937027707811</v>
      </c>
      <c r="AJ29" s="22">
        <f t="shared" si="11"/>
        <v>0.4256926952141058</v>
      </c>
      <c r="AK29" s="22">
        <f t="shared" si="11"/>
        <v>0.36754176610978523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2.3809523809523808E-2</v>
      </c>
      <c r="H30" s="22">
        <f t="shared" ref="H30:AK30" si="12">IFERROR(H13/H10,0)</f>
        <v>4.7619047619047616E-2</v>
      </c>
      <c r="I30" s="22">
        <f t="shared" si="12"/>
        <v>4.7619047619047616E-2</v>
      </c>
      <c r="J30" s="22">
        <f t="shared" si="12"/>
        <v>4.7619047619047616E-2</v>
      </c>
      <c r="K30" s="22">
        <f t="shared" si="12"/>
        <v>4.7619047619047616E-2</v>
      </c>
      <c r="L30" s="22">
        <f t="shared" si="12"/>
        <v>4.7619047619047616E-2</v>
      </c>
      <c r="M30" s="22">
        <f t="shared" si="12"/>
        <v>4.5454545454545456E-2</v>
      </c>
      <c r="N30" s="22">
        <f t="shared" si="12"/>
        <v>4.5454545454545456E-2</v>
      </c>
      <c r="O30" s="22">
        <f t="shared" si="12"/>
        <v>4.5454545454545456E-2</v>
      </c>
      <c r="P30" s="22">
        <f t="shared" si="12"/>
        <v>2.2727272727272728E-2</v>
      </c>
      <c r="Q30" s="22">
        <f t="shared" si="12"/>
        <v>9.0909090909090912E-2</v>
      </c>
      <c r="R30" s="22">
        <f t="shared" si="12"/>
        <v>4.5454545454545456E-2</v>
      </c>
      <c r="S30" s="22">
        <f t="shared" si="12"/>
        <v>6.8181818181818177E-2</v>
      </c>
      <c r="T30" s="22">
        <f t="shared" si="12"/>
        <v>4.5454545454545456E-2</v>
      </c>
      <c r="U30" s="22">
        <f t="shared" si="12"/>
        <v>6.8181818181818177E-2</v>
      </c>
      <c r="V30" s="22">
        <f t="shared" si="12"/>
        <v>4.5454545454545456E-2</v>
      </c>
      <c r="W30" s="22">
        <f t="shared" si="12"/>
        <v>6.8181818181818177E-2</v>
      </c>
      <c r="X30" s="22">
        <f t="shared" si="12"/>
        <v>6.8181818181818177E-2</v>
      </c>
      <c r="Y30" s="22">
        <f t="shared" si="12"/>
        <v>6.8181818181818177E-2</v>
      </c>
      <c r="Z30" s="22">
        <f t="shared" si="12"/>
        <v>4.5454545454545456E-2</v>
      </c>
      <c r="AA30" s="22">
        <f t="shared" si="12"/>
        <v>2.2727272727272728E-2</v>
      </c>
      <c r="AB30" s="22">
        <f t="shared" si="12"/>
        <v>2.2727272727272728E-2</v>
      </c>
      <c r="AC30" s="22">
        <f t="shared" si="12"/>
        <v>6.8181818181818177E-2</v>
      </c>
      <c r="AD30" s="22">
        <f t="shared" si="12"/>
        <v>4.5454545454545456E-2</v>
      </c>
      <c r="AE30" s="22">
        <f t="shared" si="12"/>
        <v>4.5454545454545456E-2</v>
      </c>
      <c r="AF30" s="22">
        <f t="shared" si="12"/>
        <v>4.5454545454545456E-2</v>
      </c>
      <c r="AG30" s="22">
        <f t="shared" si="12"/>
        <v>6.8181818181818177E-2</v>
      </c>
      <c r="AH30" s="22">
        <f t="shared" si="12"/>
        <v>6.8181818181818177E-2</v>
      </c>
      <c r="AI30" s="22">
        <f t="shared" si="12"/>
        <v>6.8181818181818177E-2</v>
      </c>
      <c r="AJ30" s="22">
        <f t="shared" si="12"/>
        <v>6.8181818181818177E-2</v>
      </c>
      <c r="AK30" s="22">
        <f t="shared" si="12"/>
        <v>4.878048780487805E-2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2.3809523809523808E-2</v>
      </c>
      <c r="H31" s="22">
        <f t="shared" ref="H31:AK31" si="13">IFERROR(H13/H11,0)</f>
        <v>4.7619047619047616E-2</v>
      </c>
      <c r="I31" s="22">
        <f t="shared" si="13"/>
        <v>4.7619047619047616E-2</v>
      </c>
      <c r="J31" s="22">
        <f t="shared" si="13"/>
        <v>4.7619047619047616E-2</v>
      </c>
      <c r="K31" s="22">
        <f t="shared" si="13"/>
        <v>4.7619047619047616E-2</v>
      </c>
      <c r="L31" s="22">
        <f t="shared" si="13"/>
        <v>4.7619047619047616E-2</v>
      </c>
      <c r="M31" s="22">
        <f t="shared" si="13"/>
        <v>4.5454545454545456E-2</v>
      </c>
      <c r="N31" s="22">
        <f t="shared" si="13"/>
        <v>4.5454545454545456E-2</v>
      </c>
      <c r="O31" s="22">
        <f t="shared" si="13"/>
        <v>4.5454545454545456E-2</v>
      </c>
      <c r="P31" s="22">
        <f t="shared" si="13"/>
        <v>2.2727272727272728E-2</v>
      </c>
      <c r="Q31" s="22">
        <f t="shared" si="13"/>
        <v>9.0909090909090912E-2</v>
      </c>
      <c r="R31" s="22">
        <f t="shared" si="13"/>
        <v>4.5454545454545456E-2</v>
      </c>
      <c r="S31" s="22">
        <f t="shared" si="13"/>
        <v>6.8181818181818177E-2</v>
      </c>
      <c r="T31" s="22">
        <f t="shared" si="13"/>
        <v>4.5454545454545456E-2</v>
      </c>
      <c r="U31" s="22">
        <f t="shared" si="13"/>
        <v>6.8181818181818177E-2</v>
      </c>
      <c r="V31" s="22">
        <f t="shared" si="13"/>
        <v>4.5454545454545456E-2</v>
      </c>
      <c r="W31" s="22">
        <f t="shared" si="13"/>
        <v>6.8181818181818177E-2</v>
      </c>
      <c r="X31" s="22">
        <f t="shared" si="13"/>
        <v>6.8181818181818177E-2</v>
      </c>
      <c r="Y31" s="22">
        <f t="shared" si="13"/>
        <v>6.8181818181818177E-2</v>
      </c>
      <c r="Z31" s="22">
        <f t="shared" si="13"/>
        <v>4.5454545454545456E-2</v>
      </c>
      <c r="AA31" s="22">
        <f t="shared" si="13"/>
        <v>2.2727272727272728E-2</v>
      </c>
      <c r="AB31" s="22">
        <f t="shared" si="13"/>
        <v>2.2727272727272728E-2</v>
      </c>
      <c r="AC31" s="22">
        <f t="shared" si="13"/>
        <v>6.8181818181818177E-2</v>
      </c>
      <c r="AD31" s="22">
        <f t="shared" si="13"/>
        <v>4.5454545454545456E-2</v>
      </c>
      <c r="AE31" s="22">
        <f t="shared" si="13"/>
        <v>4.5454545454545456E-2</v>
      </c>
      <c r="AF31" s="22">
        <f t="shared" si="13"/>
        <v>4.5454545454545456E-2</v>
      </c>
      <c r="AG31" s="22">
        <f t="shared" si="13"/>
        <v>6.8181818181818177E-2</v>
      </c>
      <c r="AH31" s="22">
        <f t="shared" si="13"/>
        <v>6.8181818181818177E-2</v>
      </c>
      <c r="AI31" s="22">
        <f t="shared" si="13"/>
        <v>6.8181818181818177E-2</v>
      </c>
      <c r="AJ31" s="22">
        <f t="shared" si="13"/>
        <v>6.8181818181818177E-2</v>
      </c>
      <c r="AK31" s="22">
        <f t="shared" si="13"/>
        <v>4.878048780487805E-2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11.487715324424943</v>
      </c>
      <c r="H32" s="23">
        <f t="shared" ref="H32:AK32" si="14">IFERROR(H14*100000/1601711,0)</f>
        <v>13.610445330025204</v>
      </c>
      <c r="I32" s="23">
        <f t="shared" si="14"/>
        <v>15.858041806543127</v>
      </c>
      <c r="J32" s="23">
        <f t="shared" si="14"/>
        <v>17.668605634849232</v>
      </c>
      <c r="K32" s="23">
        <f t="shared" si="14"/>
        <v>19.479169463155337</v>
      </c>
      <c r="L32" s="23">
        <f t="shared" si="14"/>
        <v>21.352166526920275</v>
      </c>
      <c r="M32" s="23">
        <f t="shared" si="14"/>
        <v>24.036795651650017</v>
      </c>
      <c r="N32" s="254">
        <f t="shared" si="14"/>
        <v>25.28546036082664</v>
      </c>
      <c r="O32" s="254">
        <f t="shared" si="14"/>
        <v>26.034659186332615</v>
      </c>
      <c r="P32" s="254">
        <f t="shared" si="14"/>
        <v>26.34682536362677</v>
      </c>
      <c r="Q32" s="254">
        <f t="shared" si="14"/>
        <v>27.220890660050408</v>
      </c>
      <c r="R32" s="254">
        <f t="shared" si="14"/>
        <v>29.281187430191839</v>
      </c>
      <c r="S32" s="254">
        <f t="shared" si="14"/>
        <v>29.90551978478015</v>
      </c>
      <c r="T32" s="254">
        <f t="shared" si="14"/>
        <v>29.281187430191839</v>
      </c>
      <c r="U32" s="254">
        <f t="shared" si="14"/>
        <v>29.406053901109502</v>
      </c>
      <c r="V32" s="254">
        <f t="shared" si="14"/>
        <v>27.283323895509241</v>
      </c>
      <c r="W32" s="254">
        <f t="shared" si="14"/>
        <v>26.971157718215085</v>
      </c>
      <c r="X32" s="254">
        <f t="shared" si="14"/>
        <v>26.658991540920926</v>
      </c>
      <c r="Y32" s="254">
        <f t="shared" si="14"/>
        <v>25.597626538120796</v>
      </c>
      <c r="Z32" s="254">
        <f t="shared" si="14"/>
        <v>25.035727418991318</v>
      </c>
      <c r="AA32" s="254">
        <f t="shared" si="14"/>
        <v>25.22302712536781</v>
      </c>
      <c r="AB32" s="23">
        <f t="shared" si="14"/>
        <v>24.723561241697158</v>
      </c>
      <c r="AC32" s="23">
        <f t="shared" si="14"/>
        <v>23.787062709814691</v>
      </c>
      <c r="AD32" s="23">
        <f t="shared" si="14"/>
        <v>21.976498881508586</v>
      </c>
      <c r="AE32" s="23">
        <f t="shared" si="14"/>
        <v>21.664332704214431</v>
      </c>
      <c r="AF32" s="23">
        <f t="shared" si="14"/>
        <v>20.852700643249626</v>
      </c>
      <c r="AG32" s="23">
        <f t="shared" si="14"/>
        <v>19.54160269861417</v>
      </c>
      <c r="AH32" s="23">
        <f t="shared" si="14"/>
        <v>18.854837108567025</v>
      </c>
      <c r="AI32" s="23">
        <f t="shared" si="14"/>
        <v>18.168071518519884</v>
      </c>
      <c r="AJ32" s="23">
        <f t="shared" si="14"/>
        <v>18.230504753978714</v>
      </c>
      <c r="AK32" s="23">
        <f t="shared" si="14"/>
        <v>16.107774748378453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8.1366965012205042E-2</v>
      </c>
      <c r="H33" s="22">
        <f t="shared" ref="H33:AK33" si="15">IFERROR(H18/H16,0)</f>
        <v>8.306364617044229E-2</v>
      </c>
      <c r="I33" s="22">
        <f t="shared" si="15"/>
        <v>9.2566619915848525E-2</v>
      </c>
      <c r="J33" s="22">
        <f t="shared" si="15"/>
        <v>9.922637066935755E-2</v>
      </c>
      <c r="K33" s="22">
        <f t="shared" si="15"/>
        <v>0.10403120936280884</v>
      </c>
      <c r="L33" s="22">
        <f t="shared" si="15"/>
        <v>9.2763873775843303E-2</v>
      </c>
      <c r="M33" s="22">
        <f t="shared" si="15"/>
        <v>7.2118480360592402E-2</v>
      </c>
      <c r="N33" s="22">
        <f t="shared" si="15"/>
        <v>6.9184972284951754E-2</v>
      </c>
      <c r="O33" s="22">
        <f t="shared" si="15"/>
        <v>6.8550062318238472E-2</v>
      </c>
      <c r="P33" s="22">
        <f t="shared" si="15"/>
        <v>6.6680016019223062E-2</v>
      </c>
      <c r="Q33" s="22">
        <f t="shared" si="15"/>
        <v>6.5834279228149828E-2</v>
      </c>
      <c r="R33" s="22">
        <f t="shared" si="15"/>
        <v>6.1439944617514709E-2</v>
      </c>
      <c r="S33" s="22">
        <f t="shared" si="15"/>
        <v>5.9291270527225583E-2</v>
      </c>
      <c r="T33" s="22">
        <f t="shared" si="15"/>
        <v>6.1865542999425399E-2</v>
      </c>
      <c r="U33" s="22">
        <f t="shared" si="15"/>
        <v>6.5111346765641565E-2</v>
      </c>
      <c r="V33" s="22">
        <f t="shared" si="15"/>
        <v>6.8042142230026345E-2</v>
      </c>
      <c r="W33" s="22">
        <f t="shared" si="15"/>
        <v>6.2487068073660251E-2</v>
      </c>
      <c r="X33" s="22">
        <f t="shared" si="15"/>
        <v>5.6657223796033995E-2</v>
      </c>
      <c r="Y33" s="22">
        <f t="shared" si="15"/>
        <v>5.635593220338983E-2</v>
      </c>
      <c r="Z33" s="22">
        <f t="shared" si="15"/>
        <v>5.4355090220539096E-2</v>
      </c>
      <c r="AA33" s="22">
        <f t="shared" si="15"/>
        <v>5.885144755576649E-2</v>
      </c>
      <c r="AB33" s="22">
        <f t="shared" si="15"/>
        <v>5.3847879739735247E-2</v>
      </c>
      <c r="AC33" s="22">
        <f t="shared" si="15"/>
        <v>4.8129512141763288E-2</v>
      </c>
      <c r="AD33" s="22">
        <f t="shared" si="15"/>
        <v>4.6350201522615313E-2</v>
      </c>
      <c r="AE33" s="22">
        <f t="shared" si="15"/>
        <v>4.173989455184534E-2</v>
      </c>
      <c r="AF33" s="22">
        <f t="shared" si="15"/>
        <v>3.9456085599643337E-2</v>
      </c>
      <c r="AG33" s="22">
        <f t="shared" si="15"/>
        <v>4.0072039621791983E-2</v>
      </c>
      <c r="AH33" s="22">
        <f t="shared" si="15"/>
        <v>3.9485559566787003E-2</v>
      </c>
      <c r="AI33" s="22">
        <f t="shared" si="15"/>
        <v>4.4174757281553401E-2</v>
      </c>
      <c r="AJ33" s="22">
        <f t="shared" si="15"/>
        <v>4.4444444444444446E-2</v>
      </c>
      <c r="AK33" s="22">
        <f t="shared" si="15"/>
        <v>4.79285134037368E-2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10.8009497343778</v>
      </c>
      <c r="H34" s="134">
        <f t="shared" ref="H34:AK34" si="16">IFERROR(H20*100000/1601711,0)</f>
        <v>12.549080327225074</v>
      </c>
      <c r="I34" s="134">
        <f t="shared" si="16"/>
        <v>14.546943861907673</v>
      </c>
      <c r="J34" s="134">
        <f t="shared" si="16"/>
        <v>16.419940925672609</v>
      </c>
      <c r="K34" s="134">
        <f t="shared" si="16"/>
        <v>18.48023769581404</v>
      </c>
      <c r="L34" s="134">
        <f t="shared" si="16"/>
        <v>19.54160269861417</v>
      </c>
      <c r="M34" s="134">
        <f t="shared" si="16"/>
        <v>21.102433585084949</v>
      </c>
      <c r="N34" s="134">
        <f t="shared" si="16"/>
        <v>20.540534465955467</v>
      </c>
      <c r="O34" s="134">
        <f t="shared" si="16"/>
        <v>20.790267407790793</v>
      </c>
      <c r="P34" s="134">
        <f t="shared" si="16"/>
        <v>20.415667995037808</v>
      </c>
      <c r="Q34" s="134">
        <f t="shared" si="16"/>
        <v>21.102433585084949</v>
      </c>
      <c r="R34" s="134">
        <f t="shared" si="16"/>
        <v>21.976498881508586</v>
      </c>
      <c r="S34" s="134">
        <f t="shared" si="16"/>
        <v>22.413531529720405</v>
      </c>
      <c r="T34" s="134">
        <f t="shared" si="16"/>
        <v>21.664332704214431</v>
      </c>
      <c r="U34" s="134">
        <f t="shared" si="16"/>
        <v>20.6029677014143</v>
      </c>
      <c r="V34" s="134">
        <f t="shared" si="16"/>
        <v>19.54160269861417</v>
      </c>
      <c r="W34" s="134">
        <f t="shared" si="16"/>
        <v>19.479169463155337</v>
      </c>
      <c r="X34" s="134">
        <f t="shared" si="16"/>
        <v>18.54267093127287</v>
      </c>
      <c r="Y34" s="134">
        <f t="shared" si="16"/>
        <v>17.231572986637413</v>
      </c>
      <c r="Z34" s="134">
        <f t="shared" si="16"/>
        <v>16.419940925672609</v>
      </c>
      <c r="AA34" s="134">
        <f t="shared" si="16"/>
        <v>16.482374161131439</v>
      </c>
      <c r="AB34" s="134">
        <f t="shared" si="16"/>
        <v>16.607240632049102</v>
      </c>
      <c r="AC34" s="134">
        <f t="shared" si="16"/>
        <v>16.232641219296116</v>
      </c>
      <c r="AD34" s="134">
        <f t="shared" si="16"/>
        <v>15.046409745578321</v>
      </c>
      <c r="AE34" s="134">
        <f t="shared" si="16"/>
        <v>14.42207739099001</v>
      </c>
      <c r="AF34" s="134">
        <f t="shared" si="16"/>
        <v>13.548012094566372</v>
      </c>
      <c r="AG34" s="134">
        <f t="shared" si="16"/>
        <v>12.736380033601566</v>
      </c>
      <c r="AH34" s="134">
        <f t="shared" si="16"/>
        <v>11.487715324424943</v>
      </c>
      <c r="AI34" s="134">
        <f t="shared" si="16"/>
        <v>11.050682676213125</v>
      </c>
      <c r="AJ34" s="134">
        <f t="shared" si="16"/>
        <v>11.550148559883775</v>
      </c>
      <c r="AK34" s="134">
        <f t="shared" si="16"/>
        <v>11.050682676213125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116</v>
      </c>
      <c r="H35" s="24">
        <f t="shared" ref="H35:AK35" si="17">H21-H22</f>
        <v>141</v>
      </c>
      <c r="I35" s="24">
        <f t="shared" si="17"/>
        <v>166</v>
      </c>
      <c r="J35" s="24">
        <f t="shared" si="17"/>
        <v>198</v>
      </c>
      <c r="K35" s="24">
        <f t="shared" si="17"/>
        <v>219</v>
      </c>
      <c r="L35" s="24">
        <f t="shared" si="17"/>
        <v>215</v>
      </c>
      <c r="M35" s="24">
        <f t="shared" si="17"/>
        <v>218</v>
      </c>
      <c r="N35" s="24">
        <f t="shared" si="17"/>
        <v>156</v>
      </c>
      <c r="O35" s="24">
        <f t="shared" si="17"/>
        <v>132</v>
      </c>
      <c r="P35" s="24">
        <f t="shared" si="17"/>
        <v>94</v>
      </c>
      <c r="Q35" s="24">
        <f t="shared" si="17"/>
        <v>75</v>
      </c>
      <c r="R35" s="24">
        <f t="shared" si="17"/>
        <v>56</v>
      </c>
      <c r="S35" s="24">
        <f t="shared" si="17"/>
        <v>46</v>
      </c>
      <c r="T35" s="24">
        <f t="shared" si="17"/>
        <v>9</v>
      </c>
      <c r="U35" s="24">
        <f t="shared" si="17"/>
        <v>1</v>
      </c>
      <c r="V35" s="24">
        <f t="shared" si="17"/>
        <v>-20</v>
      </c>
      <c r="W35" s="24">
        <f t="shared" si="17"/>
        <v>-15</v>
      </c>
      <c r="X35" s="24">
        <f t="shared" si="17"/>
        <v>-41</v>
      </c>
      <c r="Y35" s="24">
        <f t="shared" si="17"/>
        <v>-76</v>
      </c>
      <c r="Z35" s="24">
        <f t="shared" si="17"/>
        <v>-96</v>
      </c>
      <c r="AA35" s="24">
        <f t="shared" si="17"/>
        <v>-83</v>
      </c>
      <c r="AB35" s="24">
        <f t="shared" si="17"/>
        <v>-64</v>
      </c>
      <c r="AC35" s="24">
        <f t="shared" si="17"/>
        <v>-53</v>
      </c>
      <c r="AD35" s="24">
        <f t="shared" si="17"/>
        <v>-71</v>
      </c>
      <c r="AE35" s="24">
        <f t="shared" si="17"/>
        <v>-66</v>
      </c>
      <c r="AF35" s="24">
        <f t="shared" si="17"/>
        <v>-59</v>
      </c>
      <c r="AG35" s="24">
        <f t="shared" si="17"/>
        <v>-59</v>
      </c>
      <c r="AH35" s="24">
        <f t="shared" si="17"/>
        <v>-80</v>
      </c>
      <c r="AI35" s="24">
        <f t="shared" si="17"/>
        <v>-89</v>
      </c>
      <c r="AJ35" s="24">
        <f t="shared" si="17"/>
        <v>-75</v>
      </c>
      <c r="AK35" s="24">
        <f t="shared" si="17"/>
        <v>-64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3.0350877192982457</v>
      </c>
      <c r="H36" s="187">
        <f t="shared" ref="H36:AK36" si="18">IFERROR(H21/H22,0)</f>
        <v>3.35</v>
      </c>
      <c r="I36" s="187">
        <f t="shared" si="18"/>
        <v>3.4776119402985075</v>
      </c>
      <c r="J36" s="187">
        <f t="shared" si="18"/>
        <v>4.046153846153846</v>
      </c>
      <c r="K36" s="187">
        <f t="shared" si="18"/>
        <v>3.8441558441558441</v>
      </c>
      <c r="L36" s="187">
        <f t="shared" si="18"/>
        <v>3.193877551020408</v>
      </c>
      <c r="M36" s="187">
        <f t="shared" si="18"/>
        <v>2.8166666666666669</v>
      </c>
      <c r="N36" s="187">
        <f t="shared" si="18"/>
        <v>1.9017341040462428</v>
      </c>
      <c r="O36" s="187">
        <f t="shared" si="18"/>
        <v>1.6567164179104477</v>
      </c>
      <c r="P36" s="187">
        <f t="shared" si="18"/>
        <v>1.4034334763948497</v>
      </c>
      <c r="Q36" s="187">
        <f t="shared" si="18"/>
        <v>1.2851711026615971</v>
      </c>
      <c r="R36" s="187">
        <f t="shared" si="18"/>
        <v>1.1891891891891893</v>
      </c>
      <c r="S36" s="187">
        <f t="shared" si="18"/>
        <v>1.1469648562300319</v>
      </c>
      <c r="T36" s="187">
        <f t="shared" si="18"/>
        <v>1.0266272189349113</v>
      </c>
      <c r="U36" s="187">
        <f t="shared" si="18"/>
        <v>1.0030395136778116</v>
      </c>
      <c r="V36" s="187">
        <f t="shared" si="18"/>
        <v>0.93993993993993996</v>
      </c>
      <c r="W36" s="187">
        <f t="shared" si="18"/>
        <v>0.95412844036697253</v>
      </c>
      <c r="X36" s="187">
        <f t="shared" si="18"/>
        <v>0.87869822485207105</v>
      </c>
      <c r="Y36" s="187">
        <f t="shared" si="18"/>
        <v>0.78409090909090906</v>
      </c>
      <c r="Z36" s="187">
        <f t="shared" si="18"/>
        <v>0.7325905292479109</v>
      </c>
      <c r="AA36" s="187">
        <f t="shared" si="18"/>
        <v>0.76080691642651299</v>
      </c>
      <c r="AB36" s="187">
        <f t="shared" si="18"/>
        <v>0.80606060606060603</v>
      </c>
      <c r="AC36" s="187">
        <f t="shared" si="18"/>
        <v>0.83067092651757191</v>
      </c>
      <c r="AD36" s="187">
        <f t="shared" si="18"/>
        <v>0.77243589743589747</v>
      </c>
      <c r="AE36" s="187">
        <f t="shared" si="18"/>
        <v>0.77777777777777779</v>
      </c>
      <c r="AF36" s="187">
        <f t="shared" si="18"/>
        <v>0.78623188405797106</v>
      </c>
      <c r="AG36" s="187">
        <f t="shared" si="18"/>
        <v>0.7756653992395437</v>
      </c>
      <c r="AH36" s="187">
        <f t="shared" si="18"/>
        <v>0.69696969696969702</v>
      </c>
      <c r="AI36" s="187">
        <f t="shared" si="18"/>
        <v>0.66541353383458646</v>
      </c>
      <c r="AJ36" s="187">
        <f t="shared" si="18"/>
        <v>0.71153846153846156</v>
      </c>
      <c r="AK36" s="187">
        <f t="shared" si="18"/>
        <v>0.73443983402489632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0.2832369942196532</v>
      </c>
      <c r="H37" s="22">
        <f t="shared" ref="H37:AK37" si="19">IFERROR(H24/H20,0)</f>
        <v>0.28358208955223879</v>
      </c>
      <c r="I37" s="22">
        <f t="shared" si="19"/>
        <v>0.29613733905579398</v>
      </c>
      <c r="J37" s="22">
        <f t="shared" si="19"/>
        <v>0.27376425855513309</v>
      </c>
      <c r="K37" s="22">
        <f t="shared" si="19"/>
        <v>0.27027027027027029</v>
      </c>
      <c r="L37" s="22">
        <f t="shared" si="19"/>
        <v>0.26517571884984026</v>
      </c>
      <c r="M37" s="22">
        <f t="shared" si="19"/>
        <v>0.29881656804733731</v>
      </c>
      <c r="N37" s="22">
        <f t="shared" si="19"/>
        <v>0.2796352583586626</v>
      </c>
      <c r="O37" s="22">
        <f t="shared" si="19"/>
        <v>0.28828828828828829</v>
      </c>
      <c r="P37" s="22">
        <f t="shared" si="19"/>
        <v>0.28440366972477066</v>
      </c>
      <c r="Q37" s="22">
        <f t="shared" si="19"/>
        <v>0.31065088757396447</v>
      </c>
      <c r="R37" s="22">
        <f t="shared" si="19"/>
        <v>0.32102272727272729</v>
      </c>
      <c r="S37" s="22">
        <f t="shared" si="19"/>
        <v>0.30919220055710306</v>
      </c>
      <c r="T37" s="22">
        <f t="shared" si="19"/>
        <v>0.29106628242074928</v>
      </c>
      <c r="U37" s="22">
        <f t="shared" si="19"/>
        <v>0.30909090909090908</v>
      </c>
      <c r="V37" s="22">
        <f t="shared" si="19"/>
        <v>0.30031948881789139</v>
      </c>
      <c r="W37" s="22">
        <f t="shared" si="19"/>
        <v>0.28846153846153844</v>
      </c>
      <c r="X37" s="22">
        <f t="shared" si="19"/>
        <v>0.27272727272727271</v>
      </c>
      <c r="Y37" s="22">
        <f t="shared" si="19"/>
        <v>0.25362318840579712</v>
      </c>
      <c r="Z37" s="22">
        <f t="shared" si="19"/>
        <v>0.28136882129277568</v>
      </c>
      <c r="AA37" s="22">
        <f t="shared" si="19"/>
        <v>0.31439393939393939</v>
      </c>
      <c r="AB37" s="22">
        <f t="shared" si="19"/>
        <v>0.31578947368421051</v>
      </c>
      <c r="AC37" s="22">
        <f t="shared" si="19"/>
        <v>0.32692307692307693</v>
      </c>
      <c r="AD37" s="22">
        <f t="shared" si="19"/>
        <v>0.34024896265560167</v>
      </c>
      <c r="AE37" s="22">
        <f t="shared" si="19"/>
        <v>0.354978354978355</v>
      </c>
      <c r="AF37" s="22">
        <f t="shared" si="19"/>
        <v>0.37788018433179721</v>
      </c>
      <c r="AG37" s="22">
        <f t="shared" si="19"/>
        <v>0.35784313725490197</v>
      </c>
      <c r="AH37" s="22">
        <f t="shared" si="19"/>
        <v>0.30978260869565216</v>
      </c>
      <c r="AI37" s="22">
        <f t="shared" si="19"/>
        <v>0.29378531073446329</v>
      </c>
      <c r="AJ37" s="22">
        <f t="shared" si="19"/>
        <v>0.26486486486486488</v>
      </c>
      <c r="AK37" s="22">
        <f t="shared" si="19"/>
        <v>0.25988700564971751</v>
      </c>
      <c r="AM37" s="38">
        <v>0.5</v>
      </c>
      <c r="AN37" s="38">
        <v>0.5</v>
      </c>
    </row>
    <row r="38" spans="2:40" ht="59.25" customHeight="1">
      <c r="B38" s="78" t="s">
        <v>144</v>
      </c>
      <c r="C38" s="143"/>
      <c r="D38" s="17" t="s">
        <v>142</v>
      </c>
      <c r="E38" s="2" t="s">
        <v>17</v>
      </c>
      <c r="F38" s="1"/>
      <c r="G38" s="142">
        <f>IFERROR(G24*100000/1601711,0)</f>
        <v>3.0592285374827295</v>
      </c>
      <c r="H38" s="142">
        <f t="shared" ref="H38:AK38" si="20">IFERROR(H24*100000/1601711,0)</f>
        <v>3.5586944211533793</v>
      </c>
      <c r="I38" s="142">
        <f t="shared" si="20"/>
        <v>4.3078932466593534</v>
      </c>
      <c r="J38" s="142">
        <f t="shared" si="20"/>
        <v>4.495192953035847</v>
      </c>
      <c r="K38" s="142">
        <f t="shared" si="20"/>
        <v>4.9946588367064972</v>
      </c>
      <c r="L38" s="142">
        <f t="shared" si="20"/>
        <v>5.1819585430829909</v>
      </c>
      <c r="M38" s="142">
        <f t="shared" si="20"/>
        <v>6.3057567813419526</v>
      </c>
      <c r="N38" s="142">
        <f t="shared" si="20"/>
        <v>5.7438576622124717</v>
      </c>
      <c r="O38" s="142">
        <f t="shared" si="20"/>
        <v>5.993590604047796</v>
      </c>
      <c r="P38" s="142">
        <f t="shared" si="20"/>
        <v>5.8062908976713024</v>
      </c>
      <c r="Q38" s="142">
        <f t="shared" si="20"/>
        <v>6.5554897231772777</v>
      </c>
      <c r="R38" s="142">
        <f t="shared" si="20"/>
        <v>7.0549556068479271</v>
      </c>
      <c r="S38" s="142">
        <f t="shared" si="20"/>
        <v>6.930089135930265</v>
      </c>
      <c r="T38" s="142">
        <f t="shared" si="20"/>
        <v>6.3057567813419526</v>
      </c>
      <c r="U38" s="142">
        <f t="shared" si="20"/>
        <v>6.3681900168007832</v>
      </c>
      <c r="V38" s="142">
        <f t="shared" si="20"/>
        <v>5.8687241331301339</v>
      </c>
      <c r="W38" s="142">
        <f t="shared" si="20"/>
        <v>5.6189911912948087</v>
      </c>
      <c r="X38" s="142">
        <f t="shared" si="20"/>
        <v>5.0570920721653279</v>
      </c>
      <c r="Y38" s="142">
        <f t="shared" si="20"/>
        <v>4.3703264821181849</v>
      </c>
      <c r="Z38" s="142">
        <f t="shared" si="20"/>
        <v>4.62005942395351</v>
      </c>
      <c r="AA38" s="142">
        <f t="shared" si="20"/>
        <v>5.1819585430829909</v>
      </c>
      <c r="AB38" s="142">
        <f t="shared" si="20"/>
        <v>5.2443917785418215</v>
      </c>
      <c r="AC38" s="142">
        <f t="shared" si="20"/>
        <v>5.306825014000653</v>
      </c>
      <c r="AD38" s="142">
        <f t="shared" si="20"/>
        <v>5.1195253076241594</v>
      </c>
      <c r="AE38" s="142">
        <f t="shared" si="20"/>
        <v>5.1195253076241594</v>
      </c>
      <c r="AF38" s="142">
        <f t="shared" si="20"/>
        <v>5.1195253076241594</v>
      </c>
      <c r="AG38" s="142">
        <f t="shared" si="20"/>
        <v>4.5576261884946785</v>
      </c>
      <c r="AH38" s="142">
        <f t="shared" si="20"/>
        <v>3.5586944211533793</v>
      </c>
      <c r="AI38" s="142">
        <f t="shared" si="20"/>
        <v>3.2465282438592231</v>
      </c>
      <c r="AJ38" s="142">
        <f t="shared" si="20"/>
        <v>3.0592285374827295</v>
      </c>
      <c r="AK38" s="142">
        <f t="shared" si="20"/>
        <v>2.8719288311062359</v>
      </c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0.3858695652173913</v>
      </c>
      <c r="H39" s="22">
        <f>IFERROR(H12/H14,0)</f>
        <v>0.37614678899082571</v>
      </c>
      <c r="I39" s="22">
        <f t="shared" ref="I39:AK39" si="21">IFERROR(I12/I14,0)</f>
        <v>0.38582677165354329</v>
      </c>
      <c r="J39" s="22">
        <f t="shared" si="21"/>
        <v>0.42402826855123676</v>
      </c>
      <c r="K39" s="22">
        <f t="shared" si="21"/>
        <v>0.42307692307692307</v>
      </c>
      <c r="L39" s="22">
        <f t="shared" si="21"/>
        <v>0.42690058479532161</v>
      </c>
      <c r="M39" s="22">
        <f t="shared" si="21"/>
        <v>0.41038961038961042</v>
      </c>
      <c r="N39" s="22">
        <f t="shared" si="21"/>
        <v>0.42716049382716048</v>
      </c>
      <c r="O39" s="22">
        <f t="shared" si="21"/>
        <v>0.45083932853717024</v>
      </c>
      <c r="P39" s="22">
        <f t="shared" si="21"/>
        <v>0.47156398104265401</v>
      </c>
      <c r="Q39" s="22">
        <f t="shared" si="21"/>
        <v>0.47247706422018348</v>
      </c>
      <c r="R39" s="22">
        <f t="shared" si="21"/>
        <v>0.4605543710021322</v>
      </c>
      <c r="S39" s="22">
        <f t="shared" si="21"/>
        <v>0.47181628392484343</v>
      </c>
      <c r="T39" s="22">
        <f t="shared" si="21"/>
        <v>0.47547974413646055</v>
      </c>
      <c r="U39" s="22">
        <f t="shared" si="21"/>
        <v>0.4861995753715499</v>
      </c>
      <c r="V39" s="22">
        <f t="shared" si="21"/>
        <v>0.5194508009153318</v>
      </c>
      <c r="W39" s="22">
        <f t="shared" si="21"/>
        <v>0.5</v>
      </c>
      <c r="X39" s="22">
        <f t="shared" si="21"/>
        <v>0.52693208430913352</v>
      </c>
      <c r="Y39" s="22">
        <f t="shared" si="21"/>
        <v>0.53170731707317076</v>
      </c>
      <c r="Z39" s="22">
        <f t="shared" si="21"/>
        <v>0.54862842892768082</v>
      </c>
      <c r="AA39" s="22">
        <f t="shared" si="21"/>
        <v>0.56188118811881194</v>
      </c>
      <c r="AB39" s="22">
        <f t="shared" si="21"/>
        <v>0.56313131313131315</v>
      </c>
      <c r="AC39" s="22">
        <f t="shared" si="21"/>
        <v>0.58005249343832022</v>
      </c>
      <c r="AD39" s="22">
        <f t="shared" si="21"/>
        <v>0.58806818181818177</v>
      </c>
      <c r="AE39" s="22">
        <f t="shared" si="21"/>
        <v>0.58789625360230546</v>
      </c>
      <c r="AF39" s="22">
        <f t="shared" si="21"/>
        <v>0.60179640718562877</v>
      </c>
      <c r="AG39" s="22">
        <f t="shared" si="21"/>
        <v>0.57827476038338654</v>
      </c>
      <c r="AH39" s="22">
        <f t="shared" si="21"/>
        <v>0.57615894039735094</v>
      </c>
      <c r="AI39" s="22">
        <f t="shared" si="21"/>
        <v>0.59106529209621994</v>
      </c>
      <c r="AJ39" s="22">
        <f t="shared" si="21"/>
        <v>0.57876712328767121</v>
      </c>
      <c r="AK39" s="22">
        <f t="shared" si="21"/>
        <v>0.5968992248062015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22">IF(G35=0,"同数",IF(G35&gt;0,"増加","減少"))</f>
        <v>増加</v>
      </c>
      <c r="H40" s="124" t="str">
        <f t="shared" si="22"/>
        <v>増加</v>
      </c>
      <c r="I40" s="124" t="str">
        <f t="shared" si="22"/>
        <v>増加</v>
      </c>
      <c r="J40" s="124" t="str">
        <f t="shared" si="22"/>
        <v>増加</v>
      </c>
      <c r="K40" s="124" t="str">
        <f t="shared" si="22"/>
        <v>増加</v>
      </c>
      <c r="L40" s="124" t="str">
        <f t="shared" si="22"/>
        <v>増加</v>
      </c>
      <c r="M40" s="124" t="str">
        <f t="shared" si="22"/>
        <v>増加</v>
      </c>
      <c r="N40" s="124" t="str">
        <f t="shared" si="22"/>
        <v>増加</v>
      </c>
      <c r="O40" s="124" t="str">
        <f t="shared" si="22"/>
        <v>増加</v>
      </c>
      <c r="P40" s="124" t="str">
        <f t="shared" si="22"/>
        <v>増加</v>
      </c>
      <c r="Q40" s="124" t="str">
        <f t="shared" si="22"/>
        <v>増加</v>
      </c>
      <c r="R40" s="124" t="str">
        <f t="shared" si="22"/>
        <v>増加</v>
      </c>
      <c r="S40" s="124" t="str">
        <f t="shared" si="22"/>
        <v>増加</v>
      </c>
      <c r="T40" s="124" t="str">
        <f t="shared" si="22"/>
        <v>増加</v>
      </c>
      <c r="U40" s="124" t="str">
        <f t="shared" si="22"/>
        <v>増加</v>
      </c>
      <c r="V40" s="124" t="str">
        <f t="shared" si="22"/>
        <v>減少</v>
      </c>
      <c r="W40" s="124" t="str">
        <f t="shared" si="22"/>
        <v>減少</v>
      </c>
      <c r="X40" s="124" t="str">
        <f t="shared" si="22"/>
        <v>減少</v>
      </c>
      <c r="Y40" s="124" t="str">
        <f t="shared" si="22"/>
        <v>減少</v>
      </c>
      <c r="Z40" s="124" t="str">
        <f t="shared" si="22"/>
        <v>減少</v>
      </c>
      <c r="AA40" s="124" t="str">
        <f t="shared" si="22"/>
        <v>減少</v>
      </c>
      <c r="AB40" s="124" t="str">
        <f t="shared" si="22"/>
        <v>減少</v>
      </c>
      <c r="AC40" s="124" t="str">
        <f t="shared" si="22"/>
        <v>減少</v>
      </c>
      <c r="AD40" s="124" t="str">
        <f t="shared" si="22"/>
        <v>減少</v>
      </c>
      <c r="AE40" s="124" t="str">
        <f t="shared" si="22"/>
        <v>減少</v>
      </c>
      <c r="AF40" s="124" t="str">
        <f t="shared" si="22"/>
        <v>減少</v>
      </c>
      <c r="AG40" s="124" t="str">
        <f t="shared" si="22"/>
        <v>減少</v>
      </c>
      <c r="AH40" s="124" t="str">
        <f t="shared" si="22"/>
        <v>減少</v>
      </c>
      <c r="AI40" s="124" t="str">
        <f t="shared" si="22"/>
        <v>減少</v>
      </c>
      <c r="AJ40" s="124" t="str">
        <f t="shared" si="22"/>
        <v>減少</v>
      </c>
      <c r="AK40" s="124" t="str">
        <f t="shared" si="22"/>
        <v>減少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K37">
    <cfRule type="cellIs" dxfId="365" priority="18" operator="greaterThanOrEqual">
      <formula>0.5</formula>
    </cfRule>
  </conditionalFormatting>
  <conditionalFormatting sqref="G34:AK34">
    <cfRule type="cellIs" dxfId="364" priority="16" operator="greaterThanOrEqual">
      <formula>25</formula>
    </cfRule>
    <cfRule type="cellIs" dxfId="363" priority="17" operator="greaterThanOrEqual">
      <formula>15</formula>
    </cfRule>
  </conditionalFormatting>
  <conditionalFormatting sqref="G33:AK33">
    <cfRule type="cellIs" dxfId="362" priority="15" operator="greaterThanOrEqual">
      <formula>0.1</formula>
    </cfRule>
  </conditionalFormatting>
  <conditionalFormatting sqref="G32:AK32">
    <cfRule type="cellIs" dxfId="361" priority="13" operator="greaterThanOrEqual">
      <formula>25</formula>
    </cfRule>
    <cfRule type="cellIs" dxfId="360" priority="14" operator="greaterThanOrEqual">
      <formula>15</formula>
    </cfRule>
  </conditionalFormatting>
  <conditionalFormatting sqref="G31:AK31">
    <cfRule type="cellIs" dxfId="359" priority="12" operator="greaterThanOrEqual">
      <formula>0.25</formula>
    </cfRule>
  </conditionalFormatting>
  <conditionalFormatting sqref="G30:AK30">
    <cfRule type="cellIs" dxfId="358" priority="10" operator="greaterThanOrEqual">
      <formula>0.5</formula>
    </cfRule>
    <cfRule type="cellIs" dxfId="357" priority="11" operator="greaterThanOrEqual">
      <formula>0.2</formula>
    </cfRule>
  </conditionalFormatting>
  <conditionalFormatting sqref="G29:AK29">
    <cfRule type="cellIs" dxfId="356" priority="9" operator="greaterThanOrEqual">
      <formula>0.25</formula>
    </cfRule>
  </conditionalFormatting>
  <conditionalFormatting sqref="G28:AK28">
    <cfRule type="cellIs" dxfId="355" priority="7" operator="greaterThanOrEqual">
      <formula>0.5</formula>
    </cfRule>
    <cfRule type="cellIs" dxfId="354" priority="8" operator="greaterThanOrEqual">
      <formula>0.2</formula>
    </cfRule>
  </conditionalFormatting>
  <conditionalFormatting sqref="G38:AK38">
    <cfRule type="cellIs" dxfId="353" priority="5" operator="greaterThanOrEqual">
      <formula>7.5</formula>
    </cfRule>
  </conditionalFormatting>
  <conditionalFormatting sqref="G38:AK38">
    <cfRule type="cellIs" dxfId="352" priority="6" operator="greaterThanOrEqual">
      <formula>12.5</formula>
    </cfRule>
  </conditionalFormatting>
  <conditionalFormatting sqref="G36:AK36">
    <cfRule type="cellIs" dxfId="351" priority="4" operator="greaterThan">
      <formula>1</formula>
    </cfRule>
  </conditionalFormatting>
  <conditionalFormatting sqref="G35:AK35">
    <cfRule type="cellIs" dxfId="350" priority="3" operator="greaterThanOrEqual">
      <formula>1</formula>
    </cfRule>
  </conditionalFormatting>
  <conditionalFormatting sqref="G39:AK39">
    <cfRule type="cellIs" dxfId="349" priority="1" operator="greaterThanOrEqual">
      <formula>7.5</formula>
    </cfRule>
  </conditionalFormatting>
  <conditionalFormatting sqref="G39:AK39">
    <cfRule type="cellIs" dxfId="348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N40"/>
  <sheetViews>
    <sheetView tabSelected="1" view="pageBreakPreview" topLeftCell="B4" zoomScale="80" zoomScaleNormal="100" zoomScaleSheetLayoutView="80" workbookViewId="0">
      <pane xSplit="5" ySplit="4" topLeftCell="G8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6" width="9" customWidth="1"/>
    <col min="37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156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44348</v>
      </c>
      <c r="H6" s="26">
        <v>44349</v>
      </c>
      <c r="I6" s="26">
        <v>44350</v>
      </c>
      <c r="J6" s="26">
        <v>44351</v>
      </c>
      <c r="K6" s="26">
        <v>44352</v>
      </c>
      <c r="L6" s="26">
        <v>44353</v>
      </c>
      <c r="M6" s="26">
        <v>44354</v>
      </c>
      <c r="N6" s="26">
        <v>44355</v>
      </c>
      <c r="O6" s="26">
        <v>44356</v>
      </c>
      <c r="P6" s="26">
        <v>44357</v>
      </c>
      <c r="Q6" s="26">
        <v>44358</v>
      </c>
      <c r="R6" s="26">
        <v>44359</v>
      </c>
      <c r="S6" s="26">
        <v>44360</v>
      </c>
      <c r="T6" s="26">
        <v>44361</v>
      </c>
      <c r="U6" s="26">
        <v>44362</v>
      </c>
      <c r="V6" s="26">
        <v>44363</v>
      </c>
      <c r="W6" s="26">
        <v>44364</v>
      </c>
      <c r="X6" s="26">
        <v>44365</v>
      </c>
      <c r="Y6" s="26">
        <v>44366</v>
      </c>
      <c r="Z6" s="26">
        <v>44367</v>
      </c>
      <c r="AA6" s="26">
        <v>44368</v>
      </c>
      <c r="AB6" s="26">
        <v>44369</v>
      </c>
      <c r="AC6" s="26">
        <v>44370</v>
      </c>
      <c r="AD6" s="26">
        <v>44371</v>
      </c>
      <c r="AE6" s="26">
        <v>44372</v>
      </c>
      <c r="AF6" s="26">
        <v>44373</v>
      </c>
      <c r="AG6" s="26">
        <v>44374</v>
      </c>
      <c r="AH6" s="26">
        <v>44375</v>
      </c>
      <c r="AI6" s="26">
        <v>44376</v>
      </c>
      <c r="AJ6" s="26">
        <v>44377</v>
      </c>
      <c r="AK6" s="26"/>
    </row>
    <row r="7" spans="4:38" ht="30" customHeight="1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19">
        <v>419</v>
      </c>
      <c r="H8" s="19">
        <v>419</v>
      </c>
      <c r="I8" s="19">
        <v>419</v>
      </c>
      <c r="J8" s="19">
        <v>419</v>
      </c>
      <c r="K8" s="19">
        <v>419</v>
      </c>
      <c r="L8" s="19">
        <v>419</v>
      </c>
      <c r="M8" s="19">
        <v>419</v>
      </c>
      <c r="N8" s="19">
        <v>419</v>
      </c>
      <c r="O8" s="19">
        <v>419</v>
      </c>
      <c r="P8" s="89">
        <v>421</v>
      </c>
      <c r="Q8" s="19">
        <v>421</v>
      </c>
      <c r="R8" s="19">
        <v>421</v>
      </c>
      <c r="S8" s="19">
        <v>421</v>
      </c>
      <c r="T8" s="19">
        <v>421</v>
      </c>
      <c r="U8" s="19">
        <v>421</v>
      </c>
      <c r="V8" s="19">
        <v>421</v>
      </c>
      <c r="W8" s="19">
        <v>421</v>
      </c>
      <c r="X8" s="19">
        <v>421</v>
      </c>
      <c r="Y8" s="19">
        <v>421</v>
      </c>
      <c r="Z8" s="19">
        <v>421</v>
      </c>
      <c r="AA8" s="19">
        <v>421</v>
      </c>
      <c r="AB8" s="19">
        <v>421</v>
      </c>
      <c r="AC8" s="19">
        <v>421</v>
      </c>
      <c r="AD8" s="19">
        <v>421</v>
      </c>
      <c r="AE8" s="19">
        <v>421</v>
      </c>
      <c r="AF8" s="19">
        <v>421</v>
      </c>
      <c r="AG8" s="19">
        <v>421</v>
      </c>
      <c r="AH8" s="19">
        <v>421</v>
      </c>
      <c r="AI8" s="19">
        <v>421</v>
      </c>
      <c r="AJ8" s="19">
        <v>421</v>
      </c>
      <c r="AK8" s="19"/>
    </row>
    <row r="9" spans="4:38" ht="41.25" customHeight="1">
      <c r="D9" s="28" t="s">
        <v>45</v>
      </c>
      <c r="E9" s="2" t="s">
        <v>15</v>
      </c>
      <c r="F9" s="1" t="s">
        <v>8</v>
      </c>
      <c r="G9" s="21">
        <v>419</v>
      </c>
      <c r="H9" s="21">
        <v>419</v>
      </c>
      <c r="I9" s="21">
        <v>419</v>
      </c>
      <c r="J9" s="21">
        <v>419</v>
      </c>
      <c r="K9" s="21">
        <v>419</v>
      </c>
      <c r="L9" s="21">
        <v>419</v>
      </c>
      <c r="M9" s="21">
        <v>419</v>
      </c>
      <c r="N9" s="21">
        <v>419</v>
      </c>
      <c r="O9" s="21">
        <v>419</v>
      </c>
      <c r="P9" s="21">
        <v>421</v>
      </c>
      <c r="Q9" s="21">
        <v>421</v>
      </c>
      <c r="R9" s="21">
        <v>421</v>
      </c>
      <c r="S9" s="21">
        <v>421</v>
      </c>
      <c r="T9" s="21">
        <v>421</v>
      </c>
      <c r="U9" s="21">
        <v>421</v>
      </c>
      <c r="V9" s="21">
        <v>421</v>
      </c>
      <c r="W9" s="21">
        <v>421</v>
      </c>
      <c r="X9" s="21">
        <v>421</v>
      </c>
      <c r="Y9" s="21">
        <v>421</v>
      </c>
      <c r="Z9" s="21">
        <v>421</v>
      </c>
      <c r="AA9" s="21">
        <v>421</v>
      </c>
      <c r="AB9" s="21">
        <v>421</v>
      </c>
      <c r="AC9" s="21">
        <v>421</v>
      </c>
      <c r="AD9" s="21">
        <v>421</v>
      </c>
      <c r="AE9" s="21">
        <v>421</v>
      </c>
      <c r="AF9" s="21">
        <v>421</v>
      </c>
      <c r="AG9" s="21">
        <v>421</v>
      </c>
      <c r="AH9" s="21">
        <v>421</v>
      </c>
      <c r="AI9" s="21">
        <v>421</v>
      </c>
      <c r="AJ9" s="21">
        <v>421</v>
      </c>
      <c r="AK9" s="41"/>
    </row>
    <row r="10" spans="4:38" ht="41.25" customHeight="1">
      <c r="D10" s="14" t="s">
        <v>46</v>
      </c>
      <c r="E10" s="2"/>
      <c r="F10" s="1" t="s">
        <v>48</v>
      </c>
      <c r="G10" s="19">
        <v>41</v>
      </c>
      <c r="H10" s="19">
        <v>41</v>
      </c>
      <c r="I10" s="19">
        <v>41</v>
      </c>
      <c r="J10" s="19">
        <v>41</v>
      </c>
      <c r="K10" s="19">
        <v>41</v>
      </c>
      <c r="L10" s="19">
        <v>41</v>
      </c>
      <c r="M10" s="19">
        <v>41</v>
      </c>
      <c r="N10" s="19">
        <v>41</v>
      </c>
      <c r="O10" s="19">
        <v>41</v>
      </c>
      <c r="P10" s="19">
        <v>41</v>
      </c>
      <c r="Q10" s="19">
        <v>41</v>
      </c>
      <c r="R10" s="19">
        <v>41</v>
      </c>
      <c r="S10" s="19">
        <v>41</v>
      </c>
      <c r="T10" s="19">
        <v>41</v>
      </c>
      <c r="U10" s="19">
        <v>41</v>
      </c>
      <c r="V10" s="19">
        <v>41</v>
      </c>
      <c r="W10" s="19">
        <v>41</v>
      </c>
      <c r="X10" s="19">
        <v>41</v>
      </c>
      <c r="Y10" s="19">
        <v>41</v>
      </c>
      <c r="Z10" s="19">
        <v>41</v>
      </c>
      <c r="AA10" s="19">
        <v>41</v>
      </c>
      <c r="AB10" s="19">
        <v>41</v>
      </c>
      <c r="AC10" s="19">
        <v>41</v>
      </c>
      <c r="AD10" s="19">
        <v>41</v>
      </c>
      <c r="AE10" s="19">
        <v>41</v>
      </c>
      <c r="AF10" s="19">
        <v>41</v>
      </c>
      <c r="AG10" s="19">
        <v>41</v>
      </c>
      <c r="AH10" s="19">
        <v>41</v>
      </c>
      <c r="AI10" s="19">
        <v>41</v>
      </c>
      <c r="AJ10" s="19">
        <v>41</v>
      </c>
      <c r="AK10" s="19"/>
    </row>
    <row r="11" spans="4:38" ht="41.25" customHeight="1">
      <c r="D11" s="14" t="s">
        <v>47</v>
      </c>
      <c r="E11" s="2"/>
      <c r="F11" s="1" t="s">
        <v>49</v>
      </c>
      <c r="G11" s="21">
        <v>41</v>
      </c>
      <c r="H11" s="21">
        <v>41</v>
      </c>
      <c r="I11" s="21">
        <v>41</v>
      </c>
      <c r="J11" s="21">
        <v>41</v>
      </c>
      <c r="K11" s="21">
        <v>41</v>
      </c>
      <c r="L11" s="21">
        <v>41</v>
      </c>
      <c r="M11" s="21">
        <v>41</v>
      </c>
      <c r="N11" s="21">
        <v>41</v>
      </c>
      <c r="O11" s="21">
        <v>41</v>
      </c>
      <c r="P11" s="21">
        <v>41</v>
      </c>
      <c r="Q11" s="21">
        <v>41</v>
      </c>
      <c r="R11" s="21">
        <v>41</v>
      </c>
      <c r="S11" s="21">
        <v>41</v>
      </c>
      <c r="T11" s="21">
        <v>41</v>
      </c>
      <c r="U11" s="21">
        <v>41</v>
      </c>
      <c r="V11" s="21">
        <v>41</v>
      </c>
      <c r="W11" s="21">
        <v>41</v>
      </c>
      <c r="X11" s="21">
        <v>41</v>
      </c>
      <c r="Y11" s="21">
        <v>41</v>
      </c>
      <c r="Z11" s="21">
        <v>41</v>
      </c>
      <c r="AA11" s="21">
        <v>41</v>
      </c>
      <c r="AB11" s="21">
        <v>41</v>
      </c>
      <c r="AC11" s="21">
        <v>41</v>
      </c>
      <c r="AD11" s="21">
        <v>41</v>
      </c>
      <c r="AE11" s="21">
        <v>41</v>
      </c>
      <c r="AF11" s="21">
        <v>41</v>
      </c>
      <c r="AG11" s="21">
        <v>41</v>
      </c>
      <c r="AH11" s="21">
        <v>41</v>
      </c>
      <c r="AI11" s="21">
        <v>41</v>
      </c>
      <c r="AJ11" s="21">
        <v>41</v>
      </c>
      <c r="AK11" s="41"/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148</v>
      </c>
      <c r="H12" s="21">
        <v>143</v>
      </c>
      <c r="I12" s="21">
        <v>141</v>
      </c>
      <c r="J12" s="21">
        <v>130</v>
      </c>
      <c r="K12" s="21">
        <v>152</v>
      </c>
      <c r="L12" s="21">
        <v>160</v>
      </c>
      <c r="M12" s="21">
        <v>143</v>
      </c>
      <c r="N12" s="21">
        <v>142</v>
      </c>
      <c r="O12" s="21">
        <v>145</v>
      </c>
      <c r="P12" s="21">
        <v>143</v>
      </c>
      <c r="Q12" s="21">
        <v>135</v>
      </c>
      <c r="R12" s="21">
        <v>123</v>
      </c>
      <c r="S12" s="21">
        <v>121</v>
      </c>
      <c r="T12" s="21">
        <v>111</v>
      </c>
      <c r="U12" s="21">
        <v>102</v>
      </c>
      <c r="V12" s="21">
        <v>90</v>
      </c>
      <c r="W12" s="21">
        <v>80</v>
      </c>
      <c r="X12" s="21">
        <v>72</v>
      </c>
      <c r="Y12" s="21">
        <v>69</v>
      </c>
      <c r="Z12" s="21">
        <v>71</v>
      </c>
      <c r="AA12" s="21">
        <v>58</v>
      </c>
      <c r="AB12" s="21">
        <v>55</v>
      </c>
      <c r="AC12" s="21">
        <v>53</v>
      </c>
      <c r="AD12" s="21">
        <v>48</v>
      </c>
      <c r="AE12" s="21">
        <v>37</v>
      </c>
      <c r="AF12" s="21">
        <v>36</v>
      </c>
      <c r="AG12" s="21">
        <v>44</v>
      </c>
      <c r="AH12" s="21">
        <v>44</v>
      </c>
      <c r="AI12" s="21">
        <v>42</v>
      </c>
      <c r="AJ12" s="21">
        <v>35</v>
      </c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2</v>
      </c>
      <c r="H13" s="21">
        <v>3</v>
      </c>
      <c r="I13" s="21">
        <v>3</v>
      </c>
      <c r="J13" s="21">
        <v>3</v>
      </c>
      <c r="K13" s="21">
        <v>3</v>
      </c>
      <c r="L13" s="21">
        <v>3</v>
      </c>
      <c r="M13" s="21">
        <v>2</v>
      </c>
      <c r="N13" s="21">
        <v>2</v>
      </c>
      <c r="O13" s="21">
        <v>2</v>
      </c>
      <c r="P13" s="21">
        <v>2</v>
      </c>
      <c r="Q13" s="21">
        <v>2</v>
      </c>
      <c r="R13" s="21">
        <v>2</v>
      </c>
      <c r="S13" s="21">
        <v>2</v>
      </c>
      <c r="T13" s="21">
        <v>2</v>
      </c>
      <c r="U13" s="21">
        <v>2</v>
      </c>
      <c r="V13" s="21">
        <v>2</v>
      </c>
      <c r="W13" s="21">
        <v>2</v>
      </c>
      <c r="X13" s="21">
        <v>2</v>
      </c>
      <c r="Y13" s="21">
        <v>2</v>
      </c>
      <c r="Z13" s="21">
        <v>3</v>
      </c>
      <c r="AA13" s="21">
        <v>2</v>
      </c>
      <c r="AB13" s="21">
        <v>1</v>
      </c>
      <c r="AC13" s="21">
        <v>0</v>
      </c>
      <c r="AD13" s="21">
        <v>1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254</v>
      </c>
      <c r="H14" s="21">
        <v>256</v>
      </c>
      <c r="I14" s="21">
        <v>257</v>
      </c>
      <c r="J14" s="21">
        <v>249</v>
      </c>
      <c r="K14" s="21">
        <v>273</v>
      </c>
      <c r="L14" s="21">
        <v>269</v>
      </c>
      <c r="M14" s="21">
        <v>240</v>
      </c>
      <c r="N14" s="21">
        <v>230</v>
      </c>
      <c r="O14" s="21">
        <v>222</v>
      </c>
      <c r="P14" s="21">
        <v>206</v>
      </c>
      <c r="Q14" s="21">
        <v>190</v>
      </c>
      <c r="R14" s="21">
        <v>179</v>
      </c>
      <c r="S14" s="21">
        <v>185</v>
      </c>
      <c r="T14" s="21">
        <v>171</v>
      </c>
      <c r="U14" s="21">
        <v>162</v>
      </c>
      <c r="V14" s="21">
        <v>152</v>
      </c>
      <c r="W14" s="21">
        <v>135</v>
      </c>
      <c r="X14" s="21">
        <v>127</v>
      </c>
      <c r="Y14" s="21">
        <v>118</v>
      </c>
      <c r="Z14" s="21">
        <v>117</v>
      </c>
      <c r="AA14" s="21">
        <v>89</v>
      </c>
      <c r="AB14" s="21">
        <v>79</v>
      </c>
      <c r="AC14" s="21">
        <v>71</v>
      </c>
      <c r="AD14" s="21">
        <v>59</v>
      </c>
      <c r="AE14" s="21">
        <v>47</v>
      </c>
      <c r="AF14" s="21">
        <v>47</v>
      </c>
      <c r="AG14" s="21">
        <v>54</v>
      </c>
      <c r="AH14" s="21">
        <v>53</v>
      </c>
      <c r="AI14" s="21">
        <v>50</v>
      </c>
      <c r="AJ14" s="21">
        <v>45</v>
      </c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21">
        <v>518</v>
      </c>
      <c r="H15" s="21">
        <v>575</v>
      </c>
      <c r="I15" s="21">
        <v>753</v>
      </c>
      <c r="J15" s="21">
        <v>851</v>
      </c>
      <c r="K15" s="21">
        <v>547</v>
      </c>
      <c r="L15" s="21">
        <v>261</v>
      </c>
      <c r="M15" s="21">
        <v>397</v>
      </c>
      <c r="N15" s="21">
        <v>442</v>
      </c>
      <c r="O15" s="21">
        <v>462</v>
      </c>
      <c r="P15" s="21">
        <v>317</v>
      </c>
      <c r="Q15" s="21">
        <v>401</v>
      </c>
      <c r="R15" s="21">
        <v>242</v>
      </c>
      <c r="S15" s="21">
        <v>252</v>
      </c>
      <c r="T15" s="21">
        <v>347</v>
      </c>
      <c r="U15" s="21">
        <v>367</v>
      </c>
      <c r="V15" s="21">
        <v>227</v>
      </c>
      <c r="W15" s="21">
        <v>231</v>
      </c>
      <c r="X15" s="21">
        <v>231</v>
      </c>
      <c r="Y15" s="21">
        <v>159</v>
      </c>
      <c r="Z15" s="21">
        <v>54</v>
      </c>
      <c r="AA15" s="21">
        <v>169</v>
      </c>
      <c r="AB15" s="21">
        <v>160</v>
      </c>
      <c r="AC15" s="21">
        <v>225</v>
      </c>
      <c r="AD15" s="21">
        <v>151</v>
      </c>
      <c r="AE15" s="21">
        <v>179</v>
      </c>
      <c r="AF15" s="92">
        <v>165</v>
      </c>
      <c r="AG15" s="92">
        <v>133</v>
      </c>
      <c r="AH15" s="21">
        <v>249</v>
      </c>
      <c r="AI15" s="21">
        <v>218</v>
      </c>
      <c r="AJ15" s="21">
        <v>174</v>
      </c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G15+SUM('R3-05'!AF15:AK15)</f>
        <v>3339</v>
      </c>
      <c r="H16" s="19">
        <f>SUM(G15:H15)+SUM('R3-05'!AG15:AK15)</f>
        <v>3354</v>
      </c>
      <c r="I16" s="19">
        <f>SUM(G15:I15)+SUM('R3-05'!AH15:AK15)</f>
        <v>3535</v>
      </c>
      <c r="J16" s="19">
        <f>SUM(G15:J15)+SUM('R3-05'!AI15:AK15)</f>
        <v>3834</v>
      </c>
      <c r="K16" s="19">
        <f>SUM(G15:K15)+SUM('R3-05'!AJ15:AK15)</f>
        <v>4011</v>
      </c>
      <c r="L16" s="19">
        <f>SUM(G15:L15)+'R3-05'!AK15</f>
        <v>4083</v>
      </c>
      <c r="M16" s="19">
        <f>SUM(G15:M15)</f>
        <v>3902</v>
      </c>
      <c r="N16" s="19">
        <f t="shared" ref="N16:AJ16" si="0">SUM(H15:N15)</f>
        <v>3826</v>
      </c>
      <c r="O16" s="19">
        <f t="shared" si="0"/>
        <v>3713</v>
      </c>
      <c r="P16" s="19">
        <f t="shared" si="0"/>
        <v>3277</v>
      </c>
      <c r="Q16" s="19">
        <f t="shared" si="0"/>
        <v>2827</v>
      </c>
      <c r="R16" s="19">
        <f t="shared" si="0"/>
        <v>2522</v>
      </c>
      <c r="S16" s="19">
        <f t="shared" si="0"/>
        <v>2513</v>
      </c>
      <c r="T16" s="19">
        <f t="shared" si="0"/>
        <v>2463</v>
      </c>
      <c r="U16" s="19">
        <f t="shared" si="0"/>
        <v>2388</v>
      </c>
      <c r="V16" s="19">
        <f t="shared" si="0"/>
        <v>2153</v>
      </c>
      <c r="W16" s="19">
        <f t="shared" si="0"/>
        <v>2067</v>
      </c>
      <c r="X16" s="19">
        <f t="shared" si="0"/>
        <v>1897</v>
      </c>
      <c r="Y16" s="19">
        <f t="shared" si="0"/>
        <v>1814</v>
      </c>
      <c r="Z16" s="19">
        <f t="shared" si="0"/>
        <v>1616</v>
      </c>
      <c r="AA16" s="19">
        <f t="shared" si="0"/>
        <v>1438</v>
      </c>
      <c r="AB16" s="19">
        <f t="shared" si="0"/>
        <v>1231</v>
      </c>
      <c r="AC16" s="19">
        <f t="shared" si="0"/>
        <v>1229</v>
      </c>
      <c r="AD16" s="19">
        <f t="shared" si="0"/>
        <v>1149</v>
      </c>
      <c r="AE16" s="19">
        <f t="shared" si="0"/>
        <v>1097</v>
      </c>
      <c r="AF16" s="19">
        <f t="shared" si="0"/>
        <v>1103</v>
      </c>
      <c r="AG16" s="19">
        <f t="shared" si="0"/>
        <v>1182</v>
      </c>
      <c r="AH16" s="19">
        <f t="shared" si="0"/>
        <v>1262</v>
      </c>
      <c r="AI16" s="19">
        <f t="shared" si="0"/>
        <v>1320</v>
      </c>
      <c r="AJ16" s="19">
        <f t="shared" si="0"/>
        <v>1269</v>
      </c>
      <c r="AK16" s="19"/>
    </row>
    <row r="17" spans="2:40" ht="41.25" customHeight="1">
      <c r="D17" s="14" t="s">
        <v>3</v>
      </c>
      <c r="E17" s="40" t="s">
        <v>16</v>
      </c>
      <c r="F17" s="29"/>
      <c r="G17" s="21">
        <v>30</v>
      </c>
      <c r="H17" s="21">
        <v>24</v>
      </c>
      <c r="I17" s="21">
        <v>28</v>
      </c>
      <c r="J17" s="21">
        <v>28</v>
      </c>
      <c r="K17" s="21">
        <v>31</v>
      </c>
      <c r="L17" s="21">
        <v>6</v>
      </c>
      <c r="M17" s="21">
        <v>13</v>
      </c>
      <c r="N17" s="21">
        <v>20</v>
      </c>
      <c r="O17" s="21">
        <v>9</v>
      </c>
      <c r="P17" s="21">
        <v>7</v>
      </c>
      <c r="Q17" s="21">
        <v>17</v>
      </c>
      <c r="R17" s="21">
        <v>15</v>
      </c>
      <c r="S17" s="21">
        <v>10</v>
      </c>
      <c r="T17" s="21">
        <v>12</v>
      </c>
      <c r="U17" s="21">
        <v>12</v>
      </c>
      <c r="V17" s="21">
        <v>2</v>
      </c>
      <c r="W17" s="21">
        <v>7</v>
      </c>
      <c r="X17" s="21">
        <v>6</v>
      </c>
      <c r="Y17" s="21">
        <v>3</v>
      </c>
      <c r="Z17" s="21">
        <v>2</v>
      </c>
      <c r="AA17" s="21">
        <v>1</v>
      </c>
      <c r="AB17" s="21">
        <v>5</v>
      </c>
      <c r="AC17" s="21">
        <v>2</v>
      </c>
      <c r="AD17" s="21">
        <v>2</v>
      </c>
      <c r="AE17" s="21">
        <v>6</v>
      </c>
      <c r="AF17" s="92">
        <v>9</v>
      </c>
      <c r="AG17" s="92">
        <v>3</v>
      </c>
      <c r="AH17" s="21">
        <v>3</v>
      </c>
      <c r="AI17" s="21">
        <v>5</v>
      </c>
      <c r="AJ17" s="21">
        <v>3</v>
      </c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G17+SUM('R3-05'!AF17:AK17)</f>
        <v>183</v>
      </c>
      <c r="H18" s="19">
        <f>SUM(G17:H17)+SUM('R3-05'!AG17:AK17)</f>
        <v>182</v>
      </c>
      <c r="I18" s="19">
        <f>SUM(G17:I17)+SUM('R3-05'!AH17:AK17)</f>
        <v>184</v>
      </c>
      <c r="J18" s="19">
        <f>SUM(G17:J17)+SUM('R3-05'!AI17:AK17)</f>
        <v>180</v>
      </c>
      <c r="K18" s="19">
        <f>SUM(G17:K17)+SUM('R3-05'!AJ17:AK17)</f>
        <v>180</v>
      </c>
      <c r="L18" s="19">
        <f>SUM(G17:L17)+'R3-05'!AK17</f>
        <v>175</v>
      </c>
      <c r="M18" s="19">
        <f>SUM(G17:M17)</f>
        <v>160</v>
      </c>
      <c r="N18" s="19">
        <f t="shared" ref="N18:AJ18" si="1">SUM(H17:N17)</f>
        <v>150</v>
      </c>
      <c r="O18" s="19">
        <f t="shared" si="1"/>
        <v>135</v>
      </c>
      <c r="P18" s="19">
        <f t="shared" si="1"/>
        <v>114</v>
      </c>
      <c r="Q18" s="19">
        <f t="shared" si="1"/>
        <v>103</v>
      </c>
      <c r="R18" s="19">
        <f t="shared" si="1"/>
        <v>87</v>
      </c>
      <c r="S18" s="19">
        <f t="shared" si="1"/>
        <v>91</v>
      </c>
      <c r="T18" s="19">
        <f t="shared" si="1"/>
        <v>90</v>
      </c>
      <c r="U18" s="19">
        <f t="shared" si="1"/>
        <v>82</v>
      </c>
      <c r="V18" s="19">
        <f t="shared" si="1"/>
        <v>75</v>
      </c>
      <c r="W18" s="19">
        <f t="shared" si="1"/>
        <v>75</v>
      </c>
      <c r="X18" s="19">
        <f t="shared" si="1"/>
        <v>64</v>
      </c>
      <c r="Y18" s="19">
        <f t="shared" si="1"/>
        <v>52</v>
      </c>
      <c r="Z18" s="19">
        <f t="shared" si="1"/>
        <v>44</v>
      </c>
      <c r="AA18" s="19">
        <f t="shared" si="1"/>
        <v>33</v>
      </c>
      <c r="AB18" s="19">
        <f t="shared" si="1"/>
        <v>26</v>
      </c>
      <c r="AC18" s="19">
        <f t="shared" si="1"/>
        <v>26</v>
      </c>
      <c r="AD18" s="19">
        <f t="shared" si="1"/>
        <v>21</v>
      </c>
      <c r="AE18" s="19">
        <f t="shared" si="1"/>
        <v>21</v>
      </c>
      <c r="AF18" s="19">
        <f t="shared" si="1"/>
        <v>27</v>
      </c>
      <c r="AG18" s="19">
        <f t="shared" si="1"/>
        <v>28</v>
      </c>
      <c r="AH18" s="19">
        <f t="shared" si="1"/>
        <v>30</v>
      </c>
      <c r="AI18" s="19">
        <f t="shared" si="1"/>
        <v>30</v>
      </c>
      <c r="AJ18" s="19">
        <f t="shared" si="1"/>
        <v>31</v>
      </c>
      <c r="AK18" s="19"/>
    </row>
    <row r="19" spans="2:40" ht="41.25" customHeight="1">
      <c r="D19" s="15" t="s">
        <v>4</v>
      </c>
      <c r="E19" s="40" t="s">
        <v>16</v>
      </c>
      <c r="F19" s="29"/>
      <c r="G19" s="21">
        <v>25</v>
      </c>
      <c r="H19" s="21">
        <v>32</v>
      </c>
      <c r="I19" s="21">
        <v>25</v>
      </c>
      <c r="J19" s="21">
        <v>26</v>
      </c>
      <c r="K19" s="21">
        <v>47</v>
      </c>
      <c r="L19" s="21">
        <v>15</v>
      </c>
      <c r="M19" s="21">
        <v>8</v>
      </c>
      <c r="N19" s="21">
        <v>13</v>
      </c>
      <c r="O19" s="21">
        <v>17</v>
      </c>
      <c r="P19" s="21">
        <v>11</v>
      </c>
      <c r="Q19" s="21">
        <v>8</v>
      </c>
      <c r="R19" s="21">
        <v>15</v>
      </c>
      <c r="S19" s="21">
        <v>15</v>
      </c>
      <c r="T19" s="21">
        <v>10</v>
      </c>
      <c r="U19" s="21">
        <v>11</v>
      </c>
      <c r="V19" s="21">
        <v>13</v>
      </c>
      <c r="W19" s="21">
        <v>3</v>
      </c>
      <c r="X19" s="21">
        <v>9</v>
      </c>
      <c r="Y19" s="21">
        <v>2</v>
      </c>
      <c r="Z19" s="21">
        <v>3</v>
      </c>
      <c r="AA19" s="21">
        <v>2</v>
      </c>
      <c r="AB19" s="21">
        <v>4</v>
      </c>
      <c r="AC19" s="21">
        <v>2</v>
      </c>
      <c r="AD19" s="21">
        <v>2</v>
      </c>
      <c r="AE19" s="21">
        <v>2</v>
      </c>
      <c r="AF19" s="21">
        <v>6</v>
      </c>
      <c r="AG19" s="21">
        <v>9</v>
      </c>
      <c r="AH19" s="21">
        <v>5</v>
      </c>
      <c r="AI19" s="21">
        <v>4</v>
      </c>
      <c r="AJ19" s="21">
        <v>3</v>
      </c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G19+SUM('R3-05'!AF19:AK19)</f>
        <v>175</v>
      </c>
      <c r="H20" s="20">
        <f>SUM(G19:H19)+SUM('R3-05'!AG19:AK19)</f>
        <v>181</v>
      </c>
      <c r="I20" s="20">
        <f>SUM(G19:I19)+SUM('R3-05'!AH19:AK19)</f>
        <v>180</v>
      </c>
      <c r="J20" s="20">
        <f>SUM(G19:J19)+SUM('R3-05'!AI19:AK19)</f>
        <v>179</v>
      </c>
      <c r="K20" s="20">
        <f>SUM(G19:K19)+SUM('R3-05'!AJ19:AK19)</f>
        <v>197</v>
      </c>
      <c r="L20" s="20">
        <f>SUM(G19:L19)+'R3-05'!AK19</f>
        <v>181</v>
      </c>
      <c r="M20" s="20">
        <f>SUM(G19:M19)</f>
        <v>178</v>
      </c>
      <c r="N20" s="20">
        <f t="shared" ref="N20:AJ20" si="2">SUM(H19:N19)</f>
        <v>166</v>
      </c>
      <c r="O20" s="20">
        <f t="shared" si="2"/>
        <v>151</v>
      </c>
      <c r="P20" s="20">
        <f t="shared" si="2"/>
        <v>137</v>
      </c>
      <c r="Q20" s="20">
        <f t="shared" si="2"/>
        <v>119</v>
      </c>
      <c r="R20" s="20">
        <f t="shared" si="2"/>
        <v>87</v>
      </c>
      <c r="S20" s="20">
        <f t="shared" si="2"/>
        <v>87</v>
      </c>
      <c r="T20" s="20">
        <f t="shared" si="2"/>
        <v>89</v>
      </c>
      <c r="U20" s="20">
        <f t="shared" si="2"/>
        <v>87</v>
      </c>
      <c r="V20" s="20">
        <f t="shared" si="2"/>
        <v>83</v>
      </c>
      <c r="W20" s="20">
        <f t="shared" si="2"/>
        <v>75</v>
      </c>
      <c r="X20" s="20">
        <f t="shared" si="2"/>
        <v>76</v>
      </c>
      <c r="Y20" s="20">
        <f t="shared" si="2"/>
        <v>63</v>
      </c>
      <c r="Z20" s="20">
        <f t="shared" si="2"/>
        <v>51</v>
      </c>
      <c r="AA20" s="20">
        <f t="shared" si="2"/>
        <v>43</v>
      </c>
      <c r="AB20" s="20">
        <f t="shared" si="2"/>
        <v>36</v>
      </c>
      <c r="AC20" s="20">
        <f t="shared" si="2"/>
        <v>25</v>
      </c>
      <c r="AD20" s="20">
        <f t="shared" si="2"/>
        <v>24</v>
      </c>
      <c r="AE20" s="20">
        <f t="shared" si="2"/>
        <v>17</v>
      </c>
      <c r="AF20" s="20">
        <f t="shared" si="2"/>
        <v>21</v>
      </c>
      <c r="AG20" s="20">
        <f t="shared" si="2"/>
        <v>27</v>
      </c>
      <c r="AH20" s="20">
        <f t="shared" si="2"/>
        <v>30</v>
      </c>
      <c r="AI20" s="20">
        <f t="shared" si="2"/>
        <v>30</v>
      </c>
      <c r="AJ20" s="20">
        <f t="shared" si="2"/>
        <v>31</v>
      </c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175</v>
      </c>
      <c r="H21" s="20">
        <f t="shared" ref="H21:AJ21" si="3">H20</f>
        <v>181</v>
      </c>
      <c r="I21" s="20">
        <f t="shared" si="3"/>
        <v>180</v>
      </c>
      <c r="J21" s="20">
        <f t="shared" si="3"/>
        <v>179</v>
      </c>
      <c r="K21" s="20">
        <f t="shared" si="3"/>
        <v>197</v>
      </c>
      <c r="L21" s="20">
        <f t="shared" si="3"/>
        <v>181</v>
      </c>
      <c r="M21" s="20">
        <f t="shared" si="3"/>
        <v>178</v>
      </c>
      <c r="N21" s="20">
        <f t="shared" si="3"/>
        <v>166</v>
      </c>
      <c r="O21" s="20">
        <f t="shared" si="3"/>
        <v>151</v>
      </c>
      <c r="P21" s="20">
        <f t="shared" si="3"/>
        <v>137</v>
      </c>
      <c r="Q21" s="20">
        <f t="shared" si="3"/>
        <v>119</v>
      </c>
      <c r="R21" s="20">
        <f t="shared" si="3"/>
        <v>87</v>
      </c>
      <c r="S21" s="20">
        <f t="shared" si="3"/>
        <v>87</v>
      </c>
      <c r="T21" s="20">
        <f t="shared" si="3"/>
        <v>89</v>
      </c>
      <c r="U21" s="20">
        <f t="shared" si="3"/>
        <v>87</v>
      </c>
      <c r="V21" s="20">
        <f t="shared" si="3"/>
        <v>83</v>
      </c>
      <c r="W21" s="20">
        <f t="shared" si="3"/>
        <v>75</v>
      </c>
      <c r="X21" s="20">
        <f t="shared" si="3"/>
        <v>76</v>
      </c>
      <c r="Y21" s="20">
        <f t="shared" si="3"/>
        <v>63</v>
      </c>
      <c r="Z21" s="20">
        <f t="shared" si="3"/>
        <v>51</v>
      </c>
      <c r="AA21" s="20">
        <f t="shared" si="3"/>
        <v>43</v>
      </c>
      <c r="AB21" s="20">
        <f t="shared" si="3"/>
        <v>36</v>
      </c>
      <c r="AC21" s="20">
        <f t="shared" si="3"/>
        <v>25</v>
      </c>
      <c r="AD21" s="20">
        <f t="shared" si="3"/>
        <v>24</v>
      </c>
      <c r="AE21" s="20">
        <f t="shared" si="3"/>
        <v>17</v>
      </c>
      <c r="AF21" s="20">
        <f t="shared" si="3"/>
        <v>21</v>
      </c>
      <c r="AG21" s="20">
        <f t="shared" si="3"/>
        <v>27</v>
      </c>
      <c r="AH21" s="20">
        <f t="shared" si="3"/>
        <v>30</v>
      </c>
      <c r="AI21" s="20">
        <f t="shared" si="3"/>
        <v>30</v>
      </c>
      <c r="AJ21" s="20">
        <f t="shared" si="3"/>
        <v>31</v>
      </c>
      <c r="AK21" s="20"/>
    </row>
    <row r="22" spans="2:40" ht="41.25" customHeight="1">
      <c r="D22" s="14" t="s">
        <v>6</v>
      </c>
      <c r="E22" s="2"/>
      <c r="F22" s="1" t="s">
        <v>50</v>
      </c>
      <c r="G22" s="20">
        <f>'R3-05'!AE20</f>
        <v>231</v>
      </c>
      <c r="H22" s="20">
        <f>'R3-05'!AF20</f>
        <v>217</v>
      </c>
      <c r="I22" s="20">
        <f>'R3-05'!AG20</f>
        <v>204</v>
      </c>
      <c r="J22" s="20">
        <f>'R3-05'!AH20</f>
        <v>184</v>
      </c>
      <c r="K22" s="20">
        <f>'R3-05'!AI20</f>
        <v>177</v>
      </c>
      <c r="L22" s="20">
        <f>'R3-05'!AJ20</f>
        <v>185</v>
      </c>
      <c r="M22" s="20">
        <f>'R3-05'!AK20</f>
        <v>177</v>
      </c>
      <c r="N22" s="20">
        <f>G21</f>
        <v>175</v>
      </c>
      <c r="O22" s="20">
        <f t="shared" ref="O22:AJ22" si="4">H21</f>
        <v>181</v>
      </c>
      <c r="P22" s="20">
        <f t="shared" si="4"/>
        <v>180</v>
      </c>
      <c r="Q22" s="20">
        <f t="shared" si="4"/>
        <v>179</v>
      </c>
      <c r="R22" s="20">
        <f t="shared" si="4"/>
        <v>197</v>
      </c>
      <c r="S22" s="20">
        <f t="shared" si="4"/>
        <v>181</v>
      </c>
      <c r="T22" s="20">
        <f t="shared" si="4"/>
        <v>178</v>
      </c>
      <c r="U22" s="20">
        <f t="shared" si="4"/>
        <v>166</v>
      </c>
      <c r="V22" s="20">
        <f t="shared" si="4"/>
        <v>151</v>
      </c>
      <c r="W22" s="20">
        <f t="shared" si="4"/>
        <v>137</v>
      </c>
      <c r="X22" s="20">
        <f t="shared" si="4"/>
        <v>119</v>
      </c>
      <c r="Y22" s="20">
        <f t="shared" si="4"/>
        <v>87</v>
      </c>
      <c r="Z22" s="20">
        <f t="shared" si="4"/>
        <v>87</v>
      </c>
      <c r="AA22" s="20">
        <f t="shared" si="4"/>
        <v>89</v>
      </c>
      <c r="AB22" s="20">
        <f t="shared" si="4"/>
        <v>87</v>
      </c>
      <c r="AC22" s="20">
        <f t="shared" si="4"/>
        <v>83</v>
      </c>
      <c r="AD22" s="20">
        <f t="shared" si="4"/>
        <v>75</v>
      </c>
      <c r="AE22" s="20">
        <f t="shared" si="4"/>
        <v>76</v>
      </c>
      <c r="AF22" s="20">
        <f t="shared" si="4"/>
        <v>63</v>
      </c>
      <c r="AG22" s="20">
        <f t="shared" si="4"/>
        <v>51</v>
      </c>
      <c r="AH22" s="20">
        <f t="shared" si="4"/>
        <v>43</v>
      </c>
      <c r="AI22" s="20">
        <f t="shared" si="4"/>
        <v>36</v>
      </c>
      <c r="AJ22" s="20">
        <f t="shared" si="4"/>
        <v>25</v>
      </c>
      <c r="AK22" s="20"/>
    </row>
    <row r="23" spans="2:40" ht="41.25" customHeight="1">
      <c r="D23" s="14" t="s">
        <v>7</v>
      </c>
      <c r="E23" s="40" t="s">
        <v>16</v>
      </c>
      <c r="F23" s="29"/>
      <c r="G23" s="92">
        <v>7</v>
      </c>
      <c r="H23" s="92">
        <v>14</v>
      </c>
      <c r="I23" s="21">
        <v>5</v>
      </c>
      <c r="J23" s="21">
        <v>7</v>
      </c>
      <c r="K23" s="92">
        <v>10</v>
      </c>
      <c r="L23" s="21">
        <v>4</v>
      </c>
      <c r="M23" s="21">
        <v>2</v>
      </c>
      <c r="N23" s="21">
        <v>4</v>
      </c>
      <c r="O23" s="21">
        <v>6</v>
      </c>
      <c r="P23" s="92">
        <v>3</v>
      </c>
      <c r="Q23" s="92">
        <v>3</v>
      </c>
      <c r="R23" s="21">
        <v>0</v>
      </c>
      <c r="S23" s="21">
        <v>5</v>
      </c>
      <c r="T23" s="21">
        <v>1</v>
      </c>
      <c r="U23" s="21">
        <v>1</v>
      </c>
      <c r="V23" s="21">
        <v>3</v>
      </c>
      <c r="W23" s="21">
        <v>1</v>
      </c>
      <c r="X23" s="21">
        <v>1</v>
      </c>
      <c r="Y23" s="21">
        <v>2</v>
      </c>
      <c r="Z23" s="21">
        <v>1</v>
      </c>
      <c r="AA23" s="21">
        <v>0</v>
      </c>
      <c r="AB23" s="21">
        <v>1</v>
      </c>
      <c r="AC23" s="21">
        <v>1</v>
      </c>
      <c r="AD23" s="21">
        <v>0</v>
      </c>
      <c r="AE23" s="21">
        <v>2</v>
      </c>
      <c r="AF23" s="21">
        <v>2</v>
      </c>
      <c r="AG23" s="21">
        <v>3</v>
      </c>
      <c r="AH23" s="21">
        <v>4</v>
      </c>
      <c r="AI23" s="21">
        <v>2</v>
      </c>
      <c r="AJ23" s="21">
        <v>1</v>
      </c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G23+SUM('R3-05'!AF23:AK23)</f>
        <v>40</v>
      </c>
      <c r="H24" s="21">
        <f>SUM(G23:H23)+SUM('R3-05'!AG23:AK23)</f>
        <v>45</v>
      </c>
      <c r="I24" s="21">
        <f>SUM(G23:I23)+SUM('R3-05'!AH23:AK23)</f>
        <v>43</v>
      </c>
      <c r="J24" s="21">
        <f>SUM(G23:J23)+SUM('R3-05'!AI23:AK23)</f>
        <v>47</v>
      </c>
      <c r="K24" s="21">
        <f>SUM(G23:K23)+SUM('R3-05'!AJ23:AK23)</f>
        <v>50</v>
      </c>
      <c r="L24" s="21">
        <f>SUM(G23:L23)+'R3-05'!AK23</f>
        <v>49</v>
      </c>
      <c r="M24" s="21">
        <f>SUM(G23:M23)</f>
        <v>49</v>
      </c>
      <c r="N24" s="21">
        <f t="shared" ref="N24:AJ24" si="5">SUM(H23:N23)</f>
        <v>46</v>
      </c>
      <c r="O24" s="21">
        <f t="shared" si="5"/>
        <v>38</v>
      </c>
      <c r="P24" s="21">
        <f t="shared" si="5"/>
        <v>36</v>
      </c>
      <c r="Q24" s="21">
        <f t="shared" si="5"/>
        <v>32</v>
      </c>
      <c r="R24" s="21">
        <f t="shared" si="5"/>
        <v>22</v>
      </c>
      <c r="S24" s="21">
        <f t="shared" si="5"/>
        <v>23</v>
      </c>
      <c r="T24" s="21">
        <f t="shared" si="5"/>
        <v>22</v>
      </c>
      <c r="U24" s="21">
        <f t="shared" si="5"/>
        <v>19</v>
      </c>
      <c r="V24" s="21">
        <f t="shared" si="5"/>
        <v>16</v>
      </c>
      <c r="W24" s="21">
        <f t="shared" si="5"/>
        <v>14</v>
      </c>
      <c r="X24" s="21">
        <f t="shared" si="5"/>
        <v>12</v>
      </c>
      <c r="Y24" s="21">
        <f t="shared" si="5"/>
        <v>14</v>
      </c>
      <c r="Z24" s="21">
        <f t="shared" si="5"/>
        <v>10</v>
      </c>
      <c r="AA24" s="21">
        <f t="shared" si="5"/>
        <v>9</v>
      </c>
      <c r="AB24" s="21">
        <f t="shared" si="5"/>
        <v>9</v>
      </c>
      <c r="AC24" s="21">
        <f t="shared" si="5"/>
        <v>7</v>
      </c>
      <c r="AD24" s="21">
        <f t="shared" si="5"/>
        <v>6</v>
      </c>
      <c r="AE24" s="21">
        <f t="shared" si="5"/>
        <v>7</v>
      </c>
      <c r="AF24" s="21">
        <f t="shared" si="5"/>
        <v>7</v>
      </c>
      <c r="AG24" s="21">
        <f t="shared" si="5"/>
        <v>9</v>
      </c>
      <c r="AH24" s="21">
        <f t="shared" si="5"/>
        <v>13</v>
      </c>
      <c r="AI24" s="21">
        <f t="shared" si="5"/>
        <v>14</v>
      </c>
      <c r="AJ24" s="21">
        <f t="shared" si="5"/>
        <v>14</v>
      </c>
      <c r="AK24" s="21"/>
    </row>
    <row r="25" spans="2:40" ht="30" customHeight="1">
      <c r="I25" s="220" t="s">
        <v>187</v>
      </c>
      <c r="L25" s="65"/>
    </row>
    <row r="26" spans="2:40" ht="30" customHeight="1">
      <c r="D26" s="3"/>
      <c r="E26" s="4"/>
      <c r="F26" s="5"/>
      <c r="G26" s="26">
        <f>G6</f>
        <v>44348</v>
      </c>
      <c r="H26" s="26">
        <f t="shared" ref="H26:AJ27" si="6">H6</f>
        <v>44349</v>
      </c>
      <c r="I26" s="26">
        <f t="shared" si="6"/>
        <v>44350</v>
      </c>
      <c r="J26" s="26">
        <f t="shared" si="6"/>
        <v>44351</v>
      </c>
      <c r="K26" s="26">
        <f t="shared" si="6"/>
        <v>44352</v>
      </c>
      <c r="L26" s="26">
        <f t="shared" si="6"/>
        <v>44353</v>
      </c>
      <c r="M26" s="26">
        <f t="shared" si="6"/>
        <v>44354</v>
      </c>
      <c r="N26" s="26">
        <f t="shared" si="6"/>
        <v>44355</v>
      </c>
      <c r="O26" s="26">
        <f t="shared" si="6"/>
        <v>44356</v>
      </c>
      <c r="P26" s="26">
        <f t="shared" si="6"/>
        <v>44357</v>
      </c>
      <c r="Q26" s="26">
        <f t="shared" si="6"/>
        <v>44358</v>
      </c>
      <c r="R26" s="26">
        <f t="shared" si="6"/>
        <v>44359</v>
      </c>
      <c r="S26" s="26">
        <f t="shared" si="6"/>
        <v>44360</v>
      </c>
      <c r="T26" s="26">
        <f t="shared" si="6"/>
        <v>44361</v>
      </c>
      <c r="U26" s="26">
        <f t="shared" si="6"/>
        <v>44362</v>
      </c>
      <c r="V26" s="26">
        <f t="shared" si="6"/>
        <v>44363</v>
      </c>
      <c r="W26" s="26">
        <f t="shared" si="6"/>
        <v>44364</v>
      </c>
      <c r="X26" s="26">
        <f t="shared" si="6"/>
        <v>44365</v>
      </c>
      <c r="Y26" s="26">
        <f t="shared" si="6"/>
        <v>44366</v>
      </c>
      <c r="Z26" s="26">
        <f t="shared" si="6"/>
        <v>44367</v>
      </c>
      <c r="AA26" s="26">
        <f t="shared" si="6"/>
        <v>44368</v>
      </c>
      <c r="AB26" s="26">
        <f t="shared" si="6"/>
        <v>44369</v>
      </c>
      <c r="AC26" s="26">
        <f t="shared" si="6"/>
        <v>44370</v>
      </c>
      <c r="AD26" s="26">
        <f t="shared" si="6"/>
        <v>44371</v>
      </c>
      <c r="AE26" s="26">
        <f t="shared" si="6"/>
        <v>44372</v>
      </c>
      <c r="AF26" s="26">
        <f t="shared" si="6"/>
        <v>44373</v>
      </c>
      <c r="AG26" s="26">
        <f t="shared" si="6"/>
        <v>44374</v>
      </c>
      <c r="AH26" s="26">
        <f t="shared" si="6"/>
        <v>44375</v>
      </c>
      <c r="AI26" s="26">
        <f t="shared" si="6"/>
        <v>44376</v>
      </c>
      <c r="AJ26" s="26">
        <f t="shared" si="6"/>
        <v>44377</v>
      </c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0.3532219570405728</v>
      </c>
      <c r="H28" s="22">
        <f t="shared" ref="H28:AJ28" si="7">IFERROR(H12/H8,0)</f>
        <v>0.3412887828162291</v>
      </c>
      <c r="I28" s="22">
        <f t="shared" si="7"/>
        <v>0.33651551312649164</v>
      </c>
      <c r="J28" s="22">
        <f t="shared" si="7"/>
        <v>0.31026252983293556</v>
      </c>
      <c r="K28" s="22">
        <f t="shared" si="7"/>
        <v>0.36276849642004771</v>
      </c>
      <c r="L28" s="22">
        <f t="shared" si="7"/>
        <v>0.3818615751789976</v>
      </c>
      <c r="M28" s="22">
        <f t="shared" si="7"/>
        <v>0.3412887828162291</v>
      </c>
      <c r="N28" s="22">
        <f t="shared" si="7"/>
        <v>0.33890214797136037</v>
      </c>
      <c r="O28" s="22">
        <f t="shared" si="7"/>
        <v>0.34606205250596661</v>
      </c>
      <c r="P28" s="22">
        <f t="shared" si="7"/>
        <v>0.33966745843230406</v>
      </c>
      <c r="Q28" s="22">
        <f t="shared" si="7"/>
        <v>0.32066508313539194</v>
      </c>
      <c r="R28" s="22">
        <f t="shared" si="7"/>
        <v>0.29216152019002373</v>
      </c>
      <c r="S28" s="22">
        <f t="shared" si="7"/>
        <v>0.28741092636579574</v>
      </c>
      <c r="T28" s="22">
        <f t="shared" si="7"/>
        <v>0.26365795724465557</v>
      </c>
      <c r="U28" s="22">
        <f t="shared" si="7"/>
        <v>0.24228028503562946</v>
      </c>
      <c r="V28" s="22">
        <f t="shared" si="7"/>
        <v>0.21377672209026127</v>
      </c>
      <c r="W28" s="22">
        <f t="shared" si="7"/>
        <v>0.19002375296912113</v>
      </c>
      <c r="X28" s="22">
        <f t="shared" si="7"/>
        <v>0.17102137767220901</v>
      </c>
      <c r="Y28" s="22">
        <f t="shared" si="7"/>
        <v>0.16389548693586697</v>
      </c>
      <c r="Z28" s="22">
        <f t="shared" si="7"/>
        <v>0.16864608076009502</v>
      </c>
      <c r="AA28" s="22">
        <f t="shared" si="7"/>
        <v>0.13776722090261281</v>
      </c>
      <c r="AB28" s="22">
        <f t="shared" si="7"/>
        <v>0.13064133016627077</v>
      </c>
      <c r="AC28" s="22">
        <f t="shared" si="7"/>
        <v>0.12589073634204276</v>
      </c>
      <c r="AD28" s="22">
        <f t="shared" si="7"/>
        <v>0.11401425178147269</v>
      </c>
      <c r="AE28" s="22">
        <f t="shared" si="7"/>
        <v>8.7885985748218529E-2</v>
      </c>
      <c r="AF28" s="22">
        <f t="shared" si="7"/>
        <v>8.5510688836104506E-2</v>
      </c>
      <c r="AG28" s="22">
        <f t="shared" si="7"/>
        <v>0.10451306413301663</v>
      </c>
      <c r="AH28" s="22">
        <f t="shared" si="7"/>
        <v>0.10451306413301663</v>
      </c>
      <c r="AI28" s="22">
        <f t="shared" si="7"/>
        <v>9.9762470308788598E-2</v>
      </c>
      <c r="AJ28" s="22">
        <f t="shared" si="7"/>
        <v>8.3135391923990498E-2</v>
      </c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0.3532219570405728</v>
      </c>
      <c r="H29" s="22">
        <f t="shared" ref="H29:AJ29" si="8">IFERROR(H12/H9,0)</f>
        <v>0.3412887828162291</v>
      </c>
      <c r="I29" s="22">
        <f t="shared" si="8"/>
        <v>0.33651551312649164</v>
      </c>
      <c r="J29" s="22">
        <f t="shared" si="8"/>
        <v>0.31026252983293556</v>
      </c>
      <c r="K29" s="22">
        <f t="shared" si="8"/>
        <v>0.36276849642004771</v>
      </c>
      <c r="L29" s="22">
        <f t="shared" si="8"/>
        <v>0.3818615751789976</v>
      </c>
      <c r="M29" s="22">
        <f t="shared" si="8"/>
        <v>0.3412887828162291</v>
      </c>
      <c r="N29" s="22">
        <f t="shared" si="8"/>
        <v>0.33890214797136037</v>
      </c>
      <c r="O29" s="22">
        <f t="shared" si="8"/>
        <v>0.34606205250596661</v>
      </c>
      <c r="P29" s="22">
        <f t="shared" si="8"/>
        <v>0.33966745843230406</v>
      </c>
      <c r="Q29" s="22">
        <f t="shared" si="8"/>
        <v>0.32066508313539194</v>
      </c>
      <c r="R29" s="22">
        <f t="shared" si="8"/>
        <v>0.29216152019002373</v>
      </c>
      <c r="S29" s="22">
        <f t="shared" si="8"/>
        <v>0.28741092636579574</v>
      </c>
      <c r="T29" s="22">
        <f t="shared" si="8"/>
        <v>0.26365795724465557</v>
      </c>
      <c r="U29" s="22">
        <f t="shared" si="8"/>
        <v>0.24228028503562946</v>
      </c>
      <c r="V29" s="22">
        <f t="shared" si="8"/>
        <v>0.21377672209026127</v>
      </c>
      <c r="W29" s="22">
        <f t="shared" si="8"/>
        <v>0.19002375296912113</v>
      </c>
      <c r="X29" s="22">
        <f t="shared" si="8"/>
        <v>0.17102137767220901</v>
      </c>
      <c r="Y29" s="22">
        <f t="shared" si="8"/>
        <v>0.16389548693586697</v>
      </c>
      <c r="Z29" s="22">
        <f t="shared" si="8"/>
        <v>0.16864608076009502</v>
      </c>
      <c r="AA29" s="22">
        <f t="shared" si="8"/>
        <v>0.13776722090261281</v>
      </c>
      <c r="AB29" s="22">
        <f t="shared" si="8"/>
        <v>0.13064133016627077</v>
      </c>
      <c r="AC29" s="22">
        <f t="shared" si="8"/>
        <v>0.12589073634204276</v>
      </c>
      <c r="AD29" s="22">
        <f t="shared" si="8"/>
        <v>0.11401425178147269</v>
      </c>
      <c r="AE29" s="22">
        <f t="shared" si="8"/>
        <v>8.7885985748218529E-2</v>
      </c>
      <c r="AF29" s="22">
        <f t="shared" si="8"/>
        <v>8.5510688836104506E-2</v>
      </c>
      <c r="AG29" s="22">
        <f t="shared" si="8"/>
        <v>0.10451306413301663</v>
      </c>
      <c r="AH29" s="22">
        <f t="shared" si="8"/>
        <v>0.10451306413301663</v>
      </c>
      <c r="AI29" s="22">
        <f t="shared" si="8"/>
        <v>9.9762470308788598E-2</v>
      </c>
      <c r="AJ29" s="22">
        <f t="shared" si="8"/>
        <v>8.3135391923990498E-2</v>
      </c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4.878048780487805E-2</v>
      </c>
      <c r="H30" s="22">
        <f t="shared" ref="H30:AJ30" si="9">IFERROR(H13/H10,0)</f>
        <v>7.3170731707317069E-2</v>
      </c>
      <c r="I30" s="22">
        <f t="shared" si="9"/>
        <v>7.3170731707317069E-2</v>
      </c>
      <c r="J30" s="22">
        <f t="shared" si="9"/>
        <v>7.3170731707317069E-2</v>
      </c>
      <c r="K30" s="22">
        <f t="shared" si="9"/>
        <v>7.3170731707317069E-2</v>
      </c>
      <c r="L30" s="22">
        <f t="shared" si="9"/>
        <v>7.3170731707317069E-2</v>
      </c>
      <c r="M30" s="22">
        <f t="shared" si="9"/>
        <v>4.878048780487805E-2</v>
      </c>
      <c r="N30" s="22">
        <f t="shared" si="9"/>
        <v>4.878048780487805E-2</v>
      </c>
      <c r="O30" s="22">
        <f t="shared" si="9"/>
        <v>4.878048780487805E-2</v>
      </c>
      <c r="P30" s="22">
        <f t="shared" si="9"/>
        <v>4.878048780487805E-2</v>
      </c>
      <c r="Q30" s="22">
        <f t="shared" si="9"/>
        <v>4.878048780487805E-2</v>
      </c>
      <c r="R30" s="22">
        <f t="shared" si="9"/>
        <v>4.878048780487805E-2</v>
      </c>
      <c r="S30" s="22">
        <f t="shared" si="9"/>
        <v>4.878048780487805E-2</v>
      </c>
      <c r="T30" s="22">
        <f t="shared" si="9"/>
        <v>4.878048780487805E-2</v>
      </c>
      <c r="U30" s="22">
        <f t="shared" si="9"/>
        <v>4.878048780487805E-2</v>
      </c>
      <c r="V30" s="22">
        <f t="shared" si="9"/>
        <v>4.878048780487805E-2</v>
      </c>
      <c r="W30" s="22">
        <f t="shared" si="9"/>
        <v>4.878048780487805E-2</v>
      </c>
      <c r="X30" s="22">
        <f t="shared" si="9"/>
        <v>4.878048780487805E-2</v>
      </c>
      <c r="Y30" s="22">
        <f t="shared" si="9"/>
        <v>4.878048780487805E-2</v>
      </c>
      <c r="Z30" s="22">
        <f t="shared" si="9"/>
        <v>7.3170731707317069E-2</v>
      </c>
      <c r="AA30" s="22">
        <f t="shared" si="9"/>
        <v>4.878048780487805E-2</v>
      </c>
      <c r="AB30" s="22">
        <f t="shared" si="9"/>
        <v>2.4390243902439025E-2</v>
      </c>
      <c r="AC30" s="22">
        <f t="shared" si="9"/>
        <v>0</v>
      </c>
      <c r="AD30" s="22">
        <f t="shared" si="9"/>
        <v>2.4390243902439025E-2</v>
      </c>
      <c r="AE30" s="22">
        <f t="shared" si="9"/>
        <v>2.4390243902439025E-2</v>
      </c>
      <c r="AF30" s="22">
        <f t="shared" si="9"/>
        <v>2.4390243902439025E-2</v>
      </c>
      <c r="AG30" s="22">
        <f t="shared" si="9"/>
        <v>2.4390243902439025E-2</v>
      </c>
      <c r="AH30" s="22">
        <f t="shared" si="9"/>
        <v>2.4390243902439025E-2</v>
      </c>
      <c r="AI30" s="22">
        <f t="shared" si="9"/>
        <v>2.4390243902439025E-2</v>
      </c>
      <c r="AJ30" s="22">
        <f t="shared" si="9"/>
        <v>2.4390243902439025E-2</v>
      </c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4.878048780487805E-2</v>
      </c>
      <c r="H31" s="22">
        <f t="shared" ref="H31:AJ31" si="10">IFERROR(H13/H11,0)</f>
        <v>7.3170731707317069E-2</v>
      </c>
      <c r="I31" s="22">
        <f t="shared" si="10"/>
        <v>7.3170731707317069E-2</v>
      </c>
      <c r="J31" s="22">
        <f t="shared" si="10"/>
        <v>7.3170731707317069E-2</v>
      </c>
      <c r="K31" s="22">
        <f t="shared" si="10"/>
        <v>7.3170731707317069E-2</v>
      </c>
      <c r="L31" s="22">
        <f t="shared" si="10"/>
        <v>7.3170731707317069E-2</v>
      </c>
      <c r="M31" s="22">
        <f t="shared" si="10"/>
        <v>4.878048780487805E-2</v>
      </c>
      <c r="N31" s="22">
        <f t="shared" si="10"/>
        <v>4.878048780487805E-2</v>
      </c>
      <c r="O31" s="22">
        <f t="shared" si="10"/>
        <v>4.878048780487805E-2</v>
      </c>
      <c r="P31" s="22">
        <f t="shared" si="10"/>
        <v>4.878048780487805E-2</v>
      </c>
      <c r="Q31" s="22">
        <f t="shared" si="10"/>
        <v>4.878048780487805E-2</v>
      </c>
      <c r="R31" s="22">
        <f t="shared" si="10"/>
        <v>4.878048780487805E-2</v>
      </c>
      <c r="S31" s="22">
        <f t="shared" si="10"/>
        <v>4.878048780487805E-2</v>
      </c>
      <c r="T31" s="22">
        <f t="shared" si="10"/>
        <v>4.878048780487805E-2</v>
      </c>
      <c r="U31" s="22">
        <f t="shared" si="10"/>
        <v>4.878048780487805E-2</v>
      </c>
      <c r="V31" s="22">
        <f t="shared" si="10"/>
        <v>4.878048780487805E-2</v>
      </c>
      <c r="W31" s="22">
        <f t="shared" si="10"/>
        <v>4.878048780487805E-2</v>
      </c>
      <c r="X31" s="22">
        <f t="shared" si="10"/>
        <v>4.878048780487805E-2</v>
      </c>
      <c r="Y31" s="22">
        <f t="shared" si="10"/>
        <v>4.878048780487805E-2</v>
      </c>
      <c r="Z31" s="22">
        <f t="shared" si="10"/>
        <v>7.3170731707317069E-2</v>
      </c>
      <c r="AA31" s="22">
        <f t="shared" si="10"/>
        <v>4.878048780487805E-2</v>
      </c>
      <c r="AB31" s="22">
        <f t="shared" si="10"/>
        <v>2.4390243902439025E-2</v>
      </c>
      <c r="AC31" s="22">
        <f t="shared" si="10"/>
        <v>0</v>
      </c>
      <c r="AD31" s="22">
        <f t="shared" si="10"/>
        <v>2.4390243902439025E-2</v>
      </c>
      <c r="AE31" s="22">
        <f t="shared" si="10"/>
        <v>2.4390243902439025E-2</v>
      </c>
      <c r="AF31" s="22">
        <f t="shared" si="10"/>
        <v>2.4390243902439025E-2</v>
      </c>
      <c r="AG31" s="22">
        <f t="shared" si="10"/>
        <v>2.4390243902439025E-2</v>
      </c>
      <c r="AH31" s="22">
        <f t="shared" si="10"/>
        <v>2.4390243902439025E-2</v>
      </c>
      <c r="AI31" s="22">
        <f t="shared" si="10"/>
        <v>2.4390243902439025E-2</v>
      </c>
      <c r="AJ31" s="22">
        <f t="shared" si="10"/>
        <v>2.4390243902439025E-2</v>
      </c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15.858041806543127</v>
      </c>
      <c r="H32" s="23">
        <f t="shared" ref="H32:AJ32" si="11">IFERROR(H14*100000/1601711,0)</f>
        <v>15.98290827746079</v>
      </c>
      <c r="I32" s="23">
        <f t="shared" si="11"/>
        <v>16.04534151291962</v>
      </c>
      <c r="J32" s="23">
        <f t="shared" si="11"/>
        <v>15.545875629248972</v>
      </c>
      <c r="K32" s="23">
        <f t="shared" si="11"/>
        <v>17.044273280260921</v>
      </c>
      <c r="L32" s="23">
        <f t="shared" si="11"/>
        <v>16.794540338425595</v>
      </c>
      <c r="M32" s="23">
        <f t="shared" si="11"/>
        <v>14.983976510119492</v>
      </c>
      <c r="N32" s="23">
        <f t="shared" si="11"/>
        <v>14.359644155531178</v>
      </c>
      <c r="O32" s="23">
        <f t="shared" si="11"/>
        <v>13.86017827186053</v>
      </c>
      <c r="P32" s="23">
        <f t="shared" si="11"/>
        <v>12.861246504519229</v>
      </c>
      <c r="Q32" s="23">
        <f t="shared" si="11"/>
        <v>11.862314737177931</v>
      </c>
      <c r="R32" s="23">
        <f t="shared" si="11"/>
        <v>11.175549147130788</v>
      </c>
      <c r="S32" s="23">
        <f t="shared" si="11"/>
        <v>11.550148559883775</v>
      </c>
      <c r="T32" s="23">
        <f t="shared" si="11"/>
        <v>10.676083263460137</v>
      </c>
      <c r="U32" s="23">
        <f t="shared" si="11"/>
        <v>10.114184144330656</v>
      </c>
      <c r="V32" s="23">
        <f t="shared" si="11"/>
        <v>9.4898517897423442</v>
      </c>
      <c r="W32" s="23">
        <f t="shared" si="11"/>
        <v>8.428486786942214</v>
      </c>
      <c r="X32" s="23">
        <f t="shared" si="11"/>
        <v>7.9290209032715637</v>
      </c>
      <c r="Y32" s="23">
        <f t="shared" si="11"/>
        <v>7.3671217841420829</v>
      </c>
      <c r="Z32" s="23">
        <f t="shared" si="11"/>
        <v>7.3046885486832522</v>
      </c>
      <c r="AA32" s="23">
        <f t="shared" si="11"/>
        <v>5.5565579558359781</v>
      </c>
      <c r="AB32" s="23">
        <f t="shared" si="11"/>
        <v>4.9322256012476657</v>
      </c>
      <c r="AC32" s="23">
        <f t="shared" si="11"/>
        <v>4.4327597175770164</v>
      </c>
      <c r="AD32" s="23">
        <f t="shared" si="11"/>
        <v>3.6835608920710414</v>
      </c>
      <c r="AE32" s="23">
        <f t="shared" si="11"/>
        <v>2.9343620665650669</v>
      </c>
      <c r="AF32" s="23">
        <f t="shared" si="11"/>
        <v>2.9343620665650669</v>
      </c>
      <c r="AG32" s="23">
        <f t="shared" si="11"/>
        <v>3.3713947147768857</v>
      </c>
      <c r="AH32" s="23">
        <f t="shared" si="11"/>
        <v>3.3089614793180542</v>
      </c>
      <c r="AI32" s="23">
        <f t="shared" si="11"/>
        <v>3.1216617729415606</v>
      </c>
      <c r="AJ32" s="23">
        <f t="shared" si="11"/>
        <v>2.8094955956474044</v>
      </c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5.480682839173405E-2</v>
      </c>
      <c r="H33" s="22">
        <f t="shared" ref="H33:AJ33" si="12">IFERROR(H18/H16,0)</f>
        <v>5.4263565891472867E-2</v>
      </c>
      <c r="I33" s="22">
        <f t="shared" si="12"/>
        <v>5.205091937765205E-2</v>
      </c>
      <c r="J33" s="22">
        <f t="shared" si="12"/>
        <v>4.6948356807511735E-2</v>
      </c>
      <c r="K33" s="22">
        <f t="shared" si="12"/>
        <v>4.4876589379207181E-2</v>
      </c>
      <c r="L33" s="22">
        <f t="shared" si="12"/>
        <v>4.2860641685035512E-2</v>
      </c>
      <c r="M33" s="22">
        <f t="shared" si="12"/>
        <v>4.1004613018964631E-2</v>
      </c>
      <c r="N33" s="22">
        <f t="shared" si="12"/>
        <v>3.9205436487192893E-2</v>
      </c>
      <c r="O33" s="22">
        <f t="shared" si="12"/>
        <v>3.6358739563695126E-2</v>
      </c>
      <c r="P33" s="22">
        <f t="shared" si="12"/>
        <v>3.4787915776624961E-2</v>
      </c>
      <c r="Q33" s="22">
        <f t="shared" si="12"/>
        <v>3.6434382737884685E-2</v>
      </c>
      <c r="R33" s="22">
        <f t="shared" si="12"/>
        <v>3.4496431403647901E-2</v>
      </c>
      <c r="S33" s="22">
        <f t="shared" si="12"/>
        <v>3.6211699164345405E-2</v>
      </c>
      <c r="T33" s="22">
        <f t="shared" si="12"/>
        <v>3.6540803897685749E-2</v>
      </c>
      <c r="U33" s="22">
        <f t="shared" si="12"/>
        <v>3.4338358458961472E-2</v>
      </c>
      <c r="V33" s="22">
        <f t="shared" si="12"/>
        <v>3.483511379470506E-2</v>
      </c>
      <c r="W33" s="22">
        <f t="shared" si="12"/>
        <v>3.6284470246734396E-2</v>
      </c>
      <c r="X33" s="22">
        <f t="shared" si="12"/>
        <v>3.3737480231945179E-2</v>
      </c>
      <c r="Y33" s="22">
        <f t="shared" si="12"/>
        <v>2.8665931642778392E-2</v>
      </c>
      <c r="Z33" s="22">
        <f t="shared" si="12"/>
        <v>2.7227722772277228E-2</v>
      </c>
      <c r="AA33" s="22">
        <f t="shared" si="12"/>
        <v>2.294853963838665E-2</v>
      </c>
      <c r="AB33" s="22">
        <f t="shared" si="12"/>
        <v>2.1121039805036556E-2</v>
      </c>
      <c r="AC33" s="22">
        <f t="shared" si="12"/>
        <v>2.115541090317331E-2</v>
      </c>
      <c r="AD33" s="22">
        <f t="shared" si="12"/>
        <v>1.8276762402088774E-2</v>
      </c>
      <c r="AE33" s="22">
        <f t="shared" si="12"/>
        <v>1.9143117593436645E-2</v>
      </c>
      <c r="AF33" s="22">
        <f t="shared" si="12"/>
        <v>2.4478694469628286E-2</v>
      </c>
      <c r="AG33" s="22">
        <f t="shared" si="12"/>
        <v>2.3688663282571912E-2</v>
      </c>
      <c r="AH33" s="22">
        <f t="shared" si="12"/>
        <v>2.3771790808240888E-2</v>
      </c>
      <c r="AI33" s="22">
        <f t="shared" si="12"/>
        <v>2.2727272727272728E-2</v>
      </c>
      <c r="AJ33" s="22">
        <f t="shared" si="12"/>
        <v>2.4428684003152089E-2</v>
      </c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10.925816205295462</v>
      </c>
      <c r="H34" s="134">
        <f t="shared" ref="H34:AJ34" si="13">IFERROR(H20*100000/1601711,0)</f>
        <v>11.300415618048449</v>
      </c>
      <c r="I34" s="134">
        <f t="shared" si="13"/>
        <v>11.237982382589617</v>
      </c>
      <c r="J34" s="134">
        <f t="shared" si="13"/>
        <v>11.175549147130788</v>
      </c>
      <c r="K34" s="134">
        <f t="shared" si="13"/>
        <v>12.299347385389749</v>
      </c>
      <c r="L34" s="134">
        <f t="shared" si="13"/>
        <v>11.300415618048449</v>
      </c>
      <c r="M34" s="134">
        <f t="shared" si="13"/>
        <v>11.113115911671956</v>
      </c>
      <c r="N34" s="134">
        <f t="shared" si="13"/>
        <v>10.363917086165982</v>
      </c>
      <c r="O34" s="134">
        <f t="shared" si="13"/>
        <v>9.4274185542835127</v>
      </c>
      <c r="P34" s="134">
        <f t="shared" si="13"/>
        <v>8.5533532578598752</v>
      </c>
      <c r="Q34" s="134">
        <f t="shared" si="13"/>
        <v>7.4295550196009144</v>
      </c>
      <c r="R34" s="134">
        <f t="shared" si="13"/>
        <v>5.4316914849183151</v>
      </c>
      <c r="S34" s="134">
        <f t="shared" si="13"/>
        <v>5.4316914849183151</v>
      </c>
      <c r="T34" s="134">
        <f t="shared" si="13"/>
        <v>5.5565579558359781</v>
      </c>
      <c r="U34" s="134">
        <f t="shared" si="13"/>
        <v>5.4316914849183151</v>
      </c>
      <c r="V34" s="134">
        <f t="shared" si="13"/>
        <v>5.1819585430829909</v>
      </c>
      <c r="W34" s="134">
        <f t="shared" si="13"/>
        <v>4.6824926594123406</v>
      </c>
      <c r="X34" s="134">
        <f t="shared" si="13"/>
        <v>4.7449258948711721</v>
      </c>
      <c r="Y34" s="134">
        <f t="shared" si="13"/>
        <v>3.9332938339063666</v>
      </c>
      <c r="Z34" s="134">
        <f t="shared" si="13"/>
        <v>3.1840950084003916</v>
      </c>
      <c r="AA34" s="134">
        <f t="shared" si="13"/>
        <v>2.6846291247297422</v>
      </c>
      <c r="AB34" s="134">
        <f t="shared" si="13"/>
        <v>2.2475964765179235</v>
      </c>
      <c r="AC34" s="134">
        <f t="shared" si="13"/>
        <v>1.5608308864707803</v>
      </c>
      <c r="AD34" s="134">
        <f t="shared" si="13"/>
        <v>1.498397651011949</v>
      </c>
      <c r="AE34" s="134">
        <f t="shared" si="13"/>
        <v>1.0613650028001307</v>
      </c>
      <c r="AF34" s="134">
        <f t="shared" si="13"/>
        <v>1.3110979446354554</v>
      </c>
      <c r="AG34" s="134">
        <f t="shared" si="13"/>
        <v>1.6856973573884428</v>
      </c>
      <c r="AH34" s="134">
        <f t="shared" si="13"/>
        <v>1.8729970637649365</v>
      </c>
      <c r="AI34" s="134">
        <f t="shared" si="13"/>
        <v>1.8729970637649365</v>
      </c>
      <c r="AJ34" s="134">
        <f t="shared" si="13"/>
        <v>1.9354302992237675</v>
      </c>
      <c r="AK34" s="23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-56</v>
      </c>
      <c r="H35" s="24">
        <f t="shared" ref="H35:AJ35" si="14">H21-H22</f>
        <v>-36</v>
      </c>
      <c r="I35" s="24">
        <f t="shared" si="14"/>
        <v>-24</v>
      </c>
      <c r="J35" s="24">
        <f t="shared" si="14"/>
        <v>-5</v>
      </c>
      <c r="K35" s="24">
        <f t="shared" si="14"/>
        <v>20</v>
      </c>
      <c r="L35" s="24">
        <f t="shared" si="14"/>
        <v>-4</v>
      </c>
      <c r="M35" s="24">
        <f t="shared" si="14"/>
        <v>1</v>
      </c>
      <c r="N35" s="24">
        <f t="shared" si="14"/>
        <v>-9</v>
      </c>
      <c r="O35" s="24">
        <f t="shared" si="14"/>
        <v>-30</v>
      </c>
      <c r="P35" s="24">
        <f t="shared" si="14"/>
        <v>-43</v>
      </c>
      <c r="Q35" s="24">
        <f t="shared" si="14"/>
        <v>-60</v>
      </c>
      <c r="R35" s="24">
        <f t="shared" si="14"/>
        <v>-110</v>
      </c>
      <c r="S35" s="24">
        <f t="shared" si="14"/>
        <v>-94</v>
      </c>
      <c r="T35" s="24">
        <f t="shared" si="14"/>
        <v>-89</v>
      </c>
      <c r="U35" s="24">
        <f t="shared" si="14"/>
        <v>-79</v>
      </c>
      <c r="V35" s="24">
        <f t="shared" si="14"/>
        <v>-68</v>
      </c>
      <c r="W35" s="24">
        <f t="shared" si="14"/>
        <v>-62</v>
      </c>
      <c r="X35" s="24">
        <f t="shared" si="14"/>
        <v>-43</v>
      </c>
      <c r="Y35" s="24">
        <f t="shared" si="14"/>
        <v>-24</v>
      </c>
      <c r="Z35" s="24">
        <f t="shared" si="14"/>
        <v>-36</v>
      </c>
      <c r="AA35" s="24">
        <f t="shared" si="14"/>
        <v>-46</v>
      </c>
      <c r="AB35" s="24">
        <f t="shared" si="14"/>
        <v>-51</v>
      </c>
      <c r="AC35" s="24">
        <f t="shared" si="14"/>
        <v>-58</v>
      </c>
      <c r="AD35" s="24">
        <f t="shared" si="14"/>
        <v>-51</v>
      </c>
      <c r="AE35" s="24">
        <f t="shared" si="14"/>
        <v>-59</v>
      </c>
      <c r="AF35" s="24">
        <f t="shared" si="14"/>
        <v>-42</v>
      </c>
      <c r="AG35" s="24">
        <f t="shared" si="14"/>
        <v>-24</v>
      </c>
      <c r="AH35" s="24">
        <f t="shared" si="14"/>
        <v>-13</v>
      </c>
      <c r="AI35" s="24">
        <f t="shared" si="14"/>
        <v>-6</v>
      </c>
      <c r="AJ35" s="24">
        <f t="shared" si="14"/>
        <v>6</v>
      </c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0.75757575757575757</v>
      </c>
      <c r="H36" s="187">
        <f t="shared" ref="H36:AJ36" si="15">IFERROR(H21/H22,0)</f>
        <v>0.83410138248847931</v>
      </c>
      <c r="I36" s="187">
        <f t="shared" si="15"/>
        <v>0.88235294117647056</v>
      </c>
      <c r="J36" s="187">
        <f t="shared" si="15"/>
        <v>0.97282608695652173</v>
      </c>
      <c r="K36" s="187">
        <f t="shared" si="15"/>
        <v>1.1129943502824859</v>
      </c>
      <c r="L36" s="187">
        <f t="shared" si="15"/>
        <v>0.97837837837837838</v>
      </c>
      <c r="M36" s="187">
        <f t="shared" si="15"/>
        <v>1.0056497175141244</v>
      </c>
      <c r="N36" s="187">
        <f t="shared" si="15"/>
        <v>0.94857142857142862</v>
      </c>
      <c r="O36" s="187">
        <f t="shared" si="15"/>
        <v>0.83425414364640882</v>
      </c>
      <c r="P36" s="187">
        <f t="shared" si="15"/>
        <v>0.76111111111111107</v>
      </c>
      <c r="Q36" s="187">
        <f t="shared" si="15"/>
        <v>0.66480446927374304</v>
      </c>
      <c r="R36" s="187">
        <f t="shared" si="15"/>
        <v>0.44162436548223349</v>
      </c>
      <c r="S36" s="187">
        <f t="shared" si="15"/>
        <v>0.48066298342541436</v>
      </c>
      <c r="T36" s="187">
        <f t="shared" si="15"/>
        <v>0.5</v>
      </c>
      <c r="U36" s="187">
        <f t="shared" si="15"/>
        <v>0.52409638554216864</v>
      </c>
      <c r="V36" s="187">
        <f t="shared" si="15"/>
        <v>0.54966887417218546</v>
      </c>
      <c r="W36" s="187">
        <f t="shared" si="15"/>
        <v>0.54744525547445255</v>
      </c>
      <c r="X36" s="187">
        <f t="shared" si="15"/>
        <v>0.6386554621848739</v>
      </c>
      <c r="Y36" s="187">
        <f t="shared" si="15"/>
        <v>0.72413793103448276</v>
      </c>
      <c r="Z36" s="187">
        <f t="shared" si="15"/>
        <v>0.58620689655172409</v>
      </c>
      <c r="AA36" s="187">
        <f t="shared" si="15"/>
        <v>0.48314606741573035</v>
      </c>
      <c r="AB36" s="187">
        <f t="shared" si="15"/>
        <v>0.41379310344827586</v>
      </c>
      <c r="AC36" s="187">
        <f t="shared" si="15"/>
        <v>0.30120481927710846</v>
      </c>
      <c r="AD36" s="187">
        <f t="shared" si="15"/>
        <v>0.32</v>
      </c>
      <c r="AE36" s="187">
        <f t="shared" si="15"/>
        <v>0.22368421052631579</v>
      </c>
      <c r="AF36" s="187">
        <f t="shared" si="15"/>
        <v>0.33333333333333331</v>
      </c>
      <c r="AG36" s="187">
        <f t="shared" si="15"/>
        <v>0.52941176470588236</v>
      </c>
      <c r="AH36" s="187">
        <f t="shared" si="15"/>
        <v>0.69767441860465118</v>
      </c>
      <c r="AI36" s="187">
        <f t="shared" si="15"/>
        <v>0.83333333333333337</v>
      </c>
      <c r="AJ36" s="187">
        <f t="shared" si="15"/>
        <v>1.24</v>
      </c>
      <c r="AK36" s="24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0.22857142857142856</v>
      </c>
      <c r="H37" s="22">
        <f t="shared" ref="H37:AJ37" si="16">IFERROR(H24/H20,0)</f>
        <v>0.24861878453038674</v>
      </c>
      <c r="I37" s="22">
        <f t="shared" si="16"/>
        <v>0.2388888888888889</v>
      </c>
      <c r="J37" s="22">
        <f t="shared" si="16"/>
        <v>0.26256983240223464</v>
      </c>
      <c r="K37" s="22">
        <f t="shared" si="16"/>
        <v>0.25380710659898476</v>
      </c>
      <c r="L37" s="22">
        <f t="shared" si="16"/>
        <v>0.27071823204419887</v>
      </c>
      <c r="M37" s="22">
        <f t="shared" si="16"/>
        <v>0.2752808988764045</v>
      </c>
      <c r="N37" s="22">
        <f t="shared" si="16"/>
        <v>0.27710843373493976</v>
      </c>
      <c r="O37" s="22">
        <f t="shared" si="16"/>
        <v>0.25165562913907286</v>
      </c>
      <c r="P37" s="22">
        <f t="shared" si="16"/>
        <v>0.26277372262773724</v>
      </c>
      <c r="Q37" s="22">
        <f t="shared" si="16"/>
        <v>0.26890756302521007</v>
      </c>
      <c r="R37" s="22">
        <f t="shared" si="16"/>
        <v>0.25287356321839083</v>
      </c>
      <c r="S37" s="22">
        <f t="shared" si="16"/>
        <v>0.26436781609195403</v>
      </c>
      <c r="T37" s="22">
        <f t="shared" si="16"/>
        <v>0.24719101123595505</v>
      </c>
      <c r="U37" s="22">
        <f t="shared" si="16"/>
        <v>0.21839080459770116</v>
      </c>
      <c r="V37" s="22">
        <f t="shared" si="16"/>
        <v>0.19277108433734941</v>
      </c>
      <c r="W37" s="22">
        <f t="shared" si="16"/>
        <v>0.18666666666666668</v>
      </c>
      <c r="X37" s="22">
        <f t="shared" si="16"/>
        <v>0.15789473684210525</v>
      </c>
      <c r="Y37" s="22">
        <f t="shared" si="16"/>
        <v>0.22222222222222221</v>
      </c>
      <c r="Z37" s="22">
        <f t="shared" si="16"/>
        <v>0.19607843137254902</v>
      </c>
      <c r="AA37" s="22">
        <f t="shared" si="16"/>
        <v>0.20930232558139536</v>
      </c>
      <c r="AB37" s="22">
        <f t="shared" si="16"/>
        <v>0.25</v>
      </c>
      <c r="AC37" s="22">
        <f t="shared" si="16"/>
        <v>0.28000000000000003</v>
      </c>
      <c r="AD37" s="22">
        <f t="shared" si="16"/>
        <v>0.25</v>
      </c>
      <c r="AE37" s="22">
        <f t="shared" si="16"/>
        <v>0.41176470588235292</v>
      </c>
      <c r="AF37" s="22">
        <f t="shared" si="16"/>
        <v>0.33333333333333331</v>
      </c>
      <c r="AG37" s="22">
        <f t="shared" si="16"/>
        <v>0.33333333333333331</v>
      </c>
      <c r="AH37" s="22">
        <f t="shared" si="16"/>
        <v>0.43333333333333335</v>
      </c>
      <c r="AI37" s="22">
        <f t="shared" si="16"/>
        <v>0.46666666666666667</v>
      </c>
      <c r="AJ37" s="22">
        <f t="shared" si="16"/>
        <v>0.45161290322580644</v>
      </c>
      <c r="AK37" s="22"/>
      <c r="AM37" s="38">
        <v>0.5</v>
      </c>
      <c r="AN37" s="38">
        <v>0.5</v>
      </c>
    </row>
    <row r="38" spans="2:40" ht="59.25" customHeight="1">
      <c r="B38" s="78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2.4973294183532486</v>
      </c>
      <c r="H38" s="142">
        <f t="shared" ref="H38:AJ38" si="17">IFERROR(H24*100000/1601711,0)</f>
        <v>2.8094955956474044</v>
      </c>
      <c r="I38" s="142">
        <f t="shared" si="17"/>
        <v>2.6846291247297422</v>
      </c>
      <c r="J38" s="142">
        <f t="shared" si="17"/>
        <v>2.9343620665650669</v>
      </c>
      <c r="K38" s="142">
        <f t="shared" si="17"/>
        <v>3.1216617729415606</v>
      </c>
      <c r="L38" s="142">
        <f t="shared" si="17"/>
        <v>3.0592285374827295</v>
      </c>
      <c r="M38" s="142">
        <f t="shared" si="17"/>
        <v>3.0592285374827295</v>
      </c>
      <c r="N38" s="142">
        <f t="shared" si="17"/>
        <v>2.8719288311062359</v>
      </c>
      <c r="O38" s="142">
        <f t="shared" si="17"/>
        <v>2.3724629474355861</v>
      </c>
      <c r="P38" s="142">
        <f t="shared" si="17"/>
        <v>2.2475964765179235</v>
      </c>
      <c r="Q38" s="142">
        <f t="shared" si="17"/>
        <v>1.9978635346825988</v>
      </c>
      <c r="R38" s="142">
        <f t="shared" si="17"/>
        <v>1.3735311800942867</v>
      </c>
      <c r="S38" s="142">
        <f t="shared" si="17"/>
        <v>1.4359644155531179</v>
      </c>
      <c r="T38" s="142">
        <f t="shared" si="17"/>
        <v>1.3735311800942867</v>
      </c>
      <c r="U38" s="142">
        <f t="shared" si="17"/>
        <v>1.186231473717793</v>
      </c>
      <c r="V38" s="142">
        <f t="shared" si="17"/>
        <v>0.9989317673412994</v>
      </c>
      <c r="W38" s="142">
        <f t="shared" si="17"/>
        <v>0.87406529642363695</v>
      </c>
      <c r="X38" s="142">
        <f t="shared" si="17"/>
        <v>0.7491988255059745</v>
      </c>
      <c r="Y38" s="142">
        <f t="shared" si="17"/>
        <v>0.87406529642363695</v>
      </c>
      <c r="Z38" s="142">
        <f t="shared" si="17"/>
        <v>0.62433235458831216</v>
      </c>
      <c r="AA38" s="142">
        <f t="shared" si="17"/>
        <v>0.56189911912948087</v>
      </c>
      <c r="AB38" s="142">
        <f t="shared" si="17"/>
        <v>0.56189911912948087</v>
      </c>
      <c r="AC38" s="142">
        <f t="shared" si="17"/>
        <v>0.43703264821181848</v>
      </c>
      <c r="AD38" s="142">
        <f t="shared" si="17"/>
        <v>0.37459941275298725</v>
      </c>
      <c r="AE38" s="142">
        <f t="shared" si="17"/>
        <v>0.43703264821181848</v>
      </c>
      <c r="AF38" s="142">
        <f t="shared" si="17"/>
        <v>0.43703264821181848</v>
      </c>
      <c r="AG38" s="142">
        <f t="shared" si="17"/>
        <v>0.56189911912948087</v>
      </c>
      <c r="AH38" s="142">
        <f t="shared" si="17"/>
        <v>0.81163206096480578</v>
      </c>
      <c r="AI38" s="142">
        <f t="shared" si="17"/>
        <v>0.87406529642363695</v>
      </c>
      <c r="AJ38" s="142">
        <f t="shared" si="17"/>
        <v>0.87406529642363695</v>
      </c>
      <c r="AK38" s="142"/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0.58267716535433067</v>
      </c>
      <c r="H39" s="22">
        <f>IFERROR(H12/H14,0)</f>
        <v>0.55859375</v>
      </c>
      <c r="I39" s="22">
        <f t="shared" ref="I39:AK39" si="18">IFERROR(I12/I14,0)</f>
        <v>0.54863813229571989</v>
      </c>
      <c r="J39" s="22">
        <f t="shared" si="18"/>
        <v>0.52208835341365467</v>
      </c>
      <c r="K39" s="22">
        <f t="shared" si="18"/>
        <v>0.5567765567765568</v>
      </c>
      <c r="L39" s="22">
        <f t="shared" si="18"/>
        <v>0.59479553903345728</v>
      </c>
      <c r="M39" s="22">
        <f t="shared" si="18"/>
        <v>0.59583333333333333</v>
      </c>
      <c r="N39" s="22">
        <f t="shared" si="18"/>
        <v>0.61739130434782608</v>
      </c>
      <c r="O39" s="22">
        <f t="shared" si="18"/>
        <v>0.65315315315315314</v>
      </c>
      <c r="P39" s="22">
        <f t="shared" si="18"/>
        <v>0.69417475728155342</v>
      </c>
      <c r="Q39" s="22">
        <f t="shared" si="18"/>
        <v>0.71052631578947367</v>
      </c>
      <c r="R39" s="22">
        <f t="shared" si="18"/>
        <v>0.68715083798882681</v>
      </c>
      <c r="S39" s="22">
        <f t="shared" si="18"/>
        <v>0.65405405405405403</v>
      </c>
      <c r="T39" s="22">
        <f t="shared" si="18"/>
        <v>0.64912280701754388</v>
      </c>
      <c r="U39" s="22">
        <f t="shared" si="18"/>
        <v>0.62962962962962965</v>
      </c>
      <c r="V39" s="22">
        <f t="shared" si="18"/>
        <v>0.59210526315789469</v>
      </c>
      <c r="W39" s="22">
        <f t="shared" si="18"/>
        <v>0.59259259259259256</v>
      </c>
      <c r="X39" s="22">
        <f t="shared" si="18"/>
        <v>0.56692913385826771</v>
      </c>
      <c r="Y39" s="22">
        <f t="shared" si="18"/>
        <v>0.5847457627118644</v>
      </c>
      <c r="Z39" s="22">
        <f t="shared" si="18"/>
        <v>0.60683760683760679</v>
      </c>
      <c r="AA39" s="22">
        <f t="shared" si="18"/>
        <v>0.651685393258427</v>
      </c>
      <c r="AB39" s="22">
        <f t="shared" si="18"/>
        <v>0.69620253164556967</v>
      </c>
      <c r="AC39" s="22">
        <f t="shared" si="18"/>
        <v>0.74647887323943662</v>
      </c>
      <c r="AD39" s="22">
        <f t="shared" si="18"/>
        <v>0.81355932203389836</v>
      </c>
      <c r="AE39" s="22">
        <f t="shared" si="18"/>
        <v>0.78723404255319152</v>
      </c>
      <c r="AF39" s="22">
        <f t="shared" si="18"/>
        <v>0.76595744680851063</v>
      </c>
      <c r="AG39" s="22">
        <f t="shared" si="18"/>
        <v>0.81481481481481477</v>
      </c>
      <c r="AH39" s="22">
        <f t="shared" si="18"/>
        <v>0.83018867924528306</v>
      </c>
      <c r="AI39" s="22">
        <f t="shared" si="18"/>
        <v>0.84</v>
      </c>
      <c r="AJ39" s="22">
        <f t="shared" si="18"/>
        <v>0.77777777777777779</v>
      </c>
      <c r="AK39" s="22">
        <f t="shared" si="18"/>
        <v>0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J40" si="19">IF(G35=0,"同数",IF(G35&gt;0,"増加","減少"))</f>
        <v>減少</v>
      </c>
      <c r="H40" s="124" t="str">
        <f t="shared" si="19"/>
        <v>減少</v>
      </c>
      <c r="I40" s="124" t="str">
        <f t="shared" si="19"/>
        <v>減少</v>
      </c>
      <c r="J40" s="124" t="str">
        <f t="shared" si="19"/>
        <v>減少</v>
      </c>
      <c r="K40" s="124" t="str">
        <f t="shared" si="19"/>
        <v>増加</v>
      </c>
      <c r="L40" s="124" t="str">
        <f t="shared" si="19"/>
        <v>減少</v>
      </c>
      <c r="M40" s="124" t="str">
        <f t="shared" si="19"/>
        <v>増加</v>
      </c>
      <c r="N40" s="124" t="str">
        <f t="shared" si="19"/>
        <v>減少</v>
      </c>
      <c r="O40" s="124" t="str">
        <f t="shared" si="19"/>
        <v>減少</v>
      </c>
      <c r="P40" s="124" t="str">
        <f t="shared" si="19"/>
        <v>減少</v>
      </c>
      <c r="Q40" s="124" t="str">
        <f t="shared" si="19"/>
        <v>減少</v>
      </c>
      <c r="R40" s="124" t="str">
        <f t="shared" si="19"/>
        <v>減少</v>
      </c>
      <c r="S40" s="124" t="str">
        <f t="shared" si="19"/>
        <v>減少</v>
      </c>
      <c r="T40" s="124" t="str">
        <f t="shared" si="19"/>
        <v>減少</v>
      </c>
      <c r="U40" s="124" t="str">
        <f t="shared" si="19"/>
        <v>減少</v>
      </c>
      <c r="V40" s="124" t="str">
        <f t="shared" si="19"/>
        <v>減少</v>
      </c>
      <c r="W40" s="124" t="str">
        <f t="shared" si="19"/>
        <v>減少</v>
      </c>
      <c r="X40" s="124" t="str">
        <f t="shared" si="19"/>
        <v>減少</v>
      </c>
      <c r="Y40" s="124" t="str">
        <f t="shared" si="19"/>
        <v>減少</v>
      </c>
      <c r="Z40" s="124" t="str">
        <f t="shared" si="19"/>
        <v>減少</v>
      </c>
      <c r="AA40" s="124" t="str">
        <f t="shared" si="19"/>
        <v>減少</v>
      </c>
      <c r="AB40" s="124" t="str">
        <f t="shared" si="19"/>
        <v>減少</v>
      </c>
      <c r="AC40" s="124" t="str">
        <f t="shared" si="19"/>
        <v>減少</v>
      </c>
      <c r="AD40" s="124" t="str">
        <f t="shared" si="19"/>
        <v>減少</v>
      </c>
      <c r="AE40" s="124" t="str">
        <f t="shared" si="19"/>
        <v>減少</v>
      </c>
      <c r="AF40" s="124" t="str">
        <f t="shared" si="19"/>
        <v>減少</v>
      </c>
      <c r="AG40" s="124" t="str">
        <f t="shared" si="19"/>
        <v>減少</v>
      </c>
      <c r="AH40" s="124" t="str">
        <f t="shared" si="19"/>
        <v>減少</v>
      </c>
      <c r="AI40" s="124" t="str">
        <f t="shared" si="19"/>
        <v>減少</v>
      </c>
      <c r="AJ40" s="124" t="str">
        <f t="shared" si="19"/>
        <v>増加</v>
      </c>
      <c r="AK40" s="24"/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K37">
    <cfRule type="cellIs" dxfId="347" priority="22" operator="greaterThanOrEqual">
      <formula>0.5</formula>
    </cfRule>
  </conditionalFormatting>
  <conditionalFormatting sqref="G34:AK34">
    <cfRule type="cellIs" dxfId="346" priority="20" operator="greaterThanOrEqual">
      <formula>25</formula>
    </cfRule>
    <cfRule type="cellIs" dxfId="345" priority="21" operator="greaterThanOrEqual">
      <formula>15</formula>
    </cfRule>
  </conditionalFormatting>
  <conditionalFormatting sqref="G31:H31">
    <cfRule type="cellIs" dxfId="344" priority="16" operator="greaterThanOrEqual">
      <formula>0.25</formula>
    </cfRule>
  </conditionalFormatting>
  <conditionalFormatting sqref="G30:AK30">
    <cfRule type="cellIs" dxfId="343" priority="14" operator="greaterThanOrEqual">
      <formula>0.5</formula>
    </cfRule>
    <cfRule type="cellIs" dxfId="342" priority="15" operator="greaterThanOrEqual">
      <formula>0.2</formula>
    </cfRule>
  </conditionalFormatting>
  <conditionalFormatting sqref="G29:H29">
    <cfRule type="cellIs" dxfId="341" priority="13" operator="greaterThanOrEqual">
      <formula>0.25</formula>
    </cfRule>
  </conditionalFormatting>
  <conditionalFormatting sqref="G28:AK28">
    <cfRule type="cellIs" dxfId="340" priority="11" operator="greaterThanOrEqual">
      <formula>0.5</formula>
    </cfRule>
    <cfRule type="cellIs" dxfId="339" priority="12" operator="greaterThanOrEqual">
      <formula>0.2</formula>
    </cfRule>
  </conditionalFormatting>
  <conditionalFormatting sqref="G38:AK38">
    <cfRule type="cellIs" dxfId="338" priority="9" operator="greaterThanOrEqual">
      <formula>7.5</formula>
    </cfRule>
  </conditionalFormatting>
  <conditionalFormatting sqref="G38:AK38">
    <cfRule type="cellIs" dxfId="337" priority="10" operator="greaterThanOrEqual">
      <formula>12.5</formula>
    </cfRule>
  </conditionalFormatting>
  <conditionalFormatting sqref="G36:H36">
    <cfRule type="cellIs" dxfId="336" priority="8" operator="greaterThan">
      <formula>1</formula>
    </cfRule>
  </conditionalFormatting>
  <conditionalFormatting sqref="G35:H35">
    <cfRule type="cellIs" dxfId="335" priority="7" operator="greaterThanOrEqual">
      <formula>1</formula>
    </cfRule>
  </conditionalFormatting>
  <conditionalFormatting sqref="G39:AK39">
    <cfRule type="cellIs" dxfId="334" priority="5" operator="greaterThanOrEqual">
      <formula>7.5</formula>
    </cfRule>
  </conditionalFormatting>
  <conditionalFormatting sqref="G39:AK39">
    <cfRule type="cellIs" dxfId="333" priority="6" operator="greaterThanOrEqual">
      <formula>12.5</formula>
    </cfRule>
  </conditionalFormatting>
  <conditionalFormatting sqref="I33:AK33">
    <cfRule type="cellIs" dxfId="332" priority="4" operator="greaterThanOrEqual">
      <formula>0.1</formula>
    </cfRule>
    <cfRule type="cellIs" dxfId="331" priority="19" operator="greaterThanOrEqual">
      <formula>0.05</formula>
    </cfRule>
  </conditionalFormatting>
  <conditionalFormatting sqref="G32:H32">
    <cfRule type="cellIs" dxfId="330" priority="17" operator="greaterThanOrEqual">
      <formula>25</formula>
    </cfRule>
    <cfRule type="cellIs" dxfId="329" priority="18" operator="greaterThanOrEqual">
      <formula>15</formula>
    </cfRule>
  </conditionalFormatting>
  <conditionalFormatting sqref="I32:AJ32">
    <cfRule type="cellIs" dxfId="328" priority="2" operator="greaterThanOrEqual">
      <formula>30</formula>
    </cfRule>
    <cfRule type="cellIs" dxfId="327" priority="3" operator="greaterThanOrEqual">
      <formula>20</formula>
    </cfRule>
  </conditionalFormatting>
  <conditionalFormatting sqref="G33:H33">
    <cfRule type="cellIs" dxfId="326" priority="1" operator="greaterThanOrEqual">
      <formula>0.1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40"/>
  <sheetViews>
    <sheetView tabSelected="1" view="pageBreakPreview" topLeftCell="B4" zoomScale="80" zoomScaleNormal="100" zoomScaleSheetLayoutView="80" workbookViewId="0">
      <pane xSplit="5" ySplit="4" topLeftCell="G1048531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9" customWidth="1"/>
    <col min="38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157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44378</v>
      </c>
      <c r="H6" s="26">
        <v>44379</v>
      </c>
      <c r="I6" s="26">
        <v>44380</v>
      </c>
      <c r="J6" s="26">
        <v>44381</v>
      </c>
      <c r="K6" s="26">
        <v>44382</v>
      </c>
      <c r="L6" s="26">
        <v>44383</v>
      </c>
      <c r="M6" s="26">
        <v>44384</v>
      </c>
      <c r="N6" s="26">
        <v>44385</v>
      </c>
      <c r="O6" s="26">
        <v>44386</v>
      </c>
      <c r="P6" s="26">
        <v>44387</v>
      </c>
      <c r="Q6" s="26">
        <v>44388</v>
      </c>
      <c r="R6" s="26">
        <v>44389</v>
      </c>
      <c r="S6" s="26">
        <v>44390</v>
      </c>
      <c r="T6" s="26">
        <v>44391</v>
      </c>
      <c r="U6" s="26">
        <v>44392</v>
      </c>
      <c r="V6" s="26">
        <v>44393</v>
      </c>
      <c r="W6" s="26">
        <v>44394</v>
      </c>
      <c r="X6" s="26">
        <v>44395</v>
      </c>
      <c r="Y6" s="26">
        <v>44396</v>
      </c>
      <c r="Z6" s="26">
        <v>44397</v>
      </c>
      <c r="AA6" s="26">
        <v>44398</v>
      </c>
      <c r="AB6" s="26">
        <v>44399</v>
      </c>
      <c r="AC6" s="26">
        <v>44400</v>
      </c>
      <c r="AD6" s="26">
        <v>44401</v>
      </c>
      <c r="AE6" s="26">
        <v>44402</v>
      </c>
      <c r="AF6" s="26">
        <v>44403</v>
      </c>
      <c r="AG6" s="26">
        <v>44404</v>
      </c>
      <c r="AH6" s="26">
        <v>44405</v>
      </c>
      <c r="AI6" s="26">
        <v>44406</v>
      </c>
      <c r="AJ6" s="26">
        <v>44407</v>
      </c>
      <c r="AK6" s="26">
        <v>44408</v>
      </c>
    </row>
    <row r="7" spans="4:38" ht="30" customHeight="1">
      <c r="D7" s="6"/>
      <c r="E7" s="7"/>
      <c r="F7" s="8"/>
      <c r="G7" s="27" t="s">
        <v>93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 t="s">
        <v>25</v>
      </c>
    </row>
    <row r="8" spans="4:38" ht="41.25" customHeight="1">
      <c r="D8" s="28" t="s">
        <v>44</v>
      </c>
      <c r="E8" s="2" t="s">
        <v>15</v>
      </c>
      <c r="F8" s="1" t="s">
        <v>9</v>
      </c>
      <c r="G8" s="19">
        <v>421</v>
      </c>
      <c r="H8" s="19">
        <v>421</v>
      </c>
      <c r="I8" s="19">
        <v>421</v>
      </c>
      <c r="J8" s="19">
        <v>421</v>
      </c>
      <c r="K8" s="19">
        <v>421</v>
      </c>
      <c r="L8" s="19">
        <v>421</v>
      </c>
      <c r="M8" s="19">
        <v>421</v>
      </c>
      <c r="N8" s="19">
        <v>421</v>
      </c>
      <c r="O8" s="89">
        <v>425</v>
      </c>
      <c r="P8" s="19">
        <v>425</v>
      </c>
      <c r="Q8" s="19">
        <v>425</v>
      </c>
      <c r="R8" s="19">
        <v>425</v>
      </c>
      <c r="S8" s="19">
        <v>425</v>
      </c>
      <c r="T8" s="19">
        <v>425</v>
      </c>
      <c r="U8" s="19">
        <v>425</v>
      </c>
      <c r="V8" s="19">
        <v>425</v>
      </c>
      <c r="W8" s="19">
        <v>425</v>
      </c>
      <c r="X8" s="19">
        <v>425</v>
      </c>
      <c r="Y8" s="19">
        <v>425</v>
      </c>
      <c r="Z8" s="19">
        <v>425</v>
      </c>
      <c r="AA8" s="19">
        <v>425</v>
      </c>
      <c r="AB8" s="19">
        <v>425</v>
      </c>
      <c r="AC8" s="19">
        <v>425</v>
      </c>
      <c r="AD8" s="19">
        <v>425</v>
      </c>
      <c r="AE8" s="19">
        <v>425</v>
      </c>
      <c r="AF8" s="19">
        <v>425</v>
      </c>
      <c r="AG8" s="19">
        <v>425</v>
      </c>
      <c r="AH8" s="19">
        <v>425</v>
      </c>
      <c r="AI8" s="19">
        <v>425</v>
      </c>
      <c r="AJ8" s="19">
        <v>425</v>
      </c>
      <c r="AK8" s="19">
        <v>425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421</v>
      </c>
      <c r="H9" s="21">
        <v>421</v>
      </c>
      <c r="I9" s="21">
        <v>421</v>
      </c>
      <c r="J9" s="21">
        <v>421</v>
      </c>
      <c r="K9" s="21">
        <v>421</v>
      </c>
      <c r="L9" s="21">
        <v>421</v>
      </c>
      <c r="M9" s="21">
        <v>421</v>
      </c>
      <c r="N9" s="21">
        <v>421</v>
      </c>
      <c r="O9" s="21">
        <v>425</v>
      </c>
      <c r="P9" s="21">
        <v>425</v>
      </c>
      <c r="Q9" s="21">
        <v>425</v>
      </c>
      <c r="R9" s="21">
        <v>425</v>
      </c>
      <c r="S9" s="21">
        <v>425</v>
      </c>
      <c r="T9" s="21">
        <v>425</v>
      </c>
      <c r="U9" s="21">
        <v>425</v>
      </c>
      <c r="V9" s="21">
        <v>425</v>
      </c>
      <c r="W9" s="21">
        <v>425</v>
      </c>
      <c r="X9" s="21">
        <v>425</v>
      </c>
      <c r="Y9" s="21">
        <v>425</v>
      </c>
      <c r="Z9" s="21">
        <v>425</v>
      </c>
      <c r="AA9" s="21">
        <v>425</v>
      </c>
      <c r="AB9" s="21">
        <v>425</v>
      </c>
      <c r="AC9" s="21">
        <v>425</v>
      </c>
      <c r="AD9" s="21">
        <v>425</v>
      </c>
      <c r="AE9" s="21">
        <v>425</v>
      </c>
      <c r="AF9" s="21">
        <v>425</v>
      </c>
      <c r="AG9" s="21">
        <v>425</v>
      </c>
      <c r="AH9" s="21">
        <v>425</v>
      </c>
      <c r="AI9" s="21">
        <v>425</v>
      </c>
      <c r="AJ9" s="21">
        <v>425</v>
      </c>
      <c r="AK9" s="21">
        <v>425</v>
      </c>
    </row>
    <row r="10" spans="4:38" ht="41.25" customHeight="1">
      <c r="D10" s="14" t="s">
        <v>46</v>
      </c>
      <c r="E10" s="2"/>
      <c r="F10" s="1" t="s">
        <v>48</v>
      </c>
      <c r="G10" s="19">
        <v>41</v>
      </c>
      <c r="H10" s="19">
        <v>41</v>
      </c>
      <c r="I10" s="19">
        <v>41</v>
      </c>
      <c r="J10" s="19">
        <v>41</v>
      </c>
      <c r="K10" s="19">
        <v>41</v>
      </c>
      <c r="L10" s="19">
        <v>41</v>
      </c>
      <c r="M10" s="19">
        <v>41</v>
      </c>
      <c r="N10" s="19">
        <v>41</v>
      </c>
      <c r="O10" s="19">
        <v>41</v>
      </c>
      <c r="P10" s="19">
        <v>41</v>
      </c>
      <c r="Q10" s="19">
        <v>41</v>
      </c>
      <c r="R10" s="19">
        <v>41</v>
      </c>
      <c r="S10" s="19">
        <v>41</v>
      </c>
      <c r="T10" s="19">
        <v>41</v>
      </c>
      <c r="U10" s="19">
        <v>41</v>
      </c>
      <c r="V10" s="19">
        <v>41</v>
      </c>
      <c r="W10" s="19">
        <v>41</v>
      </c>
      <c r="X10" s="19">
        <v>41</v>
      </c>
      <c r="Y10" s="19">
        <v>41</v>
      </c>
      <c r="Z10" s="19">
        <v>41</v>
      </c>
      <c r="AA10" s="19">
        <v>41</v>
      </c>
      <c r="AB10" s="19">
        <v>41</v>
      </c>
      <c r="AC10" s="19">
        <v>41</v>
      </c>
      <c r="AD10" s="19">
        <v>41</v>
      </c>
      <c r="AE10" s="19">
        <v>41</v>
      </c>
      <c r="AF10" s="19">
        <v>41</v>
      </c>
      <c r="AG10" s="19">
        <v>41</v>
      </c>
      <c r="AH10" s="19">
        <v>41</v>
      </c>
      <c r="AI10" s="19">
        <v>41</v>
      </c>
      <c r="AJ10" s="19">
        <v>41</v>
      </c>
      <c r="AK10" s="19">
        <v>41</v>
      </c>
    </row>
    <row r="11" spans="4:38" ht="41.25" customHeight="1">
      <c r="D11" s="14" t="s">
        <v>47</v>
      </c>
      <c r="E11" s="2"/>
      <c r="F11" s="1" t="s">
        <v>49</v>
      </c>
      <c r="G11" s="21">
        <v>41</v>
      </c>
      <c r="H11" s="21">
        <v>41</v>
      </c>
      <c r="I11" s="21">
        <v>41</v>
      </c>
      <c r="J11" s="21">
        <v>41</v>
      </c>
      <c r="K11" s="21">
        <v>41</v>
      </c>
      <c r="L11" s="21">
        <v>41</v>
      </c>
      <c r="M11" s="21">
        <v>41</v>
      </c>
      <c r="N11" s="21">
        <v>41</v>
      </c>
      <c r="O11" s="21">
        <v>41</v>
      </c>
      <c r="P11" s="21">
        <v>41</v>
      </c>
      <c r="Q11" s="21">
        <v>41</v>
      </c>
      <c r="R11" s="21">
        <v>41</v>
      </c>
      <c r="S11" s="21">
        <v>41</v>
      </c>
      <c r="T11" s="21">
        <v>41</v>
      </c>
      <c r="U11" s="21">
        <v>41</v>
      </c>
      <c r="V11" s="21">
        <v>41</v>
      </c>
      <c r="W11" s="21">
        <v>41</v>
      </c>
      <c r="X11" s="21">
        <v>41</v>
      </c>
      <c r="Y11" s="21">
        <v>41</v>
      </c>
      <c r="Z11" s="21">
        <v>41</v>
      </c>
      <c r="AA11" s="21">
        <v>41</v>
      </c>
      <c r="AB11" s="21">
        <v>41</v>
      </c>
      <c r="AC11" s="21">
        <v>41</v>
      </c>
      <c r="AD11" s="21">
        <v>41</v>
      </c>
      <c r="AE11" s="21">
        <v>41</v>
      </c>
      <c r="AF11" s="21">
        <v>41</v>
      </c>
      <c r="AG11" s="21">
        <v>41</v>
      </c>
      <c r="AH11" s="21">
        <v>41</v>
      </c>
      <c r="AI11" s="21">
        <v>41</v>
      </c>
      <c r="AJ11" s="21">
        <v>41</v>
      </c>
      <c r="AK11" s="21">
        <v>41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35</v>
      </c>
      <c r="H12" s="21">
        <v>43</v>
      </c>
      <c r="I12" s="21">
        <v>43</v>
      </c>
      <c r="J12" s="21">
        <v>42</v>
      </c>
      <c r="K12" s="21">
        <v>37</v>
      </c>
      <c r="L12" s="21">
        <v>33</v>
      </c>
      <c r="M12" s="21">
        <v>30</v>
      </c>
      <c r="N12" s="21">
        <v>29</v>
      </c>
      <c r="O12" s="21">
        <v>33</v>
      </c>
      <c r="P12" s="21">
        <v>31</v>
      </c>
      <c r="Q12" s="21">
        <v>36</v>
      </c>
      <c r="R12" s="21">
        <v>35</v>
      </c>
      <c r="S12" s="21">
        <v>35</v>
      </c>
      <c r="T12" s="21">
        <v>34</v>
      </c>
      <c r="U12" s="21">
        <v>37</v>
      </c>
      <c r="V12" s="21">
        <v>33</v>
      </c>
      <c r="W12" s="21">
        <v>34</v>
      </c>
      <c r="X12" s="21">
        <v>36</v>
      </c>
      <c r="Y12" s="21">
        <v>34</v>
      </c>
      <c r="Z12" s="21">
        <v>36</v>
      </c>
      <c r="AA12" s="21">
        <v>34</v>
      </c>
      <c r="AB12" s="21">
        <v>41</v>
      </c>
      <c r="AC12" s="21">
        <v>48</v>
      </c>
      <c r="AD12" s="21">
        <v>52</v>
      </c>
      <c r="AE12" s="21">
        <v>69</v>
      </c>
      <c r="AF12" s="21">
        <v>74</v>
      </c>
      <c r="AG12" s="21">
        <v>82</v>
      </c>
      <c r="AH12" s="21">
        <v>90</v>
      </c>
      <c r="AI12" s="21">
        <v>105</v>
      </c>
      <c r="AJ12" s="21">
        <v>113</v>
      </c>
      <c r="AK12" s="21">
        <v>115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2</v>
      </c>
      <c r="H13" s="21">
        <v>2</v>
      </c>
      <c r="I13" s="21">
        <v>2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1</v>
      </c>
      <c r="AC13" s="21">
        <v>1</v>
      </c>
      <c r="AD13" s="21">
        <v>2</v>
      </c>
      <c r="AE13" s="21">
        <v>2</v>
      </c>
      <c r="AF13" s="21">
        <v>2</v>
      </c>
      <c r="AG13" s="21">
        <v>2</v>
      </c>
      <c r="AH13" s="21">
        <v>1</v>
      </c>
      <c r="AI13" s="21">
        <v>0</v>
      </c>
      <c r="AJ13" s="21">
        <v>0</v>
      </c>
      <c r="AK13" s="21">
        <v>0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47</v>
      </c>
      <c r="H14" s="21">
        <v>56</v>
      </c>
      <c r="I14" s="21">
        <v>59</v>
      </c>
      <c r="J14" s="21">
        <v>59</v>
      </c>
      <c r="K14" s="21">
        <v>52</v>
      </c>
      <c r="L14" s="21">
        <v>53</v>
      </c>
      <c r="M14" s="21">
        <v>52</v>
      </c>
      <c r="N14" s="21">
        <v>52</v>
      </c>
      <c r="O14" s="21">
        <v>61</v>
      </c>
      <c r="P14" s="21">
        <v>54</v>
      </c>
      <c r="Q14" s="21">
        <v>53</v>
      </c>
      <c r="R14" s="21">
        <v>48</v>
      </c>
      <c r="S14" s="21">
        <v>45</v>
      </c>
      <c r="T14" s="21">
        <v>49</v>
      </c>
      <c r="U14" s="21">
        <v>52</v>
      </c>
      <c r="V14" s="21">
        <v>55</v>
      </c>
      <c r="W14" s="21">
        <v>54</v>
      </c>
      <c r="X14" s="21">
        <v>53</v>
      </c>
      <c r="Y14" s="21">
        <v>48</v>
      </c>
      <c r="Z14" s="21">
        <v>51</v>
      </c>
      <c r="AA14" s="21">
        <v>51</v>
      </c>
      <c r="AB14" s="21">
        <v>56</v>
      </c>
      <c r="AC14" s="21">
        <v>73</v>
      </c>
      <c r="AD14" s="21">
        <v>76</v>
      </c>
      <c r="AE14" s="21">
        <v>93</v>
      </c>
      <c r="AF14" s="21">
        <v>100</v>
      </c>
      <c r="AG14" s="21">
        <v>111</v>
      </c>
      <c r="AH14" s="21">
        <v>130</v>
      </c>
      <c r="AI14" s="21">
        <v>146</v>
      </c>
      <c r="AJ14" s="21">
        <v>163</v>
      </c>
      <c r="AK14" s="21">
        <v>174</v>
      </c>
      <c r="AL14" s="64"/>
    </row>
    <row r="15" spans="4:38" ht="41.25" customHeight="1">
      <c r="D15" s="14" t="s">
        <v>2</v>
      </c>
      <c r="E15" s="40" t="s">
        <v>16</v>
      </c>
      <c r="F15" s="29"/>
      <c r="G15" s="21">
        <v>266</v>
      </c>
      <c r="H15" s="21">
        <v>324</v>
      </c>
      <c r="I15" s="21">
        <v>184</v>
      </c>
      <c r="J15" s="21">
        <v>68</v>
      </c>
      <c r="K15" s="21">
        <v>266</v>
      </c>
      <c r="L15" s="21">
        <v>257</v>
      </c>
      <c r="M15" s="21">
        <v>437</v>
      </c>
      <c r="N15" s="21">
        <v>312</v>
      </c>
      <c r="O15" s="21">
        <v>206</v>
      </c>
      <c r="P15" s="21">
        <v>164</v>
      </c>
      <c r="Q15" s="21">
        <v>84</v>
      </c>
      <c r="R15" s="92">
        <v>203</v>
      </c>
      <c r="S15" s="92">
        <v>188</v>
      </c>
      <c r="T15" s="21">
        <v>155</v>
      </c>
      <c r="U15" s="21">
        <v>255</v>
      </c>
      <c r="V15" s="21">
        <v>196</v>
      </c>
      <c r="W15" s="92">
        <v>218</v>
      </c>
      <c r="X15" s="21">
        <v>36</v>
      </c>
      <c r="Y15" s="21">
        <v>211</v>
      </c>
      <c r="Z15" s="21">
        <v>222</v>
      </c>
      <c r="AA15" s="92">
        <v>186</v>
      </c>
      <c r="AB15" s="92">
        <v>228</v>
      </c>
      <c r="AC15" s="92">
        <v>382</v>
      </c>
      <c r="AD15" s="92">
        <v>432</v>
      </c>
      <c r="AE15" s="92">
        <v>490</v>
      </c>
      <c r="AF15" s="92">
        <v>304</v>
      </c>
      <c r="AG15" s="92">
        <v>310</v>
      </c>
      <c r="AH15" s="21">
        <v>826</v>
      </c>
      <c r="AI15" s="21">
        <v>468</v>
      </c>
      <c r="AJ15" s="21">
        <v>440</v>
      </c>
      <c r="AK15" s="21">
        <v>360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G15+SUM('R3-06'!AE15:AJ15)</f>
        <v>1384</v>
      </c>
      <c r="H16" s="19">
        <f>SUM(G15:H15)+SUM('R3-06'!AF15:AJ15)</f>
        <v>1529</v>
      </c>
      <c r="I16" s="19">
        <f>SUM(G15:I15)+SUM('R3-06'!AG15:AJ15)</f>
        <v>1548</v>
      </c>
      <c r="J16" s="19">
        <f>SUM(G15:J15)+SUM('R3-06'!AH15:AJ15)</f>
        <v>1483</v>
      </c>
      <c r="K16" s="19">
        <f>SUM(G15:K15)+SUM('R3-06'!AI15:AJ15)</f>
        <v>1500</v>
      </c>
      <c r="L16" s="19">
        <f>SUM(G15:L15)+'R3-06'!AJ15</f>
        <v>1539</v>
      </c>
      <c r="M16" s="19">
        <f>SUM(G15:M15)</f>
        <v>1802</v>
      </c>
      <c r="N16" s="19">
        <f t="shared" ref="N16:AK16" si="0">SUM(H15:N15)</f>
        <v>1848</v>
      </c>
      <c r="O16" s="19">
        <f t="shared" si="0"/>
        <v>1730</v>
      </c>
      <c r="P16" s="19">
        <f t="shared" si="0"/>
        <v>1710</v>
      </c>
      <c r="Q16" s="19">
        <f t="shared" si="0"/>
        <v>1726</v>
      </c>
      <c r="R16" s="19">
        <f t="shared" si="0"/>
        <v>1663</v>
      </c>
      <c r="S16" s="19">
        <f t="shared" si="0"/>
        <v>1594</v>
      </c>
      <c r="T16" s="19">
        <f t="shared" si="0"/>
        <v>1312</v>
      </c>
      <c r="U16" s="19">
        <f t="shared" si="0"/>
        <v>1255</v>
      </c>
      <c r="V16" s="19">
        <f t="shared" si="0"/>
        <v>1245</v>
      </c>
      <c r="W16" s="19">
        <f t="shared" si="0"/>
        <v>1299</v>
      </c>
      <c r="X16" s="19">
        <f t="shared" si="0"/>
        <v>1251</v>
      </c>
      <c r="Y16" s="19">
        <f t="shared" si="0"/>
        <v>1259</v>
      </c>
      <c r="Z16" s="19">
        <f t="shared" si="0"/>
        <v>1293</v>
      </c>
      <c r="AA16" s="19">
        <f t="shared" si="0"/>
        <v>1324</v>
      </c>
      <c r="AB16" s="19">
        <f t="shared" si="0"/>
        <v>1297</v>
      </c>
      <c r="AC16" s="19">
        <f t="shared" si="0"/>
        <v>1483</v>
      </c>
      <c r="AD16" s="19">
        <f t="shared" si="0"/>
        <v>1697</v>
      </c>
      <c r="AE16" s="19">
        <f t="shared" si="0"/>
        <v>2151</v>
      </c>
      <c r="AF16" s="19">
        <f t="shared" si="0"/>
        <v>2244</v>
      </c>
      <c r="AG16" s="19">
        <f t="shared" si="0"/>
        <v>2332</v>
      </c>
      <c r="AH16" s="19">
        <f t="shared" si="0"/>
        <v>2972</v>
      </c>
      <c r="AI16" s="19">
        <f t="shared" si="0"/>
        <v>3212</v>
      </c>
      <c r="AJ16" s="19">
        <f t="shared" si="0"/>
        <v>3270</v>
      </c>
      <c r="AK16" s="19">
        <f t="shared" si="0"/>
        <v>3198</v>
      </c>
    </row>
    <row r="17" spans="2:40" ht="41.25" customHeight="1">
      <c r="D17" s="14" t="s">
        <v>3</v>
      </c>
      <c r="E17" s="40" t="s">
        <v>16</v>
      </c>
      <c r="F17" s="29"/>
      <c r="G17" s="21">
        <v>10</v>
      </c>
      <c r="H17" s="21">
        <v>4</v>
      </c>
      <c r="I17" s="21">
        <v>5</v>
      </c>
      <c r="J17" s="21">
        <v>2</v>
      </c>
      <c r="K17" s="21">
        <v>1</v>
      </c>
      <c r="L17" s="21">
        <v>10</v>
      </c>
      <c r="M17" s="21">
        <v>6</v>
      </c>
      <c r="N17" s="21">
        <v>9</v>
      </c>
      <c r="O17" s="21">
        <v>5</v>
      </c>
      <c r="P17" s="21">
        <v>5</v>
      </c>
      <c r="Q17" s="21">
        <v>3</v>
      </c>
      <c r="R17" s="21">
        <v>3</v>
      </c>
      <c r="S17" s="21">
        <v>2</v>
      </c>
      <c r="T17" s="21">
        <v>9</v>
      </c>
      <c r="U17" s="21">
        <v>10</v>
      </c>
      <c r="V17" s="21">
        <v>8</v>
      </c>
      <c r="W17" s="92">
        <v>6</v>
      </c>
      <c r="X17" s="21">
        <v>2</v>
      </c>
      <c r="Y17" s="21">
        <v>3</v>
      </c>
      <c r="Z17" s="21">
        <v>4</v>
      </c>
      <c r="AA17" s="21">
        <v>13</v>
      </c>
      <c r="AB17" s="92">
        <v>19</v>
      </c>
      <c r="AC17" s="92">
        <v>8</v>
      </c>
      <c r="AD17" s="92">
        <v>22</v>
      </c>
      <c r="AE17" s="21">
        <v>11</v>
      </c>
      <c r="AF17" s="21">
        <v>14</v>
      </c>
      <c r="AG17" s="21">
        <v>25</v>
      </c>
      <c r="AH17" s="21">
        <v>24</v>
      </c>
      <c r="AI17" s="21">
        <v>22</v>
      </c>
      <c r="AJ17" s="21">
        <v>22</v>
      </c>
      <c r="AK17" s="21">
        <v>29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G17+SUM('R3-06'!AE17:AJ17)</f>
        <v>39</v>
      </c>
      <c r="H18" s="19">
        <f>SUM(G17:H17)+SUM('R3-06'!AF17:AJ17)</f>
        <v>37</v>
      </c>
      <c r="I18" s="19">
        <f>SUM(G17:I17)+SUM('R3-06'!AG17:AJ17)</f>
        <v>33</v>
      </c>
      <c r="J18" s="19">
        <f>SUM(G17:J17)+SUM('R3-06'!AH17:AJ17)</f>
        <v>32</v>
      </c>
      <c r="K18" s="19">
        <f>SUM(G17:K17)+SUM('R3-06'!AI17:AJ17)</f>
        <v>30</v>
      </c>
      <c r="L18" s="19">
        <f>SUM(G17:L17)+'R3-06'!AJ17</f>
        <v>35</v>
      </c>
      <c r="M18" s="19">
        <f>SUM(G17:M17)</f>
        <v>38</v>
      </c>
      <c r="N18" s="19">
        <f t="shared" ref="N18:AK18" si="1">SUM(H17:N17)</f>
        <v>37</v>
      </c>
      <c r="O18" s="19">
        <f t="shared" si="1"/>
        <v>38</v>
      </c>
      <c r="P18" s="19">
        <f t="shared" si="1"/>
        <v>38</v>
      </c>
      <c r="Q18" s="19">
        <f t="shared" si="1"/>
        <v>39</v>
      </c>
      <c r="R18" s="19">
        <f t="shared" si="1"/>
        <v>41</v>
      </c>
      <c r="S18" s="19">
        <f t="shared" si="1"/>
        <v>33</v>
      </c>
      <c r="T18" s="19">
        <f t="shared" si="1"/>
        <v>36</v>
      </c>
      <c r="U18" s="19">
        <f t="shared" si="1"/>
        <v>37</v>
      </c>
      <c r="V18" s="19">
        <f t="shared" si="1"/>
        <v>40</v>
      </c>
      <c r="W18" s="19">
        <f t="shared" si="1"/>
        <v>41</v>
      </c>
      <c r="X18" s="19">
        <f t="shared" si="1"/>
        <v>40</v>
      </c>
      <c r="Y18" s="19">
        <f t="shared" si="1"/>
        <v>40</v>
      </c>
      <c r="Z18" s="19">
        <f t="shared" si="1"/>
        <v>42</v>
      </c>
      <c r="AA18" s="19">
        <f t="shared" si="1"/>
        <v>46</v>
      </c>
      <c r="AB18" s="19">
        <f t="shared" si="1"/>
        <v>55</v>
      </c>
      <c r="AC18" s="19">
        <f t="shared" si="1"/>
        <v>55</v>
      </c>
      <c r="AD18" s="19">
        <f t="shared" si="1"/>
        <v>71</v>
      </c>
      <c r="AE18" s="19">
        <f t="shared" si="1"/>
        <v>80</v>
      </c>
      <c r="AF18" s="19">
        <f t="shared" si="1"/>
        <v>91</v>
      </c>
      <c r="AG18" s="19">
        <f t="shared" si="1"/>
        <v>112</v>
      </c>
      <c r="AH18" s="19">
        <f t="shared" si="1"/>
        <v>123</v>
      </c>
      <c r="AI18" s="19">
        <f t="shared" si="1"/>
        <v>126</v>
      </c>
      <c r="AJ18" s="19">
        <f t="shared" si="1"/>
        <v>140</v>
      </c>
      <c r="AK18" s="19">
        <f t="shared" si="1"/>
        <v>147</v>
      </c>
    </row>
    <row r="19" spans="2:40" ht="41.25" customHeight="1">
      <c r="D19" s="15" t="s">
        <v>4</v>
      </c>
      <c r="E19" s="40" t="s">
        <v>16</v>
      </c>
      <c r="F19" s="29"/>
      <c r="G19" s="21">
        <v>4</v>
      </c>
      <c r="H19" s="21">
        <v>11</v>
      </c>
      <c r="I19" s="21">
        <v>6</v>
      </c>
      <c r="J19" s="21">
        <v>3</v>
      </c>
      <c r="K19" s="21">
        <v>1</v>
      </c>
      <c r="L19" s="21">
        <v>7</v>
      </c>
      <c r="M19" s="21">
        <v>6</v>
      </c>
      <c r="N19" s="21">
        <v>4</v>
      </c>
      <c r="O19" s="21">
        <v>11</v>
      </c>
      <c r="P19" s="21">
        <v>4</v>
      </c>
      <c r="Q19" s="21">
        <v>5</v>
      </c>
      <c r="R19" s="21">
        <v>4</v>
      </c>
      <c r="S19" s="21">
        <v>2</v>
      </c>
      <c r="T19" s="21">
        <v>5</v>
      </c>
      <c r="U19" s="21">
        <v>6</v>
      </c>
      <c r="V19" s="21">
        <v>10</v>
      </c>
      <c r="W19" s="21">
        <v>7</v>
      </c>
      <c r="X19" s="21">
        <v>6</v>
      </c>
      <c r="Y19" s="21">
        <v>2</v>
      </c>
      <c r="Z19" s="21">
        <v>6</v>
      </c>
      <c r="AA19" s="21">
        <v>5</v>
      </c>
      <c r="AB19" s="21">
        <v>9</v>
      </c>
      <c r="AC19" s="21">
        <v>19</v>
      </c>
      <c r="AD19" s="21">
        <v>8</v>
      </c>
      <c r="AE19" s="21">
        <v>22</v>
      </c>
      <c r="AF19" s="21">
        <v>13</v>
      </c>
      <c r="AG19" s="21">
        <v>18</v>
      </c>
      <c r="AH19" s="21">
        <v>24</v>
      </c>
      <c r="AI19" s="21">
        <v>22</v>
      </c>
      <c r="AJ19" s="21">
        <v>23</v>
      </c>
      <c r="AK19" s="21">
        <v>21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G19+SUM('R3-06'!AE19:AJ19)</f>
        <v>33</v>
      </c>
      <c r="H20" s="20">
        <f>SUM(G19:H19)+SUM('R3-06'!AF19:AJ19)</f>
        <v>42</v>
      </c>
      <c r="I20" s="20">
        <f>SUM(G19:I19)+SUM('R3-06'!AG19:AJ19)</f>
        <v>42</v>
      </c>
      <c r="J20" s="20">
        <f>SUM(G19:J19)+SUM('R3-06'!AH19:AJ19)</f>
        <v>36</v>
      </c>
      <c r="K20" s="20">
        <f>SUM(G19:K19)+SUM('R3-06'!AI19:AJ19)</f>
        <v>32</v>
      </c>
      <c r="L20" s="20">
        <f>SUM(G19:L19)+'R3-06'!AJ19</f>
        <v>35</v>
      </c>
      <c r="M20" s="20">
        <f>SUM(G19:M19)</f>
        <v>38</v>
      </c>
      <c r="N20" s="20">
        <f t="shared" ref="N20:AK20" si="2">SUM(H19:N19)</f>
        <v>38</v>
      </c>
      <c r="O20" s="20">
        <f t="shared" si="2"/>
        <v>38</v>
      </c>
      <c r="P20" s="20">
        <f t="shared" si="2"/>
        <v>36</v>
      </c>
      <c r="Q20" s="20">
        <f t="shared" si="2"/>
        <v>38</v>
      </c>
      <c r="R20" s="20">
        <f t="shared" si="2"/>
        <v>41</v>
      </c>
      <c r="S20" s="20">
        <f t="shared" si="2"/>
        <v>36</v>
      </c>
      <c r="T20" s="20">
        <f t="shared" si="2"/>
        <v>35</v>
      </c>
      <c r="U20" s="20">
        <f t="shared" si="2"/>
        <v>37</v>
      </c>
      <c r="V20" s="20">
        <f t="shared" si="2"/>
        <v>36</v>
      </c>
      <c r="W20" s="20">
        <f t="shared" si="2"/>
        <v>39</v>
      </c>
      <c r="X20" s="20">
        <f t="shared" si="2"/>
        <v>40</v>
      </c>
      <c r="Y20" s="20">
        <f t="shared" si="2"/>
        <v>38</v>
      </c>
      <c r="Z20" s="20">
        <f t="shared" si="2"/>
        <v>42</v>
      </c>
      <c r="AA20" s="20">
        <f t="shared" si="2"/>
        <v>42</v>
      </c>
      <c r="AB20" s="20">
        <f t="shared" si="2"/>
        <v>45</v>
      </c>
      <c r="AC20" s="20">
        <f t="shared" si="2"/>
        <v>54</v>
      </c>
      <c r="AD20" s="20">
        <f t="shared" si="2"/>
        <v>55</v>
      </c>
      <c r="AE20" s="20">
        <f t="shared" si="2"/>
        <v>71</v>
      </c>
      <c r="AF20" s="20">
        <f t="shared" si="2"/>
        <v>82</v>
      </c>
      <c r="AG20" s="20">
        <f t="shared" si="2"/>
        <v>94</v>
      </c>
      <c r="AH20" s="20">
        <f t="shared" si="2"/>
        <v>113</v>
      </c>
      <c r="AI20" s="20">
        <f t="shared" si="2"/>
        <v>126</v>
      </c>
      <c r="AJ20" s="20">
        <f t="shared" si="2"/>
        <v>130</v>
      </c>
      <c r="AK20" s="20">
        <f t="shared" si="2"/>
        <v>143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33</v>
      </c>
      <c r="H21" s="20">
        <f t="shared" ref="H21:AK21" si="3">H20</f>
        <v>42</v>
      </c>
      <c r="I21" s="20">
        <f t="shared" si="3"/>
        <v>42</v>
      </c>
      <c r="J21" s="20">
        <f t="shared" si="3"/>
        <v>36</v>
      </c>
      <c r="K21" s="20">
        <f t="shared" si="3"/>
        <v>32</v>
      </c>
      <c r="L21" s="20">
        <f t="shared" si="3"/>
        <v>35</v>
      </c>
      <c r="M21" s="20">
        <f t="shared" si="3"/>
        <v>38</v>
      </c>
      <c r="N21" s="20">
        <f t="shared" si="3"/>
        <v>38</v>
      </c>
      <c r="O21" s="20">
        <f t="shared" si="3"/>
        <v>38</v>
      </c>
      <c r="P21" s="20">
        <f t="shared" si="3"/>
        <v>36</v>
      </c>
      <c r="Q21" s="20">
        <f t="shared" si="3"/>
        <v>38</v>
      </c>
      <c r="R21" s="20">
        <f t="shared" si="3"/>
        <v>41</v>
      </c>
      <c r="S21" s="20">
        <f t="shared" si="3"/>
        <v>36</v>
      </c>
      <c r="T21" s="20">
        <f t="shared" si="3"/>
        <v>35</v>
      </c>
      <c r="U21" s="20">
        <f t="shared" si="3"/>
        <v>37</v>
      </c>
      <c r="V21" s="20">
        <f t="shared" si="3"/>
        <v>36</v>
      </c>
      <c r="W21" s="20">
        <f t="shared" si="3"/>
        <v>39</v>
      </c>
      <c r="X21" s="20">
        <f t="shared" si="3"/>
        <v>40</v>
      </c>
      <c r="Y21" s="20">
        <f t="shared" si="3"/>
        <v>38</v>
      </c>
      <c r="Z21" s="20">
        <f t="shared" si="3"/>
        <v>42</v>
      </c>
      <c r="AA21" s="20">
        <f t="shared" si="3"/>
        <v>42</v>
      </c>
      <c r="AB21" s="20">
        <f t="shared" si="3"/>
        <v>45</v>
      </c>
      <c r="AC21" s="20">
        <f t="shared" si="3"/>
        <v>54</v>
      </c>
      <c r="AD21" s="20">
        <f t="shared" si="3"/>
        <v>55</v>
      </c>
      <c r="AE21" s="20">
        <f t="shared" si="3"/>
        <v>71</v>
      </c>
      <c r="AF21" s="20">
        <f t="shared" si="3"/>
        <v>82</v>
      </c>
      <c r="AG21" s="20">
        <f t="shared" si="3"/>
        <v>94</v>
      </c>
      <c r="AH21" s="20">
        <f t="shared" si="3"/>
        <v>113</v>
      </c>
      <c r="AI21" s="20">
        <f t="shared" si="3"/>
        <v>126</v>
      </c>
      <c r="AJ21" s="20">
        <f t="shared" si="3"/>
        <v>130</v>
      </c>
      <c r="AK21" s="20">
        <f t="shared" si="3"/>
        <v>143</v>
      </c>
    </row>
    <row r="22" spans="2:40" ht="41.25" customHeight="1">
      <c r="D22" s="14" t="s">
        <v>6</v>
      </c>
      <c r="E22" s="2"/>
      <c r="F22" s="1" t="s">
        <v>50</v>
      </c>
      <c r="G22" s="20">
        <f>'R3-06'!AD20</f>
        <v>24</v>
      </c>
      <c r="H22" s="20">
        <f>'R3-06'!AE20</f>
        <v>17</v>
      </c>
      <c r="I22" s="20">
        <f>'R3-06'!AF20</f>
        <v>21</v>
      </c>
      <c r="J22" s="20">
        <f>'R3-06'!AG20</f>
        <v>27</v>
      </c>
      <c r="K22" s="20">
        <f>'R3-06'!AH20</f>
        <v>30</v>
      </c>
      <c r="L22" s="20">
        <f>'R3-06'!AI20</f>
        <v>30</v>
      </c>
      <c r="M22" s="20">
        <f>'R3-06'!AJ20</f>
        <v>31</v>
      </c>
      <c r="N22" s="20">
        <f>G21</f>
        <v>33</v>
      </c>
      <c r="O22" s="20">
        <f t="shared" ref="O22:AK22" si="4">H21</f>
        <v>42</v>
      </c>
      <c r="P22" s="20">
        <f t="shared" si="4"/>
        <v>42</v>
      </c>
      <c r="Q22" s="20">
        <f t="shared" si="4"/>
        <v>36</v>
      </c>
      <c r="R22" s="20">
        <f t="shared" si="4"/>
        <v>32</v>
      </c>
      <c r="S22" s="20">
        <f t="shared" si="4"/>
        <v>35</v>
      </c>
      <c r="T22" s="20">
        <f t="shared" si="4"/>
        <v>38</v>
      </c>
      <c r="U22" s="20">
        <f t="shared" si="4"/>
        <v>38</v>
      </c>
      <c r="V22" s="20">
        <f t="shared" si="4"/>
        <v>38</v>
      </c>
      <c r="W22" s="20">
        <f t="shared" si="4"/>
        <v>36</v>
      </c>
      <c r="X22" s="20">
        <f t="shared" si="4"/>
        <v>38</v>
      </c>
      <c r="Y22" s="20">
        <f t="shared" si="4"/>
        <v>41</v>
      </c>
      <c r="Z22" s="20">
        <f t="shared" si="4"/>
        <v>36</v>
      </c>
      <c r="AA22" s="20">
        <f t="shared" si="4"/>
        <v>35</v>
      </c>
      <c r="AB22" s="20">
        <f t="shared" si="4"/>
        <v>37</v>
      </c>
      <c r="AC22" s="20">
        <f t="shared" si="4"/>
        <v>36</v>
      </c>
      <c r="AD22" s="20">
        <f t="shared" si="4"/>
        <v>39</v>
      </c>
      <c r="AE22" s="20">
        <f t="shared" si="4"/>
        <v>40</v>
      </c>
      <c r="AF22" s="20">
        <f t="shared" si="4"/>
        <v>38</v>
      </c>
      <c r="AG22" s="20">
        <f t="shared" si="4"/>
        <v>42</v>
      </c>
      <c r="AH22" s="20">
        <f t="shared" si="4"/>
        <v>42</v>
      </c>
      <c r="AI22" s="20">
        <f t="shared" si="4"/>
        <v>45</v>
      </c>
      <c r="AJ22" s="20">
        <f t="shared" si="4"/>
        <v>54</v>
      </c>
      <c r="AK22" s="20">
        <f t="shared" si="4"/>
        <v>55</v>
      </c>
    </row>
    <row r="23" spans="2:40" ht="41.25" customHeight="1">
      <c r="D23" s="14" t="s">
        <v>7</v>
      </c>
      <c r="E23" s="40" t="s">
        <v>16</v>
      </c>
      <c r="F23" s="29"/>
      <c r="G23" s="21">
        <v>4</v>
      </c>
      <c r="H23" s="21">
        <v>1</v>
      </c>
      <c r="I23" s="21">
        <v>2</v>
      </c>
      <c r="J23" s="21">
        <v>0</v>
      </c>
      <c r="K23" s="21">
        <v>0</v>
      </c>
      <c r="L23" s="21">
        <v>1</v>
      </c>
      <c r="M23" s="21">
        <v>1</v>
      </c>
      <c r="N23" s="21">
        <v>0</v>
      </c>
      <c r="O23" s="21">
        <v>1</v>
      </c>
      <c r="P23" s="21">
        <v>0</v>
      </c>
      <c r="Q23" s="21">
        <v>2</v>
      </c>
      <c r="R23" s="21">
        <v>2</v>
      </c>
      <c r="S23" s="21">
        <v>1</v>
      </c>
      <c r="T23" s="21">
        <v>1</v>
      </c>
      <c r="U23" s="21">
        <v>3</v>
      </c>
      <c r="V23" s="21">
        <v>1</v>
      </c>
      <c r="W23" s="21">
        <v>0</v>
      </c>
      <c r="X23" s="21">
        <v>3</v>
      </c>
      <c r="Y23" s="21">
        <v>0</v>
      </c>
      <c r="Z23" s="21">
        <v>3</v>
      </c>
      <c r="AA23" s="21">
        <v>1</v>
      </c>
      <c r="AB23" s="92">
        <v>4</v>
      </c>
      <c r="AC23" s="21">
        <v>1</v>
      </c>
      <c r="AD23" s="21">
        <v>5</v>
      </c>
      <c r="AE23" s="21">
        <v>6</v>
      </c>
      <c r="AF23" s="21">
        <v>1</v>
      </c>
      <c r="AG23" s="21">
        <v>7</v>
      </c>
      <c r="AH23" s="21">
        <v>9</v>
      </c>
      <c r="AI23" s="21">
        <v>11</v>
      </c>
      <c r="AJ23" s="21">
        <v>7</v>
      </c>
      <c r="AK23" s="21">
        <v>13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G23+SUM('R3-06'!AE23:AJ23)</f>
        <v>18</v>
      </c>
      <c r="H24" s="21">
        <f>SUM(G23:H23)+SUM('R3-06'!AF23:AJ23)</f>
        <v>17</v>
      </c>
      <c r="I24" s="21">
        <f>SUM(G23:I23)+SUM('R3-06'!AG23:AJ23)</f>
        <v>17</v>
      </c>
      <c r="J24" s="21">
        <f>SUM(G23:J23)+SUM('R3-06'!AH23:AJ23)</f>
        <v>14</v>
      </c>
      <c r="K24" s="21">
        <f>SUM(G23:K23)+SUM('R3-06'!AI23:AJ23)</f>
        <v>10</v>
      </c>
      <c r="L24" s="21">
        <f>SUM(G23:L23)+'R3-06'!AJ23</f>
        <v>9</v>
      </c>
      <c r="M24" s="21">
        <f>SUM(G23:M23)</f>
        <v>9</v>
      </c>
      <c r="N24" s="21">
        <f t="shared" ref="N24:AK24" si="5">SUM(H23:N23)</f>
        <v>5</v>
      </c>
      <c r="O24" s="21">
        <f t="shared" si="5"/>
        <v>5</v>
      </c>
      <c r="P24" s="21">
        <f t="shared" si="5"/>
        <v>3</v>
      </c>
      <c r="Q24" s="21">
        <f t="shared" si="5"/>
        <v>5</v>
      </c>
      <c r="R24" s="21">
        <f t="shared" si="5"/>
        <v>7</v>
      </c>
      <c r="S24" s="21">
        <f t="shared" si="5"/>
        <v>7</v>
      </c>
      <c r="T24" s="21">
        <f t="shared" si="5"/>
        <v>7</v>
      </c>
      <c r="U24" s="21">
        <f t="shared" si="5"/>
        <v>10</v>
      </c>
      <c r="V24" s="21">
        <f t="shared" si="5"/>
        <v>10</v>
      </c>
      <c r="W24" s="21">
        <f t="shared" si="5"/>
        <v>10</v>
      </c>
      <c r="X24" s="21">
        <f t="shared" si="5"/>
        <v>11</v>
      </c>
      <c r="Y24" s="21">
        <f t="shared" si="5"/>
        <v>9</v>
      </c>
      <c r="Z24" s="21">
        <f t="shared" si="5"/>
        <v>11</v>
      </c>
      <c r="AA24" s="21">
        <f t="shared" si="5"/>
        <v>11</v>
      </c>
      <c r="AB24" s="21">
        <f t="shared" si="5"/>
        <v>12</v>
      </c>
      <c r="AC24" s="21">
        <f t="shared" si="5"/>
        <v>12</v>
      </c>
      <c r="AD24" s="21">
        <f t="shared" si="5"/>
        <v>17</v>
      </c>
      <c r="AE24" s="21">
        <f t="shared" si="5"/>
        <v>20</v>
      </c>
      <c r="AF24" s="21">
        <f t="shared" si="5"/>
        <v>21</v>
      </c>
      <c r="AG24" s="21">
        <f t="shared" si="5"/>
        <v>25</v>
      </c>
      <c r="AH24" s="21">
        <f t="shared" si="5"/>
        <v>33</v>
      </c>
      <c r="AI24" s="21">
        <f t="shared" si="5"/>
        <v>40</v>
      </c>
      <c r="AJ24" s="21">
        <f t="shared" si="5"/>
        <v>46</v>
      </c>
      <c r="AK24" s="21">
        <f t="shared" si="5"/>
        <v>54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44378</v>
      </c>
      <c r="H26" s="26">
        <f t="shared" ref="H26:AK27" si="6">H6</f>
        <v>44379</v>
      </c>
      <c r="I26" s="26">
        <f t="shared" si="6"/>
        <v>44380</v>
      </c>
      <c r="J26" s="26">
        <f t="shared" si="6"/>
        <v>44381</v>
      </c>
      <c r="K26" s="26">
        <f t="shared" si="6"/>
        <v>44382</v>
      </c>
      <c r="L26" s="26">
        <f t="shared" si="6"/>
        <v>44383</v>
      </c>
      <c r="M26" s="26">
        <f t="shared" si="6"/>
        <v>44384</v>
      </c>
      <c r="N26" s="26">
        <f t="shared" si="6"/>
        <v>44385</v>
      </c>
      <c r="O26" s="26">
        <f t="shared" si="6"/>
        <v>44386</v>
      </c>
      <c r="P26" s="26">
        <f t="shared" si="6"/>
        <v>44387</v>
      </c>
      <c r="Q26" s="26">
        <f t="shared" si="6"/>
        <v>44388</v>
      </c>
      <c r="R26" s="26">
        <f t="shared" si="6"/>
        <v>44389</v>
      </c>
      <c r="S26" s="26">
        <f t="shared" si="6"/>
        <v>44390</v>
      </c>
      <c r="T26" s="26">
        <f t="shared" si="6"/>
        <v>44391</v>
      </c>
      <c r="U26" s="26">
        <f t="shared" si="6"/>
        <v>44392</v>
      </c>
      <c r="V26" s="26">
        <f t="shared" si="6"/>
        <v>44393</v>
      </c>
      <c r="W26" s="26">
        <f t="shared" si="6"/>
        <v>44394</v>
      </c>
      <c r="X26" s="26">
        <f t="shared" si="6"/>
        <v>44395</v>
      </c>
      <c r="Y26" s="26">
        <f t="shared" si="6"/>
        <v>44396</v>
      </c>
      <c r="Z26" s="26">
        <f t="shared" si="6"/>
        <v>44397</v>
      </c>
      <c r="AA26" s="26">
        <f t="shared" si="6"/>
        <v>44398</v>
      </c>
      <c r="AB26" s="26">
        <f t="shared" si="6"/>
        <v>44399</v>
      </c>
      <c r="AC26" s="26">
        <f t="shared" si="6"/>
        <v>44400</v>
      </c>
      <c r="AD26" s="26">
        <f t="shared" si="6"/>
        <v>44401</v>
      </c>
      <c r="AE26" s="26">
        <f t="shared" si="6"/>
        <v>44402</v>
      </c>
      <c r="AF26" s="26">
        <f t="shared" si="6"/>
        <v>44403</v>
      </c>
      <c r="AG26" s="26">
        <f t="shared" si="6"/>
        <v>44404</v>
      </c>
      <c r="AH26" s="26">
        <f t="shared" si="6"/>
        <v>44405</v>
      </c>
      <c r="AI26" s="26">
        <f t="shared" si="6"/>
        <v>44406</v>
      </c>
      <c r="AJ26" s="26">
        <f t="shared" si="6"/>
        <v>44407</v>
      </c>
      <c r="AK26" s="26">
        <f t="shared" si="6"/>
        <v>44408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 t="str">
        <f t="shared" si="6"/>
        <v>土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8.3135391923990498E-2</v>
      </c>
      <c r="H28" s="22">
        <f t="shared" ref="H28:AK28" si="7">IFERROR(H12/H8,0)</f>
        <v>0.10213776722090261</v>
      </c>
      <c r="I28" s="22">
        <f t="shared" si="7"/>
        <v>0.10213776722090261</v>
      </c>
      <c r="J28" s="22">
        <f t="shared" si="7"/>
        <v>9.9762470308788598E-2</v>
      </c>
      <c r="K28" s="22">
        <f t="shared" si="7"/>
        <v>8.7885985748218529E-2</v>
      </c>
      <c r="L28" s="22">
        <f t="shared" si="7"/>
        <v>7.8384798099762468E-2</v>
      </c>
      <c r="M28" s="22">
        <f t="shared" si="7"/>
        <v>7.1258907363420429E-2</v>
      </c>
      <c r="N28" s="22">
        <f t="shared" si="7"/>
        <v>6.8883610451306407E-2</v>
      </c>
      <c r="O28" s="22">
        <f t="shared" si="7"/>
        <v>7.7647058823529416E-2</v>
      </c>
      <c r="P28" s="22">
        <f t="shared" si="7"/>
        <v>7.2941176470588232E-2</v>
      </c>
      <c r="Q28" s="22">
        <f t="shared" si="7"/>
        <v>8.4705882352941173E-2</v>
      </c>
      <c r="R28" s="22">
        <f t="shared" si="7"/>
        <v>8.2352941176470587E-2</v>
      </c>
      <c r="S28" s="22">
        <f t="shared" si="7"/>
        <v>8.2352941176470587E-2</v>
      </c>
      <c r="T28" s="22">
        <f t="shared" si="7"/>
        <v>0.08</v>
      </c>
      <c r="U28" s="22">
        <f t="shared" si="7"/>
        <v>8.7058823529411758E-2</v>
      </c>
      <c r="V28" s="22">
        <f t="shared" si="7"/>
        <v>7.7647058823529416E-2</v>
      </c>
      <c r="W28" s="22">
        <f t="shared" si="7"/>
        <v>0.08</v>
      </c>
      <c r="X28" s="22">
        <f t="shared" si="7"/>
        <v>8.4705882352941173E-2</v>
      </c>
      <c r="Y28" s="22">
        <f t="shared" si="7"/>
        <v>0.08</v>
      </c>
      <c r="Z28" s="22">
        <f t="shared" si="7"/>
        <v>8.4705882352941173E-2</v>
      </c>
      <c r="AA28" s="22">
        <f t="shared" si="7"/>
        <v>0.08</v>
      </c>
      <c r="AB28" s="22">
        <f t="shared" si="7"/>
        <v>9.6470588235294114E-2</v>
      </c>
      <c r="AC28" s="22">
        <f t="shared" si="7"/>
        <v>0.11294117647058824</v>
      </c>
      <c r="AD28" s="22">
        <f t="shared" si="7"/>
        <v>0.12235294117647059</v>
      </c>
      <c r="AE28" s="22">
        <f t="shared" si="7"/>
        <v>0.16235294117647059</v>
      </c>
      <c r="AF28" s="22">
        <f t="shared" si="7"/>
        <v>0.17411764705882352</v>
      </c>
      <c r="AG28" s="22">
        <f t="shared" si="7"/>
        <v>0.19294117647058823</v>
      </c>
      <c r="AH28" s="22">
        <f t="shared" si="7"/>
        <v>0.21176470588235294</v>
      </c>
      <c r="AI28" s="22">
        <f t="shared" si="7"/>
        <v>0.24705882352941178</v>
      </c>
      <c r="AJ28" s="22">
        <f t="shared" si="7"/>
        <v>0.26588235294117646</v>
      </c>
      <c r="AK28" s="22">
        <f t="shared" si="7"/>
        <v>0.27058823529411763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8.3135391923990498E-2</v>
      </c>
      <c r="H29" s="22">
        <f t="shared" ref="H29:AK29" si="8">IFERROR(H12/H9,0)</f>
        <v>0.10213776722090261</v>
      </c>
      <c r="I29" s="22">
        <f t="shared" si="8"/>
        <v>0.10213776722090261</v>
      </c>
      <c r="J29" s="22">
        <f t="shared" si="8"/>
        <v>9.9762470308788598E-2</v>
      </c>
      <c r="K29" s="22">
        <f t="shared" si="8"/>
        <v>8.7885985748218529E-2</v>
      </c>
      <c r="L29" s="22">
        <f t="shared" si="8"/>
        <v>7.8384798099762468E-2</v>
      </c>
      <c r="M29" s="22">
        <f t="shared" si="8"/>
        <v>7.1258907363420429E-2</v>
      </c>
      <c r="N29" s="22">
        <f t="shared" si="8"/>
        <v>6.8883610451306407E-2</v>
      </c>
      <c r="O29" s="22">
        <f t="shared" si="8"/>
        <v>7.7647058823529416E-2</v>
      </c>
      <c r="P29" s="22">
        <f t="shared" si="8"/>
        <v>7.2941176470588232E-2</v>
      </c>
      <c r="Q29" s="22">
        <f t="shared" si="8"/>
        <v>8.4705882352941173E-2</v>
      </c>
      <c r="R29" s="22">
        <f t="shared" si="8"/>
        <v>8.2352941176470587E-2</v>
      </c>
      <c r="S29" s="22">
        <f t="shared" si="8"/>
        <v>8.2352941176470587E-2</v>
      </c>
      <c r="T29" s="22">
        <f t="shared" si="8"/>
        <v>0.08</v>
      </c>
      <c r="U29" s="22">
        <f t="shared" si="8"/>
        <v>8.7058823529411758E-2</v>
      </c>
      <c r="V29" s="22">
        <f t="shared" si="8"/>
        <v>7.7647058823529416E-2</v>
      </c>
      <c r="W29" s="22">
        <f t="shared" si="8"/>
        <v>0.08</v>
      </c>
      <c r="X29" s="22">
        <f t="shared" si="8"/>
        <v>8.4705882352941173E-2</v>
      </c>
      <c r="Y29" s="22">
        <f t="shared" si="8"/>
        <v>0.08</v>
      </c>
      <c r="Z29" s="22">
        <f t="shared" si="8"/>
        <v>8.4705882352941173E-2</v>
      </c>
      <c r="AA29" s="22">
        <f t="shared" si="8"/>
        <v>0.08</v>
      </c>
      <c r="AB29" s="22">
        <f t="shared" si="8"/>
        <v>9.6470588235294114E-2</v>
      </c>
      <c r="AC29" s="22">
        <f t="shared" si="8"/>
        <v>0.11294117647058824</v>
      </c>
      <c r="AD29" s="22">
        <f t="shared" si="8"/>
        <v>0.12235294117647059</v>
      </c>
      <c r="AE29" s="22">
        <f t="shared" si="8"/>
        <v>0.16235294117647059</v>
      </c>
      <c r="AF29" s="22">
        <f t="shared" si="8"/>
        <v>0.17411764705882352</v>
      </c>
      <c r="AG29" s="22">
        <f t="shared" si="8"/>
        <v>0.19294117647058823</v>
      </c>
      <c r="AH29" s="22">
        <f t="shared" si="8"/>
        <v>0.21176470588235294</v>
      </c>
      <c r="AI29" s="22">
        <f t="shared" si="8"/>
        <v>0.24705882352941178</v>
      </c>
      <c r="AJ29" s="22">
        <f t="shared" si="8"/>
        <v>0.26588235294117646</v>
      </c>
      <c r="AK29" s="22">
        <f t="shared" si="8"/>
        <v>0.27058823529411763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4.878048780487805E-2</v>
      </c>
      <c r="H30" s="22">
        <f t="shared" ref="H30:AK30" si="9">IFERROR(H13/H10,0)</f>
        <v>4.878048780487805E-2</v>
      </c>
      <c r="I30" s="22">
        <f t="shared" si="9"/>
        <v>4.878048780487805E-2</v>
      </c>
      <c r="J30" s="22">
        <f t="shared" si="9"/>
        <v>2.4390243902439025E-2</v>
      </c>
      <c r="K30" s="22">
        <f t="shared" si="9"/>
        <v>2.4390243902439025E-2</v>
      </c>
      <c r="L30" s="22">
        <f t="shared" si="9"/>
        <v>2.4390243902439025E-2</v>
      </c>
      <c r="M30" s="22">
        <f t="shared" si="9"/>
        <v>2.4390243902439025E-2</v>
      </c>
      <c r="N30" s="22">
        <f t="shared" si="9"/>
        <v>2.4390243902439025E-2</v>
      </c>
      <c r="O30" s="22">
        <f t="shared" si="9"/>
        <v>2.4390243902439025E-2</v>
      </c>
      <c r="P30" s="22">
        <f t="shared" si="9"/>
        <v>2.4390243902439025E-2</v>
      </c>
      <c r="Q30" s="22">
        <f t="shared" si="9"/>
        <v>2.4390243902439025E-2</v>
      </c>
      <c r="R30" s="22">
        <f t="shared" si="9"/>
        <v>2.4390243902439025E-2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2.4390243902439025E-2</v>
      </c>
      <c r="AC30" s="22">
        <f t="shared" si="9"/>
        <v>2.4390243902439025E-2</v>
      </c>
      <c r="AD30" s="22">
        <f t="shared" si="9"/>
        <v>4.878048780487805E-2</v>
      </c>
      <c r="AE30" s="22">
        <f t="shared" si="9"/>
        <v>4.878048780487805E-2</v>
      </c>
      <c r="AF30" s="22">
        <f t="shared" si="9"/>
        <v>4.878048780487805E-2</v>
      </c>
      <c r="AG30" s="22">
        <f t="shared" si="9"/>
        <v>4.878048780487805E-2</v>
      </c>
      <c r="AH30" s="22">
        <f t="shared" si="9"/>
        <v>2.4390243902439025E-2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4.878048780487805E-2</v>
      </c>
      <c r="H31" s="22">
        <f t="shared" ref="H31:AK31" si="10">IFERROR(H13/H11,0)</f>
        <v>4.878048780487805E-2</v>
      </c>
      <c r="I31" s="22">
        <f t="shared" si="10"/>
        <v>4.878048780487805E-2</v>
      </c>
      <c r="J31" s="22">
        <f t="shared" si="10"/>
        <v>2.4390243902439025E-2</v>
      </c>
      <c r="K31" s="22">
        <f t="shared" si="10"/>
        <v>2.4390243902439025E-2</v>
      </c>
      <c r="L31" s="22">
        <f t="shared" si="10"/>
        <v>2.4390243902439025E-2</v>
      </c>
      <c r="M31" s="22">
        <f t="shared" si="10"/>
        <v>2.4390243902439025E-2</v>
      </c>
      <c r="N31" s="22">
        <f t="shared" si="10"/>
        <v>2.4390243902439025E-2</v>
      </c>
      <c r="O31" s="22">
        <f t="shared" si="10"/>
        <v>2.4390243902439025E-2</v>
      </c>
      <c r="P31" s="22">
        <f t="shared" si="10"/>
        <v>2.4390243902439025E-2</v>
      </c>
      <c r="Q31" s="22">
        <f t="shared" si="10"/>
        <v>2.4390243902439025E-2</v>
      </c>
      <c r="R31" s="22">
        <f t="shared" si="10"/>
        <v>2.4390243902439025E-2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2.4390243902439025E-2</v>
      </c>
      <c r="AC31" s="22">
        <f t="shared" si="10"/>
        <v>2.4390243902439025E-2</v>
      </c>
      <c r="AD31" s="22">
        <f t="shared" si="10"/>
        <v>4.878048780487805E-2</v>
      </c>
      <c r="AE31" s="22">
        <f t="shared" si="10"/>
        <v>4.878048780487805E-2</v>
      </c>
      <c r="AF31" s="22">
        <f t="shared" si="10"/>
        <v>4.878048780487805E-2</v>
      </c>
      <c r="AG31" s="22">
        <f t="shared" si="10"/>
        <v>4.878048780487805E-2</v>
      </c>
      <c r="AH31" s="22">
        <f t="shared" si="10"/>
        <v>2.4390243902439025E-2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2.9343620665650669</v>
      </c>
      <c r="H32" s="23">
        <f t="shared" ref="H32:AK32" si="11">IFERROR(H14*100000/1601711,0)</f>
        <v>3.4962611856945478</v>
      </c>
      <c r="I32" s="23">
        <f t="shared" si="11"/>
        <v>3.6835608920710414</v>
      </c>
      <c r="J32" s="23">
        <f t="shared" si="11"/>
        <v>3.6835608920710414</v>
      </c>
      <c r="K32" s="23">
        <f t="shared" si="11"/>
        <v>3.2465282438592231</v>
      </c>
      <c r="L32" s="23">
        <f t="shared" si="11"/>
        <v>3.3089614793180542</v>
      </c>
      <c r="M32" s="23">
        <f t="shared" si="11"/>
        <v>3.2465282438592231</v>
      </c>
      <c r="N32" s="23">
        <f t="shared" si="11"/>
        <v>3.2465282438592231</v>
      </c>
      <c r="O32" s="23">
        <f t="shared" si="11"/>
        <v>3.808427362988704</v>
      </c>
      <c r="P32" s="23">
        <f t="shared" si="11"/>
        <v>3.3713947147768857</v>
      </c>
      <c r="Q32" s="23">
        <f t="shared" si="11"/>
        <v>3.3089614793180542</v>
      </c>
      <c r="R32" s="23">
        <f t="shared" si="11"/>
        <v>2.996795302023898</v>
      </c>
      <c r="S32" s="23">
        <f t="shared" si="11"/>
        <v>2.8094955956474044</v>
      </c>
      <c r="T32" s="23">
        <f t="shared" si="11"/>
        <v>3.0592285374827295</v>
      </c>
      <c r="U32" s="23">
        <f t="shared" si="11"/>
        <v>3.2465282438592231</v>
      </c>
      <c r="V32" s="23">
        <f t="shared" si="11"/>
        <v>3.4338279502357167</v>
      </c>
      <c r="W32" s="23">
        <f t="shared" si="11"/>
        <v>3.3713947147768857</v>
      </c>
      <c r="X32" s="23">
        <f t="shared" si="11"/>
        <v>3.3089614793180542</v>
      </c>
      <c r="Y32" s="23">
        <f t="shared" si="11"/>
        <v>2.996795302023898</v>
      </c>
      <c r="Z32" s="23">
        <f t="shared" si="11"/>
        <v>3.1840950084003916</v>
      </c>
      <c r="AA32" s="23">
        <f t="shared" si="11"/>
        <v>3.1840950084003916</v>
      </c>
      <c r="AB32" s="23">
        <f t="shared" si="11"/>
        <v>3.4962611856945478</v>
      </c>
      <c r="AC32" s="23">
        <f t="shared" si="11"/>
        <v>4.5576261884946785</v>
      </c>
      <c r="AD32" s="23">
        <f t="shared" si="11"/>
        <v>4.7449258948711721</v>
      </c>
      <c r="AE32" s="23">
        <f t="shared" si="11"/>
        <v>5.8062908976713024</v>
      </c>
      <c r="AF32" s="23">
        <f t="shared" si="11"/>
        <v>6.2433235458831211</v>
      </c>
      <c r="AG32" s="23">
        <f t="shared" si="11"/>
        <v>6.930089135930265</v>
      </c>
      <c r="AH32" s="23">
        <f t="shared" si="11"/>
        <v>8.1163206096480582</v>
      </c>
      <c r="AI32" s="23">
        <f t="shared" si="11"/>
        <v>9.115252376989357</v>
      </c>
      <c r="AJ32" s="23">
        <f t="shared" si="11"/>
        <v>10.176617379789487</v>
      </c>
      <c r="AK32" s="23">
        <f t="shared" si="11"/>
        <v>10.86338296983663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2.8179190751445087E-2</v>
      </c>
      <c r="H33" s="22">
        <f t="shared" ref="H33:AK33" si="12">IFERROR(H18/H16,0)</f>
        <v>2.4198822759973839E-2</v>
      </c>
      <c r="I33" s="22">
        <f t="shared" si="12"/>
        <v>2.1317829457364341E-2</v>
      </c>
      <c r="J33" s="22">
        <f t="shared" si="12"/>
        <v>2.157788267026298E-2</v>
      </c>
      <c r="K33" s="22">
        <f t="shared" si="12"/>
        <v>0.02</v>
      </c>
      <c r="L33" s="22">
        <f t="shared" si="12"/>
        <v>2.2742040285899934E-2</v>
      </c>
      <c r="M33" s="22">
        <f t="shared" si="12"/>
        <v>2.1087680355160933E-2</v>
      </c>
      <c r="N33" s="22">
        <f t="shared" si="12"/>
        <v>2.002164502164502E-2</v>
      </c>
      <c r="O33" s="22">
        <f t="shared" si="12"/>
        <v>2.1965317919075144E-2</v>
      </c>
      <c r="P33" s="22">
        <f t="shared" si="12"/>
        <v>2.2222222222222223E-2</v>
      </c>
      <c r="Q33" s="22">
        <f t="shared" si="12"/>
        <v>2.2595596755504054E-2</v>
      </c>
      <c r="R33" s="22">
        <f t="shared" si="12"/>
        <v>2.4654239326518342E-2</v>
      </c>
      <c r="S33" s="22">
        <f t="shared" si="12"/>
        <v>2.0702634880803011E-2</v>
      </c>
      <c r="T33" s="22">
        <f t="shared" si="12"/>
        <v>2.7439024390243903E-2</v>
      </c>
      <c r="U33" s="22">
        <f t="shared" si="12"/>
        <v>2.9482071713147411E-2</v>
      </c>
      <c r="V33" s="22">
        <f t="shared" si="12"/>
        <v>3.2128514056224897E-2</v>
      </c>
      <c r="W33" s="22">
        <f t="shared" si="12"/>
        <v>3.1562740569668978E-2</v>
      </c>
      <c r="X33" s="22">
        <f t="shared" si="12"/>
        <v>3.1974420463629097E-2</v>
      </c>
      <c r="Y33" s="22">
        <f t="shared" si="12"/>
        <v>3.1771247021445591E-2</v>
      </c>
      <c r="Z33" s="22">
        <f t="shared" si="12"/>
        <v>3.248259860788863E-2</v>
      </c>
      <c r="AA33" s="22">
        <f t="shared" si="12"/>
        <v>3.4743202416918431E-2</v>
      </c>
      <c r="AB33" s="22">
        <f t="shared" si="12"/>
        <v>4.2405551272166539E-2</v>
      </c>
      <c r="AC33" s="22">
        <f t="shared" si="12"/>
        <v>3.7086985839514496E-2</v>
      </c>
      <c r="AD33" s="22">
        <f t="shared" si="12"/>
        <v>4.1838538597525045E-2</v>
      </c>
      <c r="AE33" s="22">
        <f t="shared" si="12"/>
        <v>3.7192003719200374E-2</v>
      </c>
      <c r="AF33" s="22">
        <f t="shared" si="12"/>
        <v>4.0552584670231727E-2</v>
      </c>
      <c r="AG33" s="22">
        <f t="shared" si="12"/>
        <v>4.8027444253859346E-2</v>
      </c>
      <c r="AH33" s="22">
        <f t="shared" si="12"/>
        <v>4.1386271870794078E-2</v>
      </c>
      <c r="AI33" s="22">
        <f t="shared" si="12"/>
        <v>3.9227895392278951E-2</v>
      </c>
      <c r="AJ33" s="22">
        <f t="shared" si="12"/>
        <v>4.2813455657492352E-2</v>
      </c>
      <c r="AK33" s="22">
        <f t="shared" si="12"/>
        <v>4.596622889305816E-2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2.0602967701414299</v>
      </c>
      <c r="H34" s="134">
        <f t="shared" ref="H34:AK34" si="13">IFERROR(H20*100000/1601711,0)</f>
        <v>2.6221958892709107</v>
      </c>
      <c r="I34" s="134">
        <f t="shared" si="13"/>
        <v>2.6221958892709107</v>
      </c>
      <c r="J34" s="134">
        <f t="shared" si="13"/>
        <v>2.2475964765179235</v>
      </c>
      <c r="K34" s="134">
        <f t="shared" si="13"/>
        <v>1.9978635346825988</v>
      </c>
      <c r="L34" s="134">
        <f t="shared" si="13"/>
        <v>2.1851632410590924</v>
      </c>
      <c r="M34" s="134">
        <f t="shared" si="13"/>
        <v>2.3724629474355861</v>
      </c>
      <c r="N34" s="134">
        <f t="shared" si="13"/>
        <v>2.3724629474355861</v>
      </c>
      <c r="O34" s="134">
        <f t="shared" si="13"/>
        <v>2.3724629474355861</v>
      </c>
      <c r="P34" s="134">
        <f t="shared" si="13"/>
        <v>2.2475964765179235</v>
      </c>
      <c r="Q34" s="134">
        <f t="shared" si="13"/>
        <v>2.3724629474355861</v>
      </c>
      <c r="R34" s="134">
        <f t="shared" si="13"/>
        <v>2.5597626538120797</v>
      </c>
      <c r="S34" s="134">
        <f t="shared" si="13"/>
        <v>2.2475964765179235</v>
      </c>
      <c r="T34" s="134">
        <f t="shared" si="13"/>
        <v>2.1851632410590924</v>
      </c>
      <c r="U34" s="134">
        <f t="shared" si="13"/>
        <v>2.310029711976755</v>
      </c>
      <c r="V34" s="134">
        <f t="shared" si="13"/>
        <v>2.2475964765179235</v>
      </c>
      <c r="W34" s="134">
        <f t="shared" si="13"/>
        <v>2.4348961828944171</v>
      </c>
      <c r="X34" s="134">
        <f t="shared" si="13"/>
        <v>2.4973294183532486</v>
      </c>
      <c r="Y34" s="134">
        <f t="shared" si="13"/>
        <v>2.3724629474355861</v>
      </c>
      <c r="Z34" s="134">
        <f t="shared" si="13"/>
        <v>2.6221958892709107</v>
      </c>
      <c r="AA34" s="134">
        <f t="shared" si="13"/>
        <v>2.6221958892709107</v>
      </c>
      <c r="AB34" s="134">
        <f t="shared" si="13"/>
        <v>2.8094955956474044</v>
      </c>
      <c r="AC34" s="134">
        <f t="shared" si="13"/>
        <v>3.3713947147768857</v>
      </c>
      <c r="AD34" s="134">
        <f t="shared" si="13"/>
        <v>3.4338279502357167</v>
      </c>
      <c r="AE34" s="134">
        <f t="shared" si="13"/>
        <v>4.4327597175770164</v>
      </c>
      <c r="AF34" s="134">
        <f t="shared" si="13"/>
        <v>5.1195253076241594</v>
      </c>
      <c r="AG34" s="134">
        <f t="shared" si="13"/>
        <v>5.8687241331301339</v>
      </c>
      <c r="AH34" s="134">
        <f t="shared" si="13"/>
        <v>7.0549556068479271</v>
      </c>
      <c r="AI34" s="134">
        <f t="shared" si="13"/>
        <v>7.8665876678127331</v>
      </c>
      <c r="AJ34" s="134">
        <f t="shared" si="13"/>
        <v>8.1163206096480582</v>
      </c>
      <c r="AK34" s="134">
        <f t="shared" si="13"/>
        <v>8.9279526706128642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9</v>
      </c>
      <c r="H35" s="24">
        <f t="shared" ref="H35:AK35" si="14">H21-H22</f>
        <v>25</v>
      </c>
      <c r="I35" s="24">
        <f t="shared" si="14"/>
        <v>21</v>
      </c>
      <c r="J35" s="24">
        <f t="shared" si="14"/>
        <v>9</v>
      </c>
      <c r="K35" s="24">
        <f t="shared" si="14"/>
        <v>2</v>
      </c>
      <c r="L35" s="24">
        <f t="shared" si="14"/>
        <v>5</v>
      </c>
      <c r="M35" s="24">
        <f t="shared" si="14"/>
        <v>7</v>
      </c>
      <c r="N35" s="24">
        <f t="shared" si="14"/>
        <v>5</v>
      </c>
      <c r="O35" s="24">
        <f t="shared" si="14"/>
        <v>-4</v>
      </c>
      <c r="P35" s="24">
        <f t="shared" si="14"/>
        <v>-6</v>
      </c>
      <c r="Q35" s="24">
        <f t="shared" si="14"/>
        <v>2</v>
      </c>
      <c r="R35" s="24">
        <f t="shared" si="14"/>
        <v>9</v>
      </c>
      <c r="S35" s="24">
        <f t="shared" si="14"/>
        <v>1</v>
      </c>
      <c r="T35" s="24">
        <f t="shared" si="14"/>
        <v>-3</v>
      </c>
      <c r="U35" s="24">
        <f t="shared" si="14"/>
        <v>-1</v>
      </c>
      <c r="V35" s="24">
        <f t="shared" si="14"/>
        <v>-2</v>
      </c>
      <c r="W35" s="24">
        <f t="shared" si="14"/>
        <v>3</v>
      </c>
      <c r="X35" s="24">
        <f t="shared" si="14"/>
        <v>2</v>
      </c>
      <c r="Y35" s="24">
        <f t="shared" si="14"/>
        <v>-3</v>
      </c>
      <c r="Z35" s="24">
        <f t="shared" si="14"/>
        <v>6</v>
      </c>
      <c r="AA35" s="24">
        <f t="shared" si="14"/>
        <v>7</v>
      </c>
      <c r="AB35" s="24">
        <f t="shared" si="14"/>
        <v>8</v>
      </c>
      <c r="AC35" s="24">
        <f t="shared" si="14"/>
        <v>18</v>
      </c>
      <c r="AD35" s="24">
        <f t="shared" si="14"/>
        <v>16</v>
      </c>
      <c r="AE35" s="24">
        <f t="shared" si="14"/>
        <v>31</v>
      </c>
      <c r="AF35" s="24">
        <f t="shared" si="14"/>
        <v>44</v>
      </c>
      <c r="AG35" s="24">
        <f t="shared" si="14"/>
        <v>52</v>
      </c>
      <c r="AH35" s="24">
        <f t="shared" si="14"/>
        <v>71</v>
      </c>
      <c r="AI35" s="24">
        <f t="shared" si="14"/>
        <v>81</v>
      </c>
      <c r="AJ35" s="24">
        <f t="shared" si="14"/>
        <v>76</v>
      </c>
      <c r="AK35" s="24">
        <f t="shared" si="14"/>
        <v>88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1.375</v>
      </c>
      <c r="H36" s="187">
        <f t="shared" ref="H36:AK36" si="15">IFERROR(H21/H22,0)</f>
        <v>2.4705882352941178</v>
      </c>
      <c r="I36" s="187">
        <f t="shared" si="15"/>
        <v>2</v>
      </c>
      <c r="J36" s="187">
        <f t="shared" si="15"/>
        <v>1.3333333333333333</v>
      </c>
      <c r="K36" s="187">
        <f t="shared" si="15"/>
        <v>1.0666666666666667</v>
      </c>
      <c r="L36" s="187">
        <f t="shared" si="15"/>
        <v>1.1666666666666667</v>
      </c>
      <c r="M36" s="187">
        <f t="shared" si="15"/>
        <v>1.2258064516129032</v>
      </c>
      <c r="N36" s="187">
        <f t="shared" si="15"/>
        <v>1.1515151515151516</v>
      </c>
      <c r="O36" s="187">
        <f t="shared" si="15"/>
        <v>0.90476190476190477</v>
      </c>
      <c r="P36" s="187">
        <f t="shared" si="15"/>
        <v>0.8571428571428571</v>
      </c>
      <c r="Q36" s="187">
        <f t="shared" si="15"/>
        <v>1.0555555555555556</v>
      </c>
      <c r="R36" s="187">
        <f t="shared" si="15"/>
        <v>1.28125</v>
      </c>
      <c r="S36" s="187">
        <f t="shared" si="15"/>
        <v>1.0285714285714285</v>
      </c>
      <c r="T36" s="187">
        <f t="shared" si="15"/>
        <v>0.92105263157894735</v>
      </c>
      <c r="U36" s="187">
        <f t="shared" si="15"/>
        <v>0.97368421052631582</v>
      </c>
      <c r="V36" s="187">
        <f t="shared" si="15"/>
        <v>0.94736842105263153</v>
      </c>
      <c r="W36" s="187">
        <f t="shared" si="15"/>
        <v>1.0833333333333333</v>
      </c>
      <c r="X36" s="187">
        <f t="shared" si="15"/>
        <v>1.0526315789473684</v>
      </c>
      <c r="Y36" s="187">
        <f t="shared" si="15"/>
        <v>0.92682926829268297</v>
      </c>
      <c r="Z36" s="187">
        <f t="shared" si="15"/>
        <v>1.1666666666666667</v>
      </c>
      <c r="AA36" s="187">
        <f t="shared" si="15"/>
        <v>1.2</v>
      </c>
      <c r="AB36" s="187">
        <f t="shared" si="15"/>
        <v>1.2162162162162162</v>
      </c>
      <c r="AC36" s="187">
        <f t="shared" si="15"/>
        <v>1.5</v>
      </c>
      <c r="AD36" s="187">
        <f t="shared" si="15"/>
        <v>1.4102564102564104</v>
      </c>
      <c r="AE36" s="187">
        <f t="shared" si="15"/>
        <v>1.7749999999999999</v>
      </c>
      <c r="AF36" s="187">
        <f t="shared" si="15"/>
        <v>2.1578947368421053</v>
      </c>
      <c r="AG36" s="187">
        <f t="shared" si="15"/>
        <v>2.2380952380952381</v>
      </c>
      <c r="AH36" s="187">
        <f t="shared" si="15"/>
        <v>2.6904761904761907</v>
      </c>
      <c r="AI36" s="187">
        <f t="shared" si="15"/>
        <v>2.8</v>
      </c>
      <c r="AJ36" s="187">
        <f t="shared" si="15"/>
        <v>2.4074074074074074</v>
      </c>
      <c r="AK36" s="187">
        <f t="shared" si="15"/>
        <v>2.6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0.54545454545454541</v>
      </c>
      <c r="H37" s="22">
        <f t="shared" ref="H37:AK37" si="16">IFERROR(H24/H20,0)</f>
        <v>0.40476190476190477</v>
      </c>
      <c r="I37" s="22">
        <f t="shared" si="16"/>
        <v>0.40476190476190477</v>
      </c>
      <c r="J37" s="22">
        <f t="shared" si="16"/>
        <v>0.3888888888888889</v>
      </c>
      <c r="K37" s="22">
        <f t="shared" si="16"/>
        <v>0.3125</v>
      </c>
      <c r="L37" s="22">
        <f t="shared" si="16"/>
        <v>0.25714285714285712</v>
      </c>
      <c r="M37" s="22">
        <f t="shared" si="16"/>
        <v>0.23684210526315788</v>
      </c>
      <c r="N37" s="22">
        <f t="shared" si="16"/>
        <v>0.13157894736842105</v>
      </c>
      <c r="O37" s="22">
        <f t="shared" si="16"/>
        <v>0.13157894736842105</v>
      </c>
      <c r="P37" s="22">
        <f t="shared" si="16"/>
        <v>8.3333333333333329E-2</v>
      </c>
      <c r="Q37" s="22">
        <f t="shared" si="16"/>
        <v>0.13157894736842105</v>
      </c>
      <c r="R37" s="22">
        <f t="shared" si="16"/>
        <v>0.17073170731707318</v>
      </c>
      <c r="S37" s="22">
        <f t="shared" si="16"/>
        <v>0.19444444444444445</v>
      </c>
      <c r="T37" s="22">
        <f t="shared" si="16"/>
        <v>0.2</v>
      </c>
      <c r="U37" s="22">
        <f t="shared" si="16"/>
        <v>0.27027027027027029</v>
      </c>
      <c r="V37" s="22">
        <f t="shared" si="16"/>
        <v>0.27777777777777779</v>
      </c>
      <c r="W37" s="22">
        <f t="shared" si="16"/>
        <v>0.25641025641025639</v>
      </c>
      <c r="X37" s="22">
        <f t="shared" si="16"/>
        <v>0.27500000000000002</v>
      </c>
      <c r="Y37" s="22">
        <f t="shared" si="16"/>
        <v>0.23684210526315788</v>
      </c>
      <c r="Z37" s="22">
        <f t="shared" si="16"/>
        <v>0.26190476190476192</v>
      </c>
      <c r="AA37" s="22">
        <f t="shared" si="16"/>
        <v>0.26190476190476192</v>
      </c>
      <c r="AB37" s="22">
        <f t="shared" si="16"/>
        <v>0.26666666666666666</v>
      </c>
      <c r="AC37" s="22">
        <f t="shared" si="16"/>
        <v>0.22222222222222221</v>
      </c>
      <c r="AD37" s="22">
        <f t="shared" si="16"/>
        <v>0.30909090909090908</v>
      </c>
      <c r="AE37" s="22">
        <f t="shared" si="16"/>
        <v>0.28169014084507044</v>
      </c>
      <c r="AF37" s="22">
        <f t="shared" si="16"/>
        <v>0.25609756097560976</v>
      </c>
      <c r="AG37" s="22">
        <f t="shared" si="16"/>
        <v>0.26595744680851063</v>
      </c>
      <c r="AH37" s="22">
        <f t="shared" si="16"/>
        <v>0.29203539823008851</v>
      </c>
      <c r="AI37" s="22">
        <f t="shared" si="16"/>
        <v>0.31746031746031744</v>
      </c>
      <c r="AJ37" s="22">
        <f t="shared" si="16"/>
        <v>0.35384615384615387</v>
      </c>
      <c r="AK37" s="22">
        <f t="shared" si="16"/>
        <v>0.3776223776223776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1.1237982382589617</v>
      </c>
      <c r="H38" s="142">
        <f t="shared" ref="H38:AK38" si="17">IFERROR(H24*100000/1601711,0)</f>
        <v>1.0613650028001307</v>
      </c>
      <c r="I38" s="142">
        <f t="shared" si="17"/>
        <v>1.0613650028001307</v>
      </c>
      <c r="J38" s="142">
        <f t="shared" si="17"/>
        <v>0.87406529642363695</v>
      </c>
      <c r="K38" s="142">
        <f t="shared" si="17"/>
        <v>0.62433235458831216</v>
      </c>
      <c r="L38" s="142">
        <f t="shared" si="17"/>
        <v>0.56189911912948087</v>
      </c>
      <c r="M38" s="142">
        <f t="shared" si="17"/>
        <v>0.56189911912948087</v>
      </c>
      <c r="N38" s="142">
        <f t="shared" si="17"/>
        <v>0.31216617729415608</v>
      </c>
      <c r="O38" s="142">
        <f t="shared" si="17"/>
        <v>0.31216617729415608</v>
      </c>
      <c r="P38" s="142">
        <f t="shared" si="17"/>
        <v>0.18729970637649362</v>
      </c>
      <c r="Q38" s="142">
        <f t="shared" si="17"/>
        <v>0.31216617729415608</v>
      </c>
      <c r="R38" s="142">
        <f t="shared" si="17"/>
        <v>0.43703264821181848</v>
      </c>
      <c r="S38" s="142">
        <f t="shared" si="17"/>
        <v>0.43703264821181848</v>
      </c>
      <c r="T38" s="142">
        <f t="shared" si="17"/>
        <v>0.43703264821181848</v>
      </c>
      <c r="U38" s="142">
        <f t="shared" si="17"/>
        <v>0.62433235458831216</v>
      </c>
      <c r="V38" s="142">
        <f t="shared" si="17"/>
        <v>0.62433235458831216</v>
      </c>
      <c r="W38" s="142">
        <f t="shared" si="17"/>
        <v>0.62433235458831216</v>
      </c>
      <c r="X38" s="142">
        <f t="shared" si="17"/>
        <v>0.68676559004714333</v>
      </c>
      <c r="Y38" s="142">
        <f t="shared" si="17"/>
        <v>0.56189911912948087</v>
      </c>
      <c r="Z38" s="142">
        <f t="shared" si="17"/>
        <v>0.68676559004714333</v>
      </c>
      <c r="AA38" s="142">
        <f t="shared" si="17"/>
        <v>0.68676559004714333</v>
      </c>
      <c r="AB38" s="142">
        <f t="shared" si="17"/>
        <v>0.7491988255059745</v>
      </c>
      <c r="AC38" s="142">
        <f t="shared" si="17"/>
        <v>0.7491988255059745</v>
      </c>
      <c r="AD38" s="142">
        <f t="shared" si="17"/>
        <v>1.0613650028001307</v>
      </c>
      <c r="AE38" s="142">
        <f t="shared" si="17"/>
        <v>1.2486647091766243</v>
      </c>
      <c r="AF38" s="142">
        <f t="shared" si="17"/>
        <v>1.3110979446354554</v>
      </c>
      <c r="AG38" s="142">
        <f t="shared" si="17"/>
        <v>1.5608308864707803</v>
      </c>
      <c r="AH38" s="142">
        <f t="shared" si="17"/>
        <v>2.0602967701414299</v>
      </c>
      <c r="AI38" s="142">
        <f t="shared" si="17"/>
        <v>2.4973294183532486</v>
      </c>
      <c r="AJ38" s="142">
        <f t="shared" si="17"/>
        <v>2.8719288311062359</v>
      </c>
      <c r="AK38" s="142">
        <f t="shared" si="17"/>
        <v>3.3713947147768857</v>
      </c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0.74468085106382975</v>
      </c>
      <c r="H39" s="22">
        <f>IFERROR(H12/H14,0)</f>
        <v>0.7678571428571429</v>
      </c>
      <c r="I39" s="22">
        <f t="shared" ref="I39:AK39" si="18">IFERROR(I12/I14,0)</f>
        <v>0.72881355932203384</v>
      </c>
      <c r="J39" s="22">
        <f t="shared" si="18"/>
        <v>0.71186440677966101</v>
      </c>
      <c r="K39" s="22">
        <f t="shared" si="18"/>
        <v>0.71153846153846156</v>
      </c>
      <c r="L39" s="22">
        <f t="shared" si="18"/>
        <v>0.62264150943396224</v>
      </c>
      <c r="M39" s="22">
        <f t="shared" si="18"/>
        <v>0.57692307692307687</v>
      </c>
      <c r="N39" s="22">
        <f t="shared" si="18"/>
        <v>0.55769230769230771</v>
      </c>
      <c r="O39" s="22">
        <f t="shared" si="18"/>
        <v>0.54098360655737709</v>
      </c>
      <c r="P39" s="22">
        <f t="shared" si="18"/>
        <v>0.57407407407407407</v>
      </c>
      <c r="Q39" s="22">
        <f t="shared" si="18"/>
        <v>0.67924528301886788</v>
      </c>
      <c r="R39" s="22">
        <f t="shared" si="18"/>
        <v>0.72916666666666663</v>
      </c>
      <c r="S39" s="22">
        <f t="shared" si="18"/>
        <v>0.77777777777777779</v>
      </c>
      <c r="T39" s="22">
        <f t="shared" si="18"/>
        <v>0.69387755102040816</v>
      </c>
      <c r="U39" s="22">
        <f t="shared" si="18"/>
        <v>0.71153846153846156</v>
      </c>
      <c r="V39" s="22">
        <f t="shared" si="18"/>
        <v>0.6</v>
      </c>
      <c r="W39" s="22">
        <f t="shared" si="18"/>
        <v>0.62962962962962965</v>
      </c>
      <c r="X39" s="22">
        <f t="shared" si="18"/>
        <v>0.67924528301886788</v>
      </c>
      <c r="Y39" s="22">
        <f t="shared" si="18"/>
        <v>0.70833333333333337</v>
      </c>
      <c r="Z39" s="22">
        <f t="shared" si="18"/>
        <v>0.70588235294117652</v>
      </c>
      <c r="AA39" s="22">
        <f t="shared" si="18"/>
        <v>0.66666666666666663</v>
      </c>
      <c r="AB39" s="22">
        <f t="shared" si="18"/>
        <v>0.7321428571428571</v>
      </c>
      <c r="AC39" s="22">
        <f t="shared" si="18"/>
        <v>0.65753424657534243</v>
      </c>
      <c r="AD39" s="22">
        <f t="shared" si="18"/>
        <v>0.68421052631578949</v>
      </c>
      <c r="AE39" s="22">
        <f t="shared" si="18"/>
        <v>0.74193548387096775</v>
      </c>
      <c r="AF39" s="22">
        <f t="shared" si="18"/>
        <v>0.74</v>
      </c>
      <c r="AG39" s="22">
        <f t="shared" si="18"/>
        <v>0.73873873873873874</v>
      </c>
      <c r="AH39" s="22">
        <f t="shared" si="18"/>
        <v>0.69230769230769229</v>
      </c>
      <c r="AI39" s="22">
        <f t="shared" si="18"/>
        <v>0.71917808219178081</v>
      </c>
      <c r="AJ39" s="22">
        <f t="shared" si="18"/>
        <v>0.69325153374233128</v>
      </c>
      <c r="AK39" s="22">
        <f t="shared" si="18"/>
        <v>0.66091954022988508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9">IF(G35=0,"同数",IF(G35&gt;0,"増加","減少"))</f>
        <v>増加</v>
      </c>
      <c r="H40" s="124" t="str">
        <f t="shared" si="19"/>
        <v>増加</v>
      </c>
      <c r="I40" s="124" t="str">
        <f t="shared" si="19"/>
        <v>増加</v>
      </c>
      <c r="J40" s="124" t="str">
        <f t="shared" si="19"/>
        <v>増加</v>
      </c>
      <c r="K40" s="124" t="str">
        <f t="shared" si="19"/>
        <v>増加</v>
      </c>
      <c r="L40" s="124" t="str">
        <f t="shared" si="19"/>
        <v>増加</v>
      </c>
      <c r="M40" s="124" t="str">
        <f t="shared" si="19"/>
        <v>増加</v>
      </c>
      <c r="N40" s="124" t="str">
        <f t="shared" si="19"/>
        <v>増加</v>
      </c>
      <c r="O40" s="124" t="str">
        <f t="shared" si="19"/>
        <v>減少</v>
      </c>
      <c r="P40" s="124" t="str">
        <f t="shared" si="19"/>
        <v>減少</v>
      </c>
      <c r="Q40" s="124" t="str">
        <f t="shared" si="19"/>
        <v>増加</v>
      </c>
      <c r="R40" s="124" t="str">
        <f t="shared" si="19"/>
        <v>増加</v>
      </c>
      <c r="S40" s="124" t="str">
        <f t="shared" si="19"/>
        <v>増加</v>
      </c>
      <c r="T40" s="124" t="str">
        <f t="shared" si="19"/>
        <v>減少</v>
      </c>
      <c r="U40" s="124" t="str">
        <f t="shared" si="19"/>
        <v>減少</v>
      </c>
      <c r="V40" s="124" t="str">
        <f t="shared" si="19"/>
        <v>減少</v>
      </c>
      <c r="W40" s="124" t="str">
        <f t="shared" si="19"/>
        <v>増加</v>
      </c>
      <c r="X40" s="124" t="str">
        <f t="shared" si="19"/>
        <v>増加</v>
      </c>
      <c r="Y40" s="124" t="str">
        <f t="shared" si="19"/>
        <v>減少</v>
      </c>
      <c r="Z40" s="124" t="str">
        <f t="shared" si="19"/>
        <v>増加</v>
      </c>
      <c r="AA40" s="124" t="str">
        <f t="shared" si="19"/>
        <v>増加</v>
      </c>
      <c r="AB40" s="124" t="str">
        <f t="shared" si="19"/>
        <v>増加</v>
      </c>
      <c r="AC40" s="124" t="str">
        <f t="shared" si="19"/>
        <v>増加</v>
      </c>
      <c r="AD40" s="124" t="str">
        <f t="shared" si="19"/>
        <v>増加</v>
      </c>
      <c r="AE40" s="124" t="str">
        <f t="shared" si="19"/>
        <v>増加</v>
      </c>
      <c r="AF40" s="124" t="str">
        <f t="shared" si="19"/>
        <v>増加</v>
      </c>
      <c r="AG40" s="124" t="str">
        <f t="shared" si="19"/>
        <v>増加</v>
      </c>
      <c r="AH40" s="124" t="str">
        <f t="shared" si="19"/>
        <v>増加</v>
      </c>
      <c r="AI40" s="124" t="str">
        <f t="shared" si="19"/>
        <v>増加</v>
      </c>
      <c r="AJ40" s="124" t="str">
        <f t="shared" si="19"/>
        <v>増加</v>
      </c>
      <c r="AK40" s="124" t="str">
        <f t="shared" si="19"/>
        <v>増加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K37">
    <cfRule type="cellIs" dxfId="325" priority="19" operator="greaterThanOrEqual">
      <formula>0.5</formula>
    </cfRule>
  </conditionalFormatting>
  <conditionalFormatting sqref="G34:AK34">
    <cfRule type="cellIs" dxfId="324" priority="17" operator="greaterThanOrEqual">
      <formula>25</formula>
    </cfRule>
    <cfRule type="cellIs" dxfId="323" priority="18" operator="greaterThanOrEqual">
      <formula>15</formula>
    </cfRule>
  </conditionalFormatting>
  <conditionalFormatting sqref="G33:AK33">
    <cfRule type="cellIs" dxfId="322" priority="1" operator="greaterThanOrEqual">
      <formula>0.1</formula>
    </cfRule>
    <cfRule type="cellIs" dxfId="321" priority="16" operator="greaterThanOrEqual">
      <formula>0.05</formula>
    </cfRule>
  </conditionalFormatting>
  <conditionalFormatting sqref="G32:AK32">
    <cfRule type="cellIs" dxfId="320" priority="14" operator="greaterThanOrEqual">
      <formula>30</formula>
    </cfRule>
    <cfRule type="cellIs" dxfId="319" priority="15" operator="greaterThanOrEqual">
      <formula>20</formula>
    </cfRule>
  </conditionalFormatting>
  <conditionalFormatting sqref="G30:AK30">
    <cfRule type="cellIs" dxfId="318" priority="11" operator="greaterThanOrEqual">
      <formula>0.5</formula>
    </cfRule>
    <cfRule type="cellIs" dxfId="317" priority="12" operator="greaterThanOrEqual">
      <formula>0.2</formula>
    </cfRule>
  </conditionalFormatting>
  <conditionalFormatting sqref="G28:AK28">
    <cfRule type="cellIs" dxfId="316" priority="8" operator="greaterThanOrEqual">
      <formula>0.5</formula>
    </cfRule>
    <cfRule type="cellIs" dxfId="315" priority="9" operator="greaterThanOrEqual">
      <formula>0.2</formula>
    </cfRule>
  </conditionalFormatting>
  <conditionalFormatting sqref="G38:AK38">
    <cfRule type="cellIs" dxfId="314" priority="6" operator="greaterThanOrEqual">
      <formula>7.5</formula>
    </cfRule>
  </conditionalFormatting>
  <conditionalFormatting sqref="G38:AK38">
    <cfRule type="cellIs" dxfId="313" priority="7" operator="greaterThanOrEqual">
      <formula>12.5</formula>
    </cfRule>
  </conditionalFormatting>
  <conditionalFormatting sqref="G39:AK39">
    <cfRule type="cellIs" dxfId="312" priority="2" operator="greaterThanOrEqual">
      <formula>7.5</formula>
    </cfRule>
  </conditionalFormatting>
  <conditionalFormatting sqref="G39:AK39">
    <cfRule type="cellIs" dxfId="311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0"/>
  <sheetViews>
    <sheetView tabSelected="1" view="pageBreakPreview" topLeftCell="B4" zoomScale="80" zoomScaleNormal="100" zoomScaleSheetLayoutView="80" workbookViewId="0">
      <pane xSplit="5" ySplit="4" topLeftCell="G32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9" customWidth="1"/>
    <col min="38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158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23"/>
      <c r="Y5" s="323"/>
      <c r="Z5" s="323"/>
      <c r="AA5" s="323"/>
      <c r="AB5" s="323"/>
      <c r="AC5" s="323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44409</v>
      </c>
      <c r="H6" s="26">
        <v>44410</v>
      </c>
      <c r="I6" s="26">
        <v>44411</v>
      </c>
      <c r="J6" s="26">
        <v>44412</v>
      </c>
      <c r="K6" s="26">
        <v>44413</v>
      </c>
      <c r="L6" s="26">
        <v>44414</v>
      </c>
      <c r="M6" s="26">
        <v>44415</v>
      </c>
      <c r="N6" s="26">
        <v>44416</v>
      </c>
      <c r="O6" s="26">
        <v>44417</v>
      </c>
      <c r="P6" s="26">
        <v>44418</v>
      </c>
      <c r="Q6" s="26">
        <v>44419</v>
      </c>
      <c r="R6" s="26">
        <v>44420</v>
      </c>
      <c r="S6" s="26">
        <v>44421</v>
      </c>
      <c r="T6" s="26">
        <v>44422</v>
      </c>
      <c r="U6" s="26">
        <v>44423</v>
      </c>
      <c r="V6" s="26">
        <v>44424</v>
      </c>
      <c r="W6" s="26">
        <v>44425</v>
      </c>
      <c r="X6" s="26">
        <v>44426</v>
      </c>
      <c r="Y6" s="26">
        <v>44427</v>
      </c>
      <c r="Z6" s="26">
        <v>44428</v>
      </c>
      <c r="AA6" s="26">
        <v>44429</v>
      </c>
      <c r="AB6" s="26">
        <v>44430</v>
      </c>
      <c r="AC6" s="26">
        <v>44431</v>
      </c>
      <c r="AD6" s="26">
        <v>44432</v>
      </c>
      <c r="AE6" s="26">
        <v>44433</v>
      </c>
      <c r="AF6" s="26">
        <v>44434</v>
      </c>
      <c r="AG6" s="26">
        <v>44435</v>
      </c>
      <c r="AH6" s="26">
        <v>44436</v>
      </c>
      <c r="AI6" s="26">
        <v>44437</v>
      </c>
      <c r="AJ6" s="26">
        <v>44438</v>
      </c>
      <c r="AK6" s="26">
        <v>44439</v>
      </c>
    </row>
    <row r="7" spans="4:38" ht="30" customHeight="1">
      <c r="D7" s="6"/>
      <c r="E7" s="7"/>
      <c r="F7" s="8"/>
      <c r="G7" s="27" t="s">
        <v>99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 t="s">
        <v>29</v>
      </c>
    </row>
    <row r="8" spans="4:38" ht="41.25" customHeight="1">
      <c r="D8" s="28" t="s">
        <v>44</v>
      </c>
      <c r="E8" s="2" t="s">
        <v>15</v>
      </c>
      <c r="F8" s="1" t="s">
        <v>9</v>
      </c>
      <c r="G8" s="19">
        <v>425</v>
      </c>
      <c r="H8" s="19">
        <v>425</v>
      </c>
      <c r="I8" s="19">
        <v>425</v>
      </c>
      <c r="J8" s="19">
        <v>425</v>
      </c>
      <c r="K8" s="19">
        <v>425</v>
      </c>
      <c r="L8" s="19">
        <v>425</v>
      </c>
      <c r="M8" s="19">
        <v>425</v>
      </c>
      <c r="N8" s="19">
        <v>425</v>
      </c>
      <c r="O8" s="19">
        <v>425</v>
      </c>
      <c r="P8" s="19">
        <v>425</v>
      </c>
      <c r="Q8" s="19">
        <v>425</v>
      </c>
      <c r="R8" s="19">
        <v>425</v>
      </c>
      <c r="S8" s="89">
        <v>458</v>
      </c>
      <c r="T8" s="19">
        <v>458</v>
      </c>
      <c r="U8" s="19">
        <v>458</v>
      </c>
      <c r="V8" s="19">
        <v>458</v>
      </c>
      <c r="W8" s="19">
        <v>458</v>
      </c>
      <c r="X8" s="19">
        <v>458</v>
      </c>
      <c r="Y8" s="89">
        <v>488</v>
      </c>
      <c r="Z8" s="19">
        <v>488</v>
      </c>
      <c r="AA8" s="19">
        <v>488</v>
      </c>
      <c r="AB8" s="19">
        <v>488</v>
      </c>
      <c r="AC8" s="19">
        <v>488</v>
      </c>
      <c r="AD8" s="19">
        <v>488</v>
      </c>
      <c r="AE8" s="19">
        <v>488</v>
      </c>
      <c r="AF8" s="19">
        <v>488</v>
      </c>
      <c r="AG8" s="89">
        <v>566</v>
      </c>
      <c r="AH8" s="19">
        <v>566</v>
      </c>
      <c r="AI8" s="19">
        <v>566</v>
      </c>
      <c r="AJ8" s="19">
        <v>566</v>
      </c>
      <c r="AK8" s="19">
        <v>566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425</v>
      </c>
      <c r="H9" s="21">
        <v>425</v>
      </c>
      <c r="I9" s="21">
        <v>425</v>
      </c>
      <c r="J9" s="21">
        <v>425</v>
      </c>
      <c r="K9" s="61">
        <v>425</v>
      </c>
      <c r="L9" s="61">
        <v>425</v>
      </c>
      <c r="M9" s="21">
        <v>425</v>
      </c>
      <c r="N9" s="21">
        <v>425</v>
      </c>
      <c r="O9" s="21">
        <v>425</v>
      </c>
      <c r="P9" s="21">
        <v>425</v>
      </c>
      <c r="Q9" s="21">
        <v>425</v>
      </c>
      <c r="R9" s="21">
        <v>425</v>
      </c>
      <c r="S9" s="21">
        <v>458</v>
      </c>
      <c r="T9" s="21">
        <v>458</v>
      </c>
      <c r="U9" s="21">
        <v>458</v>
      </c>
      <c r="V9" s="21">
        <v>458</v>
      </c>
      <c r="W9" s="21">
        <v>458</v>
      </c>
      <c r="X9" s="61">
        <v>458</v>
      </c>
      <c r="Y9" s="21">
        <v>488</v>
      </c>
      <c r="Z9" s="21">
        <v>488</v>
      </c>
      <c r="AA9" s="21">
        <v>488</v>
      </c>
      <c r="AB9" s="21">
        <v>488</v>
      </c>
      <c r="AC9" s="21">
        <v>488</v>
      </c>
      <c r="AD9" s="21">
        <v>488</v>
      </c>
      <c r="AE9" s="21">
        <v>488</v>
      </c>
      <c r="AF9" s="21">
        <v>488</v>
      </c>
      <c r="AG9" s="21">
        <v>566</v>
      </c>
      <c r="AH9" s="21">
        <v>566</v>
      </c>
      <c r="AI9" s="21">
        <v>566</v>
      </c>
      <c r="AJ9" s="21">
        <v>566</v>
      </c>
      <c r="AK9" s="21">
        <v>566</v>
      </c>
    </row>
    <row r="10" spans="4:38" ht="41.25" customHeight="1">
      <c r="D10" s="14" t="s">
        <v>46</v>
      </c>
      <c r="E10" s="2"/>
      <c r="F10" s="1" t="s">
        <v>48</v>
      </c>
      <c r="G10" s="19">
        <v>41</v>
      </c>
      <c r="H10" s="19">
        <v>41</v>
      </c>
      <c r="I10" s="19">
        <v>41</v>
      </c>
      <c r="J10" s="19">
        <v>41</v>
      </c>
      <c r="K10" s="19">
        <v>41</v>
      </c>
      <c r="L10" s="19">
        <v>41</v>
      </c>
      <c r="M10" s="19">
        <v>41</v>
      </c>
      <c r="N10" s="19">
        <v>41</v>
      </c>
      <c r="O10" s="19">
        <v>41</v>
      </c>
      <c r="P10" s="19">
        <v>41</v>
      </c>
      <c r="Q10" s="19">
        <v>41</v>
      </c>
      <c r="R10" s="19">
        <v>41</v>
      </c>
      <c r="S10" s="89">
        <v>39</v>
      </c>
      <c r="T10" s="19">
        <v>39</v>
      </c>
      <c r="U10" s="19">
        <v>39</v>
      </c>
      <c r="V10" s="19">
        <v>39</v>
      </c>
      <c r="W10" s="19">
        <v>39</v>
      </c>
      <c r="X10" s="19">
        <v>39</v>
      </c>
      <c r="Y10" s="19">
        <v>39</v>
      </c>
      <c r="Z10" s="19">
        <v>39</v>
      </c>
      <c r="AA10" s="19">
        <v>39</v>
      </c>
      <c r="AB10" s="19">
        <v>39</v>
      </c>
      <c r="AC10" s="19">
        <v>39</v>
      </c>
      <c r="AD10" s="19">
        <v>39</v>
      </c>
      <c r="AE10" s="19">
        <v>39</v>
      </c>
      <c r="AF10" s="19">
        <v>39</v>
      </c>
      <c r="AG10" s="19">
        <v>39</v>
      </c>
      <c r="AH10" s="19">
        <v>39</v>
      </c>
      <c r="AI10" s="19">
        <v>39</v>
      </c>
      <c r="AJ10" s="19">
        <v>39</v>
      </c>
      <c r="AK10" s="19">
        <v>39</v>
      </c>
    </row>
    <row r="11" spans="4:38" ht="41.25" customHeight="1">
      <c r="D11" s="14" t="s">
        <v>47</v>
      </c>
      <c r="E11" s="2"/>
      <c r="F11" s="1" t="s">
        <v>49</v>
      </c>
      <c r="G11" s="21">
        <v>41</v>
      </c>
      <c r="H11" s="21">
        <v>41</v>
      </c>
      <c r="I11" s="21">
        <v>41</v>
      </c>
      <c r="J11" s="21">
        <v>41</v>
      </c>
      <c r="K11" s="61">
        <v>41</v>
      </c>
      <c r="L11" s="61">
        <v>41</v>
      </c>
      <c r="M11" s="21">
        <v>41</v>
      </c>
      <c r="N11" s="21">
        <v>41</v>
      </c>
      <c r="O11" s="21">
        <v>41</v>
      </c>
      <c r="P11" s="21">
        <v>41</v>
      </c>
      <c r="Q11" s="21">
        <v>41</v>
      </c>
      <c r="R11" s="21">
        <v>41</v>
      </c>
      <c r="S11" s="21">
        <v>39</v>
      </c>
      <c r="T11" s="21">
        <v>39</v>
      </c>
      <c r="U11" s="21">
        <v>39</v>
      </c>
      <c r="V11" s="21">
        <v>39</v>
      </c>
      <c r="W11" s="21">
        <v>39</v>
      </c>
      <c r="X11" s="61">
        <v>39</v>
      </c>
      <c r="Y11" s="21">
        <v>39</v>
      </c>
      <c r="Z11" s="21">
        <v>39</v>
      </c>
      <c r="AA11" s="21">
        <v>39</v>
      </c>
      <c r="AB11" s="21">
        <v>39</v>
      </c>
      <c r="AC11" s="21">
        <v>39</v>
      </c>
      <c r="AD11" s="21">
        <v>39</v>
      </c>
      <c r="AE11" s="21">
        <v>39</v>
      </c>
      <c r="AF11" s="21">
        <v>39</v>
      </c>
      <c r="AG11" s="21">
        <v>39</v>
      </c>
      <c r="AH11" s="21">
        <v>39</v>
      </c>
      <c r="AI11" s="21">
        <v>39</v>
      </c>
      <c r="AJ11" s="21">
        <v>39</v>
      </c>
      <c r="AK11" s="21">
        <v>39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122</v>
      </c>
      <c r="H12" s="21">
        <v>129</v>
      </c>
      <c r="I12" s="21">
        <v>140</v>
      </c>
      <c r="J12" s="21">
        <v>158</v>
      </c>
      <c r="K12" s="21">
        <v>160</v>
      </c>
      <c r="L12" s="21">
        <v>173</v>
      </c>
      <c r="M12" s="21">
        <v>196</v>
      </c>
      <c r="N12" s="21">
        <v>210</v>
      </c>
      <c r="O12" s="21">
        <v>216</v>
      </c>
      <c r="P12" s="21">
        <v>223</v>
      </c>
      <c r="Q12" s="21">
        <v>244</v>
      </c>
      <c r="R12" s="21">
        <v>248</v>
      </c>
      <c r="S12" s="21">
        <v>266</v>
      </c>
      <c r="T12" s="21">
        <v>273</v>
      </c>
      <c r="U12" s="21">
        <v>296</v>
      </c>
      <c r="V12" s="21">
        <v>311</v>
      </c>
      <c r="W12" s="21">
        <v>327</v>
      </c>
      <c r="X12" s="21">
        <v>335</v>
      </c>
      <c r="Y12" s="21">
        <v>352</v>
      </c>
      <c r="Z12" s="21">
        <v>339</v>
      </c>
      <c r="AA12" s="21">
        <v>352</v>
      </c>
      <c r="AB12" s="21">
        <v>361</v>
      </c>
      <c r="AC12" s="21">
        <v>362</v>
      </c>
      <c r="AD12" s="21">
        <v>358</v>
      </c>
      <c r="AE12" s="21">
        <v>354</v>
      </c>
      <c r="AF12" s="21">
        <v>374</v>
      </c>
      <c r="AG12" s="21">
        <v>402</v>
      </c>
      <c r="AH12" s="21">
        <v>381</v>
      </c>
      <c r="AI12" s="21">
        <v>387</v>
      </c>
      <c r="AJ12" s="21">
        <v>372</v>
      </c>
      <c r="AK12" s="21">
        <v>343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1</v>
      </c>
      <c r="U13" s="21">
        <v>2</v>
      </c>
      <c r="V13" s="21">
        <v>2</v>
      </c>
      <c r="W13" s="21">
        <v>2</v>
      </c>
      <c r="X13" s="21">
        <v>2</v>
      </c>
      <c r="Y13" s="21">
        <v>3</v>
      </c>
      <c r="Z13" s="21">
        <v>3</v>
      </c>
      <c r="AA13" s="21">
        <v>3</v>
      </c>
      <c r="AB13" s="21">
        <v>4</v>
      </c>
      <c r="AC13" s="21">
        <v>3</v>
      </c>
      <c r="AD13" s="21">
        <v>3</v>
      </c>
      <c r="AE13" s="21">
        <v>3</v>
      </c>
      <c r="AF13" s="21">
        <v>5</v>
      </c>
      <c r="AG13" s="21">
        <v>5</v>
      </c>
      <c r="AH13" s="21">
        <v>5</v>
      </c>
      <c r="AI13" s="21">
        <v>5</v>
      </c>
      <c r="AJ13" s="21">
        <v>5</v>
      </c>
      <c r="AK13" s="21">
        <v>6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191</v>
      </c>
      <c r="H14" s="21">
        <v>200</v>
      </c>
      <c r="I14" s="21">
        <v>235</v>
      </c>
      <c r="J14" s="21">
        <v>264</v>
      </c>
      <c r="K14" s="21">
        <v>290</v>
      </c>
      <c r="L14" s="21">
        <v>354</v>
      </c>
      <c r="M14" s="21">
        <v>397</v>
      </c>
      <c r="N14" s="21">
        <v>483</v>
      </c>
      <c r="O14" s="21">
        <v>532</v>
      </c>
      <c r="P14" s="21">
        <v>583</v>
      </c>
      <c r="Q14" s="21">
        <v>648</v>
      </c>
      <c r="R14" s="21">
        <v>735</v>
      </c>
      <c r="S14" s="21">
        <v>840</v>
      </c>
      <c r="T14" s="21">
        <v>944</v>
      </c>
      <c r="U14" s="21">
        <v>1034</v>
      </c>
      <c r="V14" s="21">
        <v>1141</v>
      </c>
      <c r="W14" s="21">
        <v>1297</v>
      </c>
      <c r="X14" s="21">
        <v>1387</v>
      </c>
      <c r="Y14" s="21">
        <v>1549</v>
      </c>
      <c r="Z14" s="21">
        <v>1691</v>
      </c>
      <c r="AA14" s="21">
        <v>1856</v>
      </c>
      <c r="AB14" s="21">
        <v>1918</v>
      </c>
      <c r="AC14" s="21">
        <v>1962</v>
      </c>
      <c r="AD14" s="21">
        <v>1893</v>
      </c>
      <c r="AE14" s="21">
        <v>2020</v>
      </c>
      <c r="AF14" s="21">
        <v>2119</v>
      </c>
      <c r="AG14" s="21">
        <v>2081</v>
      </c>
      <c r="AH14" s="21">
        <v>1794</v>
      </c>
      <c r="AI14" s="21">
        <v>1733</v>
      </c>
      <c r="AJ14" s="21">
        <v>1544</v>
      </c>
      <c r="AK14" s="21">
        <v>1425</v>
      </c>
      <c r="AL14" s="64"/>
    </row>
    <row r="15" spans="4:38" ht="41.25" customHeight="1">
      <c r="D15" s="14" t="s">
        <v>2</v>
      </c>
      <c r="E15" s="40" t="s">
        <v>16</v>
      </c>
      <c r="F15" s="29"/>
      <c r="G15" s="92">
        <v>231</v>
      </c>
      <c r="H15" s="92">
        <v>391</v>
      </c>
      <c r="I15" s="92">
        <v>390</v>
      </c>
      <c r="J15" s="21">
        <v>547</v>
      </c>
      <c r="K15" s="21">
        <v>635</v>
      </c>
      <c r="L15" s="21">
        <v>594</v>
      </c>
      <c r="M15" s="92">
        <v>477</v>
      </c>
      <c r="N15" s="21">
        <v>400</v>
      </c>
      <c r="O15" s="21">
        <v>594</v>
      </c>
      <c r="P15" s="21">
        <v>847</v>
      </c>
      <c r="Q15" s="21">
        <v>1072</v>
      </c>
      <c r="R15" s="21">
        <v>878</v>
      </c>
      <c r="S15" s="21">
        <v>1186</v>
      </c>
      <c r="T15" s="21">
        <v>1067</v>
      </c>
      <c r="U15" s="92">
        <v>907</v>
      </c>
      <c r="V15" s="21">
        <v>1169</v>
      </c>
      <c r="W15" s="21">
        <v>1440</v>
      </c>
      <c r="X15" s="21">
        <v>1535</v>
      </c>
      <c r="Y15" s="21">
        <v>1409</v>
      </c>
      <c r="Z15" s="92">
        <v>1544</v>
      </c>
      <c r="AA15" s="92">
        <v>1625</v>
      </c>
      <c r="AB15" s="21">
        <v>813</v>
      </c>
      <c r="AC15" s="21">
        <v>1338</v>
      </c>
      <c r="AD15" s="21">
        <v>1911</v>
      </c>
      <c r="AE15" s="21">
        <v>1449</v>
      </c>
      <c r="AF15" s="21">
        <v>1491</v>
      </c>
      <c r="AG15" s="21">
        <v>1303</v>
      </c>
      <c r="AH15" s="92">
        <v>941</v>
      </c>
      <c r="AI15" s="21">
        <v>686</v>
      </c>
      <c r="AJ15" s="21">
        <v>947</v>
      </c>
      <c r="AK15" s="92">
        <v>898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G15+SUM('R3-07'!AF15:AK15)</f>
        <v>2939</v>
      </c>
      <c r="H16" s="19">
        <f>SUM(G15:H15)+SUM('R3-07'!AG15:AK15)</f>
        <v>3026</v>
      </c>
      <c r="I16" s="19">
        <f>SUM(G15:I15)+SUM('R3-07'!AH15:AK15)</f>
        <v>3106</v>
      </c>
      <c r="J16" s="19">
        <f>SUM(G15:J15)+SUM('R3-07'!AI15:AK15)</f>
        <v>2827</v>
      </c>
      <c r="K16" s="19">
        <f>SUM(G15:K15)+SUM('R3-07'!AJ15:AK15)</f>
        <v>2994</v>
      </c>
      <c r="L16" s="19">
        <f>SUM(G15:L15)+'R3-07'!AK15</f>
        <v>3148</v>
      </c>
      <c r="M16" s="19">
        <f>SUM(G15:M15)</f>
        <v>3265</v>
      </c>
      <c r="N16" s="19">
        <f t="shared" ref="N16:AK16" si="0">SUM(H15:N15)</f>
        <v>3434</v>
      </c>
      <c r="O16" s="19">
        <f t="shared" si="0"/>
        <v>3637</v>
      </c>
      <c r="P16" s="19">
        <f t="shared" si="0"/>
        <v>4094</v>
      </c>
      <c r="Q16" s="19">
        <f t="shared" si="0"/>
        <v>4619</v>
      </c>
      <c r="R16" s="19">
        <f t="shared" si="0"/>
        <v>4862</v>
      </c>
      <c r="S16" s="19">
        <f t="shared" si="0"/>
        <v>5454</v>
      </c>
      <c r="T16" s="19">
        <f t="shared" si="0"/>
        <v>6044</v>
      </c>
      <c r="U16" s="19">
        <f t="shared" si="0"/>
        <v>6551</v>
      </c>
      <c r="V16" s="19">
        <f t="shared" si="0"/>
        <v>7126</v>
      </c>
      <c r="W16" s="19">
        <f t="shared" si="0"/>
        <v>7719</v>
      </c>
      <c r="X16" s="19">
        <f t="shared" si="0"/>
        <v>8182</v>
      </c>
      <c r="Y16" s="19">
        <f t="shared" si="0"/>
        <v>8713</v>
      </c>
      <c r="Z16" s="19">
        <f t="shared" si="0"/>
        <v>9071</v>
      </c>
      <c r="AA16" s="19">
        <f t="shared" si="0"/>
        <v>9629</v>
      </c>
      <c r="AB16" s="19">
        <f t="shared" si="0"/>
        <v>9535</v>
      </c>
      <c r="AC16" s="19">
        <f t="shared" si="0"/>
        <v>9704</v>
      </c>
      <c r="AD16" s="19">
        <f t="shared" si="0"/>
        <v>10175</v>
      </c>
      <c r="AE16" s="19">
        <f t="shared" si="0"/>
        <v>10089</v>
      </c>
      <c r="AF16" s="19">
        <f t="shared" si="0"/>
        <v>10171</v>
      </c>
      <c r="AG16" s="19">
        <f t="shared" si="0"/>
        <v>9930</v>
      </c>
      <c r="AH16" s="19">
        <f t="shared" si="0"/>
        <v>9246</v>
      </c>
      <c r="AI16" s="19">
        <f t="shared" si="0"/>
        <v>9119</v>
      </c>
      <c r="AJ16" s="19">
        <f t="shared" si="0"/>
        <v>8728</v>
      </c>
      <c r="AK16" s="19">
        <f t="shared" si="0"/>
        <v>7715</v>
      </c>
    </row>
    <row r="17" spans="2:40" ht="41.25" customHeight="1">
      <c r="D17" s="14" t="s">
        <v>3</v>
      </c>
      <c r="E17" s="40" t="s">
        <v>16</v>
      </c>
      <c r="F17" s="29"/>
      <c r="G17" s="21">
        <v>21</v>
      </c>
      <c r="H17" s="21">
        <v>36</v>
      </c>
      <c r="I17" s="21">
        <v>41</v>
      </c>
      <c r="J17" s="21">
        <v>60</v>
      </c>
      <c r="K17" s="21">
        <v>88</v>
      </c>
      <c r="L17" s="21">
        <v>69</v>
      </c>
      <c r="M17" s="92">
        <v>99</v>
      </c>
      <c r="N17" s="92">
        <v>60</v>
      </c>
      <c r="O17" s="21">
        <v>84</v>
      </c>
      <c r="P17" s="21">
        <v>104</v>
      </c>
      <c r="Q17" s="21">
        <v>158</v>
      </c>
      <c r="R17" s="21">
        <v>156</v>
      </c>
      <c r="S17" s="21">
        <v>152</v>
      </c>
      <c r="T17" s="21">
        <v>140</v>
      </c>
      <c r="U17" s="92">
        <v>134</v>
      </c>
      <c r="V17" s="21">
        <v>244</v>
      </c>
      <c r="W17" s="21">
        <v>202</v>
      </c>
      <c r="X17" s="21">
        <v>251</v>
      </c>
      <c r="Y17" s="21">
        <v>242</v>
      </c>
      <c r="Z17" s="92">
        <v>242</v>
      </c>
      <c r="AA17" s="92">
        <v>231</v>
      </c>
      <c r="AB17" s="21">
        <v>147</v>
      </c>
      <c r="AC17" s="21">
        <v>270</v>
      </c>
      <c r="AD17" s="21">
        <v>240</v>
      </c>
      <c r="AE17" s="21">
        <v>192</v>
      </c>
      <c r="AF17" s="21">
        <v>148</v>
      </c>
      <c r="AG17" s="21">
        <v>157</v>
      </c>
      <c r="AH17" s="92">
        <v>129</v>
      </c>
      <c r="AI17" s="21">
        <v>49</v>
      </c>
      <c r="AJ17" s="21">
        <v>78</v>
      </c>
      <c r="AK17" s="92">
        <v>96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G17+SUM('R3-07'!AF17:AK17)</f>
        <v>157</v>
      </c>
      <c r="H18" s="19">
        <f>SUM(G17:H17)+SUM('R3-07'!AG17:AK17)</f>
        <v>179</v>
      </c>
      <c r="I18" s="19">
        <f>SUM(G17:I17)+SUM('R3-07'!AH17:AK17)</f>
        <v>195</v>
      </c>
      <c r="J18" s="19">
        <f>SUM(G17:J17)+SUM('R3-07'!AI17:AK17)</f>
        <v>231</v>
      </c>
      <c r="K18" s="19">
        <f>SUM(G17:K17)+SUM('R3-07'!AJ17:AK17)</f>
        <v>297</v>
      </c>
      <c r="L18" s="19">
        <f>SUM(G17:L17)+'R3-07'!AK17</f>
        <v>344</v>
      </c>
      <c r="M18" s="19">
        <f>SUM(G17:M17)</f>
        <v>414</v>
      </c>
      <c r="N18" s="19">
        <f t="shared" ref="N18:AK18" si="1">SUM(H17:N17)</f>
        <v>453</v>
      </c>
      <c r="O18" s="19">
        <f t="shared" si="1"/>
        <v>501</v>
      </c>
      <c r="P18" s="19">
        <f t="shared" si="1"/>
        <v>564</v>
      </c>
      <c r="Q18" s="19">
        <f t="shared" si="1"/>
        <v>662</v>
      </c>
      <c r="R18" s="19">
        <f t="shared" si="1"/>
        <v>730</v>
      </c>
      <c r="S18" s="19">
        <f t="shared" si="1"/>
        <v>813</v>
      </c>
      <c r="T18" s="19">
        <f t="shared" si="1"/>
        <v>854</v>
      </c>
      <c r="U18" s="19">
        <f t="shared" si="1"/>
        <v>928</v>
      </c>
      <c r="V18" s="19">
        <f t="shared" si="1"/>
        <v>1088</v>
      </c>
      <c r="W18" s="19">
        <f t="shared" si="1"/>
        <v>1186</v>
      </c>
      <c r="X18" s="19">
        <f t="shared" si="1"/>
        <v>1279</v>
      </c>
      <c r="Y18" s="19">
        <f t="shared" si="1"/>
        <v>1365</v>
      </c>
      <c r="Z18" s="19">
        <f t="shared" si="1"/>
        <v>1455</v>
      </c>
      <c r="AA18" s="19">
        <f t="shared" si="1"/>
        <v>1546</v>
      </c>
      <c r="AB18" s="19">
        <f t="shared" si="1"/>
        <v>1559</v>
      </c>
      <c r="AC18" s="19">
        <f t="shared" si="1"/>
        <v>1585</v>
      </c>
      <c r="AD18" s="19">
        <f t="shared" si="1"/>
        <v>1623</v>
      </c>
      <c r="AE18" s="19">
        <f t="shared" si="1"/>
        <v>1564</v>
      </c>
      <c r="AF18" s="19">
        <f t="shared" si="1"/>
        <v>1470</v>
      </c>
      <c r="AG18" s="19">
        <f t="shared" si="1"/>
        <v>1385</v>
      </c>
      <c r="AH18" s="19">
        <f t="shared" si="1"/>
        <v>1283</v>
      </c>
      <c r="AI18" s="19">
        <f t="shared" si="1"/>
        <v>1185</v>
      </c>
      <c r="AJ18" s="19">
        <f t="shared" si="1"/>
        <v>993</v>
      </c>
      <c r="AK18" s="19">
        <f t="shared" si="1"/>
        <v>849</v>
      </c>
    </row>
    <row r="19" spans="2:40" ht="41.25" customHeight="1">
      <c r="D19" s="15" t="s">
        <v>4</v>
      </c>
      <c r="E19" s="40" t="s">
        <v>16</v>
      </c>
      <c r="F19" s="29"/>
      <c r="G19" s="21">
        <v>31</v>
      </c>
      <c r="H19" s="21">
        <v>20</v>
      </c>
      <c r="I19" s="21">
        <v>45</v>
      </c>
      <c r="J19" s="21">
        <v>44</v>
      </c>
      <c r="K19" s="61">
        <v>51</v>
      </c>
      <c r="L19" s="61">
        <v>87</v>
      </c>
      <c r="M19" s="21">
        <v>71</v>
      </c>
      <c r="N19" s="21">
        <v>104</v>
      </c>
      <c r="O19" s="21">
        <v>66</v>
      </c>
      <c r="P19" s="21">
        <v>82</v>
      </c>
      <c r="Q19" s="21">
        <v>108</v>
      </c>
      <c r="R19" s="21">
        <v>154</v>
      </c>
      <c r="S19" s="21">
        <v>158</v>
      </c>
      <c r="T19" s="21">
        <v>164</v>
      </c>
      <c r="U19" s="21">
        <v>140</v>
      </c>
      <c r="V19" s="21">
        <v>151</v>
      </c>
      <c r="W19" s="21">
        <v>245</v>
      </c>
      <c r="X19" s="257">
        <v>201</v>
      </c>
      <c r="Y19" s="21">
        <v>251</v>
      </c>
      <c r="Z19" s="61">
        <v>242</v>
      </c>
      <c r="AA19" s="61">
        <v>231</v>
      </c>
      <c r="AB19" s="21">
        <v>160</v>
      </c>
      <c r="AC19" s="21">
        <v>147</v>
      </c>
      <c r="AD19" s="21">
        <v>191</v>
      </c>
      <c r="AE19" s="21">
        <v>240</v>
      </c>
      <c r="AF19" s="21">
        <v>192</v>
      </c>
      <c r="AG19" s="21">
        <v>148</v>
      </c>
      <c r="AH19" s="21">
        <v>157</v>
      </c>
      <c r="AI19" s="21">
        <v>128</v>
      </c>
      <c r="AJ19" s="21">
        <v>49</v>
      </c>
      <c r="AK19" s="21">
        <v>78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G19+SUM('R3-07'!AF19:AK19)</f>
        <v>152</v>
      </c>
      <c r="H20" s="20">
        <f>SUM(G19:H19)+SUM('R3-07'!AG19:AK19)</f>
        <v>159</v>
      </c>
      <c r="I20" s="20">
        <f>SUM(G19:I19)+SUM('R3-07'!AH19:AK19)</f>
        <v>186</v>
      </c>
      <c r="J20" s="20">
        <f>SUM(G19:J19)+SUM('R3-07'!AI19:AK19)</f>
        <v>206</v>
      </c>
      <c r="K20" s="20">
        <f>SUM(G19:K19)+SUM('R3-07'!AJ19:AK19)</f>
        <v>235</v>
      </c>
      <c r="L20" s="20">
        <f>SUM(G19:L19)+'R3-07'!AK19</f>
        <v>299</v>
      </c>
      <c r="M20" s="20">
        <f>SUM(G19:M19)</f>
        <v>349</v>
      </c>
      <c r="N20" s="20">
        <f t="shared" ref="N20:AK20" si="2">SUM(H19:N19)</f>
        <v>422</v>
      </c>
      <c r="O20" s="20">
        <f t="shared" si="2"/>
        <v>468</v>
      </c>
      <c r="P20" s="20">
        <f t="shared" si="2"/>
        <v>505</v>
      </c>
      <c r="Q20" s="20">
        <f t="shared" si="2"/>
        <v>569</v>
      </c>
      <c r="R20" s="20">
        <f t="shared" si="2"/>
        <v>672</v>
      </c>
      <c r="S20" s="20">
        <f t="shared" si="2"/>
        <v>743</v>
      </c>
      <c r="T20" s="20">
        <f t="shared" si="2"/>
        <v>836</v>
      </c>
      <c r="U20" s="20">
        <f t="shared" si="2"/>
        <v>872</v>
      </c>
      <c r="V20" s="20">
        <f t="shared" si="2"/>
        <v>957</v>
      </c>
      <c r="W20" s="20">
        <f t="shared" si="2"/>
        <v>1120</v>
      </c>
      <c r="X20" s="20">
        <f t="shared" si="2"/>
        <v>1213</v>
      </c>
      <c r="Y20" s="20">
        <f t="shared" si="2"/>
        <v>1310</v>
      </c>
      <c r="Z20" s="20">
        <f t="shared" si="2"/>
        <v>1394</v>
      </c>
      <c r="AA20" s="20">
        <f t="shared" si="2"/>
        <v>1461</v>
      </c>
      <c r="AB20" s="20">
        <f t="shared" si="2"/>
        <v>1481</v>
      </c>
      <c r="AC20" s="20">
        <f t="shared" si="2"/>
        <v>1477</v>
      </c>
      <c r="AD20" s="20">
        <f t="shared" si="2"/>
        <v>1423</v>
      </c>
      <c r="AE20" s="20">
        <f t="shared" si="2"/>
        <v>1462</v>
      </c>
      <c r="AF20" s="20">
        <f t="shared" si="2"/>
        <v>1403</v>
      </c>
      <c r="AG20" s="20">
        <f t="shared" si="2"/>
        <v>1309</v>
      </c>
      <c r="AH20" s="20">
        <f t="shared" si="2"/>
        <v>1235</v>
      </c>
      <c r="AI20" s="20">
        <f t="shared" si="2"/>
        <v>1203</v>
      </c>
      <c r="AJ20" s="20">
        <f t="shared" si="2"/>
        <v>1105</v>
      </c>
      <c r="AK20" s="20">
        <f t="shared" si="2"/>
        <v>992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152</v>
      </c>
      <c r="H21" s="20">
        <f t="shared" ref="H21:AJ21" si="3">H20</f>
        <v>159</v>
      </c>
      <c r="I21" s="20">
        <f t="shared" si="3"/>
        <v>186</v>
      </c>
      <c r="J21" s="20">
        <f t="shared" si="3"/>
        <v>206</v>
      </c>
      <c r="K21" s="20">
        <f t="shared" si="3"/>
        <v>235</v>
      </c>
      <c r="L21" s="20">
        <f t="shared" si="3"/>
        <v>299</v>
      </c>
      <c r="M21" s="20">
        <f t="shared" si="3"/>
        <v>349</v>
      </c>
      <c r="N21" s="20">
        <f t="shared" si="3"/>
        <v>422</v>
      </c>
      <c r="O21" s="20">
        <f t="shared" si="3"/>
        <v>468</v>
      </c>
      <c r="P21" s="20">
        <f t="shared" si="3"/>
        <v>505</v>
      </c>
      <c r="Q21" s="20">
        <f t="shared" si="3"/>
        <v>569</v>
      </c>
      <c r="R21" s="20">
        <f t="shared" si="3"/>
        <v>672</v>
      </c>
      <c r="S21" s="20">
        <f t="shared" si="3"/>
        <v>743</v>
      </c>
      <c r="T21" s="20">
        <f t="shared" si="3"/>
        <v>836</v>
      </c>
      <c r="U21" s="20">
        <f t="shared" si="3"/>
        <v>872</v>
      </c>
      <c r="V21" s="20">
        <f t="shared" si="3"/>
        <v>957</v>
      </c>
      <c r="W21" s="20">
        <f t="shared" si="3"/>
        <v>1120</v>
      </c>
      <c r="X21" s="20">
        <f t="shared" si="3"/>
        <v>1213</v>
      </c>
      <c r="Y21" s="20">
        <f t="shared" si="3"/>
        <v>1310</v>
      </c>
      <c r="Z21" s="20">
        <f t="shared" si="3"/>
        <v>1394</v>
      </c>
      <c r="AA21" s="20">
        <f t="shared" si="3"/>
        <v>1461</v>
      </c>
      <c r="AB21" s="20">
        <f t="shared" si="3"/>
        <v>1481</v>
      </c>
      <c r="AC21" s="20">
        <f t="shared" si="3"/>
        <v>1477</v>
      </c>
      <c r="AD21" s="20">
        <f t="shared" si="3"/>
        <v>1423</v>
      </c>
      <c r="AE21" s="20">
        <f t="shared" si="3"/>
        <v>1462</v>
      </c>
      <c r="AF21" s="20">
        <f t="shared" si="3"/>
        <v>1403</v>
      </c>
      <c r="AG21" s="20">
        <f t="shared" si="3"/>
        <v>1309</v>
      </c>
      <c r="AH21" s="20">
        <f t="shared" si="3"/>
        <v>1235</v>
      </c>
      <c r="AI21" s="20">
        <f t="shared" si="3"/>
        <v>1203</v>
      </c>
      <c r="AJ21" s="20">
        <f t="shared" si="3"/>
        <v>1105</v>
      </c>
      <c r="AK21" s="20">
        <f t="shared" ref="AK21" si="4">AK20</f>
        <v>992</v>
      </c>
    </row>
    <row r="22" spans="2:40" ht="41.25" customHeight="1">
      <c r="D22" s="14" t="s">
        <v>6</v>
      </c>
      <c r="E22" s="2"/>
      <c r="F22" s="1" t="s">
        <v>50</v>
      </c>
      <c r="G22" s="20">
        <f>'R3-07'!AE20</f>
        <v>71</v>
      </c>
      <c r="H22" s="20">
        <f>'R3-07'!AF20</f>
        <v>82</v>
      </c>
      <c r="I22" s="20">
        <f>'R3-07'!AG20</f>
        <v>94</v>
      </c>
      <c r="J22" s="20">
        <f>'R3-07'!AH20</f>
        <v>113</v>
      </c>
      <c r="K22" s="20">
        <f>'R3-07'!AI20</f>
        <v>126</v>
      </c>
      <c r="L22" s="20">
        <f>'R3-07'!AJ20</f>
        <v>130</v>
      </c>
      <c r="M22" s="20">
        <f>'R3-07'!AK20</f>
        <v>143</v>
      </c>
      <c r="N22" s="20">
        <f>G21</f>
        <v>152</v>
      </c>
      <c r="O22" s="20">
        <f t="shared" ref="O22:AK22" si="5">H21</f>
        <v>159</v>
      </c>
      <c r="P22" s="20">
        <f t="shared" si="5"/>
        <v>186</v>
      </c>
      <c r="Q22" s="20">
        <f t="shared" si="5"/>
        <v>206</v>
      </c>
      <c r="R22" s="20">
        <f t="shared" si="5"/>
        <v>235</v>
      </c>
      <c r="S22" s="20">
        <f t="shared" si="5"/>
        <v>299</v>
      </c>
      <c r="T22" s="20">
        <f t="shared" si="5"/>
        <v>349</v>
      </c>
      <c r="U22" s="20">
        <f t="shared" si="5"/>
        <v>422</v>
      </c>
      <c r="V22" s="20">
        <f t="shared" si="5"/>
        <v>468</v>
      </c>
      <c r="W22" s="20">
        <f t="shared" si="5"/>
        <v>505</v>
      </c>
      <c r="X22" s="20">
        <f t="shared" si="5"/>
        <v>569</v>
      </c>
      <c r="Y22" s="20">
        <f t="shared" si="5"/>
        <v>672</v>
      </c>
      <c r="Z22" s="20">
        <f t="shared" si="5"/>
        <v>743</v>
      </c>
      <c r="AA22" s="20">
        <f t="shared" si="5"/>
        <v>836</v>
      </c>
      <c r="AB22" s="20">
        <f t="shared" si="5"/>
        <v>872</v>
      </c>
      <c r="AC22" s="20">
        <f t="shared" si="5"/>
        <v>957</v>
      </c>
      <c r="AD22" s="20">
        <f t="shared" si="5"/>
        <v>1120</v>
      </c>
      <c r="AE22" s="20">
        <f t="shared" si="5"/>
        <v>1213</v>
      </c>
      <c r="AF22" s="20">
        <f t="shared" si="5"/>
        <v>1310</v>
      </c>
      <c r="AG22" s="20">
        <f t="shared" si="5"/>
        <v>1394</v>
      </c>
      <c r="AH22" s="20">
        <f t="shared" si="5"/>
        <v>1461</v>
      </c>
      <c r="AI22" s="20">
        <f t="shared" si="5"/>
        <v>1481</v>
      </c>
      <c r="AJ22" s="20">
        <f t="shared" si="5"/>
        <v>1477</v>
      </c>
      <c r="AK22" s="20">
        <f t="shared" si="5"/>
        <v>1423</v>
      </c>
    </row>
    <row r="23" spans="2:40" ht="41.25" customHeight="1">
      <c r="D23" s="14" t="s">
        <v>7</v>
      </c>
      <c r="E23" s="40" t="s">
        <v>16</v>
      </c>
      <c r="F23" s="29"/>
      <c r="G23" s="21">
        <v>17</v>
      </c>
      <c r="H23" s="21">
        <v>2</v>
      </c>
      <c r="I23" s="21">
        <v>13</v>
      </c>
      <c r="J23" s="92">
        <v>21</v>
      </c>
      <c r="K23" s="21">
        <v>18</v>
      </c>
      <c r="L23" s="21">
        <v>31</v>
      </c>
      <c r="M23" s="21">
        <v>24</v>
      </c>
      <c r="N23" s="21">
        <v>43</v>
      </c>
      <c r="O23" s="21">
        <v>17</v>
      </c>
      <c r="P23" s="21">
        <v>31</v>
      </c>
      <c r="Q23" s="92">
        <v>41</v>
      </c>
      <c r="R23" s="21">
        <v>55</v>
      </c>
      <c r="S23" s="21">
        <v>65</v>
      </c>
      <c r="T23" s="92">
        <v>59</v>
      </c>
      <c r="U23" s="21">
        <v>43</v>
      </c>
      <c r="V23" s="92">
        <v>52</v>
      </c>
      <c r="W23" s="92">
        <v>106</v>
      </c>
      <c r="X23" s="92">
        <v>66</v>
      </c>
      <c r="Y23" s="92">
        <v>128</v>
      </c>
      <c r="Z23" s="92">
        <v>91</v>
      </c>
      <c r="AA23" s="92">
        <v>113</v>
      </c>
      <c r="AB23" s="92">
        <v>49</v>
      </c>
      <c r="AC23" s="92">
        <v>68</v>
      </c>
      <c r="AD23" s="92">
        <v>59</v>
      </c>
      <c r="AE23" s="92">
        <v>62</v>
      </c>
      <c r="AF23" s="92">
        <v>46</v>
      </c>
      <c r="AG23" s="92">
        <v>48</v>
      </c>
      <c r="AH23" s="92">
        <v>60</v>
      </c>
      <c r="AI23" s="92">
        <v>20</v>
      </c>
      <c r="AJ23" s="21">
        <v>10</v>
      </c>
      <c r="AK23" s="21">
        <v>27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G23+SUM('R3-07'!AF23:AK23)</f>
        <v>65</v>
      </c>
      <c r="H24" s="21">
        <f>SUM(G23:H23)+SUM('R3-07'!AG23:AK23)</f>
        <v>66</v>
      </c>
      <c r="I24" s="21">
        <f>SUM(G23:I23)+SUM('R3-07'!AH23:AK23)</f>
        <v>72</v>
      </c>
      <c r="J24" s="21">
        <f>SUM(G23:J23)+SUM('R3-07'!AI23:AK23)</f>
        <v>84</v>
      </c>
      <c r="K24" s="21">
        <f>SUM(G23:K23)+SUM('R3-07'!AJ23:AK23)</f>
        <v>91</v>
      </c>
      <c r="L24" s="21">
        <f>SUM(G23:L23)+'R3-07'!AK23</f>
        <v>115</v>
      </c>
      <c r="M24" s="21">
        <f>SUM(G23:M23)</f>
        <v>126</v>
      </c>
      <c r="N24" s="21">
        <f t="shared" ref="N24:AK24" si="6">SUM(H23:N23)</f>
        <v>152</v>
      </c>
      <c r="O24" s="21">
        <f t="shared" si="6"/>
        <v>167</v>
      </c>
      <c r="P24" s="21">
        <f t="shared" si="6"/>
        <v>185</v>
      </c>
      <c r="Q24" s="21">
        <f t="shared" si="6"/>
        <v>205</v>
      </c>
      <c r="R24" s="21">
        <f t="shared" si="6"/>
        <v>242</v>
      </c>
      <c r="S24" s="21">
        <f t="shared" si="6"/>
        <v>276</v>
      </c>
      <c r="T24" s="21">
        <f t="shared" si="6"/>
        <v>311</v>
      </c>
      <c r="U24" s="21">
        <f t="shared" si="6"/>
        <v>311</v>
      </c>
      <c r="V24" s="21">
        <f t="shared" si="6"/>
        <v>346</v>
      </c>
      <c r="W24" s="21">
        <f t="shared" si="6"/>
        <v>421</v>
      </c>
      <c r="X24" s="21">
        <f t="shared" si="6"/>
        <v>446</v>
      </c>
      <c r="Y24" s="21">
        <f t="shared" si="6"/>
        <v>519</v>
      </c>
      <c r="Z24" s="21">
        <f t="shared" si="6"/>
        <v>545</v>
      </c>
      <c r="AA24" s="21">
        <f t="shared" si="6"/>
        <v>599</v>
      </c>
      <c r="AB24" s="21">
        <f t="shared" si="6"/>
        <v>605</v>
      </c>
      <c r="AC24" s="21">
        <f t="shared" si="6"/>
        <v>621</v>
      </c>
      <c r="AD24" s="21">
        <f t="shared" si="6"/>
        <v>574</v>
      </c>
      <c r="AE24" s="21">
        <f t="shared" si="6"/>
        <v>570</v>
      </c>
      <c r="AF24" s="21">
        <f t="shared" si="6"/>
        <v>488</v>
      </c>
      <c r="AG24" s="21">
        <f t="shared" si="6"/>
        <v>445</v>
      </c>
      <c r="AH24" s="21">
        <f t="shared" si="6"/>
        <v>392</v>
      </c>
      <c r="AI24" s="21">
        <f t="shared" si="6"/>
        <v>363</v>
      </c>
      <c r="AJ24" s="21">
        <f t="shared" si="6"/>
        <v>305</v>
      </c>
      <c r="AK24" s="21">
        <f t="shared" si="6"/>
        <v>273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44409</v>
      </c>
      <c r="H26" s="26">
        <f t="shared" ref="H26:AJ27" si="7">H6</f>
        <v>44410</v>
      </c>
      <c r="I26" s="26">
        <f t="shared" si="7"/>
        <v>44411</v>
      </c>
      <c r="J26" s="26">
        <f t="shared" si="7"/>
        <v>44412</v>
      </c>
      <c r="K26" s="26">
        <f t="shared" si="7"/>
        <v>44413</v>
      </c>
      <c r="L26" s="26">
        <f t="shared" si="7"/>
        <v>44414</v>
      </c>
      <c r="M26" s="26">
        <f t="shared" si="7"/>
        <v>44415</v>
      </c>
      <c r="N26" s="26">
        <f t="shared" si="7"/>
        <v>44416</v>
      </c>
      <c r="O26" s="26">
        <f t="shared" si="7"/>
        <v>44417</v>
      </c>
      <c r="P26" s="26">
        <f t="shared" si="7"/>
        <v>44418</v>
      </c>
      <c r="Q26" s="26">
        <f t="shared" si="7"/>
        <v>44419</v>
      </c>
      <c r="R26" s="26">
        <f t="shared" si="7"/>
        <v>44420</v>
      </c>
      <c r="S26" s="26">
        <f t="shared" si="7"/>
        <v>44421</v>
      </c>
      <c r="T26" s="26">
        <f t="shared" si="7"/>
        <v>44422</v>
      </c>
      <c r="U26" s="26">
        <f t="shared" si="7"/>
        <v>44423</v>
      </c>
      <c r="V26" s="26">
        <f t="shared" si="7"/>
        <v>44424</v>
      </c>
      <c r="W26" s="26">
        <f t="shared" si="7"/>
        <v>44425</v>
      </c>
      <c r="X26" s="26">
        <f t="shared" si="7"/>
        <v>44426</v>
      </c>
      <c r="Y26" s="26">
        <f t="shared" si="7"/>
        <v>44427</v>
      </c>
      <c r="Z26" s="26">
        <f t="shared" si="7"/>
        <v>44428</v>
      </c>
      <c r="AA26" s="26">
        <f t="shared" si="7"/>
        <v>44429</v>
      </c>
      <c r="AB26" s="26">
        <f t="shared" si="7"/>
        <v>44430</v>
      </c>
      <c r="AC26" s="26">
        <f t="shared" si="7"/>
        <v>44431</v>
      </c>
      <c r="AD26" s="26">
        <f t="shared" si="7"/>
        <v>44432</v>
      </c>
      <c r="AE26" s="26">
        <f t="shared" si="7"/>
        <v>44433</v>
      </c>
      <c r="AF26" s="26">
        <f t="shared" si="7"/>
        <v>44434</v>
      </c>
      <c r="AG26" s="26">
        <f t="shared" si="7"/>
        <v>44435</v>
      </c>
      <c r="AH26" s="26">
        <f t="shared" si="7"/>
        <v>44436</v>
      </c>
      <c r="AI26" s="26">
        <f t="shared" si="7"/>
        <v>44437</v>
      </c>
      <c r="AJ26" s="26">
        <f t="shared" si="7"/>
        <v>44438</v>
      </c>
      <c r="AK26" s="26">
        <f t="shared" ref="AK26" si="8">AK6</f>
        <v>44439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日</v>
      </c>
      <c r="H27" s="27" t="str">
        <f t="shared" si="7"/>
        <v>月</v>
      </c>
      <c r="I27" s="27" t="str">
        <f t="shared" si="7"/>
        <v>火</v>
      </c>
      <c r="J27" s="27" t="str">
        <f t="shared" si="7"/>
        <v>水</v>
      </c>
      <c r="K27" s="27" t="str">
        <f t="shared" si="7"/>
        <v>木</v>
      </c>
      <c r="L27" s="27" t="str">
        <f t="shared" si="7"/>
        <v>金</v>
      </c>
      <c r="M27" s="27" t="str">
        <f t="shared" si="7"/>
        <v>土</v>
      </c>
      <c r="N27" s="27" t="str">
        <f t="shared" si="7"/>
        <v>日</v>
      </c>
      <c r="O27" s="27" t="str">
        <f t="shared" si="7"/>
        <v>月</v>
      </c>
      <c r="P27" s="27" t="str">
        <f t="shared" si="7"/>
        <v>火</v>
      </c>
      <c r="Q27" s="27" t="str">
        <f t="shared" si="7"/>
        <v>水</v>
      </c>
      <c r="R27" s="27" t="str">
        <f t="shared" si="7"/>
        <v>木</v>
      </c>
      <c r="S27" s="27" t="str">
        <f t="shared" si="7"/>
        <v>金</v>
      </c>
      <c r="T27" s="27" t="str">
        <f t="shared" si="7"/>
        <v>土</v>
      </c>
      <c r="U27" s="27" t="str">
        <f t="shared" si="7"/>
        <v>日</v>
      </c>
      <c r="V27" s="27" t="str">
        <f t="shared" si="7"/>
        <v>月</v>
      </c>
      <c r="W27" s="27" t="str">
        <f t="shared" si="7"/>
        <v>火</v>
      </c>
      <c r="X27" s="27" t="str">
        <f t="shared" si="7"/>
        <v>水</v>
      </c>
      <c r="Y27" s="27" t="str">
        <f t="shared" si="7"/>
        <v>木</v>
      </c>
      <c r="Z27" s="27" t="str">
        <f t="shared" si="7"/>
        <v>金</v>
      </c>
      <c r="AA27" s="27" t="str">
        <f t="shared" si="7"/>
        <v>土</v>
      </c>
      <c r="AB27" s="27" t="str">
        <f t="shared" si="7"/>
        <v>日</v>
      </c>
      <c r="AC27" s="27" t="str">
        <f t="shared" si="7"/>
        <v>月</v>
      </c>
      <c r="AD27" s="27" t="str">
        <f t="shared" si="7"/>
        <v>火</v>
      </c>
      <c r="AE27" s="27" t="str">
        <f t="shared" si="7"/>
        <v>水</v>
      </c>
      <c r="AF27" s="27" t="str">
        <f t="shared" si="7"/>
        <v>木</v>
      </c>
      <c r="AG27" s="27" t="str">
        <f t="shared" si="7"/>
        <v>金</v>
      </c>
      <c r="AH27" s="27" t="str">
        <f t="shared" si="7"/>
        <v>土</v>
      </c>
      <c r="AI27" s="27" t="str">
        <f t="shared" si="7"/>
        <v>日</v>
      </c>
      <c r="AJ27" s="27" t="str">
        <f t="shared" si="7"/>
        <v>月</v>
      </c>
      <c r="AK27" s="27" t="str">
        <f t="shared" ref="AK27" si="9">AK7</f>
        <v>火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0.28705882352941176</v>
      </c>
      <c r="H28" s="22">
        <f t="shared" ref="H28:AK28" si="10">IFERROR(H12/H8,0)</f>
        <v>0.30352941176470588</v>
      </c>
      <c r="I28" s="22">
        <f t="shared" si="10"/>
        <v>0.32941176470588235</v>
      </c>
      <c r="J28" s="22">
        <f t="shared" si="10"/>
        <v>0.37176470588235294</v>
      </c>
      <c r="K28" s="22">
        <f t="shared" si="10"/>
        <v>0.37647058823529411</v>
      </c>
      <c r="L28" s="22">
        <f t="shared" si="10"/>
        <v>0.40705882352941175</v>
      </c>
      <c r="M28" s="22">
        <f t="shared" si="10"/>
        <v>0.4611764705882353</v>
      </c>
      <c r="N28" s="22">
        <f t="shared" si="10"/>
        <v>0.49411764705882355</v>
      </c>
      <c r="O28" s="253">
        <f t="shared" si="10"/>
        <v>0.50823529411764701</v>
      </c>
      <c r="P28" s="253">
        <f t="shared" si="10"/>
        <v>0.52470588235294113</v>
      </c>
      <c r="Q28" s="253">
        <f t="shared" si="10"/>
        <v>0.57411764705882351</v>
      </c>
      <c r="R28" s="253">
        <f t="shared" si="10"/>
        <v>0.58352941176470585</v>
      </c>
      <c r="S28" s="253">
        <f t="shared" si="10"/>
        <v>0.58078602620087338</v>
      </c>
      <c r="T28" s="253">
        <f t="shared" si="10"/>
        <v>0.59606986899563319</v>
      </c>
      <c r="U28" s="253">
        <f t="shared" si="10"/>
        <v>0.64628820960698685</v>
      </c>
      <c r="V28" s="253">
        <f t="shared" si="10"/>
        <v>0.67903930131004364</v>
      </c>
      <c r="W28" s="253">
        <f t="shared" si="10"/>
        <v>0.71397379912663761</v>
      </c>
      <c r="X28" s="253">
        <f t="shared" si="10"/>
        <v>0.73144104803493448</v>
      </c>
      <c r="Y28" s="253">
        <f t="shared" si="10"/>
        <v>0.72131147540983609</v>
      </c>
      <c r="Z28" s="253">
        <f t="shared" si="10"/>
        <v>0.69467213114754101</v>
      </c>
      <c r="AA28" s="253">
        <f t="shared" si="10"/>
        <v>0.72131147540983609</v>
      </c>
      <c r="AB28" s="253">
        <f t="shared" si="10"/>
        <v>0.73975409836065575</v>
      </c>
      <c r="AC28" s="253">
        <f t="shared" si="10"/>
        <v>0.74180327868852458</v>
      </c>
      <c r="AD28" s="253">
        <f t="shared" si="10"/>
        <v>0.73360655737704916</v>
      </c>
      <c r="AE28" s="253">
        <f t="shared" si="10"/>
        <v>0.72540983606557374</v>
      </c>
      <c r="AF28" s="253">
        <f t="shared" si="10"/>
        <v>0.76639344262295084</v>
      </c>
      <c r="AG28" s="253">
        <f t="shared" si="10"/>
        <v>0.71024734982332161</v>
      </c>
      <c r="AH28" s="253">
        <f t="shared" si="10"/>
        <v>0.67314487632508835</v>
      </c>
      <c r="AI28" s="253">
        <f t="shared" si="10"/>
        <v>0.68374558303886923</v>
      </c>
      <c r="AJ28" s="253">
        <f t="shared" si="10"/>
        <v>0.65724381625441697</v>
      </c>
      <c r="AK28" s="253">
        <f t="shared" si="10"/>
        <v>0.60600706713780916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0.28705882352941176</v>
      </c>
      <c r="H29" s="22">
        <f t="shared" ref="H29:AK29" si="11">IFERROR(H12/H9,0)</f>
        <v>0.30352941176470588</v>
      </c>
      <c r="I29" s="22">
        <f t="shared" si="11"/>
        <v>0.32941176470588235</v>
      </c>
      <c r="J29" s="22">
        <f t="shared" si="11"/>
        <v>0.37176470588235294</v>
      </c>
      <c r="K29" s="22">
        <f t="shared" si="11"/>
        <v>0.37647058823529411</v>
      </c>
      <c r="L29" s="22">
        <f t="shared" si="11"/>
        <v>0.40705882352941175</v>
      </c>
      <c r="M29" s="22">
        <f t="shared" si="11"/>
        <v>0.4611764705882353</v>
      </c>
      <c r="N29" s="22">
        <f t="shared" si="11"/>
        <v>0.49411764705882355</v>
      </c>
      <c r="O29" s="22">
        <f t="shared" si="11"/>
        <v>0.50823529411764701</v>
      </c>
      <c r="P29" s="22">
        <f t="shared" si="11"/>
        <v>0.52470588235294113</v>
      </c>
      <c r="Q29" s="22">
        <f t="shared" si="11"/>
        <v>0.57411764705882351</v>
      </c>
      <c r="R29" s="22">
        <f t="shared" si="11"/>
        <v>0.58352941176470585</v>
      </c>
      <c r="S29" s="22">
        <f t="shared" si="11"/>
        <v>0.58078602620087338</v>
      </c>
      <c r="T29" s="22">
        <f t="shared" si="11"/>
        <v>0.59606986899563319</v>
      </c>
      <c r="U29" s="22">
        <f t="shared" si="11"/>
        <v>0.64628820960698685</v>
      </c>
      <c r="V29" s="22">
        <f t="shared" si="11"/>
        <v>0.67903930131004364</v>
      </c>
      <c r="W29" s="22">
        <f t="shared" si="11"/>
        <v>0.71397379912663761</v>
      </c>
      <c r="X29" s="22">
        <f t="shared" si="11"/>
        <v>0.73144104803493448</v>
      </c>
      <c r="Y29" s="22">
        <f t="shared" si="11"/>
        <v>0.72131147540983609</v>
      </c>
      <c r="Z29" s="22">
        <f t="shared" si="11"/>
        <v>0.69467213114754101</v>
      </c>
      <c r="AA29" s="22">
        <f t="shared" si="11"/>
        <v>0.72131147540983609</v>
      </c>
      <c r="AB29" s="22">
        <f t="shared" si="11"/>
        <v>0.73975409836065575</v>
      </c>
      <c r="AC29" s="22">
        <f t="shared" si="11"/>
        <v>0.74180327868852458</v>
      </c>
      <c r="AD29" s="22">
        <f t="shared" si="11"/>
        <v>0.73360655737704916</v>
      </c>
      <c r="AE29" s="22">
        <f t="shared" si="11"/>
        <v>0.72540983606557374</v>
      </c>
      <c r="AF29" s="22">
        <f t="shared" si="11"/>
        <v>0.76639344262295084</v>
      </c>
      <c r="AG29" s="22">
        <f t="shared" si="11"/>
        <v>0.71024734982332161</v>
      </c>
      <c r="AH29" s="22">
        <f t="shared" si="11"/>
        <v>0.67314487632508835</v>
      </c>
      <c r="AI29" s="22">
        <f t="shared" si="11"/>
        <v>0.68374558303886923</v>
      </c>
      <c r="AJ29" s="22">
        <f t="shared" si="11"/>
        <v>0.65724381625441697</v>
      </c>
      <c r="AK29" s="22">
        <f t="shared" si="11"/>
        <v>0.60600706713780916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ref="H30:AK30" si="12">IFERROR(H13/H10,0)</f>
        <v>0</v>
      </c>
      <c r="I30" s="22">
        <f t="shared" si="12"/>
        <v>0</v>
      </c>
      <c r="J30" s="22">
        <f t="shared" si="12"/>
        <v>0</v>
      </c>
      <c r="K30" s="22">
        <f t="shared" si="12"/>
        <v>0</v>
      </c>
      <c r="L30" s="22">
        <f t="shared" si="12"/>
        <v>0</v>
      </c>
      <c r="M30" s="22">
        <f t="shared" si="12"/>
        <v>0</v>
      </c>
      <c r="N30" s="22">
        <f t="shared" si="12"/>
        <v>0</v>
      </c>
      <c r="O30" s="22">
        <f t="shared" si="12"/>
        <v>0</v>
      </c>
      <c r="P30" s="22">
        <f t="shared" si="12"/>
        <v>0</v>
      </c>
      <c r="Q30" s="22">
        <f t="shared" si="12"/>
        <v>0</v>
      </c>
      <c r="R30" s="22">
        <f t="shared" si="12"/>
        <v>0</v>
      </c>
      <c r="S30" s="22">
        <f t="shared" si="12"/>
        <v>0</v>
      </c>
      <c r="T30" s="22">
        <f t="shared" si="12"/>
        <v>2.564102564102564E-2</v>
      </c>
      <c r="U30" s="22">
        <f t="shared" si="12"/>
        <v>5.128205128205128E-2</v>
      </c>
      <c r="V30" s="22">
        <f t="shared" si="12"/>
        <v>5.128205128205128E-2</v>
      </c>
      <c r="W30" s="22">
        <f t="shared" si="12"/>
        <v>5.128205128205128E-2</v>
      </c>
      <c r="X30" s="22">
        <f t="shared" si="12"/>
        <v>5.128205128205128E-2</v>
      </c>
      <c r="Y30" s="22">
        <f t="shared" si="12"/>
        <v>7.6923076923076927E-2</v>
      </c>
      <c r="Z30" s="22">
        <f t="shared" si="12"/>
        <v>7.6923076923076927E-2</v>
      </c>
      <c r="AA30" s="22">
        <f t="shared" si="12"/>
        <v>7.6923076923076927E-2</v>
      </c>
      <c r="AB30" s="22">
        <f t="shared" si="12"/>
        <v>0.10256410256410256</v>
      </c>
      <c r="AC30" s="22">
        <f t="shared" si="12"/>
        <v>7.6923076923076927E-2</v>
      </c>
      <c r="AD30" s="22">
        <f t="shared" si="12"/>
        <v>7.6923076923076927E-2</v>
      </c>
      <c r="AE30" s="22">
        <f t="shared" si="12"/>
        <v>7.6923076923076927E-2</v>
      </c>
      <c r="AF30" s="22">
        <f t="shared" si="12"/>
        <v>0.12820512820512819</v>
      </c>
      <c r="AG30" s="22">
        <f t="shared" si="12"/>
        <v>0.12820512820512819</v>
      </c>
      <c r="AH30" s="22">
        <f t="shared" si="12"/>
        <v>0.12820512820512819</v>
      </c>
      <c r="AI30" s="22">
        <f t="shared" si="12"/>
        <v>0.12820512820512819</v>
      </c>
      <c r="AJ30" s="22">
        <f t="shared" si="12"/>
        <v>0.12820512820512819</v>
      </c>
      <c r="AK30" s="22">
        <f t="shared" si="12"/>
        <v>0.15384615384615385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13">IFERROR(H13/H11,0)</f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2">
        <f t="shared" si="13"/>
        <v>0</v>
      </c>
      <c r="R31" s="22">
        <f t="shared" si="13"/>
        <v>0</v>
      </c>
      <c r="S31" s="22">
        <f t="shared" si="13"/>
        <v>0</v>
      </c>
      <c r="T31" s="22">
        <f t="shared" si="13"/>
        <v>2.564102564102564E-2</v>
      </c>
      <c r="U31" s="22">
        <f t="shared" si="13"/>
        <v>5.128205128205128E-2</v>
      </c>
      <c r="V31" s="22">
        <f t="shared" si="13"/>
        <v>5.128205128205128E-2</v>
      </c>
      <c r="W31" s="22">
        <f t="shared" si="13"/>
        <v>5.128205128205128E-2</v>
      </c>
      <c r="X31" s="22">
        <f t="shared" si="13"/>
        <v>5.128205128205128E-2</v>
      </c>
      <c r="Y31" s="22">
        <f t="shared" si="13"/>
        <v>7.6923076923076927E-2</v>
      </c>
      <c r="Z31" s="22">
        <f t="shared" si="13"/>
        <v>7.6923076923076927E-2</v>
      </c>
      <c r="AA31" s="22">
        <f t="shared" si="13"/>
        <v>7.6923076923076927E-2</v>
      </c>
      <c r="AB31" s="22">
        <f t="shared" si="13"/>
        <v>0.10256410256410256</v>
      </c>
      <c r="AC31" s="22">
        <f t="shared" si="13"/>
        <v>7.6923076923076927E-2</v>
      </c>
      <c r="AD31" s="22">
        <f t="shared" si="13"/>
        <v>7.6923076923076927E-2</v>
      </c>
      <c r="AE31" s="22">
        <f t="shared" si="13"/>
        <v>7.6923076923076927E-2</v>
      </c>
      <c r="AF31" s="22">
        <f t="shared" si="13"/>
        <v>0.12820512820512819</v>
      </c>
      <c r="AG31" s="22">
        <f t="shared" si="13"/>
        <v>0.12820512820512819</v>
      </c>
      <c r="AH31" s="22">
        <f t="shared" si="13"/>
        <v>0.12820512820512819</v>
      </c>
      <c r="AI31" s="22">
        <f t="shared" si="13"/>
        <v>0.12820512820512819</v>
      </c>
      <c r="AJ31" s="22">
        <f t="shared" si="13"/>
        <v>0.12820512820512819</v>
      </c>
      <c r="AK31" s="22">
        <f t="shared" si="13"/>
        <v>0.15384615384615385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11.924747972636762</v>
      </c>
      <c r="H32" s="23">
        <f t="shared" ref="H32:AK32" si="14">IFERROR(H14*100000/1601711,0)</f>
        <v>12.486647091766242</v>
      </c>
      <c r="I32" s="23">
        <f t="shared" si="14"/>
        <v>14.671810332825334</v>
      </c>
      <c r="J32" s="23">
        <f t="shared" si="14"/>
        <v>16.482374161131439</v>
      </c>
      <c r="K32" s="23">
        <f t="shared" si="14"/>
        <v>18.105638283061051</v>
      </c>
      <c r="L32" s="23">
        <f t="shared" si="14"/>
        <v>22.101365352426249</v>
      </c>
      <c r="M32" s="23">
        <f t="shared" si="14"/>
        <v>24.785994477155992</v>
      </c>
      <c r="N32" s="254">
        <f t="shared" si="14"/>
        <v>30.155252726615476</v>
      </c>
      <c r="O32" s="254">
        <f t="shared" si="14"/>
        <v>33.214481264098204</v>
      </c>
      <c r="P32" s="254">
        <f t="shared" si="14"/>
        <v>36.398576272498595</v>
      </c>
      <c r="Q32" s="254">
        <f t="shared" si="14"/>
        <v>40.456736577322623</v>
      </c>
      <c r="R32" s="254">
        <f t="shared" si="14"/>
        <v>45.888428062240941</v>
      </c>
      <c r="S32" s="254">
        <f t="shared" si="14"/>
        <v>52.443917785418222</v>
      </c>
      <c r="T32" s="254">
        <f t="shared" si="14"/>
        <v>58.936974273136663</v>
      </c>
      <c r="U32" s="254">
        <f t="shared" si="14"/>
        <v>64.55596546443148</v>
      </c>
      <c r="V32" s="254">
        <f t="shared" si="14"/>
        <v>71.236321658526407</v>
      </c>
      <c r="W32" s="254">
        <f t="shared" si="14"/>
        <v>80.975906390104086</v>
      </c>
      <c r="X32" s="254">
        <f t="shared" si="14"/>
        <v>86.594897581398897</v>
      </c>
      <c r="Y32" s="254">
        <f t="shared" si="14"/>
        <v>96.709081725729547</v>
      </c>
      <c r="Z32" s="254">
        <f t="shared" si="14"/>
        <v>105.57460116088357</v>
      </c>
      <c r="AA32" s="254">
        <f t="shared" si="14"/>
        <v>115.87608501159073</v>
      </c>
      <c r="AB32" s="254">
        <f t="shared" si="14"/>
        <v>119.74694561003827</v>
      </c>
      <c r="AC32" s="254">
        <f t="shared" si="14"/>
        <v>122.49400797022683</v>
      </c>
      <c r="AD32" s="254">
        <f t="shared" si="14"/>
        <v>118.18611472356748</v>
      </c>
      <c r="AE32" s="254">
        <f t="shared" si="14"/>
        <v>126.11513562683905</v>
      </c>
      <c r="AF32" s="254">
        <f t="shared" si="14"/>
        <v>132.29602593726335</v>
      </c>
      <c r="AG32" s="254">
        <f t="shared" si="14"/>
        <v>129.92356298982776</v>
      </c>
      <c r="AH32" s="254">
        <f t="shared" si="14"/>
        <v>112.0052244131432</v>
      </c>
      <c r="AI32" s="254">
        <f t="shared" si="14"/>
        <v>108.19679705015449</v>
      </c>
      <c r="AJ32" s="254">
        <f t="shared" si="14"/>
        <v>96.396915548435388</v>
      </c>
      <c r="AK32" s="254">
        <f t="shared" si="14"/>
        <v>88.967360528834476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5.3419530452534877E-2</v>
      </c>
      <c r="H33" s="22">
        <f t="shared" ref="H33:AK33" si="15">IFERROR(H18/H16,0)</f>
        <v>5.9153998678122932E-2</v>
      </c>
      <c r="I33" s="22">
        <f t="shared" si="15"/>
        <v>6.2781712813908569E-2</v>
      </c>
      <c r="J33" s="22">
        <f t="shared" si="15"/>
        <v>8.171206225680934E-2</v>
      </c>
      <c r="K33" s="22">
        <f t="shared" si="15"/>
        <v>9.9198396793587176E-2</v>
      </c>
      <c r="L33" s="253">
        <f t="shared" si="15"/>
        <v>0.10927573062261753</v>
      </c>
      <c r="M33" s="253">
        <f t="shared" si="15"/>
        <v>0.12679938744257274</v>
      </c>
      <c r="N33" s="253">
        <f t="shared" si="15"/>
        <v>0.13191613278974956</v>
      </c>
      <c r="O33" s="253">
        <f t="shared" si="15"/>
        <v>0.13775089359362111</v>
      </c>
      <c r="P33" s="253">
        <f t="shared" si="15"/>
        <v>0.13776257938446507</v>
      </c>
      <c r="Q33" s="253">
        <f t="shared" si="15"/>
        <v>0.14332106516562026</v>
      </c>
      <c r="R33" s="253">
        <f t="shared" si="15"/>
        <v>0.15014397367338544</v>
      </c>
      <c r="S33" s="253">
        <f t="shared" si="15"/>
        <v>0.14906490649064907</v>
      </c>
      <c r="T33" s="253">
        <f t="shared" si="15"/>
        <v>0.1412971542025149</v>
      </c>
      <c r="U33" s="253">
        <f t="shared" si="15"/>
        <v>0.14165776217371392</v>
      </c>
      <c r="V33" s="253">
        <f t="shared" si="15"/>
        <v>0.1526803255683413</v>
      </c>
      <c r="W33" s="253">
        <f t="shared" si="15"/>
        <v>0.15364684544630133</v>
      </c>
      <c r="X33" s="253">
        <f t="shared" si="15"/>
        <v>0.15631874847225616</v>
      </c>
      <c r="Y33" s="253">
        <f t="shared" si="15"/>
        <v>0.15666245839550097</v>
      </c>
      <c r="Z33" s="253">
        <f t="shared" si="15"/>
        <v>0.16040127880057325</v>
      </c>
      <c r="AA33" s="253">
        <f t="shared" si="15"/>
        <v>0.160556651781078</v>
      </c>
      <c r="AB33" s="253">
        <f t="shared" si="15"/>
        <v>0.16350288411116937</v>
      </c>
      <c r="AC33" s="253">
        <f t="shared" si="15"/>
        <v>0.16333470733718056</v>
      </c>
      <c r="AD33" s="253">
        <f t="shared" si="15"/>
        <v>0.1595085995085995</v>
      </c>
      <c r="AE33" s="253">
        <f t="shared" si="15"/>
        <v>0.15502031915948061</v>
      </c>
      <c r="AF33" s="253">
        <f t="shared" si="15"/>
        <v>0.1445285615966965</v>
      </c>
      <c r="AG33" s="253">
        <f t="shared" si="15"/>
        <v>0.13947633434038267</v>
      </c>
      <c r="AH33" s="253">
        <f t="shared" si="15"/>
        <v>0.13876270819813974</v>
      </c>
      <c r="AI33" s="253">
        <f t="shared" si="15"/>
        <v>0.12994845926088386</v>
      </c>
      <c r="AJ33" s="253">
        <f t="shared" si="15"/>
        <v>0.11377176901924839</v>
      </c>
      <c r="AK33" s="253">
        <f t="shared" si="15"/>
        <v>0.1100453661697991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9.4898517897423442</v>
      </c>
      <c r="H34" s="134">
        <f t="shared" ref="H34:AK34" si="16">IFERROR(H20*100000/1601711,0)</f>
        <v>9.926884437954163</v>
      </c>
      <c r="I34" s="134">
        <f t="shared" si="16"/>
        <v>11.612581795342605</v>
      </c>
      <c r="J34" s="134">
        <f t="shared" si="16"/>
        <v>12.861246504519229</v>
      </c>
      <c r="K34" s="134">
        <f t="shared" si="16"/>
        <v>14.671810332825334</v>
      </c>
      <c r="L34" s="134">
        <f t="shared" si="16"/>
        <v>18.667537402190533</v>
      </c>
      <c r="M34" s="134">
        <f t="shared" si="16"/>
        <v>21.789199175132094</v>
      </c>
      <c r="N34" s="255">
        <f t="shared" si="16"/>
        <v>26.34682536362677</v>
      </c>
      <c r="O34" s="255">
        <f t="shared" si="16"/>
        <v>29.218754194733009</v>
      </c>
      <c r="P34" s="255">
        <f t="shared" si="16"/>
        <v>31.528783906709762</v>
      </c>
      <c r="Q34" s="255">
        <f t="shared" si="16"/>
        <v>35.524510976074957</v>
      </c>
      <c r="R34" s="255">
        <f t="shared" si="16"/>
        <v>41.955134228334572</v>
      </c>
      <c r="S34" s="255">
        <f t="shared" si="16"/>
        <v>46.387893945911593</v>
      </c>
      <c r="T34" s="255">
        <f t="shared" si="16"/>
        <v>52.194184843582896</v>
      </c>
      <c r="U34" s="255">
        <f t="shared" si="16"/>
        <v>54.441781320100816</v>
      </c>
      <c r="V34" s="255">
        <f t="shared" si="16"/>
        <v>59.748606334101467</v>
      </c>
      <c r="W34" s="255">
        <f t="shared" si="16"/>
        <v>69.925223713890958</v>
      </c>
      <c r="X34" s="255">
        <f t="shared" si="16"/>
        <v>75.731514611562261</v>
      </c>
      <c r="Y34" s="255">
        <f t="shared" si="16"/>
        <v>81.787538451068883</v>
      </c>
      <c r="Z34" s="255">
        <f t="shared" si="16"/>
        <v>87.031930229610708</v>
      </c>
      <c r="AA34" s="255">
        <f t="shared" si="16"/>
        <v>91.214957005352403</v>
      </c>
      <c r="AB34" s="255">
        <f t="shared" si="16"/>
        <v>92.463621714529026</v>
      </c>
      <c r="AC34" s="255">
        <f t="shared" si="16"/>
        <v>92.213888772693707</v>
      </c>
      <c r="AD34" s="255">
        <f t="shared" si="16"/>
        <v>88.842494057916809</v>
      </c>
      <c r="AE34" s="255">
        <f t="shared" si="16"/>
        <v>91.277390240811229</v>
      </c>
      <c r="AF34" s="255">
        <f t="shared" si="16"/>
        <v>87.593829348740186</v>
      </c>
      <c r="AG34" s="255">
        <f t="shared" si="16"/>
        <v>81.725105215610057</v>
      </c>
      <c r="AH34" s="255">
        <f t="shared" si="16"/>
        <v>77.105045791656551</v>
      </c>
      <c r="AI34" s="255">
        <f t="shared" si="16"/>
        <v>75.107182256973942</v>
      </c>
      <c r="AJ34" s="255">
        <f t="shared" si="16"/>
        <v>68.988725182008494</v>
      </c>
      <c r="AK34" s="255">
        <f t="shared" si="16"/>
        <v>61.933769575160561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81</v>
      </c>
      <c r="H35" s="24">
        <f t="shared" ref="H35:AK35" si="17">H21-H22</f>
        <v>77</v>
      </c>
      <c r="I35" s="24">
        <f t="shared" si="17"/>
        <v>92</v>
      </c>
      <c r="J35" s="24">
        <f t="shared" si="17"/>
        <v>93</v>
      </c>
      <c r="K35" s="24">
        <f t="shared" si="17"/>
        <v>109</v>
      </c>
      <c r="L35" s="24">
        <f t="shared" si="17"/>
        <v>169</v>
      </c>
      <c r="M35" s="24">
        <f t="shared" si="17"/>
        <v>206</v>
      </c>
      <c r="N35" s="24">
        <f t="shared" si="17"/>
        <v>270</v>
      </c>
      <c r="O35" s="24">
        <f t="shared" si="17"/>
        <v>309</v>
      </c>
      <c r="P35" s="24">
        <f t="shared" si="17"/>
        <v>319</v>
      </c>
      <c r="Q35" s="24">
        <f t="shared" si="17"/>
        <v>363</v>
      </c>
      <c r="R35" s="24">
        <f t="shared" si="17"/>
        <v>437</v>
      </c>
      <c r="S35" s="24">
        <f t="shared" si="17"/>
        <v>444</v>
      </c>
      <c r="T35" s="24">
        <f t="shared" si="17"/>
        <v>487</v>
      </c>
      <c r="U35" s="24">
        <f t="shared" si="17"/>
        <v>450</v>
      </c>
      <c r="V35" s="24">
        <f t="shared" si="17"/>
        <v>489</v>
      </c>
      <c r="W35" s="24">
        <f t="shared" si="17"/>
        <v>615</v>
      </c>
      <c r="X35" s="24">
        <f t="shared" si="17"/>
        <v>644</v>
      </c>
      <c r="Y35" s="24">
        <f t="shared" si="17"/>
        <v>638</v>
      </c>
      <c r="Z35" s="24">
        <f t="shared" si="17"/>
        <v>651</v>
      </c>
      <c r="AA35" s="24">
        <f t="shared" si="17"/>
        <v>625</v>
      </c>
      <c r="AB35" s="24">
        <f t="shared" si="17"/>
        <v>609</v>
      </c>
      <c r="AC35" s="24">
        <f t="shared" si="17"/>
        <v>520</v>
      </c>
      <c r="AD35" s="24">
        <f t="shared" si="17"/>
        <v>303</v>
      </c>
      <c r="AE35" s="24">
        <f t="shared" si="17"/>
        <v>249</v>
      </c>
      <c r="AF35" s="24">
        <f t="shared" si="17"/>
        <v>93</v>
      </c>
      <c r="AG35" s="24">
        <f t="shared" si="17"/>
        <v>-85</v>
      </c>
      <c r="AH35" s="24">
        <f t="shared" si="17"/>
        <v>-226</v>
      </c>
      <c r="AI35" s="24">
        <f t="shared" si="17"/>
        <v>-278</v>
      </c>
      <c r="AJ35" s="24">
        <f t="shared" si="17"/>
        <v>-372</v>
      </c>
      <c r="AK35" s="24">
        <f t="shared" si="17"/>
        <v>-431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2.140845070422535</v>
      </c>
      <c r="H36" s="187">
        <f t="shared" ref="H36:AK36" si="18">IFERROR(H21/H22,0)</f>
        <v>1.9390243902439024</v>
      </c>
      <c r="I36" s="187">
        <f t="shared" si="18"/>
        <v>1.9787234042553192</v>
      </c>
      <c r="J36" s="187">
        <f t="shared" si="18"/>
        <v>1.8230088495575221</v>
      </c>
      <c r="K36" s="187">
        <f t="shared" si="18"/>
        <v>1.8650793650793651</v>
      </c>
      <c r="L36" s="187">
        <f t="shared" si="18"/>
        <v>2.2999999999999998</v>
      </c>
      <c r="M36" s="187">
        <f t="shared" si="18"/>
        <v>2.4405594405594404</v>
      </c>
      <c r="N36" s="187">
        <f t="shared" si="18"/>
        <v>2.7763157894736841</v>
      </c>
      <c r="O36" s="187">
        <f t="shared" si="18"/>
        <v>2.9433962264150941</v>
      </c>
      <c r="P36" s="187">
        <f t="shared" si="18"/>
        <v>2.71505376344086</v>
      </c>
      <c r="Q36" s="187">
        <f t="shared" si="18"/>
        <v>2.762135922330097</v>
      </c>
      <c r="R36" s="187">
        <f t="shared" si="18"/>
        <v>2.8595744680851065</v>
      </c>
      <c r="S36" s="187">
        <f t="shared" si="18"/>
        <v>2.4849498327759196</v>
      </c>
      <c r="T36" s="187">
        <f t="shared" si="18"/>
        <v>2.3954154727793697</v>
      </c>
      <c r="U36" s="187">
        <f t="shared" si="18"/>
        <v>2.066350710900474</v>
      </c>
      <c r="V36" s="187">
        <f t="shared" si="18"/>
        <v>2.0448717948717947</v>
      </c>
      <c r="W36" s="187">
        <f t="shared" si="18"/>
        <v>2.217821782178218</v>
      </c>
      <c r="X36" s="187">
        <f t="shared" si="18"/>
        <v>2.1318101933216167</v>
      </c>
      <c r="Y36" s="187">
        <f t="shared" si="18"/>
        <v>1.9494047619047619</v>
      </c>
      <c r="Z36" s="187">
        <f t="shared" si="18"/>
        <v>1.8761776581426648</v>
      </c>
      <c r="AA36" s="187">
        <f t="shared" si="18"/>
        <v>1.7476076555023923</v>
      </c>
      <c r="AB36" s="187">
        <f t="shared" si="18"/>
        <v>1.698394495412844</v>
      </c>
      <c r="AC36" s="187">
        <f t="shared" si="18"/>
        <v>1.5433646812957158</v>
      </c>
      <c r="AD36" s="187">
        <f t="shared" si="18"/>
        <v>1.2705357142857143</v>
      </c>
      <c r="AE36" s="187">
        <f t="shared" si="18"/>
        <v>1.2052761747732894</v>
      </c>
      <c r="AF36" s="187">
        <f t="shared" si="18"/>
        <v>1.0709923664122138</v>
      </c>
      <c r="AG36" s="187">
        <f t="shared" si="18"/>
        <v>0.93902439024390238</v>
      </c>
      <c r="AH36" s="187">
        <f t="shared" si="18"/>
        <v>0.84531143052703628</v>
      </c>
      <c r="AI36" s="187">
        <f t="shared" si="18"/>
        <v>0.812288993923025</v>
      </c>
      <c r="AJ36" s="187">
        <f t="shared" si="18"/>
        <v>0.7481381178063643</v>
      </c>
      <c r="AK36" s="187">
        <f t="shared" si="18"/>
        <v>0.69711876317638788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0.42763157894736842</v>
      </c>
      <c r="H37" s="22">
        <f t="shared" ref="H37:AK37" si="19">IFERROR(H24/H20,0)</f>
        <v>0.41509433962264153</v>
      </c>
      <c r="I37" s="22">
        <f t="shared" si="19"/>
        <v>0.38709677419354838</v>
      </c>
      <c r="J37" s="22">
        <f t="shared" si="19"/>
        <v>0.40776699029126212</v>
      </c>
      <c r="K37" s="22">
        <f t="shared" si="19"/>
        <v>0.38723404255319149</v>
      </c>
      <c r="L37" s="22">
        <f t="shared" si="19"/>
        <v>0.38461538461538464</v>
      </c>
      <c r="M37" s="22">
        <f t="shared" si="19"/>
        <v>0.36103151862464183</v>
      </c>
      <c r="N37" s="22">
        <f t="shared" si="19"/>
        <v>0.36018957345971564</v>
      </c>
      <c r="O37" s="22">
        <f t="shared" si="19"/>
        <v>0.35683760683760685</v>
      </c>
      <c r="P37" s="22">
        <f t="shared" si="19"/>
        <v>0.36633663366336633</v>
      </c>
      <c r="Q37" s="22">
        <f t="shared" si="19"/>
        <v>0.36028119507908613</v>
      </c>
      <c r="R37" s="22">
        <f t="shared" si="19"/>
        <v>0.36011904761904762</v>
      </c>
      <c r="S37" s="22">
        <f t="shared" si="19"/>
        <v>0.37146702557200539</v>
      </c>
      <c r="T37" s="22">
        <f t="shared" si="19"/>
        <v>0.37200956937799046</v>
      </c>
      <c r="U37" s="22">
        <f t="shared" si="19"/>
        <v>0.35665137614678899</v>
      </c>
      <c r="V37" s="22">
        <f t="shared" si="19"/>
        <v>0.36154649947753398</v>
      </c>
      <c r="W37" s="22">
        <f t="shared" si="19"/>
        <v>0.37589285714285714</v>
      </c>
      <c r="X37" s="22">
        <f t="shared" si="19"/>
        <v>0.36768342951360261</v>
      </c>
      <c r="Y37" s="22">
        <f t="shared" si="19"/>
        <v>0.39618320610687024</v>
      </c>
      <c r="Z37" s="22">
        <f t="shared" si="19"/>
        <v>0.39096126255380204</v>
      </c>
      <c r="AA37" s="22">
        <f t="shared" si="19"/>
        <v>0.40999315537303216</v>
      </c>
      <c r="AB37" s="22">
        <f t="shared" si="19"/>
        <v>0.40850776502363267</v>
      </c>
      <c r="AC37" s="22">
        <f t="shared" si="19"/>
        <v>0.42044685172647256</v>
      </c>
      <c r="AD37" s="22">
        <f t="shared" si="19"/>
        <v>0.40337315530569218</v>
      </c>
      <c r="AE37" s="22">
        <f t="shared" si="19"/>
        <v>0.3898768809849521</v>
      </c>
      <c r="AF37" s="22">
        <f t="shared" si="19"/>
        <v>0.34782608695652173</v>
      </c>
      <c r="AG37" s="22">
        <f t="shared" si="19"/>
        <v>0.33995416348357527</v>
      </c>
      <c r="AH37" s="22">
        <f t="shared" si="19"/>
        <v>0.3174089068825911</v>
      </c>
      <c r="AI37" s="22">
        <f t="shared" si="19"/>
        <v>0.30174563591022446</v>
      </c>
      <c r="AJ37" s="22">
        <f t="shared" si="19"/>
        <v>0.27601809954751133</v>
      </c>
      <c r="AK37" s="22">
        <f t="shared" si="19"/>
        <v>0.27520161290322581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4.0581603048240291</v>
      </c>
      <c r="H38" s="142">
        <f t="shared" ref="H38:AK38" si="20">IFERROR(H24*100000/1601711,0)</f>
        <v>4.1205935402828597</v>
      </c>
      <c r="I38" s="142">
        <f t="shared" si="20"/>
        <v>4.495192953035847</v>
      </c>
      <c r="J38" s="142">
        <f t="shared" si="20"/>
        <v>5.2443917785418215</v>
      </c>
      <c r="K38" s="142">
        <f t="shared" si="20"/>
        <v>5.6814244267536402</v>
      </c>
      <c r="L38" s="142">
        <f t="shared" si="20"/>
        <v>7.1798220777655892</v>
      </c>
      <c r="M38" s="142">
        <f t="shared" si="20"/>
        <v>7.8665876678127331</v>
      </c>
      <c r="N38" s="142">
        <f t="shared" si="20"/>
        <v>9.4898517897423442</v>
      </c>
      <c r="O38" s="142">
        <f t="shared" si="20"/>
        <v>10.426350321624813</v>
      </c>
      <c r="P38" s="142">
        <f t="shared" si="20"/>
        <v>11.550148559883775</v>
      </c>
      <c r="Q38" s="142">
        <f t="shared" si="20"/>
        <v>12.798813269060398</v>
      </c>
      <c r="R38" s="142">
        <f t="shared" si="20"/>
        <v>15.108842981037153</v>
      </c>
      <c r="S38" s="142">
        <f t="shared" si="20"/>
        <v>17.231572986637413</v>
      </c>
      <c r="T38" s="142">
        <f t="shared" si="20"/>
        <v>19.416736227696507</v>
      </c>
      <c r="U38" s="142">
        <f t="shared" si="20"/>
        <v>19.416736227696507</v>
      </c>
      <c r="V38" s="142">
        <f t="shared" si="20"/>
        <v>21.601899468755601</v>
      </c>
      <c r="W38" s="142">
        <f t="shared" si="20"/>
        <v>26.284392128167941</v>
      </c>
      <c r="X38" s="142">
        <f t="shared" si="20"/>
        <v>27.845223014638719</v>
      </c>
      <c r="Y38" s="142">
        <f t="shared" si="20"/>
        <v>32.4028492031334</v>
      </c>
      <c r="Z38" s="142">
        <f t="shared" si="20"/>
        <v>34.026113325063008</v>
      </c>
      <c r="AA38" s="142">
        <f t="shared" si="20"/>
        <v>37.397508039839899</v>
      </c>
      <c r="AB38" s="142">
        <f t="shared" si="20"/>
        <v>37.772107452592884</v>
      </c>
      <c r="AC38" s="142">
        <f t="shared" si="20"/>
        <v>38.771039219934181</v>
      </c>
      <c r="AD38" s="142">
        <f t="shared" si="20"/>
        <v>35.836677153369116</v>
      </c>
      <c r="AE38" s="142">
        <f t="shared" si="20"/>
        <v>35.58694421153379</v>
      </c>
      <c r="AF38" s="142">
        <f t="shared" si="20"/>
        <v>30.467418903909632</v>
      </c>
      <c r="AG38" s="142">
        <f t="shared" si="20"/>
        <v>27.78278977917989</v>
      </c>
      <c r="AH38" s="142">
        <f t="shared" si="20"/>
        <v>24.473828299861836</v>
      </c>
      <c r="AI38" s="142">
        <f t="shared" si="20"/>
        <v>22.663264471555731</v>
      </c>
      <c r="AJ38" s="142">
        <f t="shared" si="20"/>
        <v>19.042136814943518</v>
      </c>
      <c r="AK38" s="142">
        <f t="shared" si="20"/>
        <v>17.044273280260921</v>
      </c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0.63874345549738221</v>
      </c>
      <c r="H39" s="22">
        <f>IFERROR(H12/H14,0)</f>
        <v>0.64500000000000002</v>
      </c>
      <c r="I39" s="22">
        <f t="shared" ref="I39:AK39" si="21">IFERROR(I12/I14,0)</f>
        <v>0.5957446808510638</v>
      </c>
      <c r="J39" s="22">
        <f t="shared" si="21"/>
        <v>0.59848484848484851</v>
      </c>
      <c r="K39" s="22">
        <f t="shared" si="21"/>
        <v>0.55172413793103448</v>
      </c>
      <c r="L39" s="22">
        <f t="shared" si="21"/>
        <v>0.48870056497175141</v>
      </c>
      <c r="M39" s="22">
        <f t="shared" si="21"/>
        <v>0.49370277078085645</v>
      </c>
      <c r="N39" s="22">
        <f t="shared" si="21"/>
        <v>0.43478260869565216</v>
      </c>
      <c r="O39" s="22">
        <f t="shared" si="21"/>
        <v>0.40601503759398494</v>
      </c>
      <c r="P39" s="22">
        <f t="shared" si="21"/>
        <v>0.38250428816466553</v>
      </c>
      <c r="Q39" s="22">
        <f t="shared" si="21"/>
        <v>0.37654320987654322</v>
      </c>
      <c r="R39" s="22">
        <f t="shared" si="21"/>
        <v>0.33741496598639453</v>
      </c>
      <c r="S39" s="22">
        <f t="shared" si="21"/>
        <v>0.31666666666666665</v>
      </c>
      <c r="T39" s="22">
        <f t="shared" si="21"/>
        <v>0.28919491525423729</v>
      </c>
      <c r="U39" s="22">
        <f t="shared" si="21"/>
        <v>0.28626692456479691</v>
      </c>
      <c r="V39" s="22">
        <f t="shared" si="21"/>
        <v>0.27256792287467135</v>
      </c>
      <c r="W39" s="22">
        <f t="shared" si="21"/>
        <v>0.25212027756360833</v>
      </c>
      <c r="X39" s="22">
        <f t="shared" si="21"/>
        <v>0.24152847873107425</v>
      </c>
      <c r="Y39" s="22">
        <f t="shared" si="21"/>
        <v>0.22724338282763074</v>
      </c>
      <c r="Z39" s="22">
        <f t="shared" si="21"/>
        <v>0.20047309284447073</v>
      </c>
      <c r="AA39" s="22">
        <f t="shared" si="21"/>
        <v>0.18965517241379309</v>
      </c>
      <c r="AB39" s="22">
        <f t="shared" si="21"/>
        <v>0.18821689259645463</v>
      </c>
      <c r="AC39" s="22">
        <f t="shared" si="21"/>
        <v>0.18450560652395515</v>
      </c>
      <c r="AD39" s="22">
        <f t="shared" si="21"/>
        <v>0.18911780243000528</v>
      </c>
      <c r="AE39" s="22">
        <f t="shared" si="21"/>
        <v>0.17524752475247524</v>
      </c>
      <c r="AF39" s="22">
        <f t="shared" si="21"/>
        <v>0.17649834827748939</v>
      </c>
      <c r="AG39" s="22">
        <f t="shared" si="21"/>
        <v>0.19317635752042286</v>
      </c>
      <c r="AH39" s="22">
        <f t="shared" si="21"/>
        <v>0.21237458193979933</v>
      </c>
      <c r="AI39" s="22">
        <f t="shared" si="21"/>
        <v>0.22331217541834969</v>
      </c>
      <c r="AJ39" s="22">
        <f t="shared" si="21"/>
        <v>0.24093264248704663</v>
      </c>
      <c r="AK39" s="22">
        <f t="shared" si="21"/>
        <v>0.24070175438596492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22">IF(G35=0,"同数",IF(G35&gt;0,"増加","減少"))</f>
        <v>増加</v>
      </c>
      <c r="H40" s="124" t="str">
        <f t="shared" si="22"/>
        <v>増加</v>
      </c>
      <c r="I40" s="124" t="str">
        <f t="shared" si="22"/>
        <v>増加</v>
      </c>
      <c r="J40" s="124" t="str">
        <f t="shared" si="22"/>
        <v>増加</v>
      </c>
      <c r="K40" s="124" t="str">
        <f t="shared" si="22"/>
        <v>増加</v>
      </c>
      <c r="L40" s="124" t="str">
        <f t="shared" si="22"/>
        <v>増加</v>
      </c>
      <c r="M40" s="124" t="str">
        <f t="shared" si="22"/>
        <v>増加</v>
      </c>
      <c r="N40" s="124" t="str">
        <f t="shared" si="22"/>
        <v>増加</v>
      </c>
      <c r="O40" s="124" t="str">
        <f t="shared" si="22"/>
        <v>増加</v>
      </c>
      <c r="P40" s="124" t="str">
        <f t="shared" si="22"/>
        <v>増加</v>
      </c>
      <c r="Q40" s="124" t="str">
        <f t="shared" si="22"/>
        <v>増加</v>
      </c>
      <c r="R40" s="124" t="str">
        <f t="shared" si="22"/>
        <v>増加</v>
      </c>
      <c r="S40" s="124" t="str">
        <f t="shared" si="22"/>
        <v>増加</v>
      </c>
      <c r="T40" s="124" t="str">
        <f t="shared" si="22"/>
        <v>増加</v>
      </c>
      <c r="U40" s="124" t="str">
        <f t="shared" si="22"/>
        <v>増加</v>
      </c>
      <c r="V40" s="124" t="str">
        <f t="shared" si="22"/>
        <v>増加</v>
      </c>
      <c r="W40" s="124" t="str">
        <f t="shared" si="22"/>
        <v>増加</v>
      </c>
      <c r="X40" s="124" t="str">
        <f t="shared" si="22"/>
        <v>増加</v>
      </c>
      <c r="Y40" s="124" t="str">
        <f t="shared" si="22"/>
        <v>増加</v>
      </c>
      <c r="Z40" s="124" t="str">
        <f t="shared" si="22"/>
        <v>増加</v>
      </c>
      <c r="AA40" s="124" t="str">
        <f t="shared" si="22"/>
        <v>増加</v>
      </c>
      <c r="AB40" s="124" t="str">
        <f t="shared" si="22"/>
        <v>増加</v>
      </c>
      <c r="AC40" s="124" t="str">
        <f t="shared" si="22"/>
        <v>増加</v>
      </c>
      <c r="AD40" s="124" t="str">
        <f t="shared" si="22"/>
        <v>増加</v>
      </c>
      <c r="AE40" s="124" t="str">
        <f t="shared" si="22"/>
        <v>増加</v>
      </c>
      <c r="AF40" s="124" t="str">
        <f t="shared" si="22"/>
        <v>増加</v>
      </c>
      <c r="AG40" s="124" t="str">
        <f t="shared" si="22"/>
        <v>減少</v>
      </c>
      <c r="AH40" s="124" t="str">
        <f t="shared" si="22"/>
        <v>減少</v>
      </c>
      <c r="AI40" s="124" t="str">
        <f t="shared" si="22"/>
        <v>減少</v>
      </c>
      <c r="AJ40" s="124" t="str">
        <f t="shared" si="22"/>
        <v>減少</v>
      </c>
      <c r="AK40" s="124" t="str">
        <f t="shared" si="22"/>
        <v>減少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9:AK39">
    <cfRule type="cellIs" dxfId="310" priority="14" operator="greaterThanOrEqual">
      <formula>7.5</formula>
    </cfRule>
  </conditionalFormatting>
  <conditionalFormatting sqref="G39:AK39">
    <cfRule type="cellIs" dxfId="309" priority="15" operator="greaterThanOrEqual">
      <formula>12.5</formula>
    </cfRule>
  </conditionalFormatting>
  <conditionalFormatting sqref="G37:AK37">
    <cfRule type="cellIs" dxfId="308" priority="13" operator="greaterThanOrEqual">
      <formula>0.5</formula>
    </cfRule>
  </conditionalFormatting>
  <conditionalFormatting sqref="G34:AK34">
    <cfRule type="cellIs" dxfId="307" priority="11" operator="greaterThanOrEqual">
      <formula>25</formula>
    </cfRule>
    <cfRule type="cellIs" dxfId="306" priority="12" operator="greaterThanOrEqual">
      <formula>15</formula>
    </cfRule>
  </conditionalFormatting>
  <conditionalFormatting sqref="G33:AK33">
    <cfRule type="cellIs" dxfId="305" priority="1" operator="greaterThanOrEqual">
      <formula>0.1</formula>
    </cfRule>
    <cfRule type="cellIs" dxfId="304" priority="10" operator="greaterThanOrEqual">
      <formula>0.05</formula>
    </cfRule>
  </conditionalFormatting>
  <conditionalFormatting sqref="G32:AK32">
    <cfRule type="cellIs" dxfId="303" priority="8" operator="greaterThanOrEqual">
      <formula>30</formula>
    </cfRule>
    <cfRule type="cellIs" dxfId="302" priority="9" operator="greaterThanOrEqual">
      <formula>20</formula>
    </cfRule>
  </conditionalFormatting>
  <conditionalFormatting sqref="G30:AK30">
    <cfRule type="cellIs" dxfId="301" priority="6" operator="greaterThanOrEqual">
      <formula>0.5</formula>
    </cfRule>
    <cfRule type="cellIs" dxfId="300" priority="7" operator="greaterThanOrEqual">
      <formula>0.2</formula>
    </cfRule>
  </conditionalFormatting>
  <conditionalFormatting sqref="G28:AK28">
    <cfRule type="cellIs" dxfId="299" priority="4" operator="greaterThanOrEqual">
      <formula>0.5</formula>
    </cfRule>
    <cfRule type="cellIs" dxfId="298" priority="5" operator="greaterThanOrEqual">
      <formula>0.2</formula>
    </cfRule>
  </conditionalFormatting>
  <conditionalFormatting sqref="G38:AK38">
    <cfRule type="cellIs" dxfId="297" priority="2" operator="greaterThanOrEqual">
      <formula>7.5</formula>
    </cfRule>
  </conditionalFormatting>
  <conditionalFormatting sqref="G38:AK38">
    <cfRule type="cellIs" dxfId="296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40"/>
  <sheetViews>
    <sheetView tabSelected="1" view="pageBreakPreview" topLeftCell="B4" zoomScale="80" zoomScaleNormal="100" zoomScaleSheetLayoutView="80" workbookViewId="0">
      <pane xSplit="5" ySplit="4" topLeftCell="G32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6" width="9" customWidth="1"/>
    <col min="37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159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44440</v>
      </c>
      <c r="H6" s="26">
        <v>44441</v>
      </c>
      <c r="I6" s="26">
        <v>44442</v>
      </c>
      <c r="J6" s="26">
        <v>44443</v>
      </c>
      <c r="K6" s="26">
        <v>44444</v>
      </c>
      <c r="L6" s="26">
        <v>44445</v>
      </c>
      <c r="M6" s="26">
        <v>44446</v>
      </c>
      <c r="N6" s="26">
        <v>44447</v>
      </c>
      <c r="O6" s="26">
        <v>44448</v>
      </c>
      <c r="P6" s="26">
        <v>44449</v>
      </c>
      <c r="Q6" s="26">
        <v>44450</v>
      </c>
      <c r="R6" s="26">
        <v>44451</v>
      </c>
      <c r="S6" s="26">
        <v>44452</v>
      </c>
      <c r="T6" s="26">
        <v>44453</v>
      </c>
      <c r="U6" s="26">
        <v>44454</v>
      </c>
      <c r="V6" s="26">
        <v>44455</v>
      </c>
      <c r="W6" s="26">
        <v>44456</v>
      </c>
      <c r="X6" s="26">
        <v>44457</v>
      </c>
      <c r="Y6" s="26">
        <v>44458</v>
      </c>
      <c r="Z6" s="26">
        <v>44459</v>
      </c>
      <c r="AA6" s="26">
        <v>44460</v>
      </c>
      <c r="AB6" s="26">
        <v>44461</v>
      </c>
      <c r="AC6" s="26">
        <v>44462</v>
      </c>
      <c r="AD6" s="26">
        <v>44463</v>
      </c>
      <c r="AE6" s="26">
        <v>44464</v>
      </c>
      <c r="AF6" s="26">
        <v>44465</v>
      </c>
      <c r="AG6" s="26">
        <v>44466</v>
      </c>
      <c r="AH6" s="26">
        <v>44467</v>
      </c>
      <c r="AI6" s="26">
        <v>44468</v>
      </c>
      <c r="AJ6" s="26">
        <v>44469</v>
      </c>
      <c r="AK6" s="26"/>
    </row>
    <row r="7" spans="4:38" ht="30" customHeight="1">
      <c r="D7" s="6"/>
      <c r="E7" s="7"/>
      <c r="F7" s="8"/>
      <c r="G7" s="27" t="s">
        <v>160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19">
        <v>566</v>
      </c>
      <c r="H8" s="89">
        <v>593</v>
      </c>
      <c r="I8" s="19">
        <v>593</v>
      </c>
      <c r="J8" s="19">
        <v>593</v>
      </c>
      <c r="K8" s="19">
        <v>593</v>
      </c>
      <c r="L8" s="19">
        <v>593</v>
      </c>
      <c r="M8" s="89">
        <v>622</v>
      </c>
      <c r="N8" s="19">
        <v>622</v>
      </c>
      <c r="O8" s="19">
        <v>622</v>
      </c>
      <c r="P8" s="19">
        <v>622</v>
      </c>
      <c r="Q8" s="19">
        <v>622</v>
      </c>
      <c r="R8" s="19">
        <v>622</v>
      </c>
      <c r="S8" s="19">
        <v>622</v>
      </c>
      <c r="T8" s="19">
        <v>622</v>
      </c>
      <c r="U8" s="19">
        <v>622</v>
      </c>
      <c r="V8" s="19">
        <v>622</v>
      </c>
      <c r="W8" s="19">
        <v>622</v>
      </c>
      <c r="X8" s="19">
        <v>622</v>
      </c>
      <c r="Y8" s="19">
        <v>622</v>
      </c>
      <c r="Z8" s="19">
        <v>622</v>
      </c>
      <c r="AA8" s="19">
        <v>622</v>
      </c>
      <c r="AB8" s="89">
        <v>474</v>
      </c>
      <c r="AC8" s="19">
        <v>474</v>
      </c>
      <c r="AD8" s="89">
        <v>475</v>
      </c>
      <c r="AE8" s="19">
        <v>475</v>
      </c>
      <c r="AF8" s="19">
        <v>475</v>
      </c>
      <c r="AG8" s="19">
        <v>475</v>
      </c>
      <c r="AH8" s="19">
        <v>475</v>
      </c>
      <c r="AI8" s="19">
        <v>475</v>
      </c>
      <c r="AJ8" s="19">
        <v>475</v>
      </c>
      <c r="AK8" s="19">
        <v>475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566</v>
      </c>
      <c r="H9" s="21">
        <v>593</v>
      </c>
      <c r="I9" s="21">
        <v>593</v>
      </c>
      <c r="J9" s="21">
        <v>593</v>
      </c>
      <c r="K9" s="21">
        <v>593</v>
      </c>
      <c r="L9" s="21">
        <v>593</v>
      </c>
      <c r="M9" s="21">
        <v>622</v>
      </c>
      <c r="N9" s="21">
        <v>622</v>
      </c>
      <c r="O9" s="21">
        <v>622</v>
      </c>
      <c r="P9" s="21">
        <v>622</v>
      </c>
      <c r="Q9" s="21">
        <v>622</v>
      </c>
      <c r="R9" s="21">
        <v>622</v>
      </c>
      <c r="S9" s="21">
        <v>622</v>
      </c>
      <c r="T9" s="21">
        <v>622</v>
      </c>
      <c r="U9" s="21">
        <v>622</v>
      </c>
      <c r="V9" s="21">
        <v>622</v>
      </c>
      <c r="W9" s="21">
        <v>622</v>
      </c>
      <c r="X9" s="21">
        <v>622</v>
      </c>
      <c r="Y9" s="21">
        <v>622</v>
      </c>
      <c r="Z9" s="21">
        <v>622</v>
      </c>
      <c r="AA9" s="21">
        <v>622</v>
      </c>
      <c r="AB9" s="21">
        <v>474</v>
      </c>
      <c r="AC9" s="21">
        <v>474</v>
      </c>
      <c r="AD9" s="21">
        <v>475</v>
      </c>
      <c r="AE9" s="21">
        <v>475</v>
      </c>
      <c r="AF9" s="21">
        <v>475</v>
      </c>
      <c r="AG9" s="21">
        <v>475</v>
      </c>
      <c r="AH9" s="21">
        <v>475</v>
      </c>
      <c r="AI9" s="21">
        <v>475</v>
      </c>
      <c r="AJ9" s="21">
        <v>475</v>
      </c>
      <c r="AK9" s="41"/>
    </row>
    <row r="10" spans="4:38" ht="41.25" customHeight="1">
      <c r="D10" s="14" t="s">
        <v>46</v>
      </c>
      <c r="E10" s="2"/>
      <c r="F10" s="1" t="s">
        <v>48</v>
      </c>
      <c r="G10" s="19">
        <v>39</v>
      </c>
      <c r="H10" s="19">
        <v>39</v>
      </c>
      <c r="I10" s="19">
        <v>39</v>
      </c>
      <c r="J10" s="19">
        <v>39</v>
      </c>
      <c r="K10" s="19">
        <v>39</v>
      </c>
      <c r="L10" s="19">
        <v>39</v>
      </c>
      <c r="M10" s="19">
        <v>39</v>
      </c>
      <c r="N10" s="19">
        <v>39</v>
      </c>
      <c r="O10" s="19">
        <v>39</v>
      </c>
      <c r="P10" s="19">
        <v>39</v>
      </c>
      <c r="Q10" s="19">
        <v>39</v>
      </c>
      <c r="R10" s="19">
        <v>39</v>
      </c>
      <c r="S10" s="19">
        <v>39</v>
      </c>
      <c r="T10" s="19">
        <v>39</v>
      </c>
      <c r="U10" s="19">
        <v>39</v>
      </c>
      <c r="V10" s="19">
        <v>39</v>
      </c>
      <c r="W10" s="19">
        <v>39</v>
      </c>
      <c r="X10" s="19">
        <v>39</v>
      </c>
      <c r="Y10" s="19">
        <v>39</v>
      </c>
      <c r="Z10" s="19">
        <v>39</v>
      </c>
      <c r="AA10" s="19">
        <v>39</v>
      </c>
      <c r="AB10" s="89">
        <v>34</v>
      </c>
      <c r="AC10" s="19">
        <v>34</v>
      </c>
      <c r="AD10" s="19">
        <v>34</v>
      </c>
      <c r="AE10" s="19">
        <v>34</v>
      </c>
      <c r="AF10" s="19">
        <v>34</v>
      </c>
      <c r="AG10" s="19">
        <v>34</v>
      </c>
      <c r="AH10" s="19">
        <v>34</v>
      </c>
      <c r="AI10" s="19">
        <v>34</v>
      </c>
      <c r="AJ10" s="19">
        <v>34</v>
      </c>
      <c r="AK10" s="19">
        <v>34</v>
      </c>
    </row>
    <row r="11" spans="4:38" ht="41.25" customHeight="1">
      <c r="D11" s="14" t="s">
        <v>47</v>
      </c>
      <c r="E11" s="2"/>
      <c r="F11" s="1" t="s">
        <v>49</v>
      </c>
      <c r="G11" s="21">
        <v>39</v>
      </c>
      <c r="H11" s="21">
        <v>39</v>
      </c>
      <c r="I11" s="21">
        <v>39</v>
      </c>
      <c r="J11" s="21">
        <v>39</v>
      </c>
      <c r="K11" s="21">
        <v>39</v>
      </c>
      <c r="L11" s="21">
        <v>39</v>
      </c>
      <c r="M11" s="21">
        <v>39</v>
      </c>
      <c r="N11" s="21">
        <v>39</v>
      </c>
      <c r="O11" s="21">
        <v>39</v>
      </c>
      <c r="P11" s="21">
        <v>39</v>
      </c>
      <c r="Q11" s="21">
        <v>39</v>
      </c>
      <c r="R11" s="21">
        <v>39</v>
      </c>
      <c r="S11" s="21">
        <v>39</v>
      </c>
      <c r="T11" s="21">
        <v>39</v>
      </c>
      <c r="U11" s="21">
        <v>39</v>
      </c>
      <c r="V11" s="21">
        <v>39</v>
      </c>
      <c r="W11" s="21">
        <v>39</v>
      </c>
      <c r="X11" s="21">
        <v>39</v>
      </c>
      <c r="Y11" s="21">
        <v>39</v>
      </c>
      <c r="Z11" s="21">
        <v>39</v>
      </c>
      <c r="AA11" s="21">
        <v>39</v>
      </c>
      <c r="AB11" s="21">
        <v>34</v>
      </c>
      <c r="AC11" s="21">
        <v>34</v>
      </c>
      <c r="AD11" s="21">
        <v>34</v>
      </c>
      <c r="AE11" s="21">
        <v>34</v>
      </c>
      <c r="AF11" s="21">
        <v>34</v>
      </c>
      <c r="AG11" s="21">
        <v>34</v>
      </c>
      <c r="AH11" s="21">
        <v>34</v>
      </c>
      <c r="AI11" s="21">
        <v>34</v>
      </c>
      <c r="AJ11" s="21">
        <v>34</v>
      </c>
      <c r="AK11" s="41"/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330</v>
      </c>
      <c r="H12" s="21">
        <v>335</v>
      </c>
      <c r="I12" s="21">
        <v>322</v>
      </c>
      <c r="J12" s="21">
        <v>305</v>
      </c>
      <c r="K12" s="21">
        <v>312</v>
      </c>
      <c r="L12" s="21">
        <v>285</v>
      </c>
      <c r="M12" s="21">
        <v>273</v>
      </c>
      <c r="N12" s="21">
        <v>261</v>
      </c>
      <c r="O12" s="21">
        <v>243</v>
      </c>
      <c r="P12" s="21">
        <v>237</v>
      </c>
      <c r="Q12" s="21">
        <v>226</v>
      </c>
      <c r="R12" s="21">
        <v>214</v>
      </c>
      <c r="S12" s="21">
        <v>191</v>
      </c>
      <c r="T12" s="21">
        <v>184</v>
      </c>
      <c r="U12" s="21">
        <v>175</v>
      </c>
      <c r="V12" s="21">
        <v>166</v>
      </c>
      <c r="W12" s="21">
        <v>153</v>
      </c>
      <c r="X12" s="21">
        <v>143</v>
      </c>
      <c r="Y12" s="21">
        <v>134</v>
      </c>
      <c r="Z12" s="21">
        <v>130</v>
      </c>
      <c r="AA12" s="21">
        <v>110</v>
      </c>
      <c r="AB12" s="21">
        <v>87</v>
      </c>
      <c r="AC12" s="21">
        <v>82</v>
      </c>
      <c r="AD12" s="21">
        <v>71</v>
      </c>
      <c r="AE12" s="21">
        <v>60</v>
      </c>
      <c r="AF12" s="21">
        <v>56</v>
      </c>
      <c r="AG12" s="21">
        <v>44</v>
      </c>
      <c r="AH12" s="21">
        <v>42</v>
      </c>
      <c r="AI12" s="21">
        <v>35</v>
      </c>
      <c r="AJ12" s="21">
        <v>32</v>
      </c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6</v>
      </c>
      <c r="H13" s="21">
        <v>6</v>
      </c>
      <c r="I13" s="21">
        <v>6</v>
      </c>
      <c r="J13" s="21">
        <v>7</v>
      </c>
      <c r="K13" s="21">
        <v>6</v>
      </c>
      <c r="L13" s="21">
        <v>6</v>
      </c>
      <c r="M13" s="21">
        <v>5</v>
      </c>
      <c r="N13" s="21">
        <v>5</v>
      </c>
      <c r="O13" s="21">
        <v>5</v>
      </c>
      <c r="P13" s="21">
        <v>5</v>
      </c>
      <c r="Q13" s="92">
        <v>6</v>
      </c>
      <c r="R13" s="21">
        <v>6</v>
      </c>
      <c r="S13" s="21">
        <v>6</v>
      </c>
      <c r="T13" s="21">
        <v>6</v>
      </c>
      <c r="U13" s="21">
        <v>6</v>
      </c>
      <c r="V13" s="21">
        <v>4</v>
      </c>
      <c r="W13" s="21">
        <v>5</v>
      </c>
      <c r="X13" s="21">
        <v>5</v>
      </c>
      <c r="Y13" s="21">
        <v>5</v>
      </c>
      <c r="Z13" s="21">
        <v>5</v>
      </c>
      <c r="AA13" s="21">
        <v>4</v>
      </c>
      <c r="AB13" s="21">
        <v>3</v>
      </c>
      <c r="AC13" s="21">
        <v>3</v>
      </c>
      <c r="AD13" s="21">
        <v>3</v>
      </c>
      <c r="AE13" s="21">
        <v>3</v>
      </c>
      <c r="AF13" s="21">
        <v>3</v>
      </c>
      <c r="AG13" s="21">
        <v>2</v>
      </c>
      <c r="AH13" s="21">
        <v>2</v>
      </c>
      <c r="AI13" s="21">
        <v>1</v>
      </c>
      <c r="AJ13" s="21">
        <v>0</v>
      </c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1309</v>
      </c>
      <c r="H14" s="21">
        <v>1169</v>
      </c>
      <c r="I14" s="21">
        <v>1010</v>
      </c>
      <c r="J14" s="21">
        <v>894</v>
      </c>
      <c r="K14" s="21">
        <v>824</v>
      </c>
      <c r="L14" s="21">
        <v>740</v>
      </c>
      <c r="M14" s="21">
        <v>686</v>
      </c>
      <c r="N14" s="21">
        <v>639</v>
      </c>
      <c r="O14" s="21">
        <v>612</v>
      </c>
      <c r="P14" s="21">
        <v>584</v>
      </c>
      <c r="Q14" s="21">
        <v>553</v>
      </c>
      <c r="R14" s="21">
        <v>512</v>
      </c>
      <c r="S14" s="21">
        <v>455</v>
      </c>
      <c r="T14" s="21">
        <v>439</v>
      </c>
      <c r="U14" s="21">
        <v>431</v>
      </c>
      <c r="V14" s="21">
        <v>418</v>
      </c>
      <c r="W14" s="21">
        <v>363</v>
      </c>
      <c r="X14" s="21">
        <v>318</v>
      </c>
      <c r="Y14" s="21">
        <v>291</v>
      </c>
      <c r="Z14" s="21">
        <v>272</v>
      </c>
      <c r="AA14" s="21">
        <v>217</v>
      </c>
      <c r="AB14" s="21">
        <v>178</v>
      </c>
      <c r="AC14" s="21">
        <v>158</v>
      </c>
      <c r="AD14" s="21">
        <v>123</v>
      </c>
      <c r="AE14" s="21">
        <v>98</v>
      </c>
      <c r="AF14" s="21">
        <v>86</v>
      </c>
      <c r="AG14" s="21">
        <v>73</v>
      </c>
      <c r="AH14" s="21">
        <v>67</v>
      </c>
      <c r="AI14" s="21">
        <v>56</v>
      </c>
      <c r="AJ14" s="21">
        <v>51</v>
      </c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21">
        <v>716</v>
      </c>
      <c r="H15" s="21">
        <v>1081</v>
      </c>
      <c r="I15" s="92">
        <v>1083</v>
      </c>
      <c r="J15" s="21">
        <v>934</v>
      </c>
      <c r="K15" s="21">
        <v>606</v>
      </c>
      <c r="L15" s="21">
        <v>531</v>
      </c>
      <c r="M15" s="21">
        <v>791</v>
      </c>
      <c r="N15" s="21">
        <v>1133</v>
      </c>
      <c r="O15" s="21">
        <v>595</v>
      </c>
      <c r="P15" s="21">
        <v>851</v>
      </c>
      <c r="Q15" s="92">
        <v>670</v>
      </c>
      <c r="R15" s="21">
        <v>771</v>
      </c>
      <c r="S15" s="21">
        <v>474</v>
      </c>
      <c r="T15" s="21">
        <v>693</v>
      </c>
      <c r="U15" s="21">
        <v>446</v>
      </c>
      <c r="V15" s="21">
        <v>468</v>
      </c>
      <c r="W15" s="21">
        <v>601</v>
      </c>
      <c r="X15" s="21">
        <v>368</v>
      </c>
      <c r="Y15" s="21">
        <v>226</v>
      </c>
      <c r="Z15" s="21">
        <v>90</v>
      </c>
      <c r="AA15" s="21">
        <v>288</v>
      </c>
      <c r="AB15" s="21">
        <v>530</v>
      </c>
      <c r="AC15" s="21">
        <v>146</v>
      </c>
      <c r="AD15" s="21">
        <v>322</v>
      </c>
      <c r="AE15" s="21">
        <v>470</v>
      </c>
      <c r="AF15" s="21">
        <v>89</v>
      </c>
      <c r="AG15" s="92">
        <v>241</v>
      </c>
      <c r="AH15" s="21">
        <v>246</v>
      </c>
      <c r="AI15" s="21">
        <v>221</v>
      </c>
      <c r="AJ15" s="21">
        <v>180</v>
      </c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G15+SUM('R3-08'!AF15:AK15)</f>
        <v>6982</v>
      </c>
      <c r="H16" s="19">
        <f>SUM(G15:H15)+SUM('R3-08'!AG15:AK15)</f>
        <v>6572</v>
      </c>
      <c r="I16" s="19">
        <f>SUM(G15:I15)+SUM('R3-08'!AH15:AK15)</f>
        <v>6352</v>
      </c>
      <c r="J16" s="19">
        <f>SUM(G15:J15)+SUM('R3-08'!AI15:AK15)</f>
        <v>6345</v>
      </c>
      <c r="K16" s="19">
        <f>SUM(G15:K15)+SUM('R3-08'!AJ15:AK15)</f>
        <v>6265</v>
      </c>
      <c r="L16" s="19">
        <f>SUM(G15:L15)+'R3-08'!AK15</f>
        <v>5849</v>
      </c>
      <c r="M16" s="19">
        <f>SUM(G15:M15)</f>
        <v>5742</v>
      </c>
      <c r="N16" s="19">
        <f t="shared" ref="N16:AJ16" si="0">SUM(H15:N15)</f>
        <v>6159</v>
      </c>
      <c r="O16" s="19">
        <f t="shared" si="0"/>
        <v>5673</v>
      </c>
      <c r="P16" s="19">
        <f t="shared" si="0"/>
        <v>5441</v>
      </c>
      <c r="Q16" s="19">
        <f t="shared" si="0"/>
        <v>5177</v>
      </c>
      <c r="R16" s="19">
        <f t="shared" si="0"/>
        <v>5342</v>
      </c>
      <c r="S16" s="19">
        <f t="shared" si="0"/>
        <v>5285</v>
      </c>
      <c r="T16" s="19">
        <f t="shared" si="0"/>
        <v>5187</v>
      </c>
      <c r="U16" s="19">
        <f t="shared" si="0"/>
        <v>4500</v>
      </c>
      <c r="V16" s="19">
        <f t="shared" si="0"/>
        <v>4373</v>
      </c>
      <c r="W16" s="19">
        <f t="shared" si="0"/>
        <v>4123</v>
      </c>
      <c r="X16" s="19">
        <f t="shared" si="0"/>
        <v>3821</v>
      </c>
      <c r="Y16" s="19">
        <f t="shared" si="0"/>
        <v>3276</v>
      </c>
      <c r="Z16" s="19">
        <f t="shared" si="0"/>
        <v>2892</v>
      </c>
      <c r="AA16" s="19">
        <f t="shared" si="0"/>
        <v>2487</v>
      </c>
      <c r="AB16" s="19">
        <f t="shared" si="0"/>
        <v>2571</v>
      </c>
      <c r="AC16" s="19">
        <f t="shared" si="0"/>
        <v>2249</v>
      </c>
      <c r="AD16" s="19">
        <f t="shared" si="0"/>
        <v>1970</v>
      </c>
      <c r="AE16" s="19">
        <f t="shared" si="0"/>
        <v>2072</v>
      </c>
      <c r="AF16" s="19">
        <f t="shared" si="0"/>
        <v>1935</v>
      </c>
      <c r="AG16" s="19">
        <f t="shared" si="0"/>
        <v>2086</v>
      </c>
      <c r="AH16" s="19">
        <f t="shared" si="0"/>
        <v>2044</v>
      </c>
      <c r="AI16" s="19">
        <f t="shared" si="0"/>
        <v>1735</v>
      </c>
      <c r="AJ16" s="19">
        <f t="shared" si="0"/>
        <v>1769</v>
      </c>
      <c r="AK16" s="19"/>
    </row>
    <row r="17" spans="2:40" ht="41.25" customHeight="1">
      <c r="D17" s="14" t="s">
        <v>3</v>
      </c>
      <c r="E17" s="40" t="s">
        <v>16</v>
      </c>
      <c r="F17" s="29"/>
      <c r="G17" s="21">
        <v>91</v>
      </c>
      <c r="H17" s="21">
        <v>86</v>
      </c>
      <c r="I17" s="92">
        <v>67</v>
      </c>
      <c r="J17" s="21">
        <v>55</v>
      </c>
      <c r="K17" s="21">
        <v>43</v>
      </c>
      <c r="L17" s="21">
        <v>56</v>
      </c>
      <c r="M17" s="21">
        <v>53</v>
      </c>
      <c r="N17" s="21">
        <v>50</v>
      </c>
      <c r="O17" s="21">
        <v>59</v>
      </c>
      <c r="P17" s="21">
        <v>46</v>
      </c>
      <c r="Q17" s="92">
        <v>36</v>
      </c>
      <c r="R17" s="21">
        <v>21</v>
      </c>
      <c r="S17" s="21">
        <v>36</v>
      </c>
      <c r="T17" s="21">
        <v>30</v>
      </c>
      <c r="U17" s="21">
        <v>30</v>
      </c>
      <c r="V17" s="21">
        <v>25</v>
      </c>
      <c r="W17" s="21">
        <v>15</v>
      </c>
      <c r="X17" s="21">
        <v>15</v>
      </c>
      <c r="Y17" s="21">
        <v>4</v>
      </c>
      <c r="Z17" s="21">
        <v>4</v>
      </c>
      <c r="AA17" s="21">
        <v>4</v>
      </c>
      <c r="AB17" s="21">
        <v>5</v>
      </c>
      <c r="AC17" s="21">
        <v>2</v>
      </c>
      <c r="AD17" s="21">
        <v>4</v>
      </c>
      <c r="AE17" s="21">
        <v>3</v>
      </c>
      <c r="AF17" s="21">
        <v>2</v>
      </c>
      <c r="AG17" s="92">
        <v>7</v>
      </c>
      <c r="AH17" s="21">
        <v>1</v>
      </c>
      <c r="AI17" s="21">
        <v>2</v>
      </c>
      <c r="AJ17" s="21">
        <v>5</v>
      </c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G17+SUM('R3-08'!AF17:AK17)</f>
        <v>748</v>
      </c>
      <c r="H18" s="19">
        <f>SUM(G17:H17)+SUM('R3-08'!AG17:AK17)</f>
        <v>686</v>
      </c>
      <c r="I18" s="19">
        <f>SUM(G17:I17)+SUM('R3-08'!AH17:AK17)</f>
        <v>596</v>
      </c>
      <c r="J18" s="19">
        <f>SUM(G17:J17)+SUM('R3-08'!AI17:AK17)</f>
        <v>522</v>
      </c>
      <c r="K18" s="19">
        <f>SUM(G17:K17)+SUM('R3-08'!AJ17:AK17)</f>
        <v>516</v>
      </c>
      <c r="L18" s="19">
        <f>SUM(G17:L17)+'R3-08'!AK17</f>
        <v>494</v>
      </c>
      <c r="M18" s="19">
        <f>SUM(G17:M17)</f>
        <v>451</v>
      </c>
      <c r="N18" s="19">
        <f t="shared" ref="N18:AJ18" si="1">SUM(H17:N17)</f>
        <v>410</v>
      </c>
      <c r="O18" s="19">
        <f t="shared" si="1"/>
        <v>383</v>
      </c>
      <c r="P18" s="19">
        <f t="shared" si="1"/>
        <v>362</v>
      </c>
      <c r="Q18" s="19">
        <f t="shared" si="1"/>
        <v>343</v>
      </c>
      <c r="R18" s="19">
        <f t="shared" si="1"/>
        <v>321</v>
      </c>
      <c r="S18" s="19">
        <f t="shared" si="1"/>
        <v>301</v>
      </c>
      <c r="T18" s="19">
        <f t="shared" si="1"/>
        <v>278</v>
      </c>
      <c r="U18" s="19">
        <f t="shared" si="1"/>
        <v>258</v>
      </c>
      <c r="V18" s="19">
        <f t="shared" si="1"/>
        <v>224</v>
      </c>
      <c r="W18" s="19">
        <f t="shared" si="1"/>
        <v>193</v>
      </c>
      <c r="X18" s="19">
        <f t="shared" si="1"/>
        <v>172</v>
      </c>
      <c r="Y18" s="19">
        <f t="shared" si="1"/>
        <v>155</v>
      </c>
      <c r="Z18" s="19">
        <f t="shared" si="1"/>
        <v>123</v>
      </c>
      <c r="AA18" s="19">
        <f t="shared" si="1"/>
        <v>97</v>
      </c>
      <c r="AB18" s="19">
        <f t="shared" si="1"/>
        <v>72</v>
      </c>
      <c r="AC18" s="19">
        <f t="shared" si="1"/>
        <v>49</v>
      </c>
      <c r="AD18" s="19">
        <f t="shared" si="1"/>
        <v>38</v>
      </c>
      <c r="AE18" s="19">
        <f t="shared" si="1"/>
        <v>26</v>
      </c>
      <c r="AF18" s="19">
        <f t="shared" si="1"/>
        <v>24</v>
      </c>
      <c r="AG18" s="19">
        <f t="shared" si="1"/>
        <v>27</v>
      </c>
      <c r="AH18" s="19">
        <f t="shared" si="1"/>
        <v>24</v>
      </c>
      <c r="AI18" s="19">
        <f t="shared" si="1"/>
        <v>21</v>
      </c>
      <c r="AJ18" s="19">
        <f t="shared" si="1"/>
        <v>24</v>
      </c>
      <c r="AK18" s="19"/>
    </row>
    <row r="19" spans="2:40" ht="41.25" customHeight="1">
      <c r="D19" s="15" t="s">
        <v>4</v>
      </c>
      <c r="E19" s="40" t="s">
        <v>16</v>
      </c>
      <c r="F19" s="29"/>
      <c r="G19" s="21">
        <v>96</v>
      </c>
      <c r="H19" s="21">
        <v>91</v>
      </c>
      <c r="I19" s="21">
        <v>86</v>
      </c>
      <c r="J19" s="21">
        <v>67</v>
      </c>
      <c r="K19" s="21">
        <v>54</v>
      </c>
      <c r="L19" s="21">
        <v>43</v>
      </c>
      <c r="M19" s="21">
        <v>56</v>
      </c>
      <c r="N19" s="21">
        <v>53</v>
      </c>
      <c r="O19" s="21">
        <v>50</v>
      </c>
      <c r="P19" s="21">
        <v>59</v>
      </c>
      <c r="Q19" s="21">
        <v>46</v>
      </c>
      <c r="R19" s="21">
        <v>36</v>
      </c>
      <c r="S19" s="21">
        <v>21</v>
      </c>
      <c r="T19" s="21">
        <v>36</v>
      </c>
      <c r="U19" s="21">
        <v>30</v>
      </c>
      <c r="V19" s="21">
        <v>30</v>
      </c>
      <c r="W19" s="21">
        <v>25</v>
      </c>
      <c r="X19" s="21">
        <v>15</v>
      </c>
      <c r="Y19" s="21">
        <v>15</v>
      </c>
      <c r="Z19" s="21">
        <v>4</v>
      </c>
      <c r="AA19" s="21">
        <v>4</v>
      </c>
      <c r="AB19" s="21">
        <v>4</v>
      </c>
      <c r="AC19" s="21">
        <v>5</v>
      </c>
      <c r="AD19" s="21">
        <v>2</v>
      </c>
      <c r="AE19" s="21">
        <v>5</v>
      </c>
      <c r="AF19" s="21">
        <v>2</v>
      </c>
      <c r="AG19" s="21">
        <v>2</v>
      </c>
      <c r="AH19" s="93">
        <v>7</v>
      </c>
      <c r="AI19" s="21">
        <v>1</v>
      </c>
      <c r="AJ19" s="21">
        <v>2</v>
      </c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G19+SUM('R3-08'!AF19:AK19)</f>
        <v>848</v>
      </c>
      <c r="H20" s="20">
        <f>SUM(G19:H19)+SUM('R3-08'!AG19:AK19)</f>
        <v>747</v>
      </c>
      <c r="I20" s="20">
        <f>SUM(G19:I19)+SUM('R3-08'!AH19:AK19)</f>
        <v>685</v>
      </c>
      <c r="J20" s="20">
        <f>SUM(G19:J19)+SUM('R3-08'!AI19:AK19)</f>
        <v>595</v>
      </c>
      <c r="K20" s="20">
        <f>SUM(G19:K19)+SUM('R3-08'!AJ19:AK19)</f>
        <v>521</v>
      </c>
      <c r="L20" s="20">
        <f>SUM(G19:L19)+'R3-08'!AK19</f>
        <v>515</v>
      </c>
      <c r="M20" s="20">
        <f>SUM(G19:M19)</f>
        <v>493</v>
      </c>
      <c r="N20" s="20">
        <f t="shared" ref="N20:AJ20" si="2">SUM(H19:N19)</f>
        <v>450</v>
      </c>
      <c r="O20" s="20">
        <f t="shared" si="2"/>
        <v>409</v>
      </c>
      <c r="P20" s="20">
        <f t="shared" si="2"/>
        <v>382</v>
      </c>
      <c r="Q20" s="20">
        <f t="shared" si="2"/>
        <v>361</v>
      </c>
      <c r="R20" s="20">
        <f t="shared" si="2"/>
        <v>343</v>
      </c>
      <c r="S20" s="20">
        <f t="shared" si="2"/>
        <v>321</v>
      </c>
      <c r="T20" s="20">
        <f t="shared" si="2"/>
        <v>301</v>
      </c>
      <c r="U20" s="20">
        <f t="shared" si="2"/>
        <v>278</v>
      </c>
      <c r="V20" s="20">
        <f t="shared" si="2"/>
        <v>258</v>
      </c>
      <c r="W20" s="20">
        <f t="shared" si="2"/>
        <v>224</v>
      </c>
      <c r="X20" s="20">
        <f t="shared" si="2"/>
        <v>193</v>
      </c>
      <c r="Y20" s="20">
        <f t="shared" si="2"/>
        <v>172</v>
      </c>
      <c r="Z20" s="20">
        <f t="shared" si="2"/>
        <v>155</v>
      </c>
      <c r="AA20" s="20">
        <f t="shared" si="2"/>
        <v>123</v>
      </c>
      <c r="AB20" s="20">
        <f t="shared" si="2"/>
        <v>97</v>
      </c>
      <c r="AC20" s="20">
        <f t="shared" si="2"/>
        <v>72</v>
      </c>
      <c r="AD20" s="20">
        <f t="shared" si="2"/>
        <v>49</v>
      </c>
      <c r="AE20" s="20">
        <f t="shared" si="2"/>
        <v>39</v>
      </c>
      <c r="AF20" s="20">
        <f t="shared" si="2"/>
        <v>26</v>
      </c>
      <c r="AG20" s="20">
        <f t="shared" si="2"/>
        <v>24</v>
      </c>
      <c r="AH20" s="20">
        <f t="shared" si="2"/>
        <v>27</v>
      </c>
      <c r="AI20" s="20">
        <f t="shared" si="2"/>
        <v>24</v>
      </c>
      <c r="AJ20" s="20">
        <f t="shared" si="2"/>
        <v>21</v>
      </c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848</v>
      </c>
      <c r="H21" s="20">
        <f t="shared" ref="H21:AJ21" si="3">H20</f>
        <v>747</v>
      </c>
      <c r="I21" s="20">
        <f t="shared" si="3"/>
        <v>685</v>
      </c>
      <c r="J21" s="20">
        <f t="shared" si="3"/>
        <v>595</v>
      </c>
      <c r="K21" s="20">
        <f t="shared" si="3"/>
        <v>521</v>
      </c>
      <c r="L21" s="20">
        <f t="shared" si="3"/>
        <v>515</v>
      </c>
      <c r="M21" s="20">
        <f t="shared" si="3"/>
        <v>493</v>
      </c>
      <c r="N21" s="20">
        <f t="shared" si="3"/>
        <v>450</v>
      </c>
      <c r="O21" s="20">
        <f t="shared" si="3"/>
        <v>409</v>
      </c>
      <c r="P21" s="20">
        <f t="shared" si="3"/>
        <v>382</v>
      </c>
      <c r="Q21" s="20">
        <f t="shared" si="3"/>
        <v>361</v>
      </c>
      <c r="R21" s="20">
        <f t="shared" si="3"/>
        <v>343</v>
      </c>
      <c r="S21" s="20">
        <f t="shared" si="3"/>
        <v>321</v>
      </c>
      <c r="T21" s="20">
        <f t="shared" si="3"/>
        <v>301</v>
      </c>
      <c r="U21" s="20">
        <f t="shared" si="3"/>
        <v>278</v>
      </c>
      <c r="V21" s="20">
        <f t="shared" si="3"/>
        <v>258</v>
      </c>
      <c r="W21" s="20">
        <f t="shared" si="3"/>
        <v>224</v>
      </c>
      <c r="X21" s="20">
        <f t="shared" si="3"/>
        <v>193</v>
      </c>
      <c r="Y21" s="20">
        <f t="shared" si="3"/>
        <v>172</v>
      </c>
      <c r="Z21" s="20">
        <f t="shared" si="3"/>
        <v>155</v>
      </c>
      <c r="AA21" s="20">
        <f t="shared" si="3"/>
        <v>123</v>
      </c>
      <c r="AB21" s="20">
        <f t="shared" si="3"/>
        <v>97</v>
      </c>
      <c r="AC21" s="20">
        <f t="shared" si="3"/>
        <v>72</v>
      </c>
      <c r="AD21" s="20">
        <f t="shared" si="3"/>
        <v>49</v>
      </c>
      <c r="AE21" s="20">
        <f t="shared" si="3"/>
        <v>39</v>
      </c>
      <c r="AF21" s="20">
        <f t="shared" si="3"/>
        <v>26</v>
      </c>
      <c r="AG21" s="20">
        <f t="shared" si="3"/>
        <v>24</v>
      </c>
      <c r="AH21" s="20">
        <f t="shared" si="3"/>
        <v>27</v>
      </c>
      <c r="AI21" s="20">
        <f t="shared" si="3"/>
        <v>24</v>
      </c>
      <c r="AJ21" s="20">
        <f t="shared" si="3"/>
        <v>21</v>
      </c>
      <c r="AK21" s="20"/>
    </row>
    <row r="22" spans="2:40" ht="41.25" customHeight="1">
      <c r="D22" s="14" t="s">
        <v>6</v>
      </c>
      <c r="E22" s="2"/>
      <c r="F22" s="1" t="s">
        <v>50</v>
      </c>
      <c r="G22" s="20">
        <f>'R3-08'!AE20</f>
        <v>1462</v>
      </c>
      <c r="H22" s="20">
        <f>'R3-08'!AF20</f>
        <v>1403</v>
      </c>
      <c r="I22" s="20">
        <f>'R3-08'!AG20</f>
        <v>1309</v>
      </c>
      <c r="J22" s="20">
        <f>'R3-08'!AH20</f>
        <v>1235</v>
      </c>
      <c r="K22" s="20">
        <f>'R3-08'!AI20</f>
        <v>1203</v>
      </c>
      <c r="L22" s="20">
        <f>'R3-08'!AJ20</f>
        <v>1105</v>
      </c>
      <c r="M22" s="20">
        <f>'R3-08'!AK20</f>
        <v>992</v>
      </c>
      <c r="N22" s="20">
        <f>G21</f>
        <v>848</v>
      </c>
      <c r="O22" s="20">
        <f t="shared" ref="O22:AJ22" si="4">H21</f>
        <v>747</v>
      </c>
      <c r="P22" s="20">
        <f t="shared" si="4"/>
        <v>685</v>
      </c>
      <c r="Q22" s="20">
        <f t="shared" si="4"/>
        <v>595</v>
      </c>
      <c r="R22" s="20">
        <f t="shared" si="4"/>
        <v>521</v>
      </c>
      <c r="S22" s="20">
        <f t="shared" si="4"/>
        <v>515</v>
      </c>
      <c r="T22" s="20">
        <f t="shared" si="4"/>
        <v>493</v>
      </c>
      <c r="U22" s="20">
        <f t="shared" si="4"/>
        <v>450</v>
      </c>
      <c r="V22" s="20">
        <f t="shared" si="4"/>
        <v>409</v>
      </c>
      <c r="W22" s="20">
        <f t="shared" si="4"/>
        <v>382</v>
      </c>
      <c r="X22" s="20">
        <f t="shared" si="4"/>
        <v>361</v>
      </c>
      <c r="Y22" s="20">
        <f t="shared" si="4"/>
        <v>343</v>
      </c>
      <c r="Z22" s="20">
        <f t="shared" si="4"/>
        <v>321</v>
      </c>
      <c r="AA22" s="20">
        <f t="shared" si="4"/>
        <v>301</v>
      </c>
      <c r="AB22" s="20">
        <f t="shared" si="4"/>
        <v>278</v>
      </c>
      <c r="AC22" s="20">
        <f t="shared" si="4"/>
        <v>258</v>
      </c>
      <c r="AD22" s="20">
        <f t="shared" si="4"/>
        <v>224</v>
      </c>
      <c r="AE22" s="20">
        <f t="shared" si="4"/>
        <v>193</v>
      </c>
      <c r="AF22" s="20">
        <f t="shared" si="4"/>
        <v>172</v>
      </c>
      <c r="AG22" s="20">
        <f t="shared" si="4"/>
        <v>155</v>
      </c>
      <c r="AH22" s="20">
        <f t="shared" si="4"/>
        <v>123</v>
      </c>
      <c r="AI22" s="20">
        <f t="shared" si="4"/>
        <v>97</v>
      </c>
      <c r="AJ22" s="20">
        <f t="shared" si="4"/>
        <v>72</v>
      </c>
      <c r="AK22" s="20"/>
    </row>
    <row r="23" spans="2:40" ht="41.25" customHeight="1">
      <c r="D23" s="14" t="s">
        <v>7</v>
      </c>
      <c r="E23" s="40" t="s">
        <v>16</v>
      </c>
      <c r="F23" s="29"/>
      <c r="G23" s="92">
        <v>17</v>
      </c>
      <c r="H23" s="92">
        <v>24</v>
      </c>
      <c r="I23" s="92">
        <v>22</v>
      </c>
      <c r="J23" s="92">
        <v>14</v>
      </c>
      <c r="K23" s="92">
        <v>11</v>
      </c>
      <c r="L23" s="21">
        <v>4</v>
      </c>
      <c r="M23" s="92">
        <v>26</v>
      </c>
      <c r="N23" s="92">
        <v>18</v>
      </c>
      <c r="O23" s="92">
        <v>10</v>
      </c>
      <c r="P23" s="92">
        <v>15</v>
      </c>
      <c r="Q23" s="92">
        <v>13</v>
      </c>
      <c r="R23" s="21">
        <v>6</v>
      </c>
      <c r="S23" s="92">
        <v>6</v>
      </c>
      <c r="T23" s="92">
        <v>17</v>
      </c>
      <c r="U23" s="92">
        <v>6</v>
      </c>
      <c r="V23" s="21">
        <v>6</v>
      </c>
      <c r="W23" s="21">
        <v>7</v>
      </c>
      <c r="X23" s="21">
        <v>6</v>
      </c>
      <c r="Y23" s="21">
        <v>6</v>
      </c>
      <c r="Z23" s="21">
        <v>1</v>
      </c>
      <c r="AA23" s="21">
        <v>1</v>
      </c>
      <c r="AB23" s="21">
        <v>1</v>
      </c>
      <c r="AC23" s="21">
        <v>3</v>
      </c>
      <c r="AD23" s="21">
        <v>0</v>
      </c>
      <c r="AE23" s="21">
        <v>4</v>
      </c>
      <c r="AF23" s="21">
        <v>1</v>
      </c>
      <c r="AG23" s="21">
        <v>0</v>
      </c>
      <c r="AH23" s="21">
        <v>3</v>
      </c>
      <c r="AI23" s="21">
        <v>1</v>
      </c>
      <c r="AJ23" s="21">
        <v>2</v>
      </c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G23+SUM('R3-08'!AF23:AK23)</f>
        <v>228</v>
      </c>
      <c r="H24" s="21">
        <f>SUM(G23:H23)+SUM('R3-08'!AG23:AK23)</f>
        <v>206</v>
      </c>
      <c r="I24" s="21">
        <f>SUM(G23:I23)+SUM('R3-08'!AH23:AK23)</f>
        <v>180</v>
      </c>
      <c r="J24" s="21">
        <f>SUM(G23:J23)+SUM('R3-08'!AI23:AK23)</f>
        <v>134</v>
      </c>
      <c r="K24" s="21">
        <f>SUM(G23:K23)+SUM('R3-08'!AJ23:AK23)</f>
        <v>125</v>
      </c>
      <c r="L24" s="21">
        <f>SUM(G23:L23)+'R3-08'!AK23</f>
        <v>119</v>
      </c>
      <c r="M24" s="21">
        <f>SUM(G23:M23)</f>
        <v>118</v>
      </c>
      <c r="N24" s="21">
        <f t="shared" ref="N24:AJ24" si="5">SUM(H23:N23)</f>
        <v>119</v>
      </c>
      <c r="O24" s="21">
        <f t="shared" si="5"/>
        <v>105</v>
      </c>
      <c r="P24" s="21">
        <f t="shared" si="5"/>
        <v>98</v>
      </c>
      <c r="Q24" s="21">
        <f t="shared" si="5"/>
        <v>97</v>
      </c>
      <c r="R24" s="21">
        <f t="shared" si="5"/>
        <v>92</v>
      </c>
      <c r="S24" s="21">
        <f t="shared" si="5"/>
        <v>94</v>
      </c>
      <c r="T24" s="21">
        <f t="shared" si="5"/>
        <v>85</v>
      </c>
      <c r="U24" s="21">
        <f t="shared" si="5"/>
        <v>73</v>
      </c>
      <c r="V24" s="21">
        <f t="shared" si="5"/>
        <v>69</v>
      </c>
      <c r="W24" s="21">
        <f t="shared" si="5"/>
        <v>61</v>
      </c>
      <c r="X24" s="21">
        <f t="shared" si="5"/>
        <v>54</v>
      </c>
      <c r="Y24" s="21">
        <f t="shared" si="5"/>
        <v>54</v>
      </c>
      <c r="Z24" s="21">
        <f t="shared" si="5"/>
        <v>49</v>
      </c>
      <c r="AA24" s="21">
        <f t="shared" si="5"/>
        <v>33</v>
      </c>
      <c r="AB24" s="21">
        <f t="shared" si="5"/>
        <v>28</v>
      </c>
      <c r="AC24" s="21">
        <f t="shared" si="5"/>
        <v>25</v>
      </c>
      <c r="AD24" s="21">
        <f t="shared" si="5"/>
        <v>18</v>
      </c>
      <c r="AE24" s="21">
        <f t="shared" si="5"/>
        <v>16</v>
      </c>
      <c r="AF24" s="21">
        <f t="shared" si="5"/>
        <v>11</v>
      </c>
      <c r="AG24" s="21">
        <f t="shared" si="5"/>
        <v>10</v>
      </c>
      <c r="AH24" s="21">
        <f t="shared" si="5"/>
        <v>12</v>
      </c>
      <c r="AI24" s="21">
        <f t="shared" si="5"/>
        <v>12</v>
      </c>
      <c r="AJ24" s="21">
        <f t="shared" si="5"/>
        <v>11</v>
      </c>
      <c r="AK24" s="21"/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44440</v>
      </c>
      <c r="H26" s="26">
        <f t="shared" ref="H26:AJ27" si="6">H6</f>
        <v>44441</v>
      </c>
      <c r="I26" s="26">
        <f t="shared" si="6"/>
        <v>44442</v>
      </c>
      <c r="J26" s="26">
        <f t="shared" si="6"/>
        <v>44443</v>
      </c>
      <c r="K26" s="26">
        <f t="shared" si="6"/>
        <v>44444</v>
      </c>
      <c r="L26" s="26">
        <f t="shared" si="6"/>
        <v>44445</v>
      </c>
      <c r="M26" s="26">
        <f t="shared" si="6"/>
        <v>44446</v>
      </c>
      <c r="N26" s="26">
        <f t="shared" si="6"/>
        <v>44447</v>
      </c>
      <c r="O26" s="26">
        <f t="shared" si="6"/>
        <v>44448</v>
      </c>
      <c r="P26" s="26">
        <f t="shared" si="6"/>
        <v>44449</v>
      </c>
      <c r="Q26" s="26">
        <f t="shared" si="6"/>
        <v>44450</v>
      </c>
      <c r="R26" s="26">
        <f t="shared" si="6"/>
        <v>44451</v>
      </c>
      <c r="S26" s="26">
        <f t="shared" si="6"/>
        <v>44452</v>
      </c>
      <c r="T26" s="26">
        <f t="shared" si="6"/>
        <v>44453</v>
      </c>
      <c r="U26" s="26">
        <f t="shared" si="6"/>
        <v>44454</v>
      </c>
      <c r="V26" s="26">
        <f t="shared" si="6"/>
        <v>44455</v>
      </c>
      <c r="W26" s="26">
        <f t="shared" si="6"/>
        <v>44456</v>
      </c>
      <c r="X26" s="26">
        <f t="shared" si="6"/>
        <v>44457</v>
      </c>
      <c r="Y26" s="26">
        <f t="shared" si="6"/>
        <v>44458</v>
      </c>
      <c r="Z26" s="26">
        <f t="shared" si="6"/>
        <v>44459</v>
      </c>
      <c r="AA26" s="26">
        <f t="shared" si="6"/>
        <v>44460</v>
      </c>
      <c r="AB26" s="26">
        <f t="shared" si="6"/>
        <v>44461</v>
      </c>
      <c r="AC26" s="26">
        <f t="shared" si="6"/>
        <v>44462</v>
      </c>
      <c r="AD26" s="26">
        <f t="shared" si="6"/>
        <v>44463</v>
      </c>
      <c r="AE26" s="26">
        <f t="shared" si="6"/>
        <v>44464</v>
      </c>
      <c r="AF26" s="26">
        <f t="shared" si="6"/>
        <v>44465</v>
      </c>
      <c r="AG26" s="26">
        <f t="shared" si="6"/>
        <v>44466</v>
      </c>
      <c r="AH26" s="26">
        <f t="shared" si="6"/>
        <v>44467</v>
      </c>
      <c r="AI26" s="26">
        <f t="shared" si="6"/>
        <v>44468</v>
      </c>
      <c r="AJ26" s="26">
        <f t="shared" si="6"/>
        <v>44469</v>
      </c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53">
        <f>IFERROR(G12/G8,0)</f>
        <v>0.58303886925795056</v>
      </c>
      <c r="H28" s="253">
        <f t="shared" ref="H28:AJ28" si="7">IFERROR(H12/H8,0)</f>
        <v>0.56492411467116355</v>
      </c>
      <c r="I28" s="253">
        <f t="shared" si="7"/>
        <v>0.54300168634064083</v>
      </c>
      <c r="J28" s="253">
        <f t="shared" si="7"/>
        <v>0.51433389544688024</v>
      </c>
      <c r="K28" s="253">
        <f t="shared" si="7"/>
        <v>0.52613827993254636</v>
      </c>
      <c r="L28" s="22">
        <f t="shared" si="7"/>
        <v>0.48060708263069141</v>
      </c>
      <c r="M28" s="22">
        <f t="shared" si="7"/>
        <v>0.43890675241157556</v>
      </c>
      <c r="N28" s="22">
        <f t="shared" si="7"/>
        <v>0.41961414790996787</v>
      </c>
      <c r="O28" s="22">
        <f t="shared" si="7"/>
        <v>0.39067524115755625</v>
      </c>
      <c r="P28" s="22">
        <f t="shared" si="7"/>
        <v>0.38102893890675243</v>
      </c>
      <c r="Q28" s="22">
        <f t="shared" si="7"/>
        <v>0.36334405144694532</v>
      </c>
      <c r="R28" s="22">
        <f t="shared" si="7"/>
        <v>0.34405144694533762</v>
      </c>
      <c r="S28" s="22">
        <f t="shared" si="7"/>
        <v>0.30707395498392281</v>
      </c>
      <c r="T28" s="22">
        <f t="shared" si="7"/>
        <v>0.29581993569131831</v>
      </c>
      <c r="U28" s="22">
        <f t="shared" si="7"/>
        <v>0.28135048231511256</v>
      </c>
      <c r="V28" s="22">
        <f t="shared" si="7"/>
        <v>0.26688102893890675</v>
      </c>
      <c r="W28" s="22">
        <f t="shared" si="7"/>
        <v>0.2459807073954984</v>
      </c>
      <c r="X28" s="22">
        <f t="shared" si="7"/>
        <v>0.22990353697749197</v>
      </c>
      <c r="Y28" s="22">
        <f t="shared" si="7"/>
        <v>0.21543408360128619</v>
      </c>
      <c r="Z28" s="22">
        <f t="shared" si="7"/>
        <v>0.20900321543408359</v>
      </c>
      <c r="AA28" s="22">
        <f t="shared" si="7"/>
        <v>0.17684887459807075</v>
      </c>
      <c r="AB28" s="22">
        <f t="shared" si="7"/>
        <v>0.18354430379746836</v>
      </c>
      <c r="AC28" s="22">
        <f t="shared" si="7"/>
        <v>0.1729957805907173</v>
      </c>
      <c r="AD28" s="22">
        <f t="shared" si="7"/>
        <v>0.14947368421052631</v>
      </c>
      <c r="AE28" s="22">
        <f t="shared" si="7"/>
        <v>0.12631578947368421</v>
      </c>
      <c r="AF28" s="22">
        <f t="shared" si="7"/>
        <v>0.11789473684210526</v>
      </c>
      <c r="AG28" s="22">
        <f t="shared" si="7"/>
        <v>9.2631578947368426E-2</v>
      </c>
      <c r="AH28" s="22">
        <f t="shared" si="7"/>
        <v>8.8421052631578942E-2</v>
      </c>
      <c r="AI28" s="22">
        <f t="shared" si="7"/>
        <v>7.3684210526315783E-2</v>
      </c>
      <c r="AJ28" s="22">
        <f t="shared" si="7"/>
        <v>6.7368421052631577E-2</v>
      </c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0.58303886925795056</v>
      </c>
      <c r="H29" s="22">
        <f t="shared" ref="H29:AJ29" si="8">IFERROR(H12/H9,0)</f>
        <v>0.56492411467116355</v>
      </c>
      <c r="I29" s="22">
        <f t="shared" si="8"/>
        <v>0.54300168634064083</v>
      </c>
      <c r="J29" s="22">
        <f t="shared" si="8"/>
        <v>0.51433389544688024</v>
      </c>
      <c r="K29" s="22">
        <f t="shared" si="8"/>
        <v>0.52613827993254636</v>
      </c>
      <c r="L29" s="22">
        <f t="shared" si="8"/>
        <v>0.48060708263069141</v>
      </c>
      <c r="M29" s="22">
        <f t="shared" si="8"/>
        <v>0.43890675241157556</v>
      </c>
      <c r="N29" s="22">
        <f t="shared" si="8"/>
        <v>0.41961414790996787</v>
      </c>
      <c r="O29" s="22">
        <f t="shared" si="8"/>
        <v>0.39067524115755625</v>
      </c>
      <c r="P29" s="22">
        <f t="shared" si="8"/>
        <v>0.38102893890675243</v>
      </c>
      <c r="Q29" s="22">
        <f t="shared" si="8"/>
        <v>0.36334405144694532</v>
      </c>
      <c r="R29" s="22">
        <f t="shared" si="8"/>
        <v>0.34405144694533762</v>
      </c>
      <c r="S29" s="22">
        <f t="shared" si="8"/>
        <v>0.30707395498392281</v>
      </c>
      <c r="T29" s="22">
        <f t="shared" si="8"/>
        <v>0.29581993569131831</v>
      </c>
      <c r="U29" s="22">
        <f t="shared" si="8"/>
        <v>0.28135048231511256</v>
      </c>
      <c r="V29" s="22">
        <f t="shared" si="8"/>
        <v>0.26688102893890675</v>
      </c>
      <c r="W29" s="22">
        <f t="shared" si="8"/>
        <v>0.2459807073954984</v>
      </c>
      <c r="X29" s="22">
        <f t="shared" si="8"/>
        <v>0.22990353697749197</v>
      </c>
      <c r="Y29" s="22">
        <f t="shared" si="8"/>
        <v>0.21543408360128619</v>
      </c>
      <c r="Z29" s="22">
        <f t="shared" si="8"/>
        <v>0.20900321543408359</v>
      </c>
      <c r="AA29" s="22">
        <f t="shared" si="8"/>
        <v>0.17684887459807075</v>
      </c>
      <c r="AB29" s="22">
        <f t="shared" si="8"/>
        <v>0.18354430379746836</v>
      </c>
      <c r="AC29" s="22">
        <f t="shared" si="8"/>
        <v>0.1729957805907173</v>
      </c>
      <c r="AD29" s="22">
        <f t="shared" si="8"/>
        <v>0.14947368421052631</v>
      </c>
      <c r="AE29" s="22">
        <f t="shared" si="8"/>
        <v>0.12631578947368421</v>
      </c>
      <c r="AF29" s="22">
        <f t="shared" si="8"/>
        <v>0.11789473684210526</v>
      </c>
      <c r="AG29" s="22">
        <f t="shared" si="8"/>
        <v>9.2631578947368426E-2</v>
      </c>
      <c r="AH29" s="22">
        <f t="shared" si="8"/>
        <v>8.8421052631578942E-2</v>
      </c>
      <c r="AI29" s="22">
        <f t="shared" si="8"/>
        <v>7.3684210526315783E-2</v>
      </c>
      <c r="AJ29" s="22">
        <f t="shared" si="8"/>
        <v>6.7368421052631577E-2</v>
      </c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0.15384615384615385</v>
      </c>
      <c r="H30" s="22">
        <f t="shared" ref="H30:AJ30" si="9">IFERROR(H13/H10,0)</f>
        <v>0.15384615384615385</v>
      </c>
      <c r="I30" s="22">
        <f t="shared" si="9"/>
        <v>0.15384615384615385</v>
      </c>
      <c r="J30" s="22">
        <f t="shared" si="9"/>
        <v>0.17948717948717949</v>
      </c>
      <c r="K30" s="22">
        <f t="shared" si="9"/>
        <v>0.15384615384615385</v>
      </c>
      <c r="L30" s="22">
        <f t="shared" si="9"/>
        <v>0.15384615384615385</v>
      </c>
      <c r="M30" s="22">
        <f t="shared" si="9"/>
        <v>0.12820512820512819</v>
      </c>
      <c r="N30" s="22">
        <f t="shared" si="9"/>
        <v>0.12820512820512819</v>
      </c>
      <c r="O30" s="22">
        <f t="shared" si="9"/>
        <v>0.12820512820512819</v>
      </c>
      <c r="P30" s="22">
        <f t="shared" si="9"/>
        <v>0.12820512820512819</v>
      </c>
      <c r="Q30" s="22">
        <f t="shared" si="9"/>
        <v>0.15384615384615385</v>
      </c>
      <c r="R30" s="22">
        <f t="shared" si="9"/>
        <v>0.15384615384615385</v>
      </c>
      <c r="S30" s="22">
        <f t="shared" si="9"/>
        <v>0.15384615384615385</v>
      </c>
      <c r="T30" s="22">
        <f t="shared" si="9"/>
        <v>0.15384615384615385</v>
      </c>
      <c r="U30" s="22">
        <f t="shared" si="9"/>
        <v>0.15384615384615385</v>
      </c>
      <c r="V30" s="22">
        <f t="shared" si="9"/>
        <v>0.10256410256410256</v>
      </c>
      <c r="W30" s="22">
        <f t="shared" si="9"/>
        <v>0.12820512820512819</v>
      </c>
      <c r="X30" s="22">
        <f t="shared" si="9"/>
        <v>0.12820512820512819</v>
      </c>
      <c r="Y30" s="22">
        <f t="shared" si="9"/>
        <v>0.12820512820512819</v>
      </c>
      <c r="Z30" s="22">
        <f t="shared" si="9"/>
        <v>0.12820512820512819</v>
      </c>
      <c r="AA30" s="22">
        <f t="shared" si="9"/>
        <v>0.10256410256410256</v>
      </c>
      <c r="AB30" s="22">
        <f t="shared" si="9"/>
        <v>8.8235294117647065E-2</v>
      </c>
      <c r="AC30" s="22">
        <f t="shared" si="9"/>
        <v>8.8235294117647065E-2</v>
      </c>
      <c r="AD30" s="22">
        <f t="shared" si="9"/>
        <v>8.8235294117647065E-2</v>
      </c>
      <c r="AE30" s="22">
        <f t="shared" si="9"/>
        <v>8.8235294117647065E-2</v>
      </c>
      <c r="AF30" s="22">
        <f t="shared" si="9"/>
        <v>8.8235294117647065E-2</v>
      </c>
      <c r="AG30" s="22">
        <f t="shared" si="9"/>
        <v>5.8823529411764705E-2</v>
      </c>
      <c r="AH30" s="22">
        <f t="shared" si="9"/>
        <v>5.8823529411764705E-2</v>
      </c>
      <c r="AI30" s="22">
        <f t="shared" si="9"/>
        <v>2.9411764705882353E-2</v>
      </c>
      <c r="AJ30" s="22">
        <f t="shared" si="9"/>
        <v>0</v>
      </c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0.15384615384615385</v>
      </c>
      <c r="H31" s="22">
        <f t="shared" ref="H31:AJ31" si="10">IFERROR(H13/H11,0)</f>
        <v>0.15384615384615385</v>
      </c>
      <c r="I31" s="22">
        <f t="shared" si="10"/>
        <v>0.15384615384615385</v>
      </c>
      <c r="J31" s="22">
        <f t="shared" si="10"/>
        <v>0.17948717948717949</v>
      </c>
      <c r="K31" s="22">
        <f t="shared" si="10"/>
        <v>0.15384615384615385</v>
      </c>
      <c r="L31" s="22">
        <f t="shared" si="10"/>
        <v>0.15384615384615385</v>
      </c>
      <c r="M31" s="22">
        <f t="shared" si="10"/>
        <v>0.12820512820512819</v>
      </c>
      <c r="N31" s="22">
        <f t="shared" si="10"/>
        <v>0.12820512820512819</v>
      </c>
      <c r="O31" s="22">
        <f t="shared" si="10"/>
        <v>0.12820512820512819</v>
      </c>
      <c r="P31" s="22">
        <f t="shared" si="10"/>
        <v>0.12820512820512819</v>
      </c>
      <c r="Q31" s="22">
        <f t="shared" si="10"/>
        <v>0.15384615384615385</v>
      </c>
      <c r="R31" s="22">
        <f t="shared" si="10"/>
        <v>0.15384615384615385</v>
      </c>
      <c r="S31" s="22">
        <f t="shared" si="10"/>
        <v>0.15384615384615385</v>
      </c>
      <c r="T31" s="22">
        <f t="shared" si="10"/>
        <v>0.15384615384615385</v>
      </c>
      <c r="U31" s="22">
        <f t="shared" si="10"/>
        <v>0.15384615384615385</v>
      </c>
      <c r="V31" s="22">
        <f t="shared" si="10"/>
        <v>0.10256410256410256</v>
      </c>
      <c r="W31" s="22">
        <f t="shared" si="10"/>
        <v>0.12820512820512819</v>
      </c>
      <c r="X31" s="22">
        <f t="shared" si="10"/>
        <v>0.12820512820512819</v>
      </c>
      <c r="Y31" s="22">
        <f t="shared" si="10"/>
        <v>0.12820512820512819</v>
      </c>
      <c r="Z31" s="22">
        <f t="shared" si="10"/>
        <v>0.12820512820512819</v>
      </c>
      <c r="AA31" s="22">
        <f t="shared" si="10"/>
        <v>0.10256410256410256</v>
      </c>
      <c r="AB31" s="22">
        <f t="shared" si="10"/>
        <v>8.8235294117647065E-2</v>
      </c>
      <c r="AC31" s="22">
        <f t="shared" si="10"/>
        <v>8.8235294117647065E-2</v>
      </c>
      <c r="AD31" s="22">
        <f t="shared" si="10"/>
        <v>8.8235294117647065E-2</v>
      </c>
      <c r="AE31" s="22">
        <f t="shared" si="10"/>
        <v>8.8235294117647065E-2</v>
      </c>
      <c r="AF31" s="22">
        <f t="shared" si="10"/>
        <v>8.8235294117647065E-2</v>
      </c>
      <c r="AG31" s="22">
        <f t="shared" si="10"/>
        <v>5.8823529411764705E-2</v>
      </c>
      <c r="AH31" s="22">
        <f t="shared" si="10"/>
        <v>5.8823529411764705E-2</v>
      </c>
      <c r="AI31" s="22">
        <f t="shared" si="10"/>
        <v>2.9411764705882353E-2</v>
      </c>
      <c r="AJ31" s="22">
        <f t="shared" si="10"/>
        <v>0</v>
      </c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54">
        <f>IFERROR(G14*100000/1601711,0)</f>
        <v>81.725105215610057</v>
      </c>
      <c r="H32" s="254">
        <f t="shared" ref="H32:AJ32" si="11">IFERROR(H14*100000/1601711,0)</f>
        <v>72.984452251373682</v>
      </c>
      <c r="I32" s="254">
        <f t="shared" si="11"/>
        <v>63.057567813419524</v>
      </c>
      <c r="J32" s="254">
        <f t="shared" si="11"/>
        <v>55.815312500195105</v>
      </c>
      <c r="K32" s="254">
        <f t="shared" si="11"/>
        <v>51.444986018076918</v>
      </c>
      <c r="L32" s="254">
        <f t="shared" si="11"/>
        <v>46.2005942395351</v>
      </c>
      <c r="M32" s="254">
        <f t="shared" si="11"/>
        <v>42.829199524758209</v>
      </c>
      <c r="N32" s="254">
        <f t="shared" si="11"/>
        <v>39.894837458193145</v>
      </c>
      <c r="O32" s="254">
        <f t="shared" si="11"/>
        <v>38.209140100804703</v>
      </c>
      <c r="P32" s="254">
        <f t="shared" si="11"/>
        <v>36.461009507957428</v>
      </c>
      <c r="Q32" s="254">
        <f t="shared" si="11"/>
        <v>34.52557920873366</v>
      </c>
      <c r="R32" s="254">
        <f t="shared" si="11"/>
        <v>31.965816554921581</v>
      </c>
      <c r="S32" s="23">
        <f t="shared" si="11"/>
        <v>28.407122133768201</v>
      </c>
      <c r="T32" s="23">
        <f t="shared" si="11"/>
        <v>27.408190366426901</v>
      </c>
      <c r="U32" s="23">
        <f t="shared" si="11"/>
        <v>26.908724482756252</v>
      </c>
      <c r="V32" s="23">
        <f t="shared" si="11"/>
        <v>26.097092421791448</v>
      </c>
      <c r="W32" s="23">
        <f t="shared" si="11"/>
        <v>22.663264471555731</v>
      </c>
      <c r="X32" s="23">
        <f t="shared" si="11"/>
        <v>19.853768875908326</v>
      </c>
      <c r="Y32" s="23">
        <f t="shared" si="11"/>
        <v>18.168071518519884</v>
      </c>
      <c r="Z32" s="23">
        <f t="shared" si="11"/>
        <v>16.981840044802091</v>
      </c>
      <c r="AA32" s="23">
        <f t="shared" si="11"/>
        <v>13.548012094566372</v>
      </c>
      <c r="AB32" s="23">
        <f t="shared" si="11"/>
        <v>11.113115911671956</v>
      </c>
      <c r="AC32" s="23">
        <f t="shared" si="11"/>
        <v>9.8644512024953315</v>
      </c>
      <c r="AD32" s="23">
        <f t="shared" si="11"/>
        <v>7.6792879614362395</v>
      </c>
      <c r="AE32" s="23">
        <f t="shared" si="11"/>
        <v>6.118457074965459</v>
      </c>
      <c r="AF32" s="23">
        <f t="shared" si="11"/>
        <v>5.3692582494594845</v>
      </c>
      <c r="AG32" s="23">
        <f t="shared" si="11"/>
        <v>4.5576261884946785</v>
      </c>
      <c r="AH32" s="23">
        <f t="shared" si="11"/>
        <v>4.1830267757416912</v>
      </c>
      <c r="AI32" s="23">
        <f t="shared" si="11"/>
        <v>3.4962611856945478</v>
      </c>
      <c r="AJ32" s="23">
        <f t="shared" si="11"/>
        <v>3.1840950084003916</v>
      </c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53">
        <f>IFERROR(G18/G16,0)</f>
        <v>0.1071326267545116</v>
      </c>
      <c r="H33" s="253">
        <f t="shared" ref="H33:AJ33" si="12">IFERROR(H18/H16,0)</f>
        <v>0.1043822276323798</v>
      </c>
      <c r="I33" s="22">
        <f t="shared" si="12"/>
        <v>9.382871536523929E-2</v>
      </c>
      <c r="J33" s="22">
        <f t="shared" si="12"/>
        <v>8.2269503546099285E-2</v>
      </c>
      <c r="K33" s="22">
        <f t="shared" si="12"/>
        <v>8.2362330407023149E-2</v>
      </c>
      <c r="L33" s="22">
        <f t="shared" si="12"/>
        <v>8.4458881860147036E-2</v>
      </c>
      <c r="M33" s="22">
        <f t="shared" si="12"/>
        <v>7.8544061302681989E-2</v>
      </c>
      <c r="N33" s="22">
        <f t="shared" si="12"/>
        <v>6.656924825458678E-2</v>
      </c>
      <c r="O33" s="22">
        <f t="shared" si="12"/>
        <v>6.7512779834302844E-2</v>
      </c>
      <c r="P33" s="22">
        <f t="shared" si="12"/>
        <v>6.6531887520676347E-2</v>
      </c>
      <c r="Q33" s="22">
        <f t="shared" si="12"/>
        <v>6.6254587598995551E-2</v>
      </c>
      <c r="R33" s="22">
        <f t="shared" si="12"/>
        <v>6.0089853987270687E-2</v>
      </c>
      <c r="S33" s="22">
        <f t="shared" si="12"/>
        <v>5.6953642384105961E-2</v>
      </c>
      <c r="T33" s="22">
        <f t="shared" si="12"/>
        <v>5.3595527279737806E-2</v>
      </c>
      <c r="U33" s="22">
        <f t="shared" si="12"/>
        <v>5.7333333333333333E-2</v>
      </c>
      <c r="V33" s="22">
        <f t="shared" si="12"/>
        <v>5.1223416418934367E-2</v>
      </c>
      <c r="W33" s="22">
        <f t="shared" si="12"/>
        <v>4.6810574824157167E-2</v>
      </c>
      <c r="X33" s="22">
        <f t="shared" si="12"/>
        <v>4.5014394137660299E-2</v>
      </c>
      <c r="Y33" s="22">
        <f t="shared" si="12"/>
        <v>4.7313797313797312E-2</v>
      </c>
      <c r="Z33" s="22">
        <f t="shared" si="12"/>
        <v>4.2531120331950209E-2</v>
      </c>
      <c r="AA33" s="22">
        <f t="shared" si="12"/>
        <v>3.900281463610776E-2</v>
      </c>
      <c r="AB33" s="22">
        <f t="shared" si="12"/>
        <v>2.8004667444574097E-2</v>
      </c>
      <c r="AC33" s="22">
        <f t="shared" si="12"/>
        <v>2.1787461093819474E-2</v>
      </c>
      <c r="AD33" s="22">
        <f t="shared" si="12"/>
        <v>1.9289340101522844E-2</v>
      </c>
      <c r="AE33" s="22">
        <f t="shared" si="12"/>
        <v>1.2548262548262547E-2</v>
      </c>
      <c r="AF33" s="22">
        <f t="shared" si="12"/>
        <v>1.2403100775193798E-2</v>
      </c>
      <c r="AG33" s="22">
        <f t="shared" si="12"/>
        <v>1.2943432406519654E-2</v>
      </c>
      <c r="AH33" s="22">
        <f t="shared" si="12"/>
        <v>1.1741682974559686E-2</v>
      </c>
      <c r="AI33" s="22">
        <f t="shared" si="12"/>
        <v>1.2103746397694525E-2</v>
      </c>
      <c r="AJ33" s="22">
        <f t="shared" si="12"/>
        <v>1.3566986998304126E-2</v>
      </c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255">
        <f>IFERROR(G20*100000/1601711,0)</f>
        <v>52.943383669088867</v>
      </c>
      <c r="H34" s="255">
        <f t="shared" ref="H34:AJ34" si="13">IFERROR(H20*100000/1601711,0)</f>
        <v>46.637626887746919</v>
      </c>
      <c r="I34" s="255">
        <f t="shared" si="13"/>
        <v>42.766766289299383</v>
      </c>
      <c r="J34" s="255">
        <f t="shared" si="13"/>
        <v>37.147775098004573</v>
      </c>
      <c r="K34" s="255">
        <f t="shared" si="13"/>
        <v>32.527715674051059</v>
      </c>
      <c r="L34" s="255">
        <f t="shared" si="13"/>
        <v>32.153116261298074</v>
      </c>
      <c r="M34" s="255">
        <f t="shared" si="13"/>
        <v>30.779585081203788</v>
      </c>
      <c r="N34" s="255">
        <f t="shared" si="13"/>
        <v>28.094955956474045</v>
      </c>
      <c r="O34" s="255">
        <f t="shared" si="13"/>
        <v>25.535193302661966</v>
      </c>
      <c r="P34" s="134">
        <f t="shared" si="13"/>
        <v>23.849495945273524</v>
      </c>
      <c r="Q34" s="134">
        <f t="shared" si="13"/>
        <v>22.538398000638068</v>
      </c>
      <c r="R34" s="134">
        <f t="shared" si="13"/>
        <v>21.414599762379105</v>
      </c>
      <c r="S34" s="134">
        <f t="shared" si="13"/>
        <v>20.041068582284819</v>
      </c>
      <c r="T34" s="134">
        <f t="shared" si="13"/>
        <v>18.792403873108196</v>
      </c>
      <c r="U34" s="134">
        <f t="shared" si="13"/>
        <v>17.356439457555076</v>
      </c>
      <c r="V34" s="134">
        <f t="shared" si="13"/>
        <v>16.107774748378453</v>
      </c>
      <c r="W34" s="134">
        <f t="shared" si="13"/>
        <v>13.985044742778191</v>
      </c>
      <c r="X34" s="134">
        <f t="shared" si="13"/>
        <v>12.049614443554423</v>
      </c>
      <c r="Y34" s="134">
        <f t="shared" si="13"/>
        <v>10.738516498918969</v>
      </c>
      <c r="Z34" s="134">
        <f t="shared" si="13"/>
        <v>9.6771514961188387</v>
      </c>
      <c r="AA34" s="134">
        <f t="shared" si="13"/>
        <v>7.6792879614362395</v>
      </c>
      <c r="AB34" s="134">
        <f t="shared" si="13"/>
        <v>6.0560238395066275</v>
      </c>
      <c r="AC34" s="134">
        <f t="shared" si="13"/>
        <v>4.495192953035847</v>
      </c>
      <c r="AD34" s="134">
        <f t="shared" si="13"/>
        <v>3.0592285374827295</v>
      </c>
      <c r="AE34" s="134">
        <f t="shared" si="13"/>
        <v>2.4348961828944171</v>
      </c>
      <c r="AF34" s="134">
        <f t="shared" si="13"/>
        <v>1.6232641219296116</v>
      </c>
      <c r="AG34" s="134">
        <f t="shared" si="13"/>
        <v>1.498397651011949</v>
      </c>
      <c r="AH34" s="134">
        <f t="shared" si="13"/>
        <v>1.6856973573884428</v>
      </c>
      <c r="AI34" s="134">
        <f t="shared" si="13"/>
        <v>1.498397651011949</v>
      </c>
      <c r="AJ34" s="134">
        <f t="shared" si="13"/>
        <v>1.3110979446354554</v>
      </c>
      <c r="AK34" s="134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-614</v>
      </c>
      <c r="H35" s="24">
        <f t="shared" ref="H35:AJ35" si="14">H21-H22</f>
        <v>-656</v>
      </c>
      <c r="I35" s="24">
        <f t="shared" si="14"/>
        <v>-624</v>
      </c>
      <c r="J35" s="24">
        <f t="shared" si="14"/>
        <v>-640</v>
      </c>
      <c r="K35" s="24">
        <f t="shared" si="14"/>
        <v>-682</v>
      </c>
      <c r="L35" s="24">
        <f t="shared" si="14"/>
        <v>-590</v>
      </c>
      <c r="M35" s="24">
        <f t="shared" si="14"/>
        <v>-499</v>
      </c>
      <c r="N35" s="24">
        <f t="shared" si="14"/>
        <v>-398</v>
      </c>
      <c r="O35" s="24">
        <f t="shared" si="14"/>
        <v>-338</v>
      </c>
      <c r="P35" s="24">
        <f t="shared" si="14"/>
        <v>-303</v>
      </c>
      <c r="Q35" s="24">
        <f t="shared" si="14"/>
        <v>-234</v>
      </c>
      <c r="R35" s="24">
        <f t="shared" si="14"/>
        <v>-178</v>
      </c>
      <c r="S35" s="24">
        <f t="shared" si="14"/>
        <v>-194</v>
      </c>
      <c r="T35" s="24">
        <f t="shared" si="14"/>
        <v>-192</v>
      </c>
      <c r="U35" s="24">
        <f t="shared" si="14"/>
        <v>-172</v>
      </c>
      <c r="V35" s="24">
        <f t="shared" si="14"/>
        <v>-151</v>
      </c>
      <c r="W35" s="24">
        <f t="shared" si="14"/>
        <v>-158</v>
      </c>
      <c r="X35" s="24">
        <f t="shared" si="14"/>
        <v>-168</v>
      </c>
      <c r="Y35" s="24">
        <f t="shared" si="14"/>
        <v>-171</v>
      </c>
      <c r="Z35" s="24">
        <f t="shared" si="14"/>
        <v>-166</v>
      </c>
      <c r="AA35" s="24">
        <f t="shared" si="14"/>
        <v>-178</v>
      </c>
      <c r="AB35" s="24">
        <f t="shared" si="14"/>
        <v>-181</v>
      </c>
      <c r="AC35" s="24">
        <f t="shared" si="14"/>
        <v>-186</v>
      </c>
      <c r="AD35" s="24">
        <f t="shared" si="14"/>
        <v>-175</v>
      </c>
      <c r="AE35" s="24">
        <f t="shared" si="14"/>
        <v>-154</v>
      </c>
      <c r="AF35" s="24">
        <f t="shared" si="14"/>
        <v>-146</v>
      </c>
      <c r="AG35" s="24">
        <f t="shared" si="14"/>
        <v>-131</v>
      </c>
      <c r="AH35" s="24">
        <f t="shared" si="14"/>
        <v>-96</v>
      </c>
      <c r="AI35" s="24">
        <f t="shared" si="14"/>
        <v>-73</v>
      </c>
      <c r="AJ35" s="24">
        <f t="shared" si="14"/>
        <v>-51</v>
      </c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0.58002735978112174</v>
      </c>
      <c r="H36" s="187">
        <f t="shared" ref="H36:AJ36" si="15">IFERROR(H21/H22,0)</f>
        <v>0.53243050605844622</v>
      </c>
      <c r="I36" s="187">
        <f t="shared" si="15"/>
        <v>0.52330022918258212</v>
      </c>
      <c r="J36" s="187">
        <f t="shared" si="15"/>
        <v>0.48178137651821862</v>
      </c>
      <c r="K36" s="187">
        <f t="shared" si="15"/>
        <v>0.43308395677472983</v>
      </c>
      <c r="L36" s="187">
        <f t="shared" si="15"/>
        <v>0.4660633484162896</v>
      </c>
      <c r="M36" s="187">
        <f t="shared" si="15"/>
        <v>0.49697580645161288</v>
      </c>
      <c r="N36" s="187">
        <f t="shared" si="15"/>
        <v>0.53066037735849059</v>
      </c>
      <c r="O36" s="187">
        <f t="shared" si="15"/>
        <v>0.54752342704149937</v>
      </c>
      <c r="P36" s="187">
        <f t="shared" si="15"/>
        <v>0.5576642335766423</v>
      </c>
      <c r="Q36" s="187">
        <f t="shared" si="15"/>
        <v>0.60672268907563021</v>
      </c>
      <c r="R36" s="187">
        <f t="shared" si="15"/>
        <v>0.65834932821497116</v>
      </c>
      <c r="S36" s="187">
        <f t="shared" si="15"/>
        <v>0.62330097087378644</v>
      </c>
      <c r="T36" s="187">
        <f t="shared" si="15"/>
        <v>0.61054766734279919</v>
      </c>
      <c r="U36" s="187">
        <f t="shared" si="15"/>
        <v>0.61777777777777776</v>
      </c>
      <c r="V36" s="187">
        <f t="shared" si="15"/>
        <v>0.63080684596577019</v>
      </c>
      <c r="W36" s="187">
        <f t="shared" si="15"/>
        <v>0.58638743455497377</v>
      </c>
      <c r="X36" s="187">
        <f t="shared" si="15"/>
        <v>0.53462603878116344</v>
      </c>
      <c r="Y36" s="187">
        <f t="shared" si="15"/>
        <v>0.50145772594752192</v>
      </c>
      <c r="Z36" s="187">
        <f t="shared" si="15"/>
        <v>0.48286604361370716</v>
      </c>
      <c r="AA36" s="187">
        <f t="shared" si="15"/>
        <v>0.40863787375415284</v>
      </c>
      <c r="AB36" s="187">
        <f t="shared" si="15"/>
        <v>0.34892086330935251</v>
      </c>
      <c r="AC36" s="187">
        <f t="shared" si="15"/>
        <v>0.27906976744186046</v>
      </c>
      <c r="AD36" s="187">
        <f t="shared" si="15"/>
        <v>0.21875</v>
      </c>
      <c r="AE36" s="187">
        <f t="shared" si="15"/>
        <v>0.20207253886010362</v>
      </c>
      <c r="AF36" s="187">
        <f t="shared" si="15"/>
        <v>0.15116279069767441</v>
      </c>
      <c r="AG36" s="187">
        <f t="shared" si="15"/>
        <v>0.15483870967741936</v>
      </c>
      <c r="AH36" s="187">
        <f t="shared" si="15"/>
        <v>0.21951219512195122</v>
      </c>
      <c r="AI36" s="187">
        <f t="shared" si="15"/>
        <v>0.24742268041237114</v>
      </c>
      <c r="AJ36" s="187">
        <f t="shared" si="15"/>
        <v>0.29166666666666669</v>
      </c>
      <c r="AK36" s="187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0.26886792452830188</v>
      </c>
      <c r="H37" s="22">
        <f t="shared" ref="H37:AJ37" si="16">IFERROR(H24/H20,0)</f>
        <v>0.27576974564926371</v>
      </c>
      <c r="I37" s="22">
        <f t="shared" si="16"/>
        <v>0.26277372262773724</v>
      </c>
      <c r="J37" s="22">
        <f t="shared" si="16"/>
        <v>0.22521008403361345</v>
      </c>
      <c r="K37" s="22">
        <f t="shared" si="16"/>
        <v>0.23992322456813819</v>
      </c>
      <c r="L37" s="22">
        <f t="shared" si="16"/>
        <v>0.23106796116504855</v>
      </c>
      <c r="M37" s="22">
        <f t="shared" si="16"/>
        <v>0.23935091277890466</v>
      </c>
      <c r="N37" s="22">
        <f t="shared" si="16"/>
        <v>0.26444444444444443</v>
      </c>
      <c r="O37" s="22">
        <f t="shared" si="16"/>
        <v>0.25672371638141811</v>
      </c>
      <c r="P37" s="22">
        <f t="shared" si="16"/>
        <v>0.25654450261780104</v>
      </c>
      <c r="Q37" s="22">
        <f t="shared" si="16"/>
        <v>0.26869806094182824</v>
      </c>
      <c r="R37" s="22">
        <f t="shared" si="16"/>
        <v>0.26822157434402333</v>
      </c>
      <c r="S37" s="22">
        <f t="shared" si="16"/>
        <v>0.29283489096573206</v>
      </c>
      <c r="T37" s="22">
        <f t="shared" si="16"/>
        <v>0.28239202657807311</v>
      </c>
      <c r="U37" s="22">
        <f t="shared" si="16"/>
        <v>0.26258992805755393</v>
      </c>
      <c r="V37" s="22">
        <f t="shared" si="16"/>
        <v>0.26744186046511625</v>
      </c>
      <c r="W37" s="22">
        <f t="shared" si="16"/>
        <v>0.27232142857142855</v>
      </c>
      <c r="X37" s="22">
        <f t="shared" si="16"/>
        <v>0.27979274611398963</v>
      </c>
      <c r="Y37" s="22">
        <f t="shared" si="16"/>
        <v>0.31395348837209303</v>
      </c>
      <c r="Z37" s="22">
        <f t="shared" si="16"/>
        <v>0.31612903225806449</v>
      </c>
      <c r="AA37" s="22">
        <f t="shared" si="16"/>
        <v>0.26829268292682928</v>
      </c>
      <c r="AB37" s="22">
        <f t="shared" si="16"/>
        <v>0.28865979381443296</v>
      </c>
      <c r="AC37" s="22">
        <f t="shared" si="16"/>
        <v>0.34722222222222221</v>
      </c>
      <c r="AD37" s="22">
        <f t="shared" si="16"/>
        <v>0.36734693877551022</v>
      </c>
      <c r="AE37" s="22">
        <f t="shared" si="16"/>
        <v>0.41025641025641024</v>
      </c>
      <c r="AF37" s="22">
        <f t="shared" si="16"/>
        <v>0.42307692307692307</v>
      </c>
      <c r="AG37" s="22">
        <f t="shared" si="16"/>
        <v>0.41666666666666669</v>
      </c>
      <c r="AH37" s="22">
        <f t="shared" si="16"/>
        <v>0.44444444444444442</v>
      </c>
      <c r="AI37" s="22">
        <f t="shared" si="16"/>
        <v>0.5</v>
      </c>
      <c r="AJ37" s="22">
        <f t="shared" si="16"/>
        <v>0.52380952380952384</v>
      </c>
      <c r="AK37" s="22"/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14.234777684613517</v>
      </c>
      <c r="H38" s="142">
        <f t="shared" ref="H38:AJ38" si="17">IFERROR(H24*100000/1601711,0)</f>
        <v>12.861246504519229</v>
      </c>
      <c r="I38" s="142">
        <f t="shared" si="17"/>
        <v>11.237982382589617</v>
      </c>
      <c r="J38" s="142">
        <f t="shared" si="17"/>
        <v>8.3660535514833825</v>
      </c>
      <c r="K38" s="142">
        <f t="shared" si="17"/>
        <v>7.8041544323539016</v>
      </c>
      <c r="L38" s="142">
        <f t="shared" si="17"/>
        <v>7.4295550196009144</v>
      </c>
      <c r="M38" s="142">
        <f t="shared" si="17"/>
        <v>7.3671217841420829</v>
      </c>
      <c r="N38" s="142">
        <f t="shared" si="17"/>
        <v>7.4295550196009144</v>
      </c>
      <c r="O38" s="142">
        <f t="shared" si="17"/>
        <v>6.5554897231772777</v>
      </c>
      <c r="P38" s="142">
        <f t="shared" si="17"/>
        <v>6.118457074965459</v>
      </c>
      <c r="Q38" s="142">
        <f t="shared" si="17"/>
        <v>6.0560238395066275</v>
      </c>
      <c r="R38" s="142">
        <f t="shared" si="17"/>
        <v>5.7438576622124717</v>
      </c>
      <c r="S38" s="142">
        <f t="shared" si="17"/>
        <v>5.8687241331301339</v>
      </c>
      <c r="T38" s="142">
        <f t="shared" si="17"/>
        <v>5.306825014000653</v>
      </c>
      <c r="U38" s="142">
        <f t="shared" si="17"/>
        <v>4.5576261884946785</v>
      </c>
      <c r="V38" s="142">
        <f t="shared" si="17"/>
        <v>4.3078932466593534</v>
      </c>
      <c r="W38" s="142">
        <f t="shared" si="17"/>
        <v>3.808427362988704</v>
      </c>
      <c r="X38" s="142">
        <f t="shared" si="17"/>
        <v>3.3713947147768857</v>
      </c>
      <c r="Y38" s="142">
        <f t="shared" si="17"/>
        <v>3.3713947147768857</v>
      </c>
      <c r="Z38" s="142">
        <f t="shared" si="17"/>
        <v>3.0592285374827295</v>
      </c>
      <c r="AA38" s="142">
        <f t="shared" si="17"/>
        <v>2.0602967701414299</v>
      </c>
      <c r="AB38" s="142">
        <f t="shared" si="17"/>
        <v>1.7481305928472739</v>
      </c>
      <c r="AC38" s="142">
        <f t="shared" si="17"/>
        <v>1.5608308864707803</v>
      </c>
      <c r="AD38" s="142">
        <f t="shared" si="17"/>
        <v>1.1237982382589617</v>
      </c>
      <c r="AE38" s="142">
        <f t="shared" si="17"/>
        <v>0.9989317673412994</v>
      </c>
      <c r="AF38" s="142">
        <f t="shared" si="17"/>
        <v>0.68676559004714333</v>
      </c>
      <c r="AG38" s="142">
        <f t="shared" si="17"/>
        <v>0.62433235458831216</v>
      </c>
      <c r="AH38" s="142">
        <f t="shared" si="17"/>
        <v>0.7491988255059745</v>
      </c>
      <c r="AI38" s="142">
        <f t="shared" si="17"/>
        <v>0.7491988255059745</v>
      </c>
      <c r="AJ38" s="142">
        <f t="shared" si="17"/>
        <v>0.68676559004714333</v>
      </c>
      <c r="AK38" s="142"/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0.25210084033613445</v>
      </c>
      <c r="H39" s="22">
        <f>IFERROR(H12/H14,0)</f>
        <v>0.28656971770744227</v>
      </c>
      <c r="I39" s="22">
        <f t="shared" ref="I39:AK39" si="18">IFERROR(I12/I14,0)</f>
        <v>0.31881188118811882</v>
      </c>
      <c r="J39" s="22">
        <f t="shared" si="18"/>
        <v>0.34116331096196867</v>
      </c>
      <c r="K39" s="22">
        <f t="shared" si="18"/>
        <v>0.37864077669902912</v>
      </c>
      <c r="L39" s="22">
        <f t="shared" si="18"/>
        <v>0.38513513513513514</v>
      </c>
      <c r="M39" s="22">
        <f t="shared" si="18"/>
        <v>0.39795918367346939</v>
      </c>
      <c r="N39" s="22">
        <f t="shared" si="18"/>
        <v>0.40845070422535212</v>
      </c>
      <c r="O39" s="22">
        <f t="shared" si="18"/>
        <v>0.39705882352941174</v>
      </c>
      <c r="P39" s="22">
        <f t="shared" si="18"/>
        <v>0.40582191780821919</v>
      </c>
      <c r="Q39" s="22">
        <f t="shared" si="18"/>
        <v>0.40867992766726946</v>
      </c>
      <c r="R39" s="22">
        <f t="shared" si="18"/>
        <v>0.41796875</v>
      </c>
      <c r="S39" s="22">
        <f t="shared" si="18"/>
        <v>0.41978021978021979</v>
      </c>
      <c r="T39" s="22">
        <f t="shared" si="18"/>
        <v>0.4191343963553531</v>
      </c>
      <c r="U39" s="22">
        <f t="shared" si="18"/>
        <v>0.40603248259860791</v>
      </c>
      <c r="V39" s="22">
        <f t="shared" si="18"/>
        <v>0.39712918660287083</v>
      </c>
      <c r="W39" s="22">
        <f t="shared" si="18"/>
        <v>0.42148760330578511</v>
      </c>
      <c r="X39" s="22">
        <f t="shared" si="18"/>
        <v>0.44968553459119498</v>
      </c>
      <c r="Y39" s="22">
        <f t="shared" si="18"/>
        <v>0.46048109965635736</v>
      </c>
      <c r="Z39" s="22">
        <f t="shared" si="18"/>
        <v>0.47794117647058826</v>
      </c>
      <c r="AA39" s="22">
        <f t="shared" si="18"/>
        <v>0.50691244239631339</v>
      </c>
      <c r="AB39" s="22">
        <f t="shared" si="18"/>
        <v>0.4887640449438202</v>
      </c>
      <c r="AC39" s="22">
        <f t="shared" si="18"/>
        <v>0.51898734177215189</v>
      </c>
      <c r="AD39" s="22">
        <f t="shared" si="18"/>
        <v>0.57723577235772361</v>
      </c>
      <c r="AE39" s="22">
        <f t="shared" si="18"/>
        <v>0.61224489795918369</v>
      </c>
      <c r="AF39" s="22">
        <f t="shared" si="18"/>
        <v>0.65116279069767447</v>
      </c>
      <c r="AG39" s="22">
        <f t="shared" si="18"/>
        <v>0.60273972602739723</v>
      </c>
      <c r="AH39" s="22">
        <f t="shared" si="18"/>
        <v>0.62686567164179108</v>
      </c>
      <c r="AI39" s="22">
        <f t="shared" si="18"/>
        <v>0.625</v>
      </c>
      <c r="AJ39" s="22">
        <f t="shared" si="18"/>
        <v>0.62745098039215685</v>
      </c>
      <c r="AK39" s="22">
        <f t="shared" si="18"/>
        <v>0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9">IF(G35=0,"同数",IF(G35&gt;0,"増加","減少"))</f>
        <v>減少</v>
      </c>
      <c r="H40" s="124" t="str">
        <f t="shared" si="19"/>
        <v>減少</v>
      </c>
      <c r="I40" s="124" t="str">
        <f t="shared" si="19"/>
        <v>減少</v>
      </c>
      <c r="J40" s="124" t="str">
        <f t="shared" si="19"/>
        <v>減少</v>
      </c>
      <c r="K40" s="124" t="str">
        <f t="shared" si="19"/>
        <v>減少</v>
      </c>
      <c r="L40" s="124" t="str">
        <f t="shared" si="19"/>
        <v>減少</v>
      </c>
      <c r="M40" s="124" t="str">
        <f t="shared" si="19"/>
        <v>減少</v>
      </c>
      <c r="N40" s="124" t="str">
        <f t="shared" si="19"/>
        <v>減少</v>
      </c>
      <c r="O40" s="124" t="str">
        <f t="shared" si="19"/>
        <v>減少</v>
      </c>
      <c r="P40" s="124" t="str">
        <f t="shared" si="19"/>
        <v>減少</v>
      </c>
      <c r="Q40" s="124" t="str">
        <f t="shared" si="19"/>
        <v>減少</v>
      </c>
      <c r="R40" s="124" t="str">
        <f t="shared" si="19"/>
        <v>減少</v>
      </c>
      <c r="S40" s="124" t="str">
        <f t="shared" si="19"/>
        <v>減少</v>
      </c>
      <c r="T40" s="124" t="str">
        <f t="shared" si="19"/>
        <v>減少</v>
      </c>
      <c r="U40" s="124" t="str">
        <f t="shared" si="19"/>
        <v>減少</v>
      </c>
      <c r="V40" s="124" t="str">
        <f t="shared" si="19"/>
        <v>減少</v>
      </c>
      <c r="W40" s="124" t="str">
        <f t="shared" si="19"/>
        <v>減少</v>
      </c>
      <c r="X40" s="124" t="str">
        <f t="shared" si="19"/>
        <v>減少</v>
      </c>
      <c r="Y40" s="124" t="str">
        <f t="shared" si="19"/>
        <v>減少</v>
      </c>
      <c r="Z40" s="124" t="str">
        <f t="shared" si="19"/>
        <v>減少</v>
      </c>
      <c r="AA40" s="124" t="str">
        <f t="shared" si="19"/>
        <v>減少</v>
      </c>
      <c r="AB40" s="124" t="str">
        <f t="shared" si="19"/>
        <v>減少</v>
      </c>
      <c r="AC40" s="124" t="str">
        <f t="shared" si="19"/>
        <v>減少</v>
      </c>
      <c r="AD40" s="124" t="str">
        <f t="shared" si="19"/>
        <v>減少</v>
      </c>
      <c r="AE40" s="124" t="str">
        <f t="shared" si="19"/>
        <v>減少</v>
      </c>
      <c r="AF40" s="124" t="str">
        <f t="shared" si="19"/>
        <v>減少</v>
      </c>
      <c r="AG40" s="124" t="str">
        <f t="shared" si="19"/>
        <v>減少</v>
      </c>
      <c r="AH40" s="124" t="str">
        <f t="shared" si="19"/>
        <v>減少</v>
      </c>
      <c r="AI40" s="124" t="str">
        <f t="shared" si="19"/>
        <v>減少</v>
      </c>
      <c r="AJ40" s="124" t="str">
        <f t="shared" si="19"/>
        <v>減少</v>
      </c>
      <c r="AK40" s="124" t="str">
        <f t="shared" si="19"/>
        <v>同数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9:AK39">
    <cfRule type="cellIs" dxfId="295" priority="14" operator="greaterThanOrEqual">
      <formula>7.5</formula>
    </cfRule>
  </conditionalFormatting>
  <conditionalFormatting sqref="G39:AK39">
    <cfRule type="cellIs" dxfId="294" priority="15" operator="greaterThanOrEqual">
      <formula>12.5</formula>
    </cfRule>
  </conditionalFormatting>
  <conditionalFormatting sqref="G37:AK37">
    <cfRule type="cellIs" dxfId="293" priority="13" operator="greaterThanOrEqual">
      <formula>0.5</formula>
    </cfRule>
  </conditionalFormatting>
  <conditionalFormatting sqref="G34:AK34">
    <cfRule type="cellIs" dxfId="292" priority="11" operator="greaterThanOrEqual">
      <formula>25</formula>
    </cfRule>
    <cfRule type="cellIs" dxfId="291" priority="12" operator="greaterThanOrEqual">
      <formula>15</formula>
    </cfRule>
  </conditionalFormatting>
  <conditionalFormatting sqref="G33:AK33">
    <cfRule type="cellIs" dxfId="290" priority="1" operator="greaterThanOrEqual">
      <formula>0.1</formula>
    </cfRule>
    <cfRule type="cellIs" dxfId="289" priority="10" operator="greaterThanOrEqual">
      <formula>0.05</formula>
    </cfRule>
  </conditionalFormatting>
  <conditionalFormatting sqref="G32:AK32">
    <cfRule type="cellIs" dxfId="288" priority="8" operator="greaterThanOrEqual">
      <formula>30</formula>
    </cfRule>
    <cfRule type="cellIs" dxfId="287" priority="9" operator="greaterThanOrEqual">
      <formula>20</formula>
    </cfRule>
  </conditionalFormatting>
  <conditionalFormatting sqref="G30:AK30">
    <cfRule type="cellIs" dxfId="286" priority="6" operator="greaterThanOrEqual">
      <formula>0.5</formula>
    </cfRule>
    <cfRule type="cellIs" dxfId="285" priority="7" operator="greaterThanOrEqual">
      <formula>0.2</formula>
    </cfRule>
  </conditionalFormatting>
  <conditionalFormatting sqref="G28:AK28">
    <cfRule type="cellIs" dxfId="284" priority="4" operator="greaterThanOrEqual">
      <formula>0.5</formula>
    </cfRule>
    <cfRule type="cellIs" dxfId="283" priority="5" operator="greaterThanOrEqual">
      <formula>0.2</formula>
    </cfRule>
  </conditionalFormatting>
  <conditionalFormatting sqref="G38:AK38">
    <cfRule type="cellIs" dxfId="282" priority="2" operator="greaterThanOrEqual">
      <formula>7.5</formula>
    </cfRule>
  </conditionalFormatting>
  <conditionalFormatting sqref="G38:AK38">
    <cfRule type="cellIs" dxfId="281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24"/>
  <sheetViews>
    <sheetView showGridLines="0" view="pageBreakPreview" zoomScale="75" zoomScaleNormal="100" zoomScaleSheetLayoutView="75" workbookViewId="0">
      <selection activeCell="L10" sqref="L10"/>
    </sheetView>
  </sheetViews>
  <sheetFormatPr defaultRowHeight="13.2"/>
  <cols>
    <col min="1" max="1" width="7.44140625" bestFit="1" customWidth="1"/>
    <col min="2" max="2" width="1.33203125" customWidth="1"/>
    <col min="3" max="3" width="2.88671875" bestFit="1" customWidth="1"/>
    <col min="4" max="4" width="22.77734375" bestFit="1" customWidth="1"/>
    <col min="5" max="10" width="10.6640625" customWidth="1"/>
    <col min="11" max="11" width="1.88671875" customWidth="1"/>
    <col min="12" max="12" width="10.44140625" customWidth="1"/>
    <col min="13" max="13" width="9.44140625" customWidth="1"/>
    <col min="14" max="14" width="3.44140625" bestFit="1" customWidth="1"/>
    <col min="15" max="15" width="12.44140625" customWidth="1"/>
    <col min="16" max="16" width="3.44140625" bestFit="1" customWidth="1"/>
    <col min="17" max="17" width="15" customWidth="1"/>
    <col min="18" max="18" width="1.88671875" customWidth="1"/>
    <col min="19" max="19" width="11.88671875" bestFit="1" customWidth="1"/>
    <col min="20" max="20" width="13" bestFit="1" customWidth="1"/>
    <col min="21" max="21" width="1.21875" customWidth="1"/>
  </cols>
  <sheetData>
    <row r="2" spans="1:20" ht="19.2">
      <c r="D2" s="161"/>
      <c r="E2" s="161"/>
      <c r="F2" s="161"/>
      <c r="G2" s="161"/>
      <c r="H2" s="161"/>
      <c r="I2" s="161"/>
      <c r="J2" s="242"/>
      <c r="K2" s="242"/>
      <c r="L2" s="100"/>
      <c r="M2" s="100"/>
      <c r="N2" s="100"/>
      <c r="O2" s="100"/>
      <c r="P2" s="100"/>
      <c r="Q2" s="100"/>
    </row>
    <row r="5" spans="1:20" ht="22.5" customHeight="1">
      <c r="D5" s="109" t="s">
        <v>139</v>
      </c>
      <c r="H5" s="31"/>
      <c r="J5" s="106"/>
      <c r="K5" s="106"/>
      <c r="L5" s="107"/>
      <c r="P5" s="418" t="s">
        <v>136</v>
      </c>
      <c r="Q5" s="419"/>
      <c r="R5" s="420"/>
      <c r="S5" s="112">
        <f>直近１週間印刷用!S5</f>
        <v>2</v>
      </c>
      <c r="T5" s="110">
        <f>直近１週間印刷用!T5</f>
        <v>44646</v>
      </c>
    </row>
    <row r="6" spans="1:20" ht="22.5" customHeight="1">
      <c r="D6" s="36"/>
      <c r="J6" s="108"/>
      <c r="K6" s="108"/>
      <c r="L6" s="107"/>
      <c r="P6" s="418" t="s">
        <v>137</v>
      </c>
      <c r="Q6" s="419"/>
      <c r="R6" s="420"/>
      <c r="S6" s="112">
        <f>直近１週間印刷用!S6</f>
        <v>4</v>
      </c>
      <c r="T6" s="111" t="s">
        <v>138</v>
      </c>
    </row>
    <row r="7" spans="1:20" ht="13.8" thickBot="1"/>
    <row r="8" spans="1:20" ht="45" customHeight="1" thickTop="1" thickBot="1">
      <c r="D8" s="33"/>
      <c r="E8" s="58">
        <f>直近１週間印刷用!E8</f>
        <v>44640</v>
      </c>
      <c r="F8" s="58">
        <f>直近１週間印刷用!F8</f>
        <v>44641</v>
      </c>
      <c r="G8" s="58">
        <f>直近１週間印刷用!G8</f>
        <v>44642</v>
      </c>
      <c r="H8" s="58">
        <f>直近１週間印刷用!H8</f>
        <v>44643</v>
      </c>
      <c r="I8" s="58">
        <f>直近１週間印刷用!I8</f>
        <v>44644</v>
      </c>
      <c r="J8" s="58">
        <f>直近１週間印刷用!J8</f>
        <v>44645</v>
      </c>
      <c r="K8" s="100"/>
      <c r="L8" s="426">
        <f>直近１週間印刷用!L8</f>
        <v>44646</v>
      </c>
      <c r="M8" s="427"/>
      <c r="N8" s="427"/>
      <c r="O8" s="427"/>
      <c r="P8" s="427"/>
      <c r="Q8" s="428"/>
      <c r="S8" s="34" t="s">
        <v>67</v>
      </c>
      <c r="T8" s="34" t="s">
        <v>68</v>
      </c>
    </row>
    <row r="9" spans="1:20" ht="52.5" customHeight="1" thickTop="1">
      <c r="A9" s="63" t="s">
        <v>62</v>
      </c>
      <c r="B9" s="30"/>
      <c r="C9" s="429" t="s">
        <v>89</v>
      </c>
      <c r="D9" s="18" t="s">
        <v>177</v>
      </c>
      <c r="E9" s="249" t="e">
        <f>直近１週間印刷用!E9</f>
        <v>#N/A</v>
      </c>
      <c r="F9" s="249" t="e">
        <f>直近１週間印刷用!F9</f>
        <v>#N/A</v>
      </c>
      <c r="G9" s="249" t="e">
        <f>直近１週間印刷用!G9</f>
        <v>#N/A</v>
      </c>
      <c r="H9" s="249" t="e">
        <f>直近１週間印刷用!H9</f>
        <v>#N/A</v>
      </c>
      <c r="I9" s="249" t="e">
        <f>直近１週間印刷用!I9</f>
        <v>#N/A</v>
      </c>
      <c r="J9" s="249" t="e">
        <f>直近１週間印刷用!J9</f>
        <v>#N/A</v>
      </c>
      <c r="K9" s="246"/>
      <c r="L9" s="250" t="e">
        <f>直近１週間印刷用!L9</f>
        <v>#N/A</v>
      </c>
      <c r="M9" s="105" t="e">
        <f>直近１週間印刷用!M9</f>
        <v>#REF!</v>
      </c>
      <c r="N9" s="102" t="s">
        <v>149</v>
      </c>
      <c r="O9" s="105" t="e">
        <f>直近１週間印刷用!O9</f>
        <v>#REF!</v>
      </c>
      <c r="P9" s="104"/>
      <c r="Q9" s="113"/>
      <c r="S9" s="35" t="s">
        <v>69</v>
      </c>
      <c r="T9" s="35" t="s">
        <v>73</v>
      </c>
    </row>
    <row r="10" spans="1:20" ht="52.5" customHeight="1">
      <c r="A10" s="63" t="s">
        <v>63</v>
      </c>
      <c r="B10" s="30"/>
      <c r="C10" s="429"/>
      <c r="D10" s="18" t="s">
        <v>178</v>
      </c>
      <c r="E10" s="228" t="s">
        <v>75</v>
      </c>
      <c r="F10" s="228" t="s">
        <v>75</v>
      </c>
      <c r="G10" s="228" t="s">
        <v>75</v>
      </c>
      <c r="H10" s="228" t="s">
        <v>75</v>
      </c>
      <c r="I10" s="228" t="s">
        <v>75</v>
      </c>
      <c r="J10" s="228" t="s">
        <v>75</v>
      </c>
      <c r="K10" s="69"/>
      <c r="L10" s="229" t="s">
        <v>75</v>
      </c>
      <c r="M10" s="230" t="s">
        <v>75</v>
      </c>
      <c r="N10" s="102" t="s">
        <v>148</v>
      </c>
      <c r="O10" s="230" t="s">
        <v>75</v>
      </c>
      <c r="P10" s="104"/>
      <c r="Q10" s="133"/>
      <c r="S10" s="35" t="s">
        <v>179</v>
      </c>
      <c r="T10" s="35" t="s">
        <v>180</v>
      </c>
    </row>
    <row r="11" spans="1:20" ht="52.5" customHeight="1">
      <c r="A11" s="63" t="s">
        <v>64</v>
      </c>
      <c r="B11" s="30"/>
      <c r="C11" s="429"/>
      <c r="D11" s="18" t="s">
        <v>181</v>
      </c>
      <c r="E11" s="42" t="e">
        <f>直近１週間印刷用!E11</f>
        <v>#N/A</v>
      </c>
      <c r="F11" s="42" t="e">
        <f>直近１週間印刷用!F11</f>
        <v>#N/A</v>
      </c>
      <c r="G11" s="42" t="e">
        <f>直近１週間印刷用!G11</f>
        <v>#N/A</v>
      </c>
      <c r="H11" s="42" t="e">
        <f>直近１週間印刷用!H11</f>
        <v>#N/A</v>
      </c>
      <c r="I11" s="42" t="e">
        <f>直近１週間印刷用!I11</f>
        <v>#N/A</v>
      </c>
      <c r="J11" s="42" t="e">
        <f>直近１週間印刷用!J11</f>
        <v>#N/A</v>
      </c>
      <c r="K11" s="69"/>
      <c r="L11" s="120" t="e">
        <f>直近１週間印刷用!L11</f>
        <v>#N/A</v>
      </c>
      <c r="M11" s="105" t="e">
        <f>直近１週間印刷用!M11</f>
        <v>#REF!</v>
      </c>
      <c r="N11" s="102" t="s">
        <v>149</v>
      </c>
      <c r="O11" s="105" t="e">
        <f>直近１週間印刷用!O11</f>
        <v>#REF!</v>
      </c>
      <c r="P11" s="104"/>
      <c r="Q11" s="113"/>
      <c r="S11" s="35" t="s">
        <v>69</v>
      </c>
      <c r="T11" s="35" t="s">
        <v>73</v>
      </c>
    </row>
    <row r="12" spans="1:20" ht="52.5" customHeight="1">
      <c r="A12" s="63" t="s">
        <v>18</v>
      </c>
      <c r="B12" s="30"/>
      <c r="C12" s="429"/>
      <c r="D12" s="18" t="s">
        <v>81</v>
      </c>
      <c r="E12" s="256" t="e">
        <f>直近１週間印刷用!E13</f>
        <v>#N/A</v>
      </c>
      <c r="F12" s="256" t="e">
        <f>直近１週間印刷用!F13</f>
        <v>#N/A</v>
      </c>
      <c r="G12" s="256" t="e">
        <f>直近１週間印刷用!G13</f>
        <v>#N/A</v>
      </c>
      <c r="H12" s="59" t="e">
        <f>直近１週間印刷用!H13</f>
        <v>#N/A</v>
      </c>
      <c r="I12" s="256" t="e">
        <f>直近１週間印刷用!I13</f>
        <v>#N/A</v>
      </c>
      <c r="J12" s="256" t="e">
        <f>直近１週間印刷用!J13</f>
        <v>#N/A</v>
      </c>
      <c r="K12" s="247"/>
      <c r="L12" s="121" t="e">
        <f>直近１週間印刷用!L13</f>
        <v>#N/A</v>
      </c>
      <c r="M12" s="243" t="e">
        <f>直近１週間印刷用!M13</f>
        <v>#REF!</v>
      </c>
      <c r="N12" s="102" t="s">
        <v>134</v>
      </c>
      <c r="O12" s="103">
        <f>直近１週間印刷用!O13</f>
        <v>100000</v>
      </c>
      <c r="P12" s="102" t="s">
        <v>133</v>
      </c>
      <c r="Q12" s="114">
        <f>直近１週間印刷用!Q13</f>
        <v>1588256</v>
      </c>
      <c r="S12" s="34" t="s">
        <v>182</v>
      </c>
      <c r="T12" s="35" t="s">
        <v>183</v>
      </c>
    </row>
    <row r="13" spans="1:20" ht="52.5" customHeight="1">
      <c r="A13" s="63" t="s">
        <v>19</v>
      </c>
      <c r="B13" s="30"/>
      <c r="C13" s="62" t="s">
        <v>90</v>
      </c>
      <c r="D13" s="18" t="s">
        <v>82</v>
      </c>
      <c r="E13" s="249" t="e">
        <f>直近１週間印刷用!E14</f>
        <v>#N/A</v>
      </c>
      <c r="F13" s="249" t="e">
        <f>直近１週間印刷用!F14</f>
        <v>#N/A</v>
      </c>
      <c r="G13" s="249" t="e">
        <f>直近１週間印刷用!G14</f>
        <v>#N/A</v>
      </c>
      <c r="H13" s="249" t="e">
        <f>直近１週間印刷用!H14</f>
        <v>#N/A</v>
      </c>
      <c r="I13" s="249" t="e">
        <f>直近１週間印刷用!I14</f>
        <v>#N/A</v>
      </c>
      <c r="J13" s="249" t="e">
        <f>直近１週間印刷用!J14</f>
        <v>#N/A</v>
      </c>
      <c r="K13" s="246"/>
      <c r="L13" s="248" t="e">
        <f>直近１週間印刷用!L14</f>
        <v>#N/A</v>
      </c>
      <c r="M13" s="243" t="e">
        <f>直近１週間印刷用!M14</f>
        <v>#REF!</v>
      </c>
      <c r="N13" s="102" t="s">
        <v>148</v>
      </c>
      <c r="O13" s="103" t="e">
        <f>直近１週間印刷用!O14</f>
        <v>#REF!</v>
      </c>
      <c r="P13" s="104"/>
      <c r="Q13" s="113"/>
      <c r="S13" s="35" t="s">
        <v>184</v>
      </c>
      <c r="T13" s="35" t="s">
        <v>72</v>
      </c>
    </row>
    <row r="14" spans="1:20" ht="52.5" customHeight="1">
      <c r="A14" s="63" t="s">
        <v>20</v>
      </c>
      <c r="B14" s="30"/>
      <c r="C14" s="429" t="s">
        <v>91</v>
      </c>
      <c r="D14" s="18" t="s">
        <v>188</v>
      </c>
      <c r="E14" s="135" t="e">
        <f>直近１週間印刷用!E15</f>
        <v>#N/A</v>
      </c>
      <c r="F14" s="252" t="e">
        <f>直近１週間印刷用!F15</f>
        <v>#N/A</v>
      </c>
      <c r="G14" s="252" t="e">
        <f>直近１週間印刷用!G15</f>
        <v>#N/A</v>
      </c>
      <c r="H14" s="135" t="e">
        <f>直近１週間印刷用!H15</f>
        <v>#N/A</v>
      </c>
      <c r="I14" s="252" t="e">
        <f>直近１週間印刷用!I15</f>
        <v>#N/A</v>
      </c>
      <c r="J14" s="252" t="e">
        <f>直近１週間印刷用!J15</f>
        <v>#N/A</v>
      </c>
      <c r="K14" s="247"/>
      <c r="L14" s="251" t="e">
        <f>直近１週間印刷用!L15</f>
        <v>#N/A</v>
      </c>
      <c r="M14" s="243" t="e">
        <f>直近１週間印刷用!M15</f>
        <v>#REF!</v>
      </c>
      <c r="N14" s="102" t="s">
        <v>134</v>
      </c>
      <c r="O14" s="103">
        <f>直近１週間印刷用!O15</f>
        <v>100000</v>
      </c>
      <c r="P14" s="102" t="s">
        <v>133</v>
      </c>
      <c r="Q14" s="114">
        <f>直近１週間印刷用!Q15</f>
        <v>1588256</v>
      </c>
      <c r="S14" s="34" t="s">
        <v>185</v>
      </c>
      <c r="T14" s="35" t="s">
        <v>76</v>
      </c>
    </row>
    <row r="15" spans="1:20" ht="52.5" customHeight="1" thickBot="1">
      <c r="A15" s="63" t="s">
        <v>21</v>
      </c>
      <c r="B15" s="30"/>
      <c r="C15" s="429"/>
      <c r="D15" s="18" t="s">
        <v>87</v>
      </c>
      <c r="E15" s="42" t="e">
        <f>直近１週間印刷用!E18</f>
        <v>#N/A</v>
      </c>
      <c r="F15" s="42" t="e">
        <f>直近１週間印刷用!F18</f>
        <v>#N/A</v>
      </c>
      <c r="G15" s="42" t="e">
        <f>直近１週間印刷用!G18</f>
        <v>#N/A</v>
      </c>
      <c r="H15" s="42" t="e">
        <f>直近１週間印刷用!H18</f>
        <v>#N/A</v>
      </c>
      <c r="I15" s="42" t="e">
        <f>直近１週間印刷用!I18</f>
        <v>#N/A</v>
      </c>
      <c r="J15" s="42" t="e">
        <f>直近１週間印刷用!J18</f>
        <v>#N/A</v>
      </c>
      <c r="K15" s="69"/>
      <c r="L15" s="122" t="e">
        <f>直近１週間印刷用!L18</f>
        <v>#N/A</v>
      </c>
      <c r="M15" s="115" t="e">
        <f>直近１週間印刷用!M18</f>
        <v>#REF!</v>
      </c>
      <c r="N15" s="116" t="s">
        <v>148</v>
      </c>
      <c r="O15" s="115" t="e">
        <f>直近１週間印刷用!O18</f>
        <v>#REF!</v>
      </c>
      <c r="P15" s="117"/>
      <c r="Q15" s="118"/>
      <c r="S15" s="35" t="s">
        <v>73</v>
      </c>
      <c r="T15" s="35" t="s">
        <v>73</v>
      </c>
    </row>
    <row r="16" spans="1:20" ht="11.25" customHeight="1" thickTop="1" thickBot="1">
      <c r="A16" s="63"/>
      <c r="B16" s="30"/>
      <c r="C16" s="67"/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S16" s="70"/>
      <c r="T16" s="70"/>
    </row>
    <row r="17" spans="1:20" ht="37.5" customHeight="1" thickTop="1">
      <c r="A17" s="63"/>
      <c r="B17" s="30"/>
      <c r="C17" s="405" t="s">
        <v>94</v>
      </c>
      <c r="D17" s="407" t="s">
        <v>190</v>
      </c>
      <c r="E17" s="179" t="e">
        <f>直近１週間印刷用!E16</f>
        <v>#N/A</v>
      </c>
      <c r="F17" s="179" t="e">
        <f>直近１週間印刷用!F16</f>
        <v>#N/A</v>
      </c>
      <c r="G17" s="179" t="e">
        <f>直近１週間印刷用!G16</f>
        <v>#N/A</v>
      </c>
      <c r="H17" s="179" t="e">
        <f>直近１週間印刷用!H16</f>
        <v>#N/A</v>
      </c>
      <c r="I17" s="179" t="e">
        <f>直近１週間印刷用!I16</f>
        <v>#N/A</v>
      </c>
      <c r="J17" s="179" t="e">
        <f>直近１週間印刷用!J16</f>
        <v>#N/A</v>
      </c>
      <c r="K17" s="132"/>
      <c r="L17" s="231" t="e">
        <f>直近１週間印刷用!L16</f>
        <v>#N/A</v>
      </c>
      <c r="M17" s="244" t="e">
        <f>直近１週間印刷用!M16</f>
        <v>#REF!</v>
      </c>
      <c r="N17" s="233" t="s">
        <v>75</v>
      </c>
      <c r="O17" s="232" t="e">
        <f>直近１週間印刷用!O16</f>
        <v>#REF!</v>
      </c>
      <c r="P17" s="234" t="s">
        <v>141</v>
      </c>
      <c r="Q17" s="235" t="e">
        <f>直近１週間印刷用!Q16</f>
        <v>#REF!</v>
      </c>
      <c r="S17" s="236"/>
      <c r="T17" s="236"/>
    </row>
    <row r="18" spans="1:20" ht="37.5" customHeight="1" thickBot="1">
      <c r="A18" s="63"/>
      <c r="B18" s="30"/>
      <c r="C18" s="406"/>
      <c r="D18" s="408"/>
      <c r="E18" s="172" t="e">
        <f>直近１週間印刷用!E17</f>
        <v>#N/A</v>
      </c>
      <c r="F18" s="172" t="e">
        <f>直近１週間印刷用!F17</f>
        <v>#N/A</v>
      </c>
      <c r="G18" s="172" t="e">
        <f>直近１週間印刷用!G17</f>
        <v>#N/A</v>
      </c>
      <c r="H18" s="172" t="e">
        <f>直近１週間印刷用!H17</f>
        <v>#N/A</v>
      </c>
      <c r="I18" s="172" t="e">
        <f>直近１週間印刷用!I17</f>
        <v>#N/A</v>
      </c>
      <c r="J18" s="172" t="e">
        <f>直近１週間印刷用!J17</f>
        <v>#N/A</v>
      </c>
      <c r="K18" s="132"/>
      <c r="L18" s="237" t="e">
        <f>直近１週間印刷用!L17</f>
        <v>#N/A</v>
      </c>
      <c r="M18" s="245" t="e">
        <f>直近１週間印刷用!M17</f>
        <v>#REF!</v>
      </c>
      <c r="N18" s="239" t="s">
        <v>148</v>
      </c>
      <c r="O18" s="238" t="e">
        <f>直近１週間印刷用!O17</f>
        <v>#REF!</v>
      </c>
      <c r="P18" s="240" t="s">
        <v>186</v>
      </c>
      <c r="Q18" s="241">
        <f>直近１週間印刷用!Q17</f>
        <v>0</v>
      </c>
      <c r="S18" s="236"/>
      <c r="T18" s="236"/>
    </row>
    <row r="19" spans="1:20" ht="11.25" customHeight="1" thickTop="1" thickBot="1">
      <c r="A19" s="63"/>
      <c r="B19" s="30"/>
      <c r="C19" s="67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S19" s="70"/>
      <c r="T19" s="70"/>
    </row>
    <row r="20" spans="1:20" ht="52.5" customHeight="1" thickTop="1" thickBot="1">
      <c r="A20" s="63"/>
      <c r="B20" s="30"/>
      <c r="C20" s="227" t="s">
        <v>94</v>
      </c>
      <c r="D20" s="71" t="s">
        <v>189</v>
      </c>
      <c r="E20" s="83" t="e">
        <f>直近１週間印刷用!E24</f>
        <v>#N/A</v>
      </c>
      <c r="F20" s="83" t="e">
        <f>直近１週間印刷用!F24</f>
        <v>#N/A</v>
      </c>
      <c r="G20" s="83" t="e">
        <f>直近１週間印刷用!G24</f>
        <v>#N/A</v>
      </c>
      <c r="H20" s="83" t="e">
        <f>直近１週間印刷用!H24</f>
        <v>#N/A</v>
      </c>
      <c r="I20" s="83" t="e">
        <f>直近１週間印刷用!I24</f>
        <v>#N/A</v>
      </c>
      <c r="J20" s="83" t="e">
        <f>直近１週間印刷用!J24</f>
        <v>#N/A</v>
      </c>
      <c r="K20" s="101"/>
      <c r="L20" s="123" t="e">
        <f>直近１週間印刷用!L24</f>
        <v>#N/A</v>
      </c>
      <c r="M20" s="101"/>
      <c r="N20" s="137"/>
      <c r="O20" s="101"/>
      <c r="P20" s="101"/>
      <c r="Q20" s="101"/>
      <c r="S20" s="70"/>
      <c r="T20" s="70"/>
    </row>
    <row r="21" spans="1:20" ht="78.75" customHeight="1" thickTop="1"/>
    <row r="24" spans="1:20">
      <c r="A24" s="220"/>
    </row>
  </sheetData>
  <mergeCells count="7">
    <mergeCell ref="C17:C18"/>
    <mergeCell ref="D17:D18"/>
    <mergeCell ref="P5:R5"/>
    <mergeCell ref="P6:R6"/>
    <mergeCell ref="L8:Q8"/>
    <mergeCell ref="C9:C12"/>
    <mergeCell ref="C14:C15"/>
  </mergeCells>
  <phoneticPr fontId="1"/>
  <conditionalFormatting sqref="L13 E13:J13">
    <cfRule type="cellIs" dxfId="555" priority="21" operator="greaterThanOrEqual">
      <formula>0.05</formula>
    </cfRule>
  </conditionalFormatting>
  <conditionalFormatting sqref="L9 E9:J9">
    <cfRule type="cellIs" dxfId="554" priority="18" operator="greaterThanOrEqual">
      <formula>0.5</formula>
    </cfRule>
    <cfRule type="cellIs" dxfId="553" priority="19" operator="greaterThanOrEqual">
      <formula>0.2</formula>
    </cfRule>
  </conditionalFormatting>
  <conditionalFormatting sqref="L11 E11:J11">
    <cfRule type="cellIs" dxfId="552" priority="16" operator="greaterThanOrEqual">
      <formula>0.5</formula>
    </cfRule>
    <cfRule type="cellIs" dxfId="551" priority="17" operator="greaterThanOrEqual">
      <formula>0.2</formula>
    </cfRule>
  </conditionalFormatting>
  <conditionalFormatting sqref="L12 E12:J12">
    <cfRule type="cellIs" dxfId="550" priority="14" operator="greaterThanOrEqual">
      <formula>30</formula>
    </cfRule>
    <cfRule type="cellIs" dxfId="549" priority="15" operator="greaterThanOrEqual">
      <formula>20</formula>
    </cfRule>
  </conditionalFormatting>
  <conditionalFormatting sqref="E13:L13">
    <cfRule type="cellIs" dxfId="548" priority="13" operator="greaterThanOrEqual">
      <formula>0.1</formula>
    </cfRule>
  </conditionalFormatting>
  <conditionalFormatting sqref="L14 E14:J14">
    <cfRule type="cellIs" dxfId="547" priority="11" operator="greaterThanOrEqual">
      <formula>25</formula>
    </cfRule>
    <cfRule type="cellIs" dxfId="546" priority="12" operator="greaterThanOrEqual">
      <formula>15</formula>
    </cfRule>
  </conditionalFormatting>
  <conditionalFormatting sqref="L15 E15:J15">
    <cfRule type="cellIs" dxfId="545" priority="10" operator="greaterThanOrEqual">
      <formula>0.5</formula>
    </cfRule>
  </conditionalFormatting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7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40"/>
  <sheetViews>
    <sheetView tabSelected="1" view="pageBreakPreview" topLeftCell="B4" zoomScale="80" zoomScaleNormal="100" zoomScaleSheetLayoutView="80" workbookViewId="0">
      <pane xSplit="5" ySplit="4" topLeftCell="G23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9" customWidth="1"/>
    <col min="38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161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44470</v>
      </c>
      <c r="H6" s="26">
        <v>44471</v>
      </c>
      <c r="I6" s="26">
        <v>44472</v>
      </c>
      <c r="J6" s="26">
        <v>44473</v>
      </c>
      <c r="K6" s="26">
        <v>44474</v>
      </c>
      <c r="L6" s="26">
        <v>44475</v>
      </c>
      <c r="M6" s="26">
        <v>44476</v>
      </c>
      <c r="N6" s="26">
        <v>44477</v>
      </c>
      <c r="O6" s="26">
        <v>44478</v>
      </c>
      <c r="P6" s="26">
        <v>44479</v>
      </c>
      <c r="Q6" s="26">
        <v>44480</v>
      </c>
      <c r="R6" s="26">
        <v>44481</v>
      </c>
      <c r="S6" s="26">
        <v>44482</v>
      </c>
      <c r="T6" s="26">
        <v>44483</v>
      </c>
      <c r="U6" s="26">
        <v>44484</v>
      </c>
      <c r="V6" s="26">
        <v>44485</v>
      </c>
      <c r="W6" s="26">
        <v>44486</v>
      </c>
      <c r="X6" s="26">
        <v>44487</v>
      </c>
      <c r="Y6" s="26">
        <v>44488</v>
      </c>
      <c r="Z6" s="26">
        <v>44489</v>
      </c>
      <c r="AA6" s="26">
        <v>44490</v>
      </c>
      <c r="AB6" s="26">
        <v>44491</v>
      </c>
      <c r="AC6" s="26">
        <v>44492</v>
      </c>
      <c r="AD6" s="26">
        <v>44493</v>
      </c>
      <c r="AE6" s="26">
        <v>44494</v>
      </c>
      <c r="AF6" s="26">
        <v>44495</v>
      </c>
      <c r="AG6" s="26">
        <v>44496</v>
      </c>
      <c r="AH6" s="26">
        <v>44497</v>
      </c>
      <c r="AI6" s="26">
        <v>44498</v>
      </c>
      <c r="AJ6" s="26">
        <v>44499</v>
      </c>
      <c r="AK6" s="26">
        <v>44500</v>
      </c>
    </row>
    <row r="7" spans="4:38" ht="30" customHeight="1">
      <c r="D7" s="6"/>
      <c r="E7" s="7"/>
      <c r="F7" s="8"/>
      <c r="G7" s="27" t="s">
        <v>102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>
      <c r="D8" s="28" t="s">
        <v>44</v>
      </c>
      <c r="E8" s="2" t="s">
        <v>15</v>
      </c>
      <c r="F8" s="1" t="s">
        <v>9</v>
      </c>
      <c r="G8" s="19">
        <v>475</v>
      </c>
      <c r="H8" s="19">
        <v>475</v>
      </c>
      <c r="I8" s="19">
        <v>475</v>
      </c>
      <c r="J8" s="19">
        <v>475</v>
      </c>
      <c r="K8" s="19">
        <v>475</v>
      </c>
      <c r="L8" s="19">
        <v>475</v>
      </c>
      <c r="M8" s="19">
        <v>475</v>
      </c>
      <c r="N8" s="19">
        <v>475</v>
      </c>
      <c r="O8" s="19">
        <v>475</v>
      </c>
      <c r="P8" s="19">
        <v>475</v>
      </c>
      <c r="Q8" s="19">
        <v>475</v>
      </c>
      <c r="R8" s="19">
        <v>475</v>
      </c>
      <c r="S8" s="19">
        <v>475</v>
      </c>
      <c r="T8" s="19">
        <v>475</v>
      </c>
      <c r="U8" s="19">
        <v>475</v>
      </c>
      <c r="V8" s="19">
        <v>475</v>
      </c>
      <c r="W8" s="19">
        <v>475</v>
      </c>
      <c r="X8" s="19">
        <v>475</v>
      </c>
      <c r="Y8" s="19">
        <v>475</v>
      </c>
      <c r="Z8" s="19">
        <v>475</v>
      </c>
      <c r="AA8" s="19">
        <v>475</v>
      </c>
      <c r="AB8" s="19">
        <v>475</v>
      </c>
      <c r="AC8" s="19">
        <v>475</v>
      </c>
      <c r="AD8" s="19">
        <v>475</v>
      </c>
      <c r="AE8" s="19">
        <v>475</v>
      </c>
      <c r="AF8" s="19">
        <v>475</v>
      </c>
      <c r="AG8" s="19">
        <v>475</v>
      </c>
      <c r="AH8" s="19">
        <v>475</v>
      </c>
      <c r="AI8" s="19">
        <v>475</v>
      </c>
      <c r="AJ8" s="19">
        <v>475</v>
      </c>
      <c r="AK8" s="19">
        <v>475</v>
      </c>
    </row>
    <row r="9" spans="4:38" ht="41.25" customHeight="1">
      <c r="D9" s="28" t="s">
        <v>45</v>
      </c>
      <c r="E9" s="2" t="s">
        <v>15</v>
      </c>
      <c r="F9" s="1" t="s">
        <v>8</v>
      </c>
      <c r="G9" s="19">
        <v>475</v>
      </c>
      <c r="H9" s="21">
        <v>475</v>
      </c>
      <c r="I9" s="21">
        <v>475</v>
      </c>
      <c r="J9" s="21">
        <v>475</v>
      </c>
      <c r="K9" s="21">
        <v>475</v>
      </c>
      <c r="L9" s="21">
        <v>475</v>
      </c>
      <c r="M9" s="21">
        <v>475</v>
      </c>
      <c r="N9" s="21">
        <v>475</v>
      </c>
      <c r="O9" s="21">
        <v>475</v>
      </c>
      <c r="P9" s="21">
        <v>475</v>
      </c>
      <c r="Q9" s="21">
        <v>475</v>
      </c>
      <c r="R9" s="21">
        <v>475</v>
      </c>
      <c r="S9" s="21">
        <v>475</v>
      </c>
      <c r="T9" s="21">
        <v>475</v>
      </c>
      <c r="U9" s="21">
        <v>475</v>
      </c>
      <c r="V9" s="21">
        <v>475</v>
      </c>
      <c r="W9" s="21">
        <v>475</v>
      </c>
      <c r="X9" s="21">
        <v>475</v>
      </c>
      <c r="Y9" s="21">
        <v>475</v>
      </c>
      <c r="Z9" s="21">
        <v>475</v>
      </c>
      <c r="AA9" s="21">
        <v>475</v>
      </c>
      <c r="AB9" s="21">
        <v>475</v>
      </c>
      <c r="AC9" s="21">
        <v>475</v>
      </c>
      <c r="AD9" s="21">
        <v>475</v>
      </c>
      <c r="AE9" s="21">
        <v>475</v>
      </c>
      <c r="AF9" s="21">
        <v>475</v>
      </c>
      <c r="AG9" s="21">
        <v>475</v>
      </c>
      <c r="AH9" s="21">
        <v>475</v>
      </c>
      <c r="AI9" s="21">
        <v>475</v>
      </c>
      <c r="AJ9" s="21">
        <v>475</v>
      </c>
      <c r="AK9" s="21">
        <v>475</v>
      </c>
    </row>
    <row r="10" spans="4:38" ht="41.25" customHeight="1">
      <c r="D10" s="14" t="s">
        <v>46</v>
      </c>
      <c r="E10" s="2"/>
      <c r="F10" s="1" t="s">
        <v>48</v>
      </c>
      <c r="G10" s="19">
        <v>34</v>
      </c>
      <c r="H10" s="19">
        <v>34</v>
      </c>
      <c r="I10" s="19">
        <v>34</v>
      </c>
      <c r="J10" s="19">
        <v>34</v>
      </c>
      <c r="K10" s="19">
        <v>34</v>
      </c>
      <c r="L10" s="19">
        <v>34</v>
      </c>
      <c r="M10" s="19">
        <v>34</v>
      </c>
      <c r="N10" s="19">
        <v>34</v>
      </c>
      <c r="O10" s="19">
        <v>34</v>
      </c>
      <c r="P10" s="19">
        <v>34</v>
      </c>
      <c r="Q10" s="19">
        <v>34</v>
      </c>
      <c r="R10" s="19">
        <v>34</v>
      </c>
      <c r="S10" s="19">
        <v>34</v>
      </c>
      <c r="T10" s="19">
        <v>34</v>
      </c>
      <c r="U10" s="19">
        <v>34</v>
      </c>
      <c r="V10" s="19">
        <v>34</v>
      </c>
      <c r="W10" s="19">
        <v>34</v>
      </c>
      <c r="X10" s="19">
        <v>34</v>
      </c>
      <c r="Y10" s="19">
        <v>34</v>
      </c>
      <c r="Z10" s="19">
        <v>34</v>
      </c>
      <c r="AA10" s="19">
        <v>34</v>
      </c>
      <c r="AB10" s="19">
        <v>34</v>
      </c>
      <c r="AC10" s="19">
        <v>34</v>
      </c>
      <c r="AD10" s="19">
        <v>34</v>
      </c>
      <c r="AE10" s="19">
        <v>34</v>
      </c>
      <c r="AF10" s="19">
        <v>34</v>
      </c>
      <c r="AG10" s="19">
        <v>34</v>
      </c>
      <c r="AH10" s="19">
        <v>34</v>
      </c>
      <c r="AI10" s="19">
        <v>34</v>
      </c>
      <c r="AJ10" s="19">
        <v>34</v>
      </c>
      <c r="AK10" s="19">
        <v>34</v>
      </c>
    </row>
    <row r="11" spans="4:38" ht="41.25" customHeight="1">
      <c r="D11" s="14" t="s">
        <v>47</v>
      </c>
      <c r="E11" s="2"/>
      <c r="F11" s="1" t="s">
        <v>49</v>
      </c>
      <c r="G11" s="19">
        <v>34</v>
      </c>
      <c r="H11" s="21">
        <v>34</v>
      </c>
      <c r="I11" s="21">
        <v>34</v>
      </c>
      <c r="J11" s="21">
        <v>34</v>
      </c>
      <c r="K11" s="21">
        <v>34</v>
      </c>
      <c r="L11" s="21">
        <v>34</v>
      </c>
      <c r="M11" s="21">
        <v>34</v>
      </c>
      <c r="N11" s="21">
        <v>34</v>
      </c>
      <c r="O11" s="21">
        <v>34</v>
      </c>
      <c r="P11" s="21">
        <v>34</v>
      </c>
      <c r="Q11" s="21">
        <v>34</v>
      </c>
      <c r="R11" s="21">
        <v>34</v>
      </c>
      <c r="S11" s="21">
        <v>34</v>
      </c>
      <c r="T11" s="21">
        <v>34</v>
      </c>
      <c r="U11" s="21">
        <v>34</v>
      </c>
      <c r="V11" s="21">
        <v>34</v>
      </c>
      <c r="W11" s="21">
        <v>34</v>
      </c>
      <c r="X11" s="21">
        <v>34</v>
      </c>
      <c r="Y11" s="21">
        <v>34</v>
      </c>
      <c r="Z11" s="21">
        <v>34</v>
      </c>
      <c r="AA11" s="21">
        <v>34</v>
      </c>
      <c r="AB11" s="21">
        <v>34</v>
      </c>
      <c r="AC11" s="21">
        <v>34</v>
      </c>
      <c r="AD11" s="21">
        <v>34</v>
      </c>
      <c r="AE11" s="21">
        <v>34</v>
      </c>
      <c r="AF11" s="21">
        <v>34</v>
      </c>
      <c r="AG11" s="21">
        <v>34</v>
      </c>
      <c r="AH11" s="21">
        <v>34</v>
      </c>
      <c r="AI11" s="21">
        <v>34</v>
      </c>
      <c r="AJ11" s="21">
        <v>34</v>
      </c>
      <c r="AK11" s="21">
        <v>34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19">
        <v>34</v>
      </c>
      <c r="H12" s="21">
        <v>32</v>
      </c>
      <c r="I12" s="21">
        <v>32</v>
      </c>
      <c r="J12" s="21">
        <v>30</v>
      </c>
      <c r="K12" s="21">
        <v>29</v>
      </c>
      <c r="L12" s="21">
        <v>22</v>
      </c>
      <c r="M12" s="21">
        <v>14</v>
      </c>
      <c r="N12" s="21">
        <v>16</v>
      </c>
      <c r="O12" s="21">
        <v>15</v>
      </c>
      <c r="P12" s="21">
        <v>12</v>
      </c>
      <c r="Q12" s="21">
        <v>11</v>
      </c>
      <c r="R12" s="21">
        <v>13</v>
      </c>
      <c r="S12" s="21">
        <v>15</v>
      </c>
      <c r="T12" s="21">
        <v>12</v>
      </c>
      <c r="U12" s="21">
        <v>14</v>
      </c>
      <c r="V12" s="21">
        <v>15</v>
      </c>
      <c r="W12" s="21">
        <v>16</v>
      </c>
      <c r="X12" s="21">
        <v>14</v>
      </c>
      <c r="Y12" s="21">
        <v>14</v>
      </c>
      <c r="Z12" s="21">
        <v>12</v>
      </c>
      <c r="AA12" s="21">
        <v>10</v>
      </c>
      <c r="AB12" s="21">
        <v>10</v>
      </c>
      <c r="AC12" s="21">
        <v>8</v>
      </c>
      <c r="AD12" s="21">
        <v>6</v>
      </c>
      <c r="AE12" s="21">
        <v>2</v>
      </c>
      <c r="AF12" s="21">
        <v>0</v>
      </c>
      <c r="AG12" s="21">
        <v>4</v>
      </c>
      <c r="AH12" s="21">
        <v>4</v>
      </c>
      <c r="AI12" s="21">
        <v>4</v>
      </c>
      <c r="AJ12" s="21">
        <v>4</v>
      </c>
      <c r="AK12" s="21">
        <v>4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19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19">
        <v>49</v>
      </c>
      <c r="H14" s="21">
        <v>46</v>
      </c>
      <c r="I14" s="21">
        <v>45</v>
      </c>
      <c r="J14" s="21">
        <v>44</v>
      </c>
      <c r="K14" s="21">
        <v>35</v>
      </c>
      <c r="L14" s="21">
        <v>27</v>
      </c>
      <c r="M14" s="21">
        <v>21</v>
      </c>
      <c r="N14" s="21">
        <v>23</v>
      </c>
      <c r="O14" s="21">
        <v>26</v>
      </c>
      <c r="P14" s="21">
        <v>23</v>
      </c>
      <c r="Q14" s="21">
        <v>22</v>
      </c>
      <c r="R14" s="21">
        <v>26</v>
      </c>
      <c r="S14" s="21">
        <v>27</v>
      </c>
      <c r="T14" s="21">
        <v>23</v>
      </c>
      <c r="U14" s="21">
        <v>25</v>
      </c>
      <c r="V14" s="21">
        <v>25</v>
      </c>
      <c r="W14" s="21">
        <v>24</v>
      </c>
      <c r="X14" s="21">
        <v>21</v>
      </c>
      <c r="Y14" s="21">
        <v>22</v>
      </c>
      <c r="Z14" s="21">
        <v>20</v>
      </c>
      <c r="AA14" s="21">
        <v>17</v>
      </c>
      <c r="AB14" s="21">
        <v>16</v>
      </c>
      <c r="AC14" s="21">
        <v>11</v>
      </c>
      <c r="AD14" s="21">
        <v>9</v>
      </c>
      <c r="AE14" s="21">
        <v>3</v>
      </c>
      <c r="AF14" s="21">
        <v>4</v>
      </c>
      <c r="AG14" s="21">
        <v>4</v>
      </c>
      <c r="AH14" s="21">
        <v>4</v>
      </c>
      <c r="AI14" s="21">
        <v>4</v>
      </c>
      <c r="AJ14" s="21">
        <v>4</v>
      </c>
      <c r="AK14" s="21">
        <v>4</v>
      </c>
      <c r="AL14" s="64"/>
    </row>
    <row r="15" spans="4:38" ht="41.25" customHeight="1">
      <c r="D15" s="14" t="s">
        <v>2</v>
      </c>
      <c r="E15" s="40" t="s">
        <v>16</v>
      </c>
      <c r="F15" s="29"/>
      <c r="G15" s="19">
        <v>205</v>
      </c>
      <c r="H15" s="21">
        <v>146</v>
      </c>
      <c r="I15" s="21">
        <v>33</v>
      </c>
      <c r="J15" s="21">
        <v>291</v>
      </c>
      <c r="K15" s="21">
        <v>169</v>
      </c>
      <c r="L15" s="21">
        <v>177</v>
      </c>
      <c r="M15" s="21">
        <v>175</v>
      </c>
      <c r="N15" s="21">
        <v>271</v>
      </c>
      <c r="O15" s="21">
        <v>154</v>
      </c>
      <c r="P15" s="21">
        <v>36</v>
      </c>
      <c r="Q15" s="21">
        <v>236</v>
      </c>
      <c r="R15" s="21">
        <v>205</v>
      </c>
      <c r="S15" s="21">
        <v>263</v>
      </c>
      <c r="T15" s="21">
        <v>177</v>
      </c>
      <c r="U15" s="92">
        <v>180</v>
      </c>
      <c r="V15" s="92">
        <v>104</v>
      </c>
      <c r="W15" s="21">
        <v>41</v>
      </c>
      <c r="X15" s="21">
        <v>192</v>
      </c>
      <c r="Y15" s="21">
        <v>155</v>
      </c>
      <c r="Z15" s="21">
        <v>162</v>
      </c>
      <c r="AA15" s="21">
        <v>166</v>
      </c>
      <c r="AB15" s="21">
        <v>137</v>
      </c>
      <c r="AC15" s="21">
        <v>119</v>
      </c>
      <c r="AD15" s="21">
        <v>28</v>
      </c>
      <c r="AE15" s="21">
        <v>201</v>
      </c>
      <c r="AF15" s="21">
        <v>142</v>
      </c>
      <c r="AG15" s="92">
        <v>148</v>
      </c>
      <c r="AH15" s="21">
        <v>120</v>
      </c>
      <c r="AI15" s="21">
        <v>134</v>
      </c>
      <c r="AJ15" s="21">
        <v>114</v>
      </c>
      <c r="AK15" s="21">
        <v>25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G15+SUM('R3-09'!AE15:AJ15)</f>
        <v>1652</v>
      </c>
      <c r="H16" s="19">
        <f>SUM(G15:H15)+SUM('R3-09'!AF15:AJ15)</f>
        <v>1328</v>
      </c>
      <c r="I16" s="19">
        <f>SUM(G15:I15)+SUM('R3-09'!AG15:AJ15)</f>
        <v>1272</v>
      </c>
      <c r="J16" s="19">
        <f>SUM(G15:J15)+SUM('R3-09'!AH15:AJ15)</f>
        <v>1322</v>
      </c>
      <c r="K16" s="19">
        <f>SUM(G15:K15)+SUM('R3-09'!AI15:AJ15)</f>
        <v>1245</v>
      </c>
      <c r="L16" s="19">
        <f>SUM(G15:L15)+'R3-09'!AJ15</f>
        <v>1201</v>
      </c>
      <c r="M16" s="19">
        <f>SUM(G15:M15)</f>
        <v>1196</v>
      </c>
      <c r="N16" s="19">
        <f t="shared" ref="N16:AK16" si="0">SUM(H15:N15)</f>
        <v>1262</v>
      </c>
      <c r="O16" s="19">
        <f t="shared" si="0"/>
        <v>1270</v>
      </c>
      <c r="P16" s="19">
        <f t="shared" si="0"/>
        <v>1273</v>
      </c>
      <c r="Q16" s="19">
        <f t="shared" si="0"/>
        <v>1218</v>
      </c>
      <c r="R16" s="19">
        <f t="shared" si="0"/>
        <v>1254</v>
      </c>
      <c r="S16" s="19">
        <f t="shared" si="0"/>
        <v>1340</v>
      </c>
      <c r="T16" s="19">
        <f t="shared" si="0"/>
        <v>1342</v>
      </c>
      <c r="U16" s="19">
        <f t="shared" si="0"/>
        <v>1251</v>
      </c>
      <c r="V16" s="19">
        <f t="shared" si="0"/>
        <v>1201</v>
      </c>
      <c r="W16" s="19">
        <f t="shared" si="0"/>
        <v>1206</v>
      </c>
      <c r="X16" s="19">
        <f t="shared" si="0"/>
        <v>1162</v>
      </c>
      <c r="Y16" s="19">
        <f t="shared" si="0"/>
        <v>1112</v>
      </c>
      <c r="Z16" s="19">
        <f t="shared" si="0"/>
        <v>1011</v>
      </c>
      <c r="AA16" s="19">
        <f t="shared" si="0"/>
        <v>1000</v>
      </c>
      <c r="AB16" s="19">
        <f t="shared" si="0"/>
        <v>957</v>
      </c>
      <c r="AC16" s="19">
        <f t="shared" si="0"/>
        <v>972</v>
      </c>
      <c r="AD16" s="19">
        <f t="shared" si="0"/>
        <v>959</v>
      </c>
      <c r="AE16" s="19">
        <f t="shared" si="0"/>
        <v>968</v>
      </c>
      <c r="AF16" s="19">
        <f t="shared" si="0"/>
        <v>955</v>
      </c>
      <c r="AG16" s="19">
        <f t="shared" si="0"/>
        <v>941</v>
      </c>
      <c r="AH16" s="19">
        <f t="shared" si="0"/>
        <v>895</v>
      </c>
      <c r="AI16" s="19">
        <f t="shared" si="0"/>
        <v>892</v>
      </c>
      <c r="AJ16" s="19">
        <f t="shared" si="0"/>
        <v>887</v>
      </c>
      <c r="AK16" s="19">
        <f t="shared" si="0"/>
        <v>884</v>
      </c>
    </row>
    <row r="17" spans="2:40" ht="41.25" customHeight="1">
      <c r="D17" s="14" t="s">
        <v>3</v>
      </c>
      <c r="E17" s="40" t="s">
        <v>16</v>
      </c>
      <c r="F17" s="29"/>
      <c r="G17" s="19">
        <v>3</v>
      </c>
      <c r="H17" s="21">
        <v>0</v>
      </c>
      <c r="I17" s="21">
        <v>2</v>
      </c>
      <c r="J17" s="21">
        <v>2</v>
      </c>
      <c r="K17" s="21">
        <v>2</v>
      </c>
      <c r="L17" s="21">
        <v>4</v>
      </c>
      <c r="M17" s="21">
        <v>3</v>
      </c>
      <c r="N17" s="21">
        <v>4</v>
      </c>
      <c r="O17" s="21">
        <v>0</v>
      </c>
      <c r="P17" s="21">
        <v>0</v>
      </c>
      <c r="Q17" s="21">
        <v>1</v>
      </c>
      <c r="R17" s="21">
        <v>6</v>
      </c>
      <c r="S17" s="21">
        <v>5</v>
      </c>
      <c r="T17" s="21">
        <v>4</v>
      </c>
      <c r="U17" s="21">
        <v>3</v>
      </c>
      <c r="V17" s="21">
        <v>1</v>
      </c>
      <c r="W17" s="21">
        <v>0</v>
      </c>
      <c r="X17" s="21">
        <v>1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4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92">
        <v>0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G17+SUM('R3-09'!AE17:AJ17)</f>
        <v>23</v>
      </c>
      <c r="H18" s="19">
        <f>SUM(G17:H17)+SUM('R3-09'!AF17:AJ17)</f>
        <v>20</v>
      </c>
      <c r="I18" s="19">
        <f>SUM(G17:I17)+SUM('R3-09'!AG17:AJ17)</f>
        <v>20</v>
      </c>
      <c r="J18" s="19">
        <f>SUM(G17:J17)+SUM('R3-09'!AH17:AJ17)</f>
        <v>15</v>
      </c>
      <c r="K18" s="19">
        <f>SUM(G17:K17)+SUM('R3-09'!AI17:AJ17)</f>
        <v>16</v>
      </c>
      <c r="L18" s="19">
        <f>SUM(G17:L17)+'R3-09'!AJ17</f>
        <v>18</v>
      </c>
      <c r="M18" s="19">
        <f>SUM(G17:M17)</f>
        <v>16</v>
      </c>
      <c r="N18" s="19">
        <f t="shared" ref="N18:AK18" si="1">SUM(H17:N17)</f>
        <v>17</v>
      </c>
      <c r="O18" s="19">
        <f t="shared" si="1"/>
        <v>17</v>
      </c>
      <c r="P18" s="19">
        <f t="shared" si="1"/>
        <v>15</v>
      </c>
      <c r="Q18" s="19">
        <f t="shared" si="1"/>
        <v>14</v>
      </c>
      <c r="R18" s="19">
        <f t="shared" si="1"/>
        <v>18</v>
      </c>
      <c r="S18" s="19">
        <f t="shared" si="1"/>
        <v>19</v>
      </c>
      <c r="T18" s="19">
        <f t="shared" si="1"/>
        <v>20</v>
      </c>
      <c r="U18" s="19">
        <f t="shared" si="1"/>
        <v>19</v>
      </c>
      <c r="V18" s="19">
        <f t="shared" si="1"/>
        <v>20</v>
      </c>
      <c r="W18" s="19">
        <f t="shared" si="1"/>
        <v>20</v>
      </c>
      <c r="X18" s="19">
        <f t="shared" si="1"/>
        <v>20</v>
      </c>
      <c r="Y18" s="19">
        <f t="shared" si="1"/>
        <v>14</v>
      </c>
      <c r="Z18" s="19">
        <f t="shared" si="1"/>
        <v>9</v>
      </c>
      <c r="AA18" s="19">
        <f t="shared" si="1"/>
        <v>5</v>
      </c>
      <c r="AB18" s="19">
        <f t="shared" si="1"/>
        <v>2</v>
      </c>
      <c r="AC18" s="19">
        <f t="shared" si="1"/>
        <v>1</v>
      </c>
      <c r="AD18" s="19">
        <f t="shared" si="1"/>
        <v>1</v>
      </c>
      <c r="AE18" s="19">
        <f t="shared" si="1"/>
        <v>4</v>
      </c>
      <c r="AF18" s="19">
        <f t="shared" si="1"/>
        <v>4</v>
      </c>
      <c r="AG18" s="19">
        <f t="shared" si="1"/>
        <v>4</v>
      </c>
      <c r="AH18" s="19">
        <f t="shared" si="1"/>
        <v>4</v>
      </c>
      <c r="AI18" s="19">
        <f t="shared" si="1"/>
        <v>4</v>
      </c>
      <c r="AJ18" s="19">
        <f t="shared" si="1"/>
        <v>4</v>
      </c>
      <c r="AK18" s="19">
        <f t="shared" si="1"/>
        <v>4</v>
      </c>
    </row>
    <row r="19" spans="2:40" ht="41.25" customHeight="1">
      <c r="D19" s="15" t="s">
        <v>4</v>
      </c>
      <c r="E19" s="40" t="s">
        <v>16</v>
      </c>
      <c r="F19" s="29"/>
      <c r="G19" s="21">
        <v>5</v>
      </c>
      <c r="H19" s="21">
        <v>3</v>
      </c>
      <c r="I19" s="21">
        <v>0</v>
      </c>
      <c r="J19" s="21">
        <v>2</v>
      </c>
      <c r="K19" s="21">
        <v>3</v>
      </c>
      <c r="L19" s="21">
        <v>1</v>
      </c>
      <c r="M19" s="21">
        <v>4</v>
      </c>
      <c r="N19" s="21">
        <v>3</v>
      </c>
      <c r="O19" s="21">
        <v>4</v>
      </c>
      <c r="P19" s="21">
        <v>0</v>
      </c>
      <c r="Q19" s="21">
        <v>0</v>
      </c>
      <c r="R19" s="21">
        <v>5</v>
      </c>
      <c r="S19" s="21">
        <v>2</v>
      </c>
      <c r="T19" s="21">
        <v>5</v>
      </c>
      <c r="U19" s="21">
        <v>4</v>
      </c>
      <c r="V19" s="21">
        <v>4</v>
      </c>
      <c r="W19" s="21">
        <v>0</v>
      </c>
      <c r="X19" s="21">
        <v>0</v>
      </c>
      <c r="Y19" s="21">
        <v>1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4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G19+SUM('R3-09'!AE19:AJ19)</f>
        <v>24</v>
      </c>
      <c r="H20" s="20">
        <f>SUM(G19:H19)+SUM('R3-09'!AF19:AJ19)</f>
        <v>22</v>
      </c>
      <c r="I20" s="20">
        <f>SUM(G19:I19)+SUM('R3-09'!AG19:AJ19)</f>
        <v>20</v>
      </c>
      <c r="J20" s="20">
        <f>SUM(G19:J19)+SUM('R3-09'!AH19:AJ19)</f>
        <v>20</v>
      </c>
      <c r="K20" s="20">
        <f>SUM(G19:K19)+SUM('R3-09'!AI19:AJ19)</f>
        <v>16</v>
      </c>
      <c r="L20" s="20">
        <f>SUM(G19:L19)+'R3-09'!AJ19</f>
        <v>16</v>
      </c>
      <c r="M20" s="20">
        <f>SUM(G19:M19)</f>
        <v>18</v>
      </c>
      <c r="N20" s="20">
        <f t="shared" ref="N20:AK20" si="2">SUM(H19:N19)</f>
        <v>16</v>
      </c>
      <c r="O20" s="20">
        <f t="shared" si="2"/>
        <v>17</v>
      </c>
      <c r="P20" s="20">
        <f t="shared" si="2"/>
        <v>17</v>
      </c>
      <c r="Q20" s="20">
        <f t="shared" si="2"/>
        <v>15</v>
      </c>
      <c r="R20" s="20">
        <f t="shared" si="2"/>
        <v>17</v>
      </c>
      <c r="S20" s="20">
        <f t="shared" si="2"/>
        <v>18</v>
      </c>
      <c r="T20" s="20">
        <f t="shared" si="2"/>
        <v>19</v>
      </c>
      <c r="U20" s="20">
        <f t="shared" si="2"/>
        <v>20</v>
      </c>
      <c r="V20" s="20">
        <f t="shared" si="2"/>
        <v>20</v>
      </c>
      <c r="W20" s="20">
        <f t="shared" si="2"/>
        <v>20</v>
      </c>
      <c r="X20" s="20">
        <f t="shared" si="2"/>
        <v>20</v>
      </c>
      <c r="Y20" s="20">
        <f t="shared" si="2"/>
        <v>16</v>
      </c>
      <c r="Z20" s="20">
        <f t="shared" si="2"/>
        <v>14</v>
      </c>
      <c r="AA20" s="20">
        <f t="shared" si="2"/>
        <v>9</v>
      </c>
      <c r="AB20" s="20">
        <f t="shared" si="2"/>
        <v>5</v>
      </c>
      <c r="AC20" s="20">
        <f t="shared" si="2"/>
        <v>1</v>
      </c>
      <c r="AD20" s="20">
        <f t="shared" si="2"/>
        <v>1</v>
      </c>
      <c r="AE20" s="20">
        <f t="shared" si="2"/>
        <v>1</v>
      </c>
      <c r="AF20" s="20">
        <f t="shared" si="2"/>
        <v>4</v>
      </c>
      <c r="AG20" s="20">
        <f t="shared" si="2"/>
        <v>4</v>
      </c>
      <c r="AH20" s="20">
        <f t="shared" si="2"/>
        <v>4</v>
      </c>
      <c r="AI20" s="20">
        <f t="shared" si="2"/>
        <v>4</v>
      </c>
      <c r="AJ20" s="20">
        <f t="shared" si="2"/>
        <v>4</v>
      </c>
      <c r="AK20" s="20">
        <f t="shared" si="2"/>
        <v>4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24</v>
      </c>
      <c r="H21" s="20">
        <f t="shared" ref="H21:AK21" si="3">H20</f>
        <v>22</v>
      </c>
      <c r="I21" s="20">
        <f t="shared" si="3"/>
        <v>20</v>
      </c>
      <c r="J21" s="20">
        <f t="shared" si="3"/>
        <v>20</v>
      </c>
      <c r="K21" s="20">
        <f t="shared" si="3"/>
        <v>16</v>
      </c>
      <c r="L21" s="20">
        <f t="shared" si="3"/>
        <v>16</v>
      </c>
      <c r="M21" s="20">
        <f t="shared" si="3"/>
        <v>18</v>
      </c>
      <c r="N21" s="20">
        <f t="shared" si="3"/>
        <v>16</v>
      </c>
      <c r="O21" s="20">
        <f t="shared" si="3"/>
        <v>17</v>
      </c>
      <c r="P21" s="20">
        <f t="shared" si="3"/>
        <v>17</v>
      </c>
      <c r="Q21" s="20">
        <f t="shared" si="3"/>
        <v>15</v>
      </c>
      <c r="R21" s="20">
        <f t="shared" si="3"/>
        <v>17</v>
      </c>
      <c r="S21" s="20">
        <f t="shared" si="3"/>
        <v>18</v>
      </c>
      <c r="T21" s="20">
        <f t="shared" si="3"/>
        <v>19</v>
      </c>
      <c r="U21" s="20">
        <f t="shared" si="3"/>
        <v>20</v>
      </c>
      <c r="V21" s="20">
        <f t="shared" si="3"/>
        <v>20</v>
      </c>
      <c r="W21" s="20">
        <f t="shared" si="3"/>
        <v>20</v>
      </c>
      <c r="X21" s="20">
        <f t="shared" si="3"/>
        <v>20</v>
      </c>
      <c r="Y21" s="20">
        <f t="shared" si="3"/>
        <v>16</v>
      </c>
      <c r="Z21" s="20">
        <f t="shared" si="3"/>
        <v>14</v>
      </c>
      <c r="AA21" s="20">
        <f t="shared" si="3"/>
        <v>9</v>
      </c>
      <c r="AB21" s="20">
        <f t="shared" si="3"/>
        <v>5</v>
      </c>
      <c r="AC21" s="20">
        <f t="shared" si="3"/>
        <v>1</v>
      </c>
      <c r="AD21" s="20">
        <f t="shared" si="3"/>
        <v>1</v>
      </c>
      <c r="AE21" s="20">
        <f t="shared" si="3"/>
        <v>1</v>
      </c>
      <c r="AF21" s="20">
        <f t="shared" si="3"/>
        <v>4</v>
      </c>
      <c r="AG21" s="20">
        <f t="shared" si="3"/>
        <v>4</v>
      </c>
      <c r="AH21" s="20">
        <f t="shared" si="3"/>
        <v>4</v>
      </c>
      <c r="AI21" s="20">
        <f t="shared" si="3"/>
        <v>4</v>
      </c>
      <c r="AJ21" s="20">
        <f t="shared" si="3"/>
        <v>4</v>
      </c>
      <c r="AK21" s="20">
        <f t="shared" si="3"/>
        <v>4</v>
      </c>
    </row>
    <row r="22" spans="2:40" ht="41.25" customHeight="1">
      <c r="D22" s="14" t="s">
        <v>6</v>
      </c>
      <c r="E22" s="2"/>
      <c r="F22" s="1" t="s">
        <v>50</v>
      </c>
      <c r="G22" s="20">
        <f>'R3-09'!AD20</f>
        <v>49</v>
      </c>
      <c r="H22" s="20">
        <f>'R3-09'!AE20</f>
        <v>39</v>
      </c>
      <c r="I22" s="20">
        <f>'R3-09'!AF20</f>
        <v>26</v>
      </c>
      <c r="J22" s="20">
        <f>'R3-09'!AG20</f>
        <v>24</v>
      </c>
      <c r="K22" s="20">
        <f>'R3-09'!AH20</f>
        <v>27</v>
      </c>
      <c r="L22" s="20">
        <f>'R3-09'!AI20</f>
        <v>24</v>
      </c>
      <c r="M22" s="20">
        <f>'R3-09'!AJ20</f>
        <v>21</v>
      </c>
      <c r="N22" s="20">
        <f>G21</f>
        <v>24</v>
      </c>
      <c r="O22" s="20">
        <f t="shared" ref="O22:AK22" si="4">H21</f>
        <v>22</v>
      </c>
      <c r="P22" s="20">
        <f t="shared" si="4"/>
        <v>20</v>
      </c>
      <c r="Q22" s="20">
        <f t="shared" si="4"/>
        <v>20</v>
      </c>
      <c r="R22" s="20">
        <f t="shared" si="4"/>
        <v>16</v>
      </c>
      <c r="S22" s="20">
        <f t="shared" si="4"/>
        <v>16</v>
      </c>
      <c r="T22" s="20">
        <f t="shared" si="4"/>
        <v>18</v>
      </c>
      <c r="U22" s="20">
        <f t="shared" si="4"/>
        <v>16</v>
      </c>
      <c r="V22" s="20">
        <f t="shared" si="4"/>
        <v>17</v>
      </c>
      <c r="W22" s="20">
        <f t="shared" si="4"/>
        <v>17</v>
      </c>
      <c r="X22" s="20">
        <f t="shared" si="4"/>
        <v>15</v>
      </c>
      <c r="Y22" s="20">
        <f t="shared" si="4"/>
        <v>17</v>
      </c>
      <c r="Z22" s="20">
        <f t="shared" si="4"/>
        <v>18</v>
      </c>
      <c r="AA22" s="20">
        <f t="shared" si="4"/>
        <v>19</v>
      </c>
      <c r="AB22" s="20">
        <f t="shared" si="4"/>
        <v>20</v>
      </c>
      <c r="AC22" s="20">
        <f t="shared" si="4"/>
        <v>20</v>
      </c>
      <c r="AD22" s="20">
        <f t="shared" si="4"/>
        <v>20</v>
      </c>
      <c r="AE22" s="20">
        <f t="shared" si="4"/>
        <v>20</v>
      </c>
      <c r="AF22" s="20">
        <f t="shared" si="4"/>
        <v>16</v>
      </c>
      <c r="AG22" s="20">
        <f t="shared" si="4"/>
        <v>14</v>
      </c>
      <c r="AH22" s="20">
        <f t="shared" si="4"/>
        <v>9</v>
      </c>
      <c r="AI22" s="20">
        <f t="shared" si="4"/>
        <v>5</v>
      </c>
      <c r="AJ22" s="20">
        <f t="shared" si="4"/>
        <v>1</v>
      </c>
      <c r="AK22" s="20">
        <f t="shared" si="4"/>
        <v>1</v>
      </c>
    </row>
    <row r="23" spans="2:40" ht="41.25" customHeight="1">
      <c r="D23" s="14" t="s">
        <v>7</v>
      </c>
      <c r="E23" s="40" t="s">
        <v>16</v>
      </c>
      <c r="F23" s="29"/>
      <c r="G23" s="21">
        <v>0</v>
      </c>
      <c r="H23" s="21">
        <v>0</v>
      </c>
      <c r="I23" s="92">
        <v>0</v>
      </c>
      <c r="J23" s="92">
        <v>1</v>
      </c>
      <c r="K23" s="21">
        <v>2</v>
      </c>
      <c r="L23" s="21">
        <v>0</v>
      </c>
      <c r="M23" s="21">
        <v>2</v>
      </c>
      <c r="N23" s="21">
        <v>2</v>
      </c>
      <c r="O23" s="21">
        <v>1</v>
      </c>
      <c r="P23" s="21">
        <v>0</v>
      </c>
      <c r="Q23" s="21">
        <v>0</v>
      </c>
      <c r="R23" s="21">
        <v>1</v>
      </c>
      <c r="S23" s="21">
        <v>2</v>
      </c>
      <c r="T23" s="92">
        <v>1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2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G23+SUM('R3-09'!AE23:AJ23)</f>
        <v>11</v>
      </c>
      <c r="H24" s="21">
        <f>SUM(G23:H23)+SUM('R3-09'!AF23:AJ23)</f>
        <v>7</v>
      </c>
      <c r="I24" s="21">
        <f>SUM(G23:I23)+SUM('R3-09'!AG23:AJ23)</f>
        <v>6</v>
      </c>
      <c r="J24" s="21">
        <f>SUM(G23:J23)+SUM('R3-09'!AH23:AJ23)</f>
        <v>7</v>
      </c>
      <c r="K24" s="21">
        <f>SUM(G23:K23)+SUM('R3-09'!AI23:AJ23)</f>
        <v>6</v>
      </c>
      <c r="L24" s="21">
        <f>SUM(G23:L23)+'R3-09'!AJ23</f>
        <v>5</v>
      </c>
      <c r="M24" s="21">
        <f>SUM(G23:M23)</f>
        <v>5</v>
      </c>
      <c r="N24" s="21">
        <f t="shared" ref="N24:AK24" si="5">SUM(H23:N23)</f>
        <v>7</v>
      </c>
      <c r="O24" s="21">
        <f t="shared" si="5"/>
        <v>8</v>
      </c>
      <c r="P24" s="21">
        <f t="shared" si="5"/>
        <v>8</v>
      </c>
      <c r="Q24" s="21">
        <f t="shared" si="5"/>
        <v>7</v>
      </c>
      <c r="R24" s="21">
        <f t="shared" si="5"/>
        <v>6</v>
      </c>
      <c r="S24" s="21">
        <f t="shared" si="5"/>
        <v>8</v>
      </c>
      <c r="T24" s="21">
        <f t="shared" si="5"/>
        <v>7</v>
      </c>
      <c r="U24" s="21">
        <f t="shared" si="5"/>
        <v>5</v>
      </c>
      <c r="V24" s="21">
        <f t="shared" si="5"/>
        <v>4</v>
      </c>
      <c r="W24" s="21">
        <f t="shared" si="5"/>
        <v>4</v>
      </c>
      <c r="X24" s="21">
        <f t="shared" si="5"/>
        <v>4</v>
      </c>
      <c r="Y24" s="21">
        <f t="shared" si="5"/>
        <v>3</v>
      </c>
      <c r="Z24" s="21">
        <f t="shared" si="5"/>
        <v>1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2</v>
      </c>
      <c r="AG24" s="21">
        <f t="shared" si="5"/>
        <v>2</v>
      </c>
      <c r="AH24" s="21">
        <f t="shared" si="5"/>
        <v>2</v>
      </c>
      <c r="AI24" s="21">
        <f t="shared" si="5"/>
        <v>2</v>
      </c>
      <c r="AJ24" s="21">
        <f t="shared" si="5"/>
        <v>2</v>
      </c>
      <c r="AK24" s="21">
        <f t="shared" si="5"/>
        <v>2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44470</v>
      </c>
      <c r="H26" s="26">
        <f t="shared" ref="H26:AK27" si="6">H6</f>
        <v>44471</v>
      </c>
      <c r="I26" s="26">
        <f t="shared" si="6"/>
        <v>44472</v>
      </c>
      <c r="J26" s="26">
        <f t="shared" si="6"/>
        <v>44473</v>
      </c>
      <c r="K26" s="26">
        <f t="shared" si="6"/>
        <v>44474</v>
      </c>
      <c r="L26" s="26">
        <f t="shared" si="6"/>
        <v>44475</v>
      </c>
      <c r="M26" s="26">
        <f t="shared" si="6"/>
        <v>44476</v>
      </c>
      <c r="N26" s="26">
        <f t="shared" si="6"/>
        <v>44477</v>
      </c>
      <c r="O26" s="26">
        <f t="shared" si="6"/>
        <v>44478</v>
      </c>
      <c r="P26" s="26">
        <f t="shared" si="6"/>
        <v>44479</v>
      </c>
      <c r="Q26" s="26">
        <f t="shared" si="6"/>
        <v>44480</v>
      </c>
      <c r="R26" s="26">
        <f t="shared" si="6"/>
        <v>44481</v>
      </c>
      <c r="S26" s="26">
        <f t="shared" si="6"/>
        <v>44482</v>
      </c>
      <c r="T26" s="26">
        <f t="shared" si="6"/>
        <v>44483</v>
      </c>
      <c r="U26" s="26">
        <f t="shared" si="6"/>
        <v>44484</v>
      </c>
      <c r="V26" s="26">
        <f t="shared" si="6"/>
        <v>44485</v>
      </c>
      <c r="W26" s="26">
        <f t="shared" si="6"/>
        <v>44486</v>
      </c>
      <c r="X26" s="26">
        <f t="shared" si="6"/>
        <v>44487</v>
      </c>
      <c r="Y26" s="26">
        <f t="shared" si="6"/>
        <v>44488</v>
      </c>
      <c r="Z26" s="26">
        <f t="shared" si="6"/>
        <v>44489</v>
      </c>
      <c r="AA26" s="26">
        <f t="shared" si="6"/>
        <v>44490</v>
      </c>
      <c r="AB26" s="26">
        <f t="shared" si="6"/>
        <v>44491</v>
      </c>
      <c r="AC26" s="26">
        <f t="shared" si="6"/>
        <v>44492</v>
      </c>
      <c r="AD26" s="26">
        <f t="shared" si="6"/>
        <v>44493</v>
      </c>
      <c r="AE26" s="26">
        <f t="shared" si="6"/>
        <v>44494</v>
      </c>
      <c r="AF26" s="26">
        <f t="shared" si="6"/>
        <v>44495</v>
      </c>
      <c r="AG26" s="26">
        <f t="shared" si="6"/>
        <v>44496</v>
      </c>
      <c r="AH26" s="26">
        <f t="shared" si="6"/>
        <v>44497</v>
      </c>
      <c r="AI26" s="26">
        <f t="shared" si="6"/>
        <v>44498</v>
      </c>
      <c r="AJ26" s="26">
        <f t="shared" si="6"/>
        <v>44499</v>
      </c>
      <c r="AK26" s="26">
        <f t="shared" si="6"/>
        <v>44500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7.1578947368421048E-2</v>
      </c>
      <c r="H28" s="22">
        <f t="shared" ref="H28:AK28" si="7">IFERROR(H12/H8,0)</f>
        <v>6.7368421052631577E-2</v>
      </c>
      <c r="I28" s="22">
        <f t="shared" si="7"/>
        <v>6.7368421052631577E-2</v>
      </c>
      <c r="J28" s="22">
        <f t="shared" si="7"/>
        <v>6.3157894736842107E-2</v>
      </c>
      <c r="K28" s="22">
        <f t="shared" si="7"/>
        <v>6.1052631578947365E-2</v>
      </c>
      <c r="L28" s="22">
        <f t="shared" si="7"/>
        <v>4.6315789473684213E-2</v>
      </c>
      <c r="M28" s="22">
        <f t="shared" si="7"/>
        <v>2.9473684210526315E-2</v>
      </c>
      <c r="N28" s="22">
        <f t="shared" si="7"/>
        <v>3.3684210526315789E-2</v>
      </c>
      <c r="O28" s="22">
        <f t="shared" si="7"/>
        <v>3.1578947368421054E-2</v>
      </c>
      <c r="P28" s="22">
        <f t="shared" si="7"/>
        <v>2.5263157894736842E-2</v>
      </c>
      <c r="Q28" s="22">
        <f t="shared" si="7"/>
        <v>2.3157894736842106E-2</v>
      </c>
      <c r="R28" s="22">
        <f t="shared" si="7"/>
        <v>2.736842105263158E-2</v>
      </c>
      <c r="S28" s="22">
        <f t="shared" si="7"/>
        <v>3.1578947368421054E-2</v>
      </c>
      <c r="T28" s="22">
        <f t="shared" si="7"/>
        <v>2.5263157894736842E-2</v>
      </c>
      <c r="U28" s="22">
        <f t="shared" si="7"/>
        <v>2.9473684210526315E-2</v>
      </c>
      <c r="V28" s="22">
        <f t="shared" si="7"/>
        <v>3.1578947368421054E-2</v>
      </c>
      <c r="W28" s="22">
        <f t="shared" si="7"/>
        <v>3.3684210526315789E-2</v>
      </c>
      <c r="X28" s="22">
        <f t="shared" si="7"/>
        <v>2.9473684210526315E-2</v>
      </c>
      <c r="Y28" s="22">
        <f t="shared" si="7"/>
        <v>2.9473684210526315E-2</v>
      </c>
      <c r="Z28" s="22">
        <f t="shared" si="7"/>
        <v>2.5263157894736842E-2</v>
      </c>
      <c r="AA28" s="22">
        <f t="shared" si="7"/>
        <v>2.1052631578947368E-2</v>
      </c>
      <c r="AB28" s="22">
        <f t="shared" si="7"/>
        <v>2.1052631578947368E-2</v>
      </c>
      <c r="AC28" s="22">
        <f t="shared" si="7"/>
        <v>1.6842105263157894E-2</v>
      </c>
      <c r="AD28" s="22">
        <f t="shared" si="7"/>
        <v>1.2631578947368421E-2</v>
      </c>
      <c r="AE28" s="22">
        <f t="shared" si="7"/>
        <v>4.2105263157894736E-3</v>
      </c>
      <c r="AF28" s="22">
        <f t="shared" si="7"/>
        <v>0</v>
      </c>
      <c r="AG28" s="22">
        <f t="shared" si="7"/>
        <v>8.4210526315789472E-3</v>
      </c>
      <c r="AH28" s="22">
        <f t="shared" si="7"/>
        <v>8.4210526315789472E-3</v>
      </c>
      <c r="AI28" s="22">
        <f t="shared" si="7"/>
        <v>8.4210526315789472E-3</v>
      </c>
      <c r="AJ28" s="22">
        <f t="shared" si="7"/>
        <v>8.4210526315789472E-3</v>
      </c>
      <c r="AK28" s="22">
        <f t="shared" si="7"/>
        <v>8.4210526315789472E-3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7.1578947368421048E-2</v>
      </c>
      <c r="H29" s="22">
        <f t="shared" ref="H29:AK29" si="8">IFERROR(H12/H9,0)</f>
        <v>6.7368421052631577E-2</v>
      </c>
      <c r="I29" s="22">
        <f t="shared" si="8"/>
        <v>6.7368421052631577E-2</v>
      </c>
      <c r="J29" s="22">
        <f t="shared" si="8"/>
        <v>6.3157894736842107E-2</v>
      </c>
      <c r="K29" s="22">
        <f t="shared" si="8"/>
        <v>6.1052631578947365E-2</v>
      </c>
      <c r="L29" s="22">
        <f t="shared" si="8"/>
        <v>4.6315789473684213E-2</v>
      </c>
      <c r="M29" s="22">
        <f t="shared" si="8"/>
        <v>2.9473684210526315E-2</v>
      </c>
      <c r="N29" s="22">
        <f t="shared" si="8"/>
        <v>3.3684210526315789E-2</v>
      </c>
      <c r="O29" s="22">
        <f t="shared" si="8"/>
        <v>3.1578947368421054E-2</v>
      </c>
      <c r="P29" s="22">
        <f t="shared" si="8"/>
        <v>2.5263157894736842E-2</v>
      </c>
      <c r="Q29" s="22">
        <f t="shared" si="8"/>
        <v>2.3157894736842106E-2</v>
      </c>
      <c r="R29" s="22">
        <f t="shared" si="8"/>
        <v>2.736842105263158E-2</v>
      </c>
      <c r="S29" s="22">
        <f t="shared" si="8"/>
        <v>3.1578947368421054E-2</v>
      </c>
      <c r="T29" s="22">
        <f t="shared" si="8"/>
        <v>2.5263157894736842E-2</v>
      </c>
      <c r="U29" s="22">
        <f t="shared" si="8"/>
        <v>2.9473684210526315E-2</v>
      </c>
      <c r="V29" s="22">
        <f t="shared" si="8"/>
        <v>3.1578947368421054E-2</v>
      </c>
      <c r="W29" s="22">
        <f t="shared" si="8"/>
        <v>3.3684210526315789E-2</v>
      </c>
      <c r="X29" s="22">
        <f t="shared" si="8"/>
        <v>2.9473684210526315E-2</v>
      </c>
      <c r="Y29" s="22">
        <f t="shared" si="8"/>
        <v>2.9473684210526315E-2</v>
      </c>
      <c r="Z29" s="22">
        <f t="shared" si="8"/>
        <v>2.5263157894736842E-2</v>
      </c>
      <c r="AA29" s="22">
        <f t="shared" si="8"/>
        <v>2.1052631578947368E-2</v>
      </c>
      <c r="AB29" s="22">
        <f t="shared" si="8"/>
        <v>2.1052631578947368E-2</v>
      </c>
      <c r="AC29" s="22">
        <f t="shared" si="8"/>
        <v>1.6842105263157894E-2</v>
      </c>
      <c r="AD29" s="22">
        <f t="shared" si="8"/>
        <v>1.2631578947368421E-2</v>
      </c>
      <c r="AE29" s="22">
        <f t="shared" si="8"/>
        <v>4.2105263157894736E-3</v>
      </c>
      <c r="AF29" s="22">
        <f t="shared" si="8"/>
        <v>0</v>
      </c>
      <c r="AG29" s="22">
        <f t="shared" si="8"/>
        <v>8.4210526315789472E-3</v>
      </c>
      <c r="AH29" s="22">
        <f t="shared" si="8"/>
        <v>8.4210526315789472E-3</v>
      </c>
      <c r="AI29" s="22">
        <f t="shared" si="8"/>
        <v>8.4210526315789472E-3</v>
      </c>
      <c r="AJ29" s="22">
        <f t="shared" si="8"/>
        <v>8.4210526315789472E-3</v>
      </c>
      <c r="AK29" s="22">
        <f t="shared" si="8"/>
        <v>8.4210526315789472E-3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3.0592285374827295</v>
      </c>
      <c r="H32" s="23">
        <f t="shared" ref="H32:AK32" si="11">IFERROR(H14*100000/1601711,0)</f>
        <v>2.8719288311062359</v>
      </c>
      <c r="I32" s="23">
        <f t="shared" si="11"/>
        <v>2.8094955956474044</v>
      </c>
      <c r="J32" s="23">
        <f t="shared" si="11"/>
        <v>2.7470623601885733</v>
      </c>
      <c r="K32" s="23">
        <f t="shared" si="11"/>
        <v>2.1851632410590924</v>
      </c>
      <c r="L32" s="23">
        <f t="shared" si="11"/>
        <v>1.6856973573884428</v>
      </c>
      <c r="M32" s="23">
        <f t="shared" si="11"/>
        <v>1.3110979446354554</v>
      </c>
      <c r="N32" s="23">
        <f t="shared" si="11"/>
        <v>1.4359644155531179</v>
      </c>
      <c r="O32" s="23">
        <f t="shared" si="11"/>
        <v>1.6232641219296116</v>
      </c>
      <c r="P32" s="23">
        <f t="shared" si="11"/>
        <v>1.4359644155531179</v>
      </c>
      <c r="Q32" s="23">
        <f t="shared" si="11"/>
        <v>1.3735311800942867</v>
      </c>
      <c r="R32" s="23">
        <f t="shared" si="11"/>
        <v>1.6232641219296116</v>
      </c>
      <c r="S32" s="23">
        <f t="shared" si="11"/>
        <v>1.6856973573884428</v>
      </c>
      <c r="T32" s="23">
        <f t="shared" si="11"/>
        <v>1.4359644155531179</v>
      </c>
      <c r="U32" s="23">
        <f t="shared" si="11"/>
        <v>1.5608308864707803</v>
      </c>
      <c r="V32" s="23">
        <f t="shared" si="11"/>
        <v>1.5608308864707803</v>
      </c>
      <c r="W32" s="23">
        <f t="shared" si="11"/>
        <v>1.498397651011949</v>
      </c>
      <c r="X32" s="23">
        <f t="shared" si="11"/>
        <v>1.3110979446354554</v>
      </c>
      <c r="Y32" s="23">
        <f t="shared" si="11"/>
        <v>1.3735311800942867</v>
      </c>
      <c r="Z32" s="23">
        <f t="shared" si="11"/>
        <v>1.2486647091766243</v>
      </c>
      <c r="AA32" s="23">
        <f t="shared" si="11"/>
        <v>1.0613650028001307</v>
      </c>
      <c r="AB32" s="23">
        <f t="shared" si="11"/>
        <v>0.9989317673412994</v>
      </c>
      <c r="AC32" s="23">
        <f t="shared" si="11"/>
        <v>0.68676559004714333</v>
      </c>
      <c r="AD32" s="23">
        <f t="shared" si="11"/>
        <v>0.56189911912948087</v>
      </c>
      <c r="AE32" s="23">
        <f t="shared" si="11"/>
        <v>0.18729970637649362</v>
      </c>
      <c r="AF32" s="23">
        <f t="shared" si="11"/>
        <v>0.24973294183532485</v>
      </c>
      <c r="AG32" s="23">
        <f t="shared" si="11"/>
        <v>0.24973294183532485</v>
      </c>
      <c r="AH32" s="23">
        <f t="shared" si="11"/>
        <v>0.24973294183532485</v>
      </c>
      <c r="AI32" s="23">
        <f t="shared" si="11"/>
        <v>0.24973294183532485</v>
      </c>
      <c r="AJ32" s="23">
        <f t="shared" si="11"/>
        <v>0.24973294183532485</v>
      </c>
      <c r="AK32" s="23">
        <f t="shared" si="11"/>
        <v>0.24973294183532485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1.3922518159806295E-2</v>
      </c>
      <c r="H33" s="22">
        <f t="shared" ref="H33:AK33" si="12">IFERROR(H18/H16,0)</f>
        <v>1.5060240963855422E-2</v>
      </c>
      <c r="I33" s="22">
        <f t="shared" si="12"/>
        <v>1.5723270440251572E-2</v>
      </c>
      <c r="J33" s="22">
        <f t="shared" si="12"/>
        <v>1.1346444780635401E-2</v>
      </c>
      <c r="K33" s="22">
        <f t="shared" si="12"/>
        <v>1.285140562248996E-2</v>
      </c>
      <c r="L33" s="22">
        <f t="shared" si="12"/>
        <v>1.498751040799334E-2</v>
      </c>
      <c r="M33" s="22">
        <f t="shared" si="12"/>
        <v>1.3377926421404682E-2</v>
      </c>
      <c r="N33" s="22">
        <f t="shared" si="12"/>
        <v>1.347068145800317E-2</v>
      </c>
      <c r="O33" s="22">
        <f t="shared" si="12"/>
        <v>1.3385826771653543E-2</v>
      </c>
      <c r="P33" s="22">
        <f t="shared" si="12"/>
        <v>1.1783189316575019E-2</v>
      </c>
      <c r="Q33" s="22">
        <f t="shared" si="12"/>
        <v>1.1494252873563218E-2</v>
      </c>
      <c r="R33" s="22">
        <f t="shared" si="12"/>
        <v>1.4354066985645933E-2</v>
      </c>
      <c r="S33" s="22">
        <f t="shared" si="12"/>
        <v>1.4179104477611941E-2</v>
      </c>
      <c r="T33" s="22">
        <f t="shared" si="12"/>
        <v>1.4903129657228018E-2</v>
      </c>
      <c r="U33" s="22">
        <f t="shared" si="12"/>
        <v>1.5187849720223821E-2</v>
      </c>
      <c r="V33" s="22">
        <f t="shared" si="12"/>
        <v>1.665278934221482E-2</v>
      </c>
      <c r="W33" s="22">
        <f t="shared" si="12"/>
        <v>1.658374792703151E-2</v>
      </c>
      <c r="X33" s="22">
        <f t="shared" si="12"/>
        <v>1.7211703958691909E-2</v>
      </c>
      <c r="Y33" s="22">
        <f t="shared" si="12"/>
        <v>1.2589928057553957E-2</v>
      </c>
      <c r="Z33" s="22">
        <f t="shared" si="12"/>
        <v>8.9020771513353119E-3</v>
      </c>
      <c r="AA33" s="22">
        <f t="shared" si="12"/>
        <v>5.0000000000000001E-3</v>
      </c>
      <c r="AB33" s="22">
        <f t="shared" si="12"/>
        <v>2.0898641588296763E-3</v>
      </c>
      <c r="AC33" s="22">
        <f t="shared" si="12"/>
        <v>1.02880658436214E-3</v>
      </c>
      <c r="AD33" s="22">
        <f t="shared" si="12"/>
        <v>1.0427528675703858E-3</v>
      </c>
      <c r="AE33" s="22">
        <f t="shared" si="12"/>
        <v>4.1322314049586778E-3</v>
      </c>
      <c r="AF33" s="22">
        <f t="shared" si="12"/>
        <v>4.1884816753926706E-3</v>
      </c>
      <c r="AG33" s="22">
        <f t="shared" si="12"/>
        <v>4.2507970244420826E-3</v>
      </c>
      <c r="AH33" s="22">
        <f t="shared" si="12"/>
        <v>4.4692737430167594E-3</v>
      </c>
      <c r="AI33" s="22">
        <f t="shared" si="12"/>
        <v>4.4843049327354259E-3</v>
      </c>
      <c r="AJ33" s="22">
        <f t="shared" si="12"/>
        <v>4.5095828635851182E-3</v>
      </c>
      <c r="AK33" s="22">
        <f t="shared" si="12"/>
        <v>4.5248868778280547E-3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1.498397651011949</v>
      </c>
      <c r="H34" s="134">
        <f t="shared" ref="H34:AK34" si="13">IFERROR(H20*100000/1601711,0)</f>
        <v>1.3735311800942867</v>
      </c>
      <c r="I34" s="134">
        <f t="shared" si="13"/>
        <v>1.2486647091766243</v>
      </c>
      <c r="J34" s="134">
        <f t="shared" si="13"/>
        <v>1.2486647091766243</v>
      </c>
      <c r="K34" s="134">
        <f t="shared" si="13"/>
        <v>0.9989317673412994</v>
      </c>
      <c r="L34" s="134">
        <f t="shared" si="13"/>
        <v>0.9989317673412994</v>
      </c>
      <c r="M34" s="134">
        <f t="shared" si="13"/>
        <v>1.1237982382589617</v>
      </c>
      <c r="N34" s="134">
        <f t="shared" si="13"/>
        <v>0.9989317673412994</v>
      </c>
      <c r="O34" s="134">
        <f t="shared" si="13"/>
        <v>1.0613650028001307</v>
      </c>
      <c r="P34" s="134">
        <f t="shared" si="13"/>
        <v>1.0613650028001307</v>
      </c>
      <c r="Q34" s="134">
        <f t="shared" si="13"/>
        <v>0.93649853188246823</v>
      </c>
      <c r="R34" s="134">
        <f t="shared" si="13"/>
        <v>1.0613650028001307</v>
      </c>
      <c r="S34" s="134">
        <f t="shared" si="13"/>
        <v>1.1237982382589617</v>
      </c>
      <c r="T34" s="134">
        <f t="shared" si="13"/>
        <v>1.186231473717793</v>
      </c>
      <c r="U34" s="134">
        <f t="shared" si="13"/>
        <v>1.2486647091766243</v>
      </c>
      <c r="V34" s="134">
        <f t="shared" si="13"/>
        <v>1.2486647091766243</v>
      </c>
      <c r="W34" s="134">
        <f t="shared" si="13"/>
        <v>1.2486647091766243</v>
      </c>
      <c r="X34" s="134">
        <f t="shared" si="13"/>
        <v>1.2486647091766243</v>
      </c>
      <c r="Y34" s="134">
        <f t="shared" si="13"/>
        <v>0.9989317673412994</v>
      </c>
      <c r="Z34" s="134">
        <f t="shared" si="13"/>
        <v>0.87406529642363695</v>
      </c>
      <c r="AA34" s="134">
        <f t="shared" si="13"/>
        <v>0.56189911912948087</v>
      </c>
      <c r="AB34" s="134">
        <f t="shared" si="13"/>
        <v>0.31216617729415608</v>
      </c>
      <c r="AC34" s="134">
        <f t="shared" si="13"/>
        <v>6.2433235458831213E-2</v>
      </c>
      <c r="AD34" s="134">
        <f t="shared" si="13"/>
        <v>6.2433235458831213E-2</v>
      </c>
      <c r="AE34" s="134">
        <f t="shared" si="13"/>
        <v>6.2433235458831213E-2</v>
      </c>
      <c r="AF34" s="134">
        <f t="shared" si="13"/>
        <v>0.24973294183532485</v>
      </c>
      <c r="AG34" s="134">
        <f t="shared" si="13"/>
        <v>0.24973294183532485</v>
      </c>
      <c r="AH34" s="134">
        <f t="shared" si="13"/>
        <v>0.24973294183532485</v>
      </c>
      <c r="AI34" s="134">
        <f t="shared" si="13"/>
        <v>0.24973294183532485</v>
      </c>
      <c r="AJ34" s="134">
        <f t="shared" si="13"/>
        <v>0.24973294183532485</v>
      </c>
      <c r="AK34" s="134">
        <f t="shared" si="13"/>
        <v>0.24973294183532485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-25</v>
      </c>
      <c r="H35" s="24">
        <f t="shared" ref="H35:AK35" si="14">H21-H22</f>
        <v>-17</v>
      </c>
      <c r="I35" s="24">
        <f t="shared" si="14"/>
        <v>-6</v>
      </c>
      <c r="J35" s="24">
        <f t="shared" si="14"/>
        <v>-4</v>
      </c>
      <c r="K35" s="24">
        <f t="shared" si="14"/>
        <v>-11</v>
      </c>
      <c r="L35" s="24">
        <f t="shared" si="14"/>
        <v>-8</v>
      </c>
      <c r="M35" s="24">
        <f t="shared" si="14"/>
        <v>-3</v>
      </c>
      <c r="N35" s="24">
        <f t="shared" si="14"/>
        <v>-8</v>
      </c>
      <c r="O35" s="24">
        <f t="shared" si="14"/>
        <v>-5</v>
      </c>
      <c r="P35" s="24">
        <f t="shared" si="14"/>
        <v>-3</v>
      </c>
      <c r="Q35" s="24">
        <f t="shared" si="14"/>
        <v>-5</v>
      </c>
      <c r="R35" s="24">
        <f t="shared" si="14"/>
        <v>1</v>
      </c>
      <c r="S35" s="24">
        <f t="shared" si="14"/>
        <v>2</v>
      </c>
      <c r="T35" s="24">
        <f t="shared" si="14"/>
        <v>1</v>
      </c>
      <c r="U35" s="24">
        <f t="shared" si="14"/>
        <v>4</v>
      </c>
      <c r="V35" s="24">
        <f t="shared" si="14"/>
        <v>3</v>
      </c>
      <c r="W35" s="24">
        <f t="shared" si="14"/>
        <v>3</v>
      </c>
      <c r="X35" s="24">
        <f t="shared" si="14"/>
        <v>5</v>
      </c>
      <c r="Y35" s="24">
        <f t="shared" si="14"/>
        <v>-1</v>
      </c>
      <c r="Z35" s="24">
        <f t="shared" si="14"/>
        <v>-4</v>
      </c>
      <c r="AA35" s="24">
        <f t="shared" si="14"/>
        <v>-10</v>
      </c>
      <c r="AB35" s="24">
        <f t="shared" si="14"/>
        <v>-15</v>
      </c>
      <c r="AC35" s="24">
        <f t="shared" si="14"/>
        <v>-19</v>
      </c>
      <c r="AD35" s="24">
        <f t="shared" si="14"/>
        <v>-19</v>
      </c>
      <c r="AE35" s="24">
        <f t="shared" si="14"/>
        <v>-19</v>
      </c>
      <c r="AF35" s="24">
        <f t="shared" si="14"/>
        <v>-12</v>
      </c>
      <c r="AG35" s="24">
        <f t="shared" si="14"/>
        <v>-10</v>
      </c>
      <c r="AH35" s="24">
        <f t="shared" si="14"/>
        <v>-5</v>
      </c>
      <c r="AI35" s="24">
        <f t="shared" si="14"/>
        <v>-1</v>
      </c>
      <c r="AJ35" s="24">
        <f t="shared" si="14"/>
        <v>3</v>
      </c>
      <c r="AK35" s="24">
        <f t="shared" si="14"/>
        <v>3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0.48979591836734693</v>
      </c>
      <c r="H36" s="187">
        <f t="shared" ref="H36:AK36" si="15">IFERROR(H21/H22,0)</f>
        <v>0.5641025641025641</v>
      </c>
      <c r="I36" s="187">
        <f t="shared" si="15"/>
        <v>0.76923076923076927</v>
      </c>
      <c r="J36" s="187">
        <f t="shared" si="15"/>
        <v>0.83333333333333337</v>
      </c>
      <c r="K36" s="187">
        <f t="shared" si="15"/>
        <v>0.59259259259259256</v>
      </c>
      <c r="L36" s="187">
        <f t="shared" si="15"/>
        <v>0.66666666666666663</v>
      </c>
      <c r="M36" s="187">
        <f t="shared" si="15"/>
        <v>0.8571428571428571</v>
      </c>
      <c r="N36" s="187">
        <f t="shared" si="15"/>
        <v>0.66666666666666663</v>
      </c>
      <c r="O36" s="187">
        <f t="shared" si="15"/>
        <v>0.77272727272727271</v>
      </c>
      <c r="P36" s="187">
        <f t="shared" si="15"/>
        <v>0.85</v>
      </c>
      <c r="Q36" s="187">
        <f t="shared" si="15"/>
        <v>0.75</v>
      </c>
      <c r="R36" s="187">
        <f t="shared" si="15"/>
        <v>1.0625</v>
      </c>
      <c r="S36" s="187">
        <f t="shared" si="15"/>
        <v>1.125</v>
      </c>
      <c r="T36" s="187">
        <f t="shared" si="15"/>
        <v>1.0555555555555556</v>
      </c>
      <c r="U36" s="187">
        <f t="shared" si="15"/>
        <v>1.25</v>
      </c>
      <c r="V36" s="187">
        <f t="shared" si="15"/>
        <v>1.1764705882352942</v>
      </c>
      <c r="W36" s="187">
        <f t="shared" si="15"/>
        <v>1.1764705882352942</v>
      </c>
      <c r="X36" s="187">
        <f t="shared" si="15"/>
        <v>1.3333333333333333</v>
      </c>
      <c r="Y36" s="187">
        <f t="shared" si="15"/>
        <v>0.94117647058823528</v>
      </c>
      <c r="Z36" s="187">
        <f t="shared" si="15"/>
        <v>0.77777777777777779</v>
      </c>
      <c r="AA36" s="187">
        <f t="shared" si="15"/>
        <v>0.47368421052631576</v>
      </c>
      <c r="AB36" s="187">
        <f t="shared" si="15"/>
        <v>0.25</v>
      </c>
      <c r="AC36" s="187">
        <f t="shared" si="15"/>
        <v>0.05</v>
      </c>
      <c r="AD36" s="187">
        <f t="shared" si="15"/>
        <v>0.05</v>
      </c>
      <c r="AE36" s="187">
        <f t="shared" si="15"/>
        <v>0.05</v>
      </c>
      <c r="AF36" s="187">
        <f t="shared" si="15"/>
        <v>0.25</v>
      </c>
      <c r="AG36" s="187">
        <f t="shared" si="15"/>
        <v>0.2857142857142857</v>
      </c>
      <c r="AH36" s="187">
        <f t="shared" si="15"/>
        <v>0.44444444444444442</v>
      </c>
      <c r="AI36" s="187">
        <f t="shared" si="15"/>
        <v>0.8</v>
      </c>
      <c r="AJ36" s="187">
        <f t="shared" si="15"/>
        <v>4</v>
      </c>
      <c r="AK36" s="187">
        <f t="shared" si="15"/>
        <v>4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0.45833333333333331</v>
      </c>
      <c r="H37" s="22">
        <f t="shared" ref="H37:AK37" si="16">IFERROR(H24/H20,0)</f>
        <v>0.31818181818181818</v>
      </c>
      <c r="I37" s="22">
        <f t="shared" si="16"/>
        <v>0.3</v>
      </c>
      <c r="J37" s="22">
        <f t="shared" si="16"/>
        <v>0.35</v>
      </c>
      <c r="K37" s="22">
        <f t="shared" si="16"/>
        <v>0.375</v>
      </c>
      <c r="L37" s="22">
        <f t="shared" si="16"/>
        <v>0.3125</v>
      </c>
      <c r="M37" s="22">
        <f t="shared" si="16"/>
        <v>0.27777777777777779</v>
      </c>
      <c r="N37" s="22">
        <f t="shared" si="16"/>
        <v>0.4375</v>
      </c>
      <c r="O37" s="22">
        <f t="shared" si="16"/>
        <v>0.47058823529411764</v>
      </c>
      <c r="P37" s="22">
        <f t="shared" si="16"/>
        <v>0.47058823529411764</v>
      </c>
      <c r="Q37" s="22">
        <f t="shared" si="16"/>
        <v>0.46666666666666667</v>
      </c>
      <c r="R37" s="22">
        <f t="shared" si="16"/>
        <v>0.35294117647058826</v>
      </c>
      <c r="S37" s="22">
        <f t="shared" si="16"/>
        <v>0.44444444444444442</v>
      </c>
      <c r="T37" s="22">
        <f t="shared" si="16"/>
        <v>0.36842105263157893</v>
      </c>
      <c r="U37" s="22">
        <f t="shared" si="16"/>
        <v>0.25</v>
      </c>
      <c r="V37" s="22">
        <f t="shared" si="16"/>
        <v>0.2</v>
      </c>
      <c r="W37" s="22">
        <f t="shared" si="16"/>
        <v>0.2</v>
      </c>
      <c r="X37" s="22">
        <f t="shared" si="16"/>
        <v>0.2</v>
      </c>
      <c r="Y37" s="22">
        <f t="shared" si="16"/>
        <v>0.1875</v>
      </c>
      <c r="Z37" s="22">
        <f t="shared" si="16"/>
        <v>7.1428571428571425E-2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0.5</v>
      </c>
      <c r="AG37" s="22">
        <f t="shared" si="16"/>
        <v>0.5</v>
      </c>
      <c r="AH37" s="22">
        <f t="shared" si="16"/>
        <v>0.5</v>
      </c>
      <c r="AI37" s="22">
        <f t="shared" si="16"/>
        <v>0.5</v>
      </c>
      <c r="AJ37" s="22">
        <f t="shared" si="16"/>
        <v>0.5</v>
      </c>
      <c r="AK37" s="22">
        <f t="shared" si="16"/>
        <v>0.5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0.68676559004714333</v>
      </c>
      <c r="H38" s="142">
        <f t="shared" ref="H38:AK38" si="17">IFERROR(H24*100000/1601711,0)</f>
        <v>0.43703264821181848</v>
      </c>
      <c r="I38" s="142">
        <f t="shared" si="17"/>
        <v>0.37459941275298725</v>
      </c>
      <c r="J38" s="142">
        <f t="shared" si="17"/>
        <v>0.43703264821181848</v>
      </c>
      <c r="K38" s="142">
        <f t="shared" si="17"/>
        <v>0.37459941275298725</v>
      </c>
      <c r="L38" s="142">
        <f t="shared" si="17"/>
        <v>0.31216617729415608</v>
      </c>
      <c r="M38" s="142">
        <f t="shared" si="17"/>
        <v>0.31216617729415608</v>
      </c>
      <c r="N38" s="142">
        <f t="shared" si="17"/>
        <v>0.43703264821181848</v>
      </c>
      <c r="O38" s="142">
        <f t="shared" si="17"/>
        <v>0.4994658836706497</v>
      </c>
      <c r="P38" s="142">
        <f t="shared" si="17"/>
        <v>0.4994658836706497</v>
      </c>
      <c r="Q38" s="142">
        <f t="shared" si="17"/>
        <v>0.43703264821181848</v>
      </c>
      <c r="R38" s="142">
        <f t="shared" si="17"/>
        <v>0.37459941275298725</v>
      </c>
      <c r="S38" s="142">
        <f t="shared" si="17"/>
        <v>0.4994658836706497</v>
      </c>
      <c r="T38" s="142">
        <f t="shared" si="17"/>
        <v>0.43703264821181848</v>
      </c>
      <c r="U38" s="142">
        <f t="shared" si="17"/>
        <v>0.31216617729415608</v>
      </c>
      <c r="V38" s="142">
        <f t="shared" si="17"/>
        <v>0.24973294183532485</v>
      </c>
      <c r="W38" s="142">
        <f t="shared" si="17"/>
        <v>0.24973294183532485</v>
      </c>
      <c r="X38" s="142">
        <f t="shared" si="17"/>
        <v>0.24973294183532485</v>
      </c>
      <c r="Y38" s="142">
        <f t="shared" si="17"/>
        <v>0.18729970637649362</v>
      </c>
      <c r="Z38" s="142">
        <f t="shared" si="17"/>
        <v>6.2433235458831213E-2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0.12486647091766243</v>
      </c>
      <c r="AG38" s="142">
        <f t="shared" si="17"/>
        <v>0.12486647091766243</v>
      </c>
      <c r="AH38" s="142">
        <f t="shared" si="17"/>
        <v>0.12486647091766243</v>
      </c>
      <c r="AI38" s="142">
        <f t="shared" si="17"/>
        <v>0.12486647091766243</v>
      </c>
      <c r="AJ38" s="142">
        <f t="shared" si="17"/>
        <v>0.12486647091766243</v>
      </c>
      <c r="AK38" s="142">
        <f t="shared" si="17"/>
        <v>0.12486647091766243</v>
      </c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0.69387755102040816</v>
      </c>
      <c r="H39" s="22">
        <f>IFERROR(H12/H14,0)</f>
        <v>0.69565217391304346</v>
      </c>
      <c r="I39" s="22">
        <f t="shared" ref="I39:AK39" si="18">IFERROR(I12/I14,0)</f>
        <v>0.71111111111111114</v>
      </c>
      <c r="J39" s="22">
        <f t="shared" si="18"/>
        <v>0.68181818181818177</v>
      </c>
      <c r="K39" s="22">
        <f t="shared" si="18"/>
        <v>0.82857142857142863</v>
      </c>
      <c r="L39" s="22">
        <f t="shared" si="18"/>
        <v>0.81481481481481477</v>
      </c>
      <c r="M39" s="22">
        <f t="shared" si="18"/>
        <v>0.66666666666666663</v>
      </c>
      <c r="N39" s="22">
        <f t="shared" si="18"/>
        <v>0.69565217391304346</v>
      </c>
      <c r="O39" s="22">
        <f t="shared" si="18"/>
        <v>0.57692307692307687</v>
      </c>
      <c r="P39" s="22">
        <f t="shared" si="18"/>
        <v>0.52173913043478259</v>
      </c>
      <c r="Q39" s="22">
        <f t="shared" si="18"/>
        <v>0.5</v>
      </c>
      <c r="R39" s="22">
        <f t="shared" si="18"/>
        <v>0.5</v>
      </c>
      <c r="S39" s="22">
        <f t="shared" si="18"/>
        <v>0.55555555555555558</v>
      </c>
      <c r="T39" s="22">
        <f t="shared" si="18"/>
        <v>0.52173913043478259</v>
      </c>
      <c r="U39" s="22">
        <f t="shared" si="18"/>
        <v>0.56000000000000005</v>
      </c>
      <c r="V39" s="22">
        <f t="shared" si="18"/>
        <v>0.6</v>
      </c>
      <c r="W39" s="22">
        <f t="shared" si="18"/>
        <v>0.66666666666666663</v>
      </c>
      <c r="X39" s="22">
        <f t="shared" si="18"/>
        <v>0.66666666666666663</v>
      </c>
      <c r="Y39" s="22">
        <f t="shared" si="18"/>
        <v>0.63636363636363635</v>
      </c>
      <c r="Z39" s="22">
        <f t="shared" si="18"/>
        <v>0.6</v>
      </c>
      <c r="AA39" s="22">
        <f t="shared" si="18"/>
        <v>0.58823529411764708</v>
      </c>
      <c r="AB39" s="22">
        <f t="shared" si="18"/>
        <v>0.625</v>
      </c>
      <c r="AC39" s="22">
        <f t="shared" si="18"/>
        <v>0.72727272727272729</v>
      </c>
      <c r="AD39" s="22">
        <f t="shared" si="18"/>
        <v>0.66666666666666663</v>
      </c>
      <c r="AE39" s="22">
        <f t="shared" si="18"/>
        <v>0.66666666666666663</v>
      </c>
      <c r="AF39" s="22">
        <f t="shared" si="18"/>
        <v>0</v>
      </c>
      <c r="AG39" s="22">
        <f t="shared" si="18"/>
        <v>1</v>
      </c>
      <c r="AH39" s="22">
        <f t="shared" si="18"/>
        <v>1</v>
      </c>
      <c r="AI39" s="22">
        <f t="shared" si="18"/>
        <v>1</v>
      </c>
      <c r="AJ39" s="22">
        <f t="shared" si="18"/>
        <v>1</v>
      </c>
      <c r="AK39" s="22">
        <f t="shared" si="18"/>
        <v>1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9">IF(G35=0,"同数",IF(G35&gt;0,"増加","減少"))</f>
        <v>減少</v>
      </c>
      <c r="H40" s="124" t="str">
        <f t="shared" si="19"/>
        <v>減少</v>
      </c>
      <c r="I40" s="124" t="str">
        <f t="shared" si="19"/>
        <v>減少</v>
      </c>
      <c r="J40" s="124" t="str">
        <f t="shared" si="19"/>
        <v>減少</v>
      </c>
      <c r="K40" s="124" t="str">
        <f t="shared" si="19"/>
        <v>減少</v>
      </c>
      <c r="L40" s="124" t="str">
        <f t="shared" si="19"/>
        <v>減少</v>
      </c>
      <c r="M40" s="124" t="str">
        <f t="shared" si="19"/>
        <v>減少</v>
      </c>
      <c r="N40" s="124" t="str">
        <f t="shared" si="19"/>
        <v>減少</v>
      </c>
      <c r="O40" s="124" t="str">
        <f t="shared" si="19"/>
        <v>減少</v>
      </c>
      <c r="P40" s="124" t="str">
        <f t="shared" si="19"/>
        <v>減少</v>
      </c>
      <c r="Q40" s="124" t="str">
        <f t="shared" si="19"/>
        <v>減少</v>
      </c>
      <c r="R40" s="124" t="str">
        <f t="shared" si="19"/>
        <v>増加</v>
      </c>
      <c r="S40" s="124" t="str">
        <f t="shared" si="19"/>
        <v>増加</v>
      </c>
      <c r="T40" s="124" t="str">
        <f t="shared" si="19"/>
        <v>増加</v>
      </c>
      <c r="U40" s="124" t="str">
        <f t="shared" si="19"/>
        <v>増加</v>
      </c>
      <c r="V40" s="124" t="str">
        <f t="shared" si="19"/>
        <v>増加</v>
      </c>
      <c r="W40" s="124" t="str">
        <f t="shared" si="19"/>
        <v>増加</v>
      </c>
      <c r="X40" s="124" t="str">
        <f t="shared" si="19"/>
        <v>増加</v>
      </c>
      <c r="Y40" s="124" t="str">
        <f t="shared" si="19"/>
        <v>減少</v>
      </c>
      <c r="Z40" s="124" t="str">
        <f t="shared" si="19"/>
        <v>減少</v>
      </c>
      <c r="AA40" s="124" t="str">
        <f t="shared" si="19"/>
        <v>減少</v>
      </c>
      <c r="AB40" s="124" t="str">
        <f t="shared" si="19"/>
        <v>減少</v>
      </c>
      <c r="AC40" s="124" t="str">
        <f t="shared" si="19"/>
        <v>減少</v>
      </c>
      <c r="AD40" s="124" t="str">
        <f t="shared" si="19"/>
        <v>減少</v>
      </c>
      <c r="AE40" s="124" t="str">
        <f t="shared" si="19"/>
        <v>減少</v>
      </c>
      <c r="AF40" s="124" t="str">
        <f t="shared" si="19"/>
        <v>減少</v>
      </c>
      <c r="AG40" s="124" t="str">
        <f t="shared" si="19"/>
        <v>減少</v>
      </c>
      <c r="AH40" s="124" t="str">
        <f t="shared" si="19"/>
        <v>減少</v>
      </c>
      <c r="AI40" s="124" t="str">
        <f t="shared" si="19"/>
        <v>減少</v>
      </c>
      <c r="AJ40" s="124" t="str">
        <f t="shared" si="19"/>
        <v>増加</v>
      </c>
      <c r="AK40" s="124" t="str">
        <f t="shared" si="19"/>
        <v>増加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9:AK39">
    <cfRule type="cellIs" dxfId="280" priority="14" operator="greaterThanOrEqual">
      <formula>7.5</formula>
    </cfRule>
  </conditionalFormatting>
  <conditionalFormatting sqref="G39:AK39">
    <cfRule type="cellIs" dxfId="279" priority="15" operator="greaterThanOrEqual">
      <formula>12.5</formula>
    </cfRule>
  </conditionalFormatting>
  <conditionalFormatting sqref="G37:AK37">
    <cfRule type="cellIs" dxfId="278" priority="13" operator="greaterThanOrEqual">
      <formula>0.5</formula>
    </cfRule>
  </conditionalFormatting>
  <conditionalFormatting sqref="G34:AK34">
    <cfRule type="cellIs" dxfId="277" priority="11" operator="greaterThanOrEqual">
      <formula>25</formula>
    </cfRule>
    <cfRule type="cellIs" dxfId="276" priority="12" operator="greaterThanOrEqual">
      <formula>15</formula>
    </cfRule>
  </conditionalFormatting>
  <conditionalFormatting sqref="G33:AK33">
    <cfRule type="cellIs" dxfId="275" priority="1" operator="greaterThanOrEqual">
      <formula>0.1</formula>
    </cfRule>
    <cfRule type="cellIs" dxfId="274" priority="10" operator="greaterThanOrEqual">
      <formula>0.05</formula>
    </cfRule>
  </conditionalFormatting>
  <conditionalFormatting sqref="G32:AK32">
    <cfRule type="cellIs" dxfId="273" priority="8" operator="greaterThanOrEqual">
      <formula>30</formula>
    </cfRule>
    <cfRule type="cellIs" dxfId="272" priority="9" operator="greaterThanOrEqual">
      <formula>20</formula>
    </cfRule>
  </conditionalFormatting>
  <conditionalFormatting sqref="G30:AK30">
    <cfRule type="cellIs" dxfId="271" priority="6" operator="greaterThanOrEqual">
      <formula>0.5</formula>
    </cfRule>
    <cfRule type="cellIs" dxfId="270" priority="7" operator="greaterThanOrEqual">
      <formula>0.2</formula>
    </cfRule>
  </conditionalFormatting>
  <conditionalFormatting sqref="G28:AK28">
    <cfRule type="cellIs" dxfId="269" priority="4" operator="greaterThanOrEqual">
      <formula>0.5</formula>
    </cfRule>
    <cfRule type="cellIs" dxfId="268" priority="5" operator="greaterThanOrEqual">
      <formula>0.2</formula>
    </cfRule>
  </conditionalFormatting>
  <conditionalFormatting sqref="G38:AK38">
    <cfRule type="cellIs" dxfId="267" priority="2" operator="greaterThanOrEqual">
      <formula>7.5</formula>
    </cfRule>
  </conditionalFormatting>
  <conditionalFormatting sqref="G38:AK38">
    <cfRule type="cellIs" dxfId="266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N40"/>
  <sheetViews>
    <sheetView tabSelected="1" view="pageBreakPreview" topLeftCell="B4" zoomScale="80" zoomScaleNormal="100" zoomScaleSheetLayoutView="80" workbookViewId="0">
      <pane xSplit="5" ySplit="4" topLeftCell="G1048531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6" width="9" customWidth="1"/>
    <col min="37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162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266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266"/>
      <c r="AK5" s="9"/>
    </row>
    <row r="6" spans="4:38" ht="30" customHeight="1">
      <c r="D6" s="3"/>
      <c r="E6" s="4"/>
      <c r="F6" s="5"/>
      <c r="G6" s="26">
        <v>44501</v>
      </c>
      <c r="H6" s="26">
        <v>44502</v>
      </c>
      <c r="I6" s="26">
        <v>44503</v>
      </c>
      <c r="J6" s="26">
        <v>44504</v>
      </c>
      <c r="K6" s="26">
        <v>44505</v>
      </c>
      <c r="L6" s="26">
        <v>44506</v>
      </c>
      <c r="M6" s="26">
        <v>44507</v>
      </c>
      <c r="N6" s="26">
        <v>44508</v>
      </c>
      <c r="O6" s="26">
        <v>44509</v>
      </c>
      <c r="P6" s="26">
        <v>44510</v>
      </c>
      <c r="Q6" s="26">
        <v>44511</v>
      </c>
      <c r="R6" s="26">
        <v>44512</v>
      </c>
      <c r="S6" s="26">
        <v>44513</v>
      </c>
      <c r="T6" s="26">
        <v>44514</v>
      </c>
      <c r="U6" s="26">
        <v>44515</v>
      </c>
      <c r="V6" s="26">
        <v>44516</v>
      </c>
      <c r="W6" s="26">
        <v>44517</v>
      </c>
      <c r="X6" s="26">
        <v>44518</v>
      </c>
      <c r="Y6" s="26">
        <v>44519</v>
      </c>
      <c r="Z6" s="26">
        <v>44520</v>
      </c>
      <c r="AA6" s="26">
        <v>44521</v>
      </c>
      <c r="AB6" s="26">
        <v>44522</v>
      </c>
      <c r="AC6" s="26">
        <v>44523</v>
      </c>
      <c r="AD6" s="26">
        <v>44524</v>
      </c>
      <c r="AE6" s="26">
        <v>44525</v>
      </c>
      <c r="AF6" s="26">
        <v>44526</v>
      </c>
      <c r="AG6" s="26">
        <v>44527</v>
      </c>
      <c r="AH6" s="26">
        <v>44528</v>
      </c>
      <c r="AI6" s="26">
        <v>44529</v>
      </c>
      <c r="AJ6" s="26">
        <v>44530</v>
      </c>
      <c r="AK6" s="26"/>
    </row>
    <row r="7" spans="4:38" ht="30" customHeight="1">
      <c r="D7" s="6"/>
      <c r="E7" s="7"/>
      <c r="F7" s="8"/>
      <c r="G7" s="27" t="s">
        <v>104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89">
        <v>477</v>
      </c>
      <c r="H8" s="19">
        <v>477</v>
      </c>
      <c r="I8" s="19">
        <v>477</v>
      </c>
      <c r="J8" s="19">
        <v>477</v>
      </c>
      <c r="K8" s="19">
        <v>477</v>
      </c>
      <c r="L8" s="19">
        <v>477</v>
      </c>
      <c r="M8" s="19">
        <v>477</v>
      </c>
      <c r="N8" s="19">
        <v>477</v>
      </c>
      <c r="O8" s="19">
        <v>477</v>
      </c>
      <c r="P8" s="19">
        <v>477</v>
      </c>
      <c r="Q8" s="19">
        <v>477</v>
      </c>
      <c r="R8" s="19">
        <v>477</v>
      </c>
      <c r="S8" s="19">
        <v>477</v>
      </c>
      <c r="T8" s="19">
        <v>477</v>
      </c>
      <c r="U8" s="19">
        <v>477</v>
      </c>
      <c r="V8" s="19">
        <v>477</v>
      </c>
      <c r="W8" s="19">
        <v>477</v>
      </c>
      <c r="X8" s="19">
        <v>477</v>
      </c>
      <c r="Y8" s="19">
        <v>477</v>
      </c>
      <c r="Z8" s="19">
        <v>477</v>
      </c>
      <c r="AA8" s="19">
        <v>477</v>
      </c>
      <c r="AB8" s="19">
        <v>477</v>
      </c>
      <c r="AC8" s="19">
        <v>477</v>
      </c>
      <c r="AD8" s="19">
        <v>477</v>
      </c>
      <c r="AE8" s="19">
        <v>477</v>
      </c>
      <c r="AF8" s="19">
        <v>477</v>
      </c>
      <c r="AG8" s="19">
        <v>477</v>
      </c>
      <c r="AH8" s="19">
        <v>477</v>
      </c>
      <c r="AI8" s="19">
        <v>477</v>
      </c>
      <c r="AJ8" s="89">
        <v>549</v>
      </c>
      <c r="AK8" s="19">
        <v>477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477</v>
      </c>
      <c r="H9" s="21">
        <v>477</v>
      </c>
      <c r="I9" s="21">
        <v>477</v>
      </c>
      <c r="J9" s="21">
        <v>477</v>
      </c>
      <c r="K9" s="21">
        <v>477</v>
      </c>
      <c r="L9" s="21">
        <v>477</v>
      </c>
      <c r="M9" s="21">
        <v>477</v>
      </c>
      <c r="N9" s="21">
        <v>477</v>
      </c>
      <c r="O9" s="21">
        <v>477</v>
      </c>
      <c r="P9" s="21">
        <v>477</v>
      </c>
      <c r="Q9" s="21">
        <v>477</v>
      </c>
      <c r="R9" s="21">
        <v>477</v>
      </c>
      <c r="S9" s="21">
        <v>477</v>
      </c>
      <c r="T9" s="21">
        <v>477</v>
      </c>
      <c r="U9" s="21">
        <v>477</v>
      </c>
      <c r="V9" s="21">
        <v>477</v>
      </c>
      <c r="W9" s="21">
        <v>477</v>
      </c>
      <c r="X9" s="21">
        <v>477</v>
      </c>
      <c r="Y9" s="21">
        <v>477</v>
      </c>
      <c r="Z9" s="21">
        <v>477</v>
      </c>
      <c r="AA9" s="21">
        <v>477</v>
      </c>
      <c r="AB9" s="21">
        <v>477</v>
      </c>
      <c r="AC9" s="21">
        <v>477</v>
      </c>
      <c r="AD9" s="21">
        <v>477</v>
      </c>
      <c r="AE9" s="21">
        <v>477</v>
      </c>
      <c r="AF9" s="21">
        <v>477</v>
      </c>
      <c r="AG9" s="21">
        <v>477</v>
      </c>
      <c r="AH9" s="21">
        <v>477</v>
      </c>
      <c r="AI9" s="21">
        <v>477</v>
      </c>
      <c r="AJ9" s="93">
        <v>549</v>
      </c>
      <c r="AK9" s="41"/>
    </row>
    <row r="10" spans="4:38" ht="41.25" customHeight="1">
      <c r="D10" s="14" t="s">
        <v>46</v>
      </c>
      <c r="E10" s="2"/>
      <c r="F10" s="1" t="s">
        <v>48</v>
      </c>
      <c r="G10" s="19">
        <v>34</v>
      </c>
      <c r="H10" s="19">
        <v>34</v>
      </c>
      <c r="I10" s="19">
        <v>34</v>
      </c>
      <c r="J10" s="19">
        <v>34</v>
      </c>
      <c r="K10" s="19">
        <v>34</v>
      </c>
      <c r="L10" s="19">
        <v>34</v>
      </c>
      <c r="M10" s="19">
        <v>34</v>
      </c>
      <c r="N10" s="19">
        <v>34</v>
      </c>
      <c r="O10" s="19">
        <v>34</v>
      </c>
      <c r="P10" s="19">
        <v>34</v>
      </c>
      <c r="Q10" s="19">
        <v>34</v>
      </c>
      <c r="R10" s="19">
        <v>34</v>
      </c>
      <c r="S10" s="19">
        <v>34</v>
      </c>
      <c r="T10" s="19">
        <v>34</v>
      </c>
      <c r="U10" s="19">
        <v>34</v>
      </c>
      <c r="V10" s="19">
        <v>34</v>
      </c>
      <c r="W10" s="19">
        <v>34</v>
      </c>
      <c r="X10" s="19">
        <v>34</v>
      </c>
      <c r="Y10" s="19">
        <v>34</v>
      </c>
      <c r="Z10" s="19">
        <v>34</v>
      </c>
      <c r="AA10" s="19">
        <v>34</v>
      </c>
      <c r="AB10" s="19">
        <v>34</v>
      </c>
      <c r="AC10" s="19">
        <v>34</v>
      </c>
      <c r="AD10" s="19">
        <v>34</v>
      </c>
      <c r="AE10" s="19">
        <v>34</v>
      </c>
      <c r="AF10" s="19">
        <v>34</v>
      </c>
      <c r="AG10" s="19">
        <v>34</v>
      </c>
      <c r="AH10" s="19">
        <v>34</v>
      </c>
      <c r="AI10" s="19">
        <v>34</v>
      </c>
      <c r="AJ10" s="89">
        <v>33</v>
      </c>
      <c r="AK10" s="19">
        <v>34</v>
      </c>
    </row>
    <row r="11" spans="4:38" ht="41.25" customHeight="1">
      <c r="D11" s="14" t="s">
        <v>47</v>
      </c>
      <c r="E11" s="2"/>
      <c r="F11" s="1" t="s">
        <v>49</v>
      </c>
      <c r="G11" s="21">
        <v>34</v>
      </c>
      <c r="H11" s="21">
        <v>34</v>
      </c>
      <c r="I11" s="21">
        <v>34</v>
      </c>
      <c r="J11" s="21">
        <v>34</v>
      </c>
      <c r="K11" s="21">
        <v>34</v>
      </c>
      <c r="L11" s="21">
        <v>34</v>
      </c>
      <c r="M11" s="21">
        <v>34</v>
      </c>
      <c r="N11" s="21">
        <v>34</v>
      </c>
      <c r="O11" s="21">
        <v>34</v>
      </c>
      <c r="P11" s="21">
        <v>34</v>
      </c>
      <c r="Q11" s="21">
        <v>34</v>
      </c>
      <c r="R11" s="21">
        <v>34</v>
      </c>
      <c r="S11" s="21">
        <v>34</v>
      </c>
      <c r="T11" s="21">
        <v>34</v>
      </c>
      <c r="U11" s="21">
        <v>34</v>
      </c>
      <c r="V11" s="21">
        <v>34</v>
      </c>
      <c r="W11" s="21">
        <v>34</v>
      </c>
      <c r="X11" s="21">
        <v>34</v>
      </c>
      <c r="Y11" s="21">
        <v>34</v>
      </c>
      <c r="Z11" s="21">
        <v>34</v>
      </c>
      <c r="AA11" s="21">
        <v>34</v>
      </c>
      <c r="AB11" s="21">
        <v>34</v>
      </c>
      <c r="AC11" s="21">
        <v>34</v>
      </c>
      <c r="AD11" s="21">
        <v>34</v>
      </c>
      <c r="AE11" s="21">
        <v>34</v>
      </c>
      <c r="AF11" s="21">
        <v>34</v>
      </c>
      <c r="AG11" s="21">
        <v>34</v>
      </c>
      <c r="AH11" s="21">
        <v>34</v>
      </c>
      <c r="AI11" s="21">
        <v>34</v>
      </c>
      <c r="AJ11" s="93">
        <v>33</v>
      </c>
      <c r="AK11" s="41"/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0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1</v>
      </c>
      <c r="AB12" s="21">
        <v>1</v>
      </c>
      <c r="AC12" s="21">
        <v>1</v>
      </c>
      <c r="AD12" s="21">
        <v>1</v>
      </c>
      <c r="AE12" s="21">
        <v>1</v>
      </c>
      <c r="AF12" s="21">
        <v>1</v>
      </c>
      <c r="AG12" s="21">
        <v>1</v>
      </c>
      <c r="AH12" s="21">
        <v>0</v>
      </c>
      <c r="AI12" s="21">
        <v>0</v>
      </c>
      <c r="AJ12" s="21">
        <v>0</v>
      </c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0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1</v>
      </c>
      <c r="AB14" s="21">
        <v>1</v>
      </c>
      <c r="AC14" s="21">
        <v>1</v>
      </c>
      <c r="AD14" s="21">
        <v>1</v>
      </c>
      <c r="AE14" s="21">
        <v>1</v>
      </c>
      <c r="AF14" s="21">
        <v>1</v>
      </c>
      <c r="AG14" s="21">
        <v>1</v>
      </c>
      <c r="AH14" s="21">
        <v>0</v>
      </c>
      <c r="AI14" s="21">
        <v>0</v>
      </c>
      <c r="AJ14" s="21">
        <v>0</v>
      </c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21">
        <v>191</v>
      </c>
      <c r="H15" s="21">
        <v>146</v>
      </c>
      <c r="I15" s="21">
        <v>64</v>
      </c>
      <c r="J15" s="21">
        <v>136</v>
      </c>
      <c r="K15" s="21">
        <v>133</v>
      </c>
      <c r="L15" s="21">
        <v>120</v>
      </c>
      <c r="M15" s="21">
        <v>35</v>
      </c>
      <c r="N15" s="21">
        <v>188</v>
      </c>
      <c r="O15" s="21">
        <v>132</v>
      </c>
      <c r="P15" s="21">
        <v>123</v>
      </c>
      <c r="Q15" s="21">
        <v>117</v>
      </c>
      <c r="R15" s="21">
        <v>105</v>
      </c>
      <c r="S15" s="21">
        <v>72</v>
      </c>
      <c r="T15" s="21">
        <v>35</v>
      </c>
      <c r="U15" s="21">
        <v>137</v>
      </c>
      <c r="V15" s="21">
        <v>118</v>
      </c>
      <c r="W15" s="21">
        <v>129</v>
      </c>
      <c r="X15" s="21">
        <v>83</v>
      </c>
      <c r="Y15" s="21">
        <v>94</v>
      </c>
      <c r="Z15" s="21">
        <v>100</v>
      </c>
      <c r="AA15" s="21">
        <v>68</v>
      </c>
      <c r="AB15" s="92">
        <v>165</v>
      </c>
      <c r="AC15" s="21">
        <v>40</v>
      </c>
      <c r="AD15" s="21">
        <v>123</v>
      </c>
      <c r="AE15" s="21">
        <v>109</v>
      </c>
      <c r="AF15" s="21">
        <v>98</v>
      </c>
      <c r="AG15" s="21">
        <v>94</v>
      </c>
      <c r="AH15" s="21">
        <v>27</v>
      </c>
      <c r="AI15" s="21">
        <v>117</v>
      </c>
      <c r="AJ15" s="21">
        <v>102</v>
      </c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G15+SUM('R3-10'!AF15:AK15)</f>
        <v>874</v>
      </c>
      <c r="H16" s="19">
        <f>SUM(G15:H15)+SUM('R3-10'!AG15:AK15)</f>
        <v>878</v>
      </c>
      <c r="I16" s="19">
        <f>SUM(G15:I15)+SUM('R3-10'!AH15:AK15)</f>
        <v>794</v>
      </c>
      <c r="J16" s="19">
        <f>SUM(G15:J15)+SUM('R3-10'!AI15:AK15)</f>
        <v>810</v>
      </c>
      <c r="K16" s="19">
        <f>SUM(G15:K15)+SUM('R3-10'!AJ15:AK15)</f>
        <v>809</v>
      </c>
      <c r="L16" s="19">
        <f>SUM(G15:L15)+'R3-10'!AK15</f>
        <v>815</v>
      </c>
      <c r="M16" s="19">
        <f>SUM(G15:M15)</f>
        <v>825</v>
      </c>
      <c r="N16" s="19">
        <f t="shared" ref="N16:AJ16" si="0">SUM(H15:N15)</f>
        <v>822</v>
      </c>
      <c r="O16" s="19">
        <f t="shared" si="0"/>
        <v>808</v>
      </c>
      <c r="P16" s="19">
        <f t="shared" si="0"/>
        <v>867</v>
      </c>
      <c r="Q16" s="19">
        <f t="shared" si="0"/>
        <v>848</v>
      </c>
      <c r="R16" s="19">
        <f t="shared" si="0"/>
        <v>820</v>
      </c>
      <c r="S16" s="19">
        <f t="shared" si="0"/>
        <v>772</v>
      </c>
      <c r="T16" s="19">
        <f t="shared" si="0"/>
        <v>772</v>
      </c>
      <c r="U16" s="19">
        <f t="shared" si="0"/>
        <v>721</v>
      </c>
      <c r="V16" s="19">
        <f t="shared" si="0"/>
        <v>707</v>
      </c>
      <c r="W16" s="19">
        <f t="shared" si="0"/>
        <v>713</v>
      </c>
      <c r="X16" s="19">
        <f t="shared" si="0"/>
        <v>679</v>
      </c>
      <c r="Y16" s="19">
        <f t="shared" si="0"/>
        <v>668</v>
      </c>
      <c r="Z16" s="19">
        <f t="shared" si="0"/>
        <v>696</v>
      </c>
      <c r="AA16" s="19">
        <f t="shared" si="0"/>
        <v>729</v>
      </c>
      <c r="AB16" s="19">
        <f t="shared" si="0"/>
        <v>757</v>
      </c>
      <c r="AC16" s="19">
        <f t="shared" si="0"/>
        <v>679</v>
      </c>
      <c r="AD16" s="19">
        <f t="shared" si="0"/>
        <v>673</v>
      </c>
      <c r="AE16" s="19">
        <f t="shared" si="0"/>
        <v>699</v>
      </c>
      <c r="AF16" s="19">
        <f t="shared" si="0"/>
        <v>703</v>
      </c>
      <c r="AG16" s="19">
        <f t="shared" si="0"/>
        <v>697</v>
      </c>
      <c r="AH16" s="19">
        <f t="shared" si="0"/>
        <v>656</v>
      </c>
      <c r="AI16" s="19">
        <f t="shared" si="0"/>
        <v>608</v>
      </c>
      <c r="AJ16" s="19">
        <f t="shared" si="0"/>
        <v>670</v>
      </c>
      <c r="AK16" s="19"/>
    </row>
    <row r="17" spans="2:40" ht="41.25" customHeight="1">
      <c r="D17" s="14" t="s">
        <v>3</v>
      </c>
      <c r="E17" s="40" t="s">
        <v>16</v>
      </c>
      <c r="F17" s="29"/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1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G17+SUM('R3-10'!AF17:AK17)</f>
        <v>0</v>
      </c>
      <c r="H18" s="19">
        <f>SUM(G17:H17)+SUM('R3-10'!AG17:AK17)</f>
        <v>1</v>
      </c>
      <c r="I18" s="19">
        <f>SUM(G17:I17)+SUM('R3-10'!AH17:AK17)</f>
        <v>1</v>
      </c>
      <c r="J18" s="19">
        <f>SUM(G17:J17)+SUM('R3-10'!AI17:AK17)</f>
        <v>1</v>
      </c>
      <c r="K18" s="19">
        <f>SUM(G17:K17)+SUM('R3-10'!AJ17:AK17)</f>
        <v>1</v>
      </c>
      <c r="L18" s="19">
        <f>SUM(G17:L17)+'R3-10'!AK17</f>
        <v>1</v>
      </c>
      <c r="M18" s="19">
        <f>SUM(G17:M17)</f>
        <v>1</v>
      </c>
      <c r="N18" s="19">
        <f t="shared" ref="N18:AJ18" si="1">SUM(H17:N17)</f>
        <v>1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1</v>
      </c>
      <c r="AA18" s="19">
        <f t="shared" si="1"/>
        <v>1</v>
      </c>
      <c r="AB18" s="19">
        <f t="shared" si="1"/>
        <v>1</v>
      </c>
      <c r="AC18" s="19">
        <f t="shared" si="1"/>
        <v>1</v>
      </c>
      <c r="AD18" s="19">
        <f t="shared" si="1"/>
        <v>1</v>
      </c>
      <c r="AE18" s="19">
        <f t="shared" si="1"/>
        <v>1</v>
      </c>
      <c r="AF18" s="19">
        <f t="shared" si="1"/>
        <v>1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>
      <c r="D19" s="15" t="s">
        <v>4</v>
      </c>
      <c r="E19" s="40" t="s">
        <v>16</v>
      </c>
      <c r="F19" s="29"/>
      <c r="G19" s="21">
        <v>0</v>
      </c>
      <c r="H19" s="21">
        <v>1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1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G19+SUM('R3-10'!AF19:AK19)</f>
        <v>4</v>
      </c>
      <c r="H20" s="20">
        <f>SUM(G19:H19)+SUM('R3-10'!AG19:AK19)</f>
        <v>1</v>
      </c>
      <c r="I20" s="20">
        <f>SUM(G19:I19)+SUM('R3-10'!AH19:AK19)</f>
        <v>1</v>
      </c>
      <c r="J20" s="20">
        <f>SUM(G19:J19)+SUM('R3-10'!AI19:AK19)</f>
        <v>1</v>
      </c>
      <c r="K20" s="20">
        <f>SUM(G19:K19)+SUM('R3-10'!AJ19:AK19)</f>
        <v>1</v>
      </c>
      <c r="L20" s="20">
        <f>SUM(G19:L19)+'R3-10'!AK19</f>
        <v>1</v>
      </c>
      <c r="M20" s="20">
        <f>SUM(G19:M19)</f>
        <v>1</v>
      </c>
      <c r="N20" s="20">
        <f t="shared" ref="N20:AJ20" si="2">SUM(H19:N19)</f>
        <v>1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1</v>
      </c>
      <c r="AB20" s="20">
        <f t="shared" si="2"/>
        <v>1</v>
      </c>
      <c r="AC20" s="20">
        <f t="shared" si="2"/>
        <v>1</v>
      </c>
      <c r="AD20" s="20">
        <f t="shared" si="2"/>
        <v>1</v>
      </c>
      <c r="AE20" s="20">
        <f t="shared" si="2"/>
        <v>1</v>
      </c>
      <c r="AF20" s="20">
        <f t="shared" si="2"/>
        <v>1</v>
      </c>
      <c r="AG20" s="20">
        <f t="shared" si="2"/>
        <v>1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4</v>
      </c>
      <c r="H21" s="20">
        <f t="shared" ref="H21:AJ21" si="3">H20</f>
        <v>1</v>
      </c>
      <c r="I21" s="20">
        <f t="shared" si="3"/>
        <v>1</v>
      </c>
      <c r="J21" s="20">
        <f t="shared" si="3"/>
        <v>1</v>
      </c>
      <c r="K21" s="20">
        <f t="shared" si="3"/>
        <v>1</v>
      </c>
      <c r="L21" s="20">
        <f t="shared" si="3"/>
        <v>1</v>
      </c>
      <c r="M21" s="20">
        <f t="shared" si="3"/>
        <v>1</v>
      </c>
      <c r="N21" s="20">
        <f t="shared" si="3"/>
        <v>1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1</v>
      </c>
      <c r="AB21" s="20">
        <f t="shared" si="3"/>
        <v>1</v>
      </c>
      <c r="AC21" s="20">
        <f t="shared" si="3"/>
        <v>1</v>
      </c>
      <c r="AD21" s="20">
        <f t="shared" si="3"/>
        <v>1</v>
      </c>
      <c r="AE21" s="20">
        <f t="shared" si="3"/>
        <v>1</v>
      </c>
      <c r="AF21" s="20">
        <f t="shared" si="3"/>
        <v>1</v>
      </c>
      <c r="AG21" s="20">
        <f t="shared" si="3"/>
        <v>1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>
      <c r="D22" s="14" t="s">
        <v>6</v>
      </c>
      <c r="E22" s="2"/>
      <c r="F22" s="1" t="s">
        <v>50</v>
      </c>
      <c r="G22" s="20">
        <f>'R3-10'!AE20</f>
        <v>1</v>
      </c>
      <c r="H22" s="20">
        <f>'R3-10'!AF20</f>
        <v>4</v>
      </c>
      <c r="I22" s="20">
        <f>'R3-10'!AG20</f>
        <v>4</v>
      </c>
      <c r="J22" s="20">
        <f>'R3-10'!AH20</f>
        <v>4</v>
      </c>
      <c r="K22" s="20">
        <f>'R3-10'!AI20</f>
        <v>4</v>
      </c>
      <c r="L22" s="20">
        <f>'R3-10'!AJ20</f>
        <v>4</v>
      </c>
      <c r="M22" s="20">
        <f>'R3-10'!AK20</f>
        <v>4</v>
      </c>
      <c r="N22" s="20">
        <f>G21</f>
        <v>4</v>
      </c>
      <c r="O22" s="20">
        <f t="shared" ref="O22:AJ22" si="4">H21</f>
        <v>1</v>
      </c>
      <c r="P22" s="20">
        <f t="shared" si="4"/>
        <v>1</v>
      </c>
      <c r="Q22" s="20">
        <f t="shared" si="4"/>
        <v>1</v>
      </c>
      <c r="R22" s="20">
        <f t="shared" si="4"/>
        <v>1</v>
      </c>
      <c r="S22" s="20">
        <f t="shared" si="4"/>
        <v>1</v>
      </c>
      <c r="T22" s="20">
        <f t="shared" si="4"/>
        <v>1</v>
      </c>
      <c r="U22" s="20">
        <f t="shared" si="4"/>
        <v>1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1</v>
      </c>
      <c r="AI22" s="20">
        <f t="shared" si="4"/>
        <v>1</v>
      </c>
      <c r="AJ22" s="20">
        <f t="shared" si="4"/>
        <v>1</v>
      </c>
      <c r="AK22" s="20"/>
    </row>
    <row r="23" spans="2:40" ht="41.25" customHeight="1">
      <c r="D23" s="14" t="s">
        <v>7</v>
      </c>
      <c r="E23" s="40" t="s">
        <v>16</v>
      </c>
      <c r="F23" s="29"/>
      <c r="G23" s="21">
        <v>0</v>
      </c>
      <c r="H23" s="21">
        <v>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93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1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G23+SUM('R3-10'!AF23:AK23)</f>
        <v>2</v>
      </c>
      <c r="H24" s="21">
        <f>SUM(G23:H23)+SUM('R3-10'!AG23:AK23)</f>
        <v>1</v>
      </c>
      <c r="I24" s="21">
        <f>SUM(G23:I23)+SUM('R3-10'!AH23:AK23)</f>
        <v>1</v>
      </c>
      <c r="J24" s="21">
        <f>SUM(G23:J23)+SUM('R3-10'!AI23:AK23)</f>
        <v>1</v>
      </c>
      <c r="K24" s="21">
        <f>SUM(G23:K23)+SUM('R3-10'!AJ23:AK23)</f>
        <v>1</v>
      </c>
      <c r="L24" s="21">
        <f>SUM(G23:L23)+'R3-10'!AK23</f>
        <v>1</v>
      </c>
      <c r="M24" s="21">
        <f>SUM(G23:M23)</f>
        <v>1</v>
      </c>
      <c r="N24" s="21">
        <f t="shared" ref="N24:AJ24" si="5">SUM(H23:N23)</f>
        <v>1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1</v>
      </c>
      <c r="AB24" s="21">
        <f t="shared" si="5"/>
        <v>1</v>
      </c>
      <c r="AC24" s="21">
        <f t="shared" si="5"/>
        <v>1</v>
      </c>
      <c r="AD24" s="21">
        <f t="shared" si="5"/>
        <v>1</v>
      </c>
      <c r="AE24" s="21">
        <f t="shared" si="5"/>
        <v>1</v>
      </c>
      <c r="AF24" s="21">
        <f t="shared" si="5"/>
        <v>1</v>
      </c>
      <c r="AG24" s="21">
        <f t="shared" si="5"/>
        <v>1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>
      <c r="L25" s="65"/>
      <c r="AE25" s="220" t="s">
        <v>223</v>
      </c>
    </row>
    <row r="26" spans="2:40" ht="30" customHeight="1">
      <c r="D26" s="3"/>
      <c r="E26" s="4"/>
      <c r="F26" s="5"/>
      <c r="G26" s="26">
        <f>G6</f>
        <v>44501</v>
      </c>
      <c r="H26" s="26">
        <f t="shared" ref="H26:AJ27" si="6">H6</f>
        <v>44502</v>
      </c>
      <c r="I26" s="26">
        <f t="shared" si="6"/>
        <v>44503</v>
      </c>
      <c r="J26" s="26">
        <f t="shared" si="6"/>
        <v>44504</v>
      </c>
      <c r="K26" s="26">
        <f t="shared" si="6"/>
        <v>44505</v>
      </c>
      <c r="L26" s="26">
        <f t="shared" si="6"/>
        <v>44506</v>
      </c>
      <c r="M26" s="26">
        <f t="shared" si="6"/>
        <v>44507</v>
      </c>
      <c r="N26" s="26">
        <f t="shared" si="6"/>
        <v>44508</v>
      </c>
      <c r="O26" s="26">
        <f t="shared" si="6"/>
        <v>44509</v>
      </c>
      <c r="P26" s="26">
        <f t="shared" si="6"/>
        <v>44510</v>
      </c>
      <c r="Q26" s="26">
        <f t="shared" si="6"/>
        <v>44511</v>
      </c>
      <c r="R26" s="26">
        <f t="shared" si="6"/>
        <v>44512</v>
      </c>
      <c r="S26" s="26">
        <f t="shared" si="6"/>
        <v>44513</v>
      </c>
      <c r="T26" s="26">
        <f t="shared" si="6"/>
        <v>44514</v>
      </c>
      <c r="U26" s="26">
        <f t="shared" si="6"/>
        <v>44515</v>
      </c>
      <c r="V26" s="26">
        <f t="shared" si="6"/>
        <v>44516</v>
      </c>
      <c r="W26" s="26">
        <f t="shared" si="6"/>
        <v>44517</v>
      </c>
      <c r="X26" s="26">
        <f t="shared" si="6"/>
        <v>44518</v>
      </c>
      <c r="Y26" s="26">
        <f t="shared" si="6"/>
        <v>44519</v>
      </c>
      <c r="Z26" s="26">
        <f t="shared" si="6"/>
        <v>44520</v>
      </c>
      <c r="AA26" s="26">
        <f t="shared" si="6"/>
        <v>44521</v>
      </c>
      <c r="AB26" s="26">
        <f t="shared" si="6"/>
        <v>44522</v>
      </c>
      <c r="AC26" s="26">
        <f t="shared" si="6"/>
        <v>44523</v>
      </c>
      <c r="AD26" s="26">
        <f t="shared" si="6"/>
        <v>44524</v>
      </c>
      <c r="AE26" s="26">
        <f t="shared" si="6"/>
        <v>44525</v>
      </c>
      <c r="AF26" s="26">
        <f t="shared" si="6"/>
        <v>44526</v>
      </c>
      <c r="AG26" s="26">
        <f t="shared" si="6"/>
        <v>44527</v>
      </c>
      <c r="AH26" s="26">
        <f t="shared" si="6"/>
        <v>44528</v>
      </c>
      <c r="AI26" s="26">
        <f t="shared" si="6"/>
        <v>44529</v>
      </c>
      <c r="AJ26" s="26">
        <f t="shared" si="6"/>
        <v>44530</v>
      </c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 t="str">
        <f t="shared" si="6"/>
        <v>月</v>
      </c>
      <c r="AJ27" s="27" t="str">
        <f t="shared" si="6"/>
        <v>火</v>
      </c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J28" si="7">IFERROR(H12/H8,0)</f>
        <v>2.0964360587002098E-3</v>
      </c>
      <c r="I28" s="22">
        <f t="shared" si="7"/>
        <v>2.0964360587002098E-3</v>
      </c>
      <c r="J28" s="22">
        <f t="shared" si="7"/>
        <v>2.0964360587002098E-3</v>
      </c>
      <c r="K28" s="22">
        <f t="shared" si="7"/>
        <v>2.0964360587002098E-3</v>
      </c>
      <c r="L28" s="22">
        <f t="shared" si="7"/>
        <v>2.0964360587002098E-3</v>
      </c>
      <c r="M28" s="22">
        <f t="shared" si="7"/>
        <v>2.0964360587002098E-3</v>
      </c>
      <c r="N28" s="22">
        <f t="shared" si="7"/>
        <v>2.0964360587002098E-3</v>
      </c>
      <c r="O28" s="22">
        <f t="shared" si="7"/>
        <v>2.0964360587002098E-3</v>
      </c>
      <c r="P28" s="22">
        <f t="shared" si="7"/>
        <v>2.0964360587002098E-3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2.0964360587002098E-3</v>
      </c>
      <c r="AB28" s="22">
        <f t="shared" si="7"/>
        <v>2.0964360587002098E-3</v>
      </c>
      <c r="AC28" s="22">
        <f t="shared" si="7"/>
        <v>2.0964360587002098E-3</v>
      </c>
      <c r="AD28" s="22">
        <f t="shared" si="7"/>
        <v>2.0964360587002098E-3</v>
      </c>
      <c r="AE28" s="22">
        <f t="shared" si="7"/>
        <v>2.0964360587002098E-3</v>
      </c>
      <c r="AF28" s="22">
        <f t="shared" si="7"/>
        <v>2.0964360587002098E-3</v>
      </c>
      <c r="AG28" s="22">
        <f t="shared" si="7"/>
        <v>2.0964360587002098E-3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J29" si="8">IFERROR(H12/H9,0)</f>
        <v>2.0964360587002098E-3</v>
      </c>
      <c r="I29" s="22">
        <f t="shared" si="8"/>
        <v>2.0964360587002098E-3</v>
      </c>
      <c r="J29" s="22">
        <f t="shared" si="8"/>
        <v>2.0964360587002098E-3</v>
      </c>
      <c r="K29" s="22">
        <f t="shared" si="8"/>
        <v>2.0964360587002098E-3</v>
      </c>
      <c r="L29" s="22">
        <f t="shared" si="8"/>
        <v>2.0964360587002098E-3</v>
      </c>
      <c r="M29" s="22">
        <f t="shared" si="8"/>
        <v>2.0964360587002098E-3</v>
      </c>
      <c r="N29" s="22">
        <f t="shared" si="8"/>
        <v>2.0964360587002098E-3</v>
      </c>
      <c r="O29" s="22">
        <f t="shared" si="8"/>
        <v>2.0964360587002098E-3</v>
      </c>
      <c r="P29" s="22">
        <f t="shared" si="8"/>
        <v>2.0964360587002098E-3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2.0964360587002098E-3</v>
      </c>
      <c r="AB29" s="22">
        <f t="shared" si="8"/>
        <v>2.0964360587002098E-3</v>
      </c>
      <c r="AC29" s="22">
        <f t="shared" si="8"/>
        <v>2.0964360587002098E-3</v>
      </c>
      <c r="AD29" s="22">
        <f t="shared" si="8"/>
        <v>2.0964360587002098E-3</v>
      </c>
      <c r="AE29" s="22">
        <f t="shared" si="8"/>
        <v>2.0964360587002098E-3</v>
      </c>
      <c r="AF29" s="22">
        <f t="shared" si="8"/>
        <v>2.0964360587002098E-3</v>
      </c>
      <c r="AG29" s="22">
        <f t="shared" si="8"/>
        <v>2.0964360587002098E-3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0</v>
      </c>
      <c r="H32" s="23">
        <f t="shared" ref="H32:AJ32" si="11">IFERROR(H14*100000/1601711,0)</f>
        <v>6.2433235458831213E-2</v>
      </c>
      <c r="I32" s="23">
        <f t="shared" si="11"/>
        <v>6.2433235458831213E-2</v>
      </c>
      <c r="J32" s="23">
        <f t="shared" si="11"/>
        <v>6.2433235458831213E-2</v>
      </c>
      <c r="K32" s="23">
        <f t="shared" si="11"/>
        <v>6.2433235458831213E-2</v>
      </c>
      <c r="L32" s="23">
        <f t="shared" si="11"/>
        <v>6.2433235458831213E-2</v>
      </c>
      <c r="M32" s="23">
        <f t="shared" si="11"/>
        <v>6.2433235458831213E-2</v>
      </c>
      <c r="N32" s="23">
        <f t="shared" si="11"/>
        <v>6.2433235458831213E-2</v>
      </c>
      <c r="O32" s="23">
        <f t="shared" si="11"/>
        <v>6.2433235458831213E-2</v>
      </c>
      <c r="P32" s="23">
        <f t="shared" si="11"/>
        <v>6.2433235458831213E-2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6.2433235458831213E-2</v>
      </c>
      <c r="AB32" s="23">
        <f t="shared" si="11"/>
        <v>6.2433235458831213E-2</v>
      </c>
      <c r="AC32" s="23">
        <f t="shared" si="11"/>
        <v>6.2433235458831213E-2</v>
      </c>
      <c r="AD32" s="23">
        <f t="shared" si="11"/>
        <v>6.2433235458831213E-2</v>
      </c>
      <c r="AE32" s="23">
        <f t="shared" si="11"/>
        <v>6.2433235458831213E-2</v>
      </c>
      <c r="AF32" s="23">
        <f t="shared" si="11"/>
        <v>6.2433235458831213E-2</v>
      </c>
      <c r="AG32" s="23">
        <f t="shared" si="11"/>
        <v>6.2433235458831213E-2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J33" si="12">IFERROR(H18/H16,0)</f>
        <v>1.1389521640091116E-3</v>
      </c>
      <c r="I33" s="22">
        <f t="shared" si="12"/>
        <v>1.2594458438287153E-3</v>
      </c>
      <c r="J33" s="22">
        <f t="shared" si="12"/>
        <v>1.2345679012345679E-3</v>
      </c>
      <c r="K33" s="22">
        <f t="shared" si="12"/>
        <v>1.2360939431396785E-3</v>
      </c>
      <c r="L33" s="22">
        <f t="shared" si="12"/>
        <v>1.2269938650306749E-3</v>
      </c>
      <c r="M33" s="22">
        <f t="shared" si="12"/>
        <v>1.2121212121212121E-3</v>
      </c>
      <c r="N33" s="22">
        <f t="shared" si="12"/>
        <v>1.2165450121654502E-3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1.4367816091954023E-3</v>
      </c>
      <c r="AA33" s="22">
        <f t="shared" si="12"/>
        <v>1.3717421124828531E-3</v>
      </c>
      <c r="AB33" s="22">
        <f t="shared" si="12"/>
        <v>1.321003963011889E-3</v>
      </c>
      <c r="AC33" s="22">
        <f t="shared" si="12"/>
        <v>1.4727540500736377E-3</v>
      </c>
      <c r="AD33" s="22">
        <f t="shared" si="12"/>
        <v>1.4858841010401188E-3</v>
      </c>
      <c r="AE33" s="22">
        <f t="shared" si="12"/>
        <v>1.4306151645207439E-3</v>
      </c>
      <c r="AF33" s="22">
        <f t="shared" si="12"/>
        <v>1.4224751066856331E-3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0.24973294183532485</v>
      </c>
      <c r="H34" s="134">
        <f t="shared" ref="H34:AJ34" si="13">IFERROR(H20*100000/1601711,0)</f>
        <v>6.2433235458831213E-2</v>
      </c>
      <c r="I34" s="134">
        <f t="shared" si="13"/>
        <v>6.2433235458831213E-2</v>
      </c>
      <c r="J34" s="134">
        <f t="shared" si="13"/>
        <v>6.2433235458831213E-2</v>
      </c>
      <c r="K34" s="134">
        <f t="shared" si="13"/>
        <v>6.2433235458831213E-2</v>
      </c>
      <c r="L34" s="134">
        <f t="shared" si="13"/>
        <v>6.2433235458831213E-2</v>
      </c>
      <c r="M34" s="134">
        <f t="shared" si="13"/>
        <v>6.2433235458831213E-2</v>
      </c>
      <c r="N34" s="134">
        <f t="shared" si="13"/>
        <v>6.2433235458831213E-2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6.2433235458831213E-2</v>
      </c>
      <c r="AB34" s="134">
        <f t="shared" si="13"/>
        <v>6.2433235458831213E-2</v>
      </c>
      <c r="AC34" s="134">
        <f t="shared" si="13"/>
        <v>6.2433235458831213E-2</v>
      </c>
      <c r="AD34" s="134">
        <f t="shared" si="13"/>
        <v>6.2433235458831213E-2</v>
      </c>
      <c r="AE34" s="134">
        <f t="shared" si="13"/>
        <v>6.2433235458831213E-2</v>
      </c>
      <c r="AF34" s="134">
        <f t="shared" si="13"/>
        <v>6.2433235458831213E-2</v>
      </c>
      <c r="AG34" s="134">
        <f t="shared" si="13"/>
        <v>6.2433235458831213E-2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134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3</v>
      </c>
      <c r="H35" s="24">
        <f t="shared" ref="H35:AJ35" si="14">H21-H22</f>
        <v>-3</v>
      </c>
      <c r="I35" s="24">
        <f t="shared" si="14"/>
        <v>-3</v>
      </c>
      <c r="J35" s="24">
        <f t="shared" si="14"/>
        <v>-3</v>
      </c>
      <c r="K35" s="24">
        <f t="shared" si="14"/>
        <v>-3</v>
      </c>
      <c r="L35" s="24">
        <f t="shared" si="14"/>
        <v>-3</v>
      </c>
      <c r="M35" s="24">
        <f t="shared" si="14"/>
        <v>-3</v>
      </c>
      <c r="N35" s="24">
        <f t="shared" si="14"/>
        <v>-3</v>
      </c>
      <c r="O35" s="24">
        <f t="shared" si="14"/>
        <v>-1</v>
      </c>
      <c r="P35" s="24">
        <f t="shared" si="14"/>
        <v>-1</v>
      </c>
      <c r="Q35" s="24">
        <f t="shared" si="14"/>
        <v>-1</v>
      </c>
      <c r="R35" s="24">
        <f t="shared" si="14"/>
        <v>-1</v>
      </c>
      <c r="S35" s="24">
        <f t="shared" si="14"/>
        <v>-1</v>
      </c>
      <c r="T35" s="24">
        <f t="shared" si="14"/>
        <v>-1</v>
      </c>
      <c r="U35" s="24">
        <f t="shared" si="14"/>
        <v>-1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1</v>
      </c>
      <c r="AB35" s="24">
        <f t="shared" si="14"/>
        <v>1</v>
      </c>
      <c r="AC35" s="24">
        <f t="shared" si="14"/>
        <v>1</v>
      </c>
      <c r="AD35" s="24">
        <f t="shared" si="14"/>
        <v>1</v>
      </c>
      <c r="AE35" s="24">
        <f t="shared" si="14"/>
        <v>1</v>
      </c>
      <c r="AF35" s="24">
        <f t="shared" si="14"/>
        <v>1</v>
      </c>
      <c r="AG35" s="24">
        <f t="shared" si="14"/>
        <v>1</v>
      </c>
      <c r="AH35" s="24">
        <f t="shared" si="14"/>
        <v>-1</v>
      </c>
      <c r="AI35" s="24">
        <f t="shared" si="14"/>
        <v>-1</v>
      </c>
      <c r="AJ35" s="24">
        <f t="shared" si="14"/>
        <v>-1</v>
      </c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4</v>
      </c>
      <c r="H36" s="187">
        <f t="shared" ref="H36:AJ36" si="15">IFERROR(H21/H22,0)</f>
        <v>0.25</v>
      </c>
      <c r="I36" s="187">
        <f t="shared" si="15"/>
        <v>0.25</v>
      </c>
      <c r="J36" s="187">
        <f t="shared" si="15"/>
        <v>0.25</v>
      </c>
      <c r="K36" s="187">
        <f t="shared" si="15"/>
        <v>0.25</v>
      </c>
      <c r="L36" s="187">
        <f t="shared" si="15"/>
        <v>0.25</v>
      </c>
      <c r="M36" s="187">
        <f t="shared" si="15"/>
        <v>0.25</v>
      </c>
      <c r="N36" s="187">
        <f t="shared" si="15"/>
        <v>0.25</v>
      </c>
      <c r="O36" s="187">
        <f t="shared" si="15"/>
        <v>0</v>
      </c>
      <c r="P36" s="187">
        <f t="shared" si="15"/>
        <v>0</v>
      </c>
      <c r="Q36" s="187">
        <f t="shared" si="15"/>
        <v>0</v>
      </c>
      <c r="R36" s="187">
        <f t="shared" si="15"/>
        <v>0</v>
      </c>
      <c r="S36" s="187">
        <f t="shared" si="15"/>
        <v>0</v>
      </c>
      <c r="T36" s="187">
        <f t="shared" si="15"/>
        <v>0</v>
      </c>
      <c r="U36" s="187">
        <f t="shared" si="15"/>
        <v>0</v>
      </c>
      <c r="V36" s="187">
        <f t="shared" si="15"/>
        <v>0</v>
      </c>
      <c r="W36" s="187">
        <f t="shared" si="15"/>
        <v>0</v>
      </c>
      <c r="X36" s="187">
        <f t="shared" si="15"/>
        <v>0</v>
      </c>
      <c r="Y36" s="187">
        <f t="shared" si="15"/>
        <v>0</v>
      </c>
      <c r="Z36" s="187">
        <f t="shared" si="15"/>
        <v>0</v>
      </c>
      <c r="AA36" s="187">
        <f t="shared" si="15"/>
        <v>0</v>
      </c>
      <c r="AB36" s="187">
        <f t="shared" si="15"/>
        <v>0</v>
      </c>
      <c r="AC36" s="187">
        <f t="shared" si="15"/>
        <v>0</v>
      </c>
      <c r="AD36" s="187">
        <f t="shared" si="15"/>
        <v>0</v>
      </c>
      <c r="AE36" s="187">
        <f t="shared" si="15"/>
        <v>0</v>
      </c>
      <c r="AF36" s="187">
        <f t="shared" si="15"/>
        <v>0</v>
      </c>
      <c r="AG36" s="187">
        <f t="shared" si="15"/>
        <v>0</v>
      </c>
      <c r="AH36" s="187">
        <f t="shared" si="15"/>
        <v>0</v>
      </c>
      <c r="AI36" s="187">
        <f t="shared" si="15"/>
        <v>0</v>
      </c>
      <c r="AJ36" s="187">
        <f t="shared" si="15"/>
        <v>0</v>
      </c>
      <c r="AK36" s="187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0.5</v>
      </c>
      <c r="H37" s="22">
        <f t="shared" ref="H37:AJ37" si="16">IFERROR(H24/H20,0)</f>
        <v>1</v>
      </c>
      <c r="I37" s="22">
        <f t="shared" si="16"/>
        <v>1</v>
      </c>
      <c r="J37" s="22">
        <f t="shared" si="16"/>
        <v>1</v>
      </c>
      <c r="K37" s="22">
        <f t="shared" si="16"/>
        <v>1</v>
      </c>
      <c r="L37" s="22">
        <f t="shared" si="16"/>
        <v>1</v>
      </c>
      <c r="M37" s="22">
        <f t="shared" si="16"/>
        <v>1</v>
      </c>
      <c r="N37" s="22">
        <f t="shared" si="16"/>
        <v>1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1</v>
      </c>
      <c r="AB37" s="22">
        <f t="shared" si="16"/>
        <v>1</v>
      </c>
      <c r="AC37" s="22">
        <f t="shared" si="16"/>
        <v>1</v>
      </c>
      <c r="AD37" s="22">
        <f t="shared" si="16"/>
        <v>1</v>
      </c>
      <c r="AE37" s="22">
        <f t="shared" si="16"/>
        <v>1</v>
      </c>
      <c r="AF37" s="22">
        <f t="shared" si="16"/>
        <v>1</v>
      </c>
      <c r="AG37" s="22">
        <f t="shared" si="16"/>
        <v>1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/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0.12486647091766243</v>
      </c>
      <c r="H38" s="142">
        <f t="shared" ref="H38:AJ38" si="17">IFERROR(H24*100000/1601711,0)</f>
        <v>6.2433235458831213E-2</v>
      </c>
      <c r="I38" s="142">
        <f t="shared" si="17"/>
        <v>6.2433235458831213E-2</v>
      </c>
      <c r="J38" s="142">
        <f t="shared" si="17"/>
        <v>6.2433235458831213E-2</v>
      </c>
      <c r="K38" s="142">
        <f t="shared" si="17"/>
        <v>6.2433235458831213E-2</v>
      </c>
      <c r="L38" s="142">
        <f t="shared" si="17"/>
        <v>6.2433235458831213E-2</v>
      </c>
      <c r="M38" s="142">
        <f t="shared" si="17"/>
        <v>6.2433235458831213E-2</v>
      </c>
      <c r="N38" s="142">
        <f t="shared" si="17"/>
        <v>6.2433235458831213E-2</v>
      </c>
      <c r="O38" s="142">
        <f t="shared" si="17"/>
        <v>0</v>
      </c>
      <c r="P38" s="142">
        <f t="shared" si="17"/>
        <v>0</v>
      </c>
      <c r="Q38" s="142">
        <f t="shared" si="17"/>
        <v>0</v>
      </c>
      <c r="R38" s="142">
        <f t="shared" si="17"/>
        <v>0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6.2433235458831213E-2</v>
      </c>
      <c r="AB38" s="142">
        <f t="shared" si="17"/>
        <v>6.2433235458831213E-2</v>
      </c>
      <c r="AC38" s="142">
        <f t="shared" si="17"/>
        <v>6.2433235458831213E-2</v>
      </c>
      <c r="AD38" s="142">
        <f t="shared" si="17"/>
        <v>6.2433235458831213E-2</v>
      </c>
      <c r="AE38" s="142">
        <f t="shared" si="17"/>
        <v>6.2433235458831213E-2</v>
      </c>
      <c r="AF38" s="142">
        <f t="shared" si="17"/>
        <v>6.2433235458831213E-2</v>
      </c>
      <c r="AG38" s="142">
        <f t="shared" si="17"/>
        <v>6.2433235458831213E-2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/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1</v>
      </c>
      <c r="I39" s="22">
        <f t="shared" ref="I39:AK39" si="18">IFERROR(I12/I14,0)</f>
        <v>1</v>
      </c>
      <c r="J39" s="22">
        <f t="shared" si="18"/>
        <v>1</v>
      </c>
      <c r="K39" s="22">
        <f t="shared" si="18"/>
        <v>1</v>
      </c>
      <c r="L39" s="22">
        <f t="shared" si="18"/>
        <v>1</v>
      </c>
      <c r="M39" s="22">
        <f t="shared" si="18"/>
        <v>1</v>
      </c>
      <c r="N39" s="22">
        <f t="shared" si="18"/>
        <v>1</v>
      </c>
      <c r="O39" s="22">
        <f t="shared" si="18"/>
        <v>1</v>
      </c>
      <c r="P39" s="22">
        <f t="shared" si="18"/>
        <v>1</v>
      </c>
      <c r="Q39" s="22">
        <f t="shared" si="18"/>
        <v>0</v>
      </c>
      <c r="R39" s="22">
        <f t="shared" si="18"/>
        <v>0</v>
      </c>
      <c r="S39" s="22">
        <f t="shared" si="18"/>
        <v>0</v>
      </c>
      <c r="T39" s="22">
        <f t="shared" si="18"/>
        <v>0</v>
      </c>
      <c r="U39" s="22">
        <f t="shared" si="18"/>
        <v>0</v>
      </c>
      <c r="V39" s="22">
        <f t="shared" si="18"/>
        <v>0</v>
      </c>
      <c r="W39" s="22">
        <f t="shared" si="18"/>
        <v>0</v>
      </c>
      <c r="X39" s="22">
        <f t="shared" si="18"/>
        <v>0</v>
      </c>
      <c r="Y39" s="22">
        <f t="shared" si="18"/>
        <v>0</v>
      </c>
      <c r="Z39" s="22">
        <f t="shared" si="18"/>
        <v>0</v>
      </c>
      <c r="AA39" s="22">
        <f t="shared" si="18"/>
        <v>1</v>
      </c>
      <c r="AB39" s="22">
        <f t="shared" si="18"/>
        <v>1</v>
      </c>
      <c r="AC39" s="22">
        <f t="shared" si="18"/>
        <v>1</v>
      </c>
      <c r="AD39" s="22">
        <f t="shared" si="18"/>
        <v>1</v>
      </c>
      <c r="AE39" s="22">
        <f t="shared" si="18"/>
        <v>1</v>
      </c>
      <c r="AF39" s="22">
        <f t="shared" si="18"/>
        <v>1</v>
      </c>
      <c r="AG39" s="22">
        <f t="shared" si="18"/>
        <v>1</v>
      </c>
      <c r="AH39" s="22">
        <f t="shared" si="18"/>
        <v>0</v>
      </c>
      <c r="AI39" s="22">
        <f t="shared" si="18"/>
        <v>0</v>
      </c>
      <c r="AJ39" s="22">
        <f t="shared" si="18"/>
        <v>0</v>
      </c>
      <c r="AK39" s="22">
        <f t="shared" si="18"/>
        <v>0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9">IF(G35=0,"同数",IF(G35&gt;0,"増加","減少"))</f>
        <v>増加</v>
      </c>
      <c r="H40" s="124" t="str">
        <f t="shared" si="19"/>
        <v>減少</v>
      </c>
      <c r="I40" s="124" t="str">
        <f t="shared" si="19"/>
        <v>減少</v>
      </c>
      <c r="J40" s="124" t="str">
        <f t="shared" si="19"/>
        <v>減少</v>
      </c>
      <c r="K40" s="124" t="str">
        <f t="shared" si="19"/>
        <v>減少</v>
      </c>
      <c r="L40" s="124" t="str">
        <f t="shared" si="19"/>
        <v>減少</v>
      </c>
      <c r="M40" s="124" t="str">
        <f t="shared" si="19"/>
        <v>減少</v>
      </c>
      <c r="N40" s="124" t="str">
        <f t="shared" si="19"/>
        <v>減少</v>
      </c>
      <c r="O40" s="124" t="str">
        <f t="shared" si="19"/>
        <v>減少</v>
      </c>
      <c r="P40" s="124" t="str">
        <f t="shared" si="19"/>
        <v>減少</v>
      </c>
      <c r="Q40" s="124" t="str">
        <f t="shared" si="19"/>
        <v>減少</v>
      </c>
      <c r="R40" s="124" t="str">
        <f t="shared" si="19"/>
        <v>減少</v>
      </c>
      <c r="S40" s="124" t="str">
        <f t="shared" si="19"/>
        <v>減少</v>
      </c>
      <c r="T40" s="124" t="str">
        <f t="shared" si="19"/>
        <v>減少</v>
      </c>
      <c r="U40" s="124" t="str">
        <f t="shared" si="19"/>
        <v>減少</v>
      </c>
      <c r="V40" s="124" t="str">
        <f t="shared" si="19"/>
        <v>同数</v>
      </c>
      <c r="W40" s="124" t="str">
        <f t="shared" si="19"/>
        <v>同数</v>
      </c>
      <c r="X40" s="124" t="str">
        <f t="shared" si="19"/>
        <v>同数</v>
      </c>
      <c r="Y40" s="124" t="str">
        <f t="shared" si="19"/>
        <v>同数</v>
      </c>
      <c r="Z40" s="124" t="str">
        <f t="shared" si="19"/>
        <v>同数</v>
      </c>
      <c r="AA40" s="124" t="str">
        <f t="shared" si="19"/>
        <v>増加</v>
      </c>
      <c r="AB40" s="124" t="str">
        <f t="shared" si="19"/>
        <v>増加</v>
      </c>
      <c r="AC40" s="124" t="str">
        <f t="shared" si="19"/>
        <v>増加</v>
      </c>
      <c r="AD40" s="124" t="str">
        <f t="shared" si="19"/>
        <v>増加</v>
      </c>
      <c r="AE40" s="124" t="str">
        <f t="shared" si="19"/>
        <v>増加</v>
      </c>
      <c r="AF40" s="124" t="str">
        <f t="shared" si="19"/>
        <v>増加</v>
      </c>
      <c r="AG40" s="124" t="str">
        <f t="shared" si="19"/>
        <v>増加</v>
      </c>
      <c r="AH40" s="124" t="str">
        <f t="shared" si="19"/>
        <v>減少</v>
      </c>
      <c r="AI40" s="124" t="str">
        <f t="shared" si="19"/>
        <v>減少</v>
      </c>
      <c r="AJ40" s="124" t="str">
        <f t="shared" si="19"/>
        <v>減少</v>
      </c>
      <c r="AK40" s="124" t="str">
        <f t="shared" si="19"/>
        <v>同数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9:AK39">
    <cfRule type="cellIs" dxfId="265" priority="14" operator="greaterThanOrEqual">
      <formula>7.5</formula>
    </cfRule>
  </conditionalFormatting>
  <conditionalFormatting sqref="G39:AK39">
    <cfRule type="cellIs" dxfId="264" priority="15" operator="greaterThanOrEqual">
      <formula>12.5</formula>
    </cfRule>
  </conditionalFormatting>
  <conditionalFormatting sqref="G37:AK37">
    <cfRule type="cellIs" dxfId="263" priority="13" operator="greaterThanOrEqual">
      <formula>0.5</formula>
    </cfRule>
  </conditionalFormatting>
  <conditionalFormatting sqref="G34:AK34">
    <cfRule type="cellIs" dxfId="262" priority="11" operator="greaterThanOrEqual">
      <formula>25</formula>
    </cfRule>
    <cfRule type="cellIs" dxfId="261" priority="12" operator="greaterThanOrEqual">
      <formula>15</formula>
    </cfRule>
  </conditionalFormatting>
  <conditionalFormatting sqref="G33:AK33">
    <cfRule type="cellIs" dxfId="260" priority="1" operator="greaterThanOrEqual">
      <formula>0.1</formula>
    </cfRule>
    <cfRule type="cellIs" dxfId="259" priority="10" operator="greaterThanOrEqual">
      <formula>0.05</formula>
    </cfRule>
  </conditionalFormatting>
  <conditionalFormatting sqref="G32:AK32">
    <cfRule type="cellIs" dxfId="258" priority="8" operator="greaterThanOrEqual">
      <formula>30</formula>
    </cfRule>
    <cfRule type="cellIs" dxfId="257" priority="9" operator="greaterThanOrEqual">
      <formula>20</formula>
    </cfRule>
  </conditionalFormatting>
  <conditionalFormatting sqref="G30:AK30">
    <cfRule type="cellIs" dxfId="256" priority="6" operator="greaterThanOrEqual">
      <formula>0.5</formula>
    </cfRule>
    <cfRule type="cellIs" dxfId="255" priority="7" operator="greaterThanOrEqual">
      <formula>0.2</formula>
    </cfRule>
  </conditionalFormatting>
  <conditionalFormatting sqref="G28:AK28">
    <cfRule type="cellIs" dxfId="254" priority="4" operator="greaterThanOrEqual">
      <formula>0.5</formula>
    </cfRule>
    <cfRule type="cellIs" dxfId="253" priority="5" operator="greaterThanOrEqual">
      <formula>0.2</formula>
    </cfRule>
  </conditionalFormatting>
  <conditionalFormatting sqref="G38:AK38">
    <cfRule type="cellIs" dxfId="252" priority="2" operator="greaterThanOrEqual">
      <formula>7.5</formula>
    </cfRule>
  </conditionalFormatting>
  <conditionalFormatting sqref="G38:AK38">
    <cfRule type="cellIs" dxfId="251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40"/>
  <sheetViews>
    <sheetView tabSelected="1" view="pageBreakPreview" topLeftCell="B4" zoomScale="80" zoomScaleNormal="100" zoomScaleSheetLayoutView="80" workbookViewId="0">
      <pane xSplit="5" ySplit="4" topLeftCell="G8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9" customWidth="1"/>
    <col min="38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163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44531</v>
      </c>
      <c r="H6" s="26">
        <v>44532</v>
      </c>
      <c r="I6" s="26">
        <v>44533</v>
      </c>
      <c r="J6" s="26">
        <v>44534</v>
      </c>
      <c r="K6" s="26">
        <v>44535</v>
      </c>
      <c r="L6" s="26">
        <v>44536</v>
      </c>
      <c r="M6" s="26">
        <v>44537</v>
      </c>
      <c r="N6" s="26">
        <v>44538</v>
      </c>
      <c r="O6" s="26">
        <v>44539</v>
      </c>
      <c r="P6" s="26">
        <v>44540</v>
      </c>
      <c r="Q6" s="26">
        <v>44541</v>
      </c>
      <c r="R6" s="26">
        <v>44542</v>
      </c>
      <c r="S6" s="26">
        <v>44543</v>
      </c>
      <c r="T6" s="26">
        <v>44544</v>
      </c>
      <c r="U6" s="26">
        <v>44545</v>
      </c>
      <c r="V6" s="26">
        <v>44546</v>
      </c>
      <c r="W6" s="26">
        <v>44547</v>
      </c>
      <c r="X6" s="26">
        <v>44548</v>
      </c>
      <c r="Y6" s="26">
        <v>44549</v>
      </c>
      <c r="Z6" s="26">
        <v>44550</v>
      </c>
      <c r="AA6" s="26">
        <v>44551</v>
      </c>
      <c r="AB6" s="26">
        <v>44552</v>
      </c>
      <c r="AC6" s="26">
        <v>44553</v>
      </c>
      <c r="AD6" s="26">
        <v>44554</v>
      </c>
      <c r="AE6" s="26">
        <v>44555</v>
      </c>
      <c r="AF6" s="26">
        <v>44556</v>
      </c>
      <c r="AG6" s="26">
        <v>44557</v>
      </c>
      <c r="AH6" s="26">
        <v>44558</v>
      </c>
      <c r="AI6" s="26">
        <v>44559</v>
      </c>
      <c r="AJ6" s="26">
        <v>44560</v>
      </c>
      <c r="AK6" s="26">
        <v>44561</v>
      </c>
    </row>
    <row r="7" spans="4:38" ht="30" customHeight="1">
      <c r="D7" s="6"/>
      <c r="E7" s="7"/>
      <c r="F7" s="8"/>
      <c r="G7" s="27" t="s">
        <v>160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 t="s">
        <v>32</v>
      </c>
    </row>
    <row r="8" spans="4:38" ht="41.25" customHeight="1">
      <c r="D8" s="28" t="s">
        <v>44</v>
      </c>
      <c r="E8" s="2" t="s">
        <v>15</v>
      </c>
      <c r="F8" s="1" t="s">
        <v>9</v>
      </c>
      <c r="G8" s="19">
        <v>549</v>
      </c>
      <c r="H8" s="19">
        <v>549</v>
      </c>
      <c r="I8" s="19">
        <v>549</v>
      </c>
      <c r="J8" s="19">
        <v>549</v>
      </c>
      <c r="K8" s="19">
        <v>549</v>
      </c>
      <c r="L8" s="19">
        <v>549</v>
      </c>
      <c r="M8" s="19">
        <v>549</v>
      </c>
      <c r="N8" s="19">
        <v>549</v>
      </c>
      <c r="O8" s="19">
        <v>549</v>
      </c>
      <c r="P8" s="19">
        <v>549</v>
      </c>
      <c r="Q8" s="19">
        <v>549</v>
      </c>
      <c r="R8" s="19">
        <v>549</v>
      </c>
      <c r="S8" s="19">
        <v>549</v>
      </c>
      <c r="T8" s="19">
        <v>549</v>
      </c>
      <c r="U8" s="19">
        <v>549</v>
      </c>
      <c r="V8" s="19">
        <v>549</v>
      </c>
      <c r="W8" s="19">
        <v>549</v>
      </c>
      <c r="X8" s="19">
        <v>549</v>
      </c>
      <c r="Y8" s="19">
        <v>549</v>
      </c>
      <c r="Z8" s="19">
        <v>549</v>
      </c>
      <c r="AA8" s="19">
        <v>549</v>
      </c>
      <c r="AB8" s="19">
        <v>549</v>
      </c>
      <c r="AC8" s="19">
        <v>549</v>
      </c>
      <c r="AD8" s="19">
        <v>549</v>
      </c>
      <c r="AE8" s="19">
        <v>549</v>
      </c>
      <c r="AF8" s="19">
        <v>549</v>
      </c>
      <c r="AG8" s="19">
        <v>549</v>
      </c>
      <c r="AH8" s="19">
        <v>549</v>
      </c>
      <c r="AI8" s="19">
        <v>549</v>
      </c>
      <c r="AJ8" s="19">
        <v>549</v>
      </c>
      <c r="AK8" s="19">
        <v>549</v>
      </c>
    </row>
    <row r="9" spans="4:38" ht="41.25" customHeight="1">
      <c r="D9" s="28" t="s">
        <v>45</v>
      </c>
      <c r="E9" s="2" t="s">
        <v>15</v>
      </c>
      <c r="F9" s="1" t="s">
        <v>8</v>
      </c>
      <c r="G9" s="19">
        <v>549</v>
      </c>
      <c r="H9" s="21">
        <v>549</v>
      </c>
      <c r="I9" s="21">
        <v>549</v>
      </c>
      <c r="J9" s="21">
        <v>549</v>
      </c>
      <c r="K9" s="21">
        <v>549</v>
      </c>
      <c r="L9" s="21">
        <v>549</v>
      </c>
      <c r="M9" s="21">
        <v>549</v>
      </c>
      <c r="N9" s="21">
        <v>549</v>
      </c>
      <c r="O9" s="21">
        <v>549</v>
      </c>
      <c r="P9" s="21">
        <v>549</v>
      </c>
      <c r="Q9" s="21">
        <v>549</v>
      </c>
      <c r="R9" s="21">
        <v>549</v>
      </c>
      <c r="S9" s="21">
        <v>549</v>
      </c>
      <c r="T9" s="21">
        <v>549</v>
      </c>
      <c r="U9" s="21">
        <v>549</v>
      </c>
      <c r="V9" s="21">
        <v>549</v>
      </c>
      <c r="W9" s="21">
        <v>549</v>
      </c>
      <c r="X9" s="21">
        <v>549</v>
      </c>
      <c r="Y9" s="21">
        <v>549</v>
      </c>
      <c r="Z9" s="21">
        <v>549</v>
      </c>
      <c r="AA9" s="21">
        <v>549</v>
      </c>
      <c r="AB9" s="21">
        <v>549</v>
      </c>
      <c r="AC9" s="21">
        <v>549</v>
      </c>
      <c r="AD9" s="21">
        <v>549</v>
      </c>
      <c r="AE9" s="21">
        <v>549</v>
      </c>
      <c r="AF9" s="21">
        <v>549</v>
      </c>
      <c r="AG9" s="21">
        <v>549</v>
      </c>
      <c r="AH9" s="21">
        <v>549</v>
      </c>
      <c r="AI9" s="21">
        <v>549</v>
      </c>
      <c r="AJ9" s="21">
        <v>549</v>
      </c>
      <c r="AK9" s="21">
        <v>549</v>
      </c>
    </row>
    <row r="10" spans="4:38" ht="41.25" customHeight="1">
      <c r="D10" s="14" t="s">
        <v>46</v>
      </c>
      <c r="E10" s="2"/>
      <c r="F10" s="1" t="s">
        <v>48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21">
        <v>33</v>
      </c>
      <c r="Q10" s="21">
        <v>33</v>
      </c>
      <c r="R10" s="21">
        <v>33</v>
      </c>
      <c r="S10" s="19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21">
        <v>33</v>
      </c>
      <c r="AI10" s="21">
        <v>33</v>
      </c>
      <c r="AJ10" s="21">
        <v>33</v>
      </c>
      <c r="AK10" s="21">
        <v>33</v>
      </c>
    </row>
    <row r="11" spans="4:38" ht="41.25" customHeight="1">
      <c r="D11" s="14" t="s">
        <v>47</v>
      </c>
      <c r="E11" s="2"/>
      <c r="F11" s="1" t="s">
        <v>49</v>
      </c>
      <c r="G11" s="19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21">
        <v>33</v>
      </c>
      <c r="AA11" s="21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21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19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2</v>
      </c>
      <c r="W12" s="21">
        <v>3</v>
      </c>
      <c r="X12" s="21">
        <v>3</v>
      </c>
      <c r="Y12" s="21">
        <v>8</v>
      </c>
      <c r="Z12" s="21">
        <v>7</v>
      </c>
      <c r="AA12" s="21">
        <v>5</v>
      </c>
      <c r="AB12" s="21">
        <v>5</v>
      </c>
      <c r="AC12" s="21">
        <v>6</v>
      </c>
      <c r="AD12" s="21">
        <v>5</v>
      </c>
      <c r="AE12" s="21">
        <v>7</v>
      </c>
      <c r="AF12" s="21">
        <v>7</v>
      </c>
      <c r="AG12" s="21">
        <v>7</v>
      </c>
      <c r="AH12" s="21">
        <v>7</v>
      </c>
      <c r="AI12" s="21">
        <v>7</v>
      </c>
      <c r="AJ12" s="21">
        <v>7</v>
      </c>
      <c r="AK12" s="21">
        <v>7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19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19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2</v>
      </c>
      <c r="W14" s="21">
        <v>3</v>
      </c>
      <c r="X14" s="21">
        <v>3</v>
      </c>
      <c r="Y14" s="21">
        <v>9</v>
      </c>
      <c r="Z14" s="21">
        <v>9</v>
      </c>
      <c r="AA14" s="21">
        <v>12</v>
      </c>
      <c r="AB14" s="21">
        <v>12</v>
      </c>
      <c r="AC14" s="21">
        <v>13</v>
      </c>
      <c r="AD14" s="21">
        <v>12</v>
      </c>
      <c r="AE14" s="21">
        <v>13</v>
      </c>
      <c r="AF14" s="21">
        <v>13</v>
      </c>
      <c r="AG14" s="21">
        <v>13</v>
      </c>
      <c r="AH14" s="21">
        <v>10</v>
      </c>
      <c r="AI14" s="21">
        <v>11</v>
      </c>
      <c r="AJ14" s="21">
        <v>7</v>
      </c>
      <c r="AK14" s="21">
        <v>7</v>
      </c>
      <c r="AL14" s="64"/>
    </row>
    <row r="15" spans="4:38" ht="41.25" customHeight="1">
      <c r="D15" s="14" t="s">
        <v>2</v>
      </c>
      <c r="E15" s="40" t="s">
        <v>16</v>
      </c>
      <c r="F15" s="29"/>
      <c r="G15" s="19">
        <v>94</v>
      </c>
      <c r="H15" s="21">
        <v>82</v>
      </c>
      <c r="I15" s="21">
        <v>121</v>
      </c>
      <c r="J15" s="21">
        <v>78</v>
      </c>
      <c r="K15" s="21">
        <v>22</v>
      </c>
      <c r="L15" s="21">
        <v>124</v>
      </c>
      <c r="M15" s="21">
        <v>95</v>
      </c>
      <c r="N15" s="21">
        <v>84</v>
      </c>
      <c r="O15" s="21">
        <v>107</v>
      </c>
      <c r="P15" s="21">
        <v>85</v>
      </c>
      <c r="Q15" s="21">
        <v>80</v>
      </c>
      <c r="R15" s="21">
        <v>26</v>
      </c>
      <c r="S15" s="21">
        <v>149</v>
      </c>
      <c r="T15" s="93">
        <v>108</v>
      </c>
      <c r="U15" s="21">
        <v>110</v>
      </c>
      <c r="V15" s="21">
        <v>88</v>
      </c>
      <c r="W15" s="21">
        <v>107</v>
      </c>
      <c r="X15" s="21">
        <v>92</v>
      </c>
      <c r="Y15" s="21">
        <v>20</v>
      </c>
      <c r="Z15" s="21">
        <v>94</v>
      </c>
      <c r="AA15" s="21">
        <v>102</v>
      </c>
      <c r="AB15" s="21">
        <v>105</v>
      </c>
      <c r="AC15" s="21">
        <v>88</v>
      </c>
      <c r="AD15" s="21">
        <v>88</v>
      </c>
      <c r="AE15" s="21">
        <v>92</v>
      </c>
      <c r="AF15" s="21">
        <v>37</v>
      </c>
      <c r="AG15" s="21">
        <v>144</v>
      </c>
      <c r="AH15" s="21">
        <v>132</v>
      </c>
      <c r="AI15" s="21">
        <v>156</v>
      </c>
      <c r="AJ15" s="21">
        <v>78</v>
      </c>
      <c r="AK15" s="21">
        <v>66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G15+SUM('R3-11'!AE15:AJ15)</f>
        <v>641</v>
      </c>
      <c r="H16" s="19">
        <f>SUM(G15:H15)+SUM('R3-11'!AF15:AJ15)</f>
        <v>614</v>
      </c>
      <c r="I16" s="19">
        <f>SUM(G15:I15)+SUM('R3-11'!AG15:AJ15)</f>
        <v>637</v>
      </c>
      <c r="J16" s="19">
        <f>SUM(G15:J15)+SUM('R3-11'!AH15:AJ15)</f>
        <v>621</v>
      </c>
      <c r="K16" s="19">
        <f>SUM(G15:K15)+SUM('R3-11'!AI15:AJ15)</f>
        <v>616</v>
      </c>
      <c r="L16" s="19">
        <f>SUM(G15:L15)+'R3-11'!AJ15</f>
        <v>623</v>
      </c>
      <c r="M16" s="19">
        <f>SUM(G15:M15)</f>
        <v>616</v>
      </c>
      <c r="N16" s="19">
        <f t="shared" ref="N16:AK16" si="0">SUM(H15:N15)</f>
        <v>606</v>
      </c>
      <c r="O16" s="19">
        <f t="shared" si="0"/>
        <v>631</v>
      </c>
      <c r="P16" s="21">
        <f t="shared" si="0"/>
        <v>595</v>
      </c>
      <c r="Q16" s="21">
        <f t="shared" si="0"/>
        <v>597</v>
      </c>
      <c r="R16" s="21">
        <f t="shared" si="0"/>
        <v>601</v>
      </c>
      <c r="S16" s="19">
        <f t="shared" si="0"/>
        <v>626</v>
      </c>
      <c r="T16" s="19">
        <f t="shared" si="0"/>
        <v>639</v>
      </c>
      <c r="U16" s="19">
        <f t="shared" si="0"/>
        <v>665</v>
      </c>
      <c r="V16" s="19">
        <f t="shared" si="0"/>
        <v>646</v>
      </c>
      <c r="W16" s="19">
        <f t="shared" si="0"/>
        <v>668</v>
      </c>
      <c r="X16" s="19">
        <f t="shared" si="0"/>
        <v>680</v>
      </c>
      <c r="Y16" s="19">
        <f t="shared" si="0"/>
        <v>674</v>
      </c>
      <c r="Z16" s="19">
        <f t="shared" si="0"/>
        <v>619</v>
      </c>
      <c r="AA16" s="19">
        <f t="shared" si="0"/>
        <v>613</v>
      </c>
      <c r="AB16" s="19">
        <f t="shared" si="0"/>
        <v>608</v>
      </c>
      <c r="AC16" s="19">
        <f t="shared" si="0"/>
        <v>608</v>
      </c>
      <c r="AD16" s="19">
        <f t="shared" si="0"/>
        <v>589</v>
      </c>
      <c r="AE16" s="19">
        <f t="shared" si="0"/>
        <v>589</v>
      </c>
      <c r="AF16" s="19">
        <f t="shared" si="0"/>
        <v>606</v>
      </c>
      <c r="AG16" s="19">
        <f t="shared" si="0"/>
        <v>656</v>
      </c>
      <c r="AH16" s="19">
        <f t="shared" si="0"/>
        <v>686</v>
      </c>
      <c r="AI16" s="19">
        <f t="shared" si="0"/>
        <v>737</v>
      </c>
      <c r="AJ16" s="19">
        <f t="shared" si="0"/>
        <v>727</v>
      </c>
      <c r="AK16" s="19">
        <f t="shared" si="0"/>
        <v>705</v>
      </c>
    </row>
    <row r="17" spans="2:40" ht="41.25" customHeight="1">
      <c r="D17" s="14" t="s">
        <v>3</v>
      </c>
      <c r="E17" s="40" t="s">
        <v>16</v>
      </c>
      <c r="F17" s="29"/>
      <c r="G17" s="19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2</v>
      </c>
      <c r="V17" s="21">
        <v>1</v>
      </c>
      <c r="W17" s="21">
        <v>0</v>
      </c>
      <c r="X17" s="21">
        <v>4</v>
      </c>
      <c r="Y17" s="21">
        <v>2</v>
      </c>
      <c r="Z17" s="21">
        <v>3</v>
      </c>
      <c r="AA17" s="21">
        <v>0</v>
      </c>
      <c r="AB17" s="21">
        <v>3</v>
      </c>
      <c r="AC17" s="21">
        <v>0</v>
      </c>
      <c r="AD17" s="21">
        <v>2</v>
      </c>
      <c r="AE17" s="21">
        <v>0</v>
      </c>
      <c r="AF17" s="21">
        <v>0</v>
      </c>
      <c r="AG17" s="21">
        <v>0</v>
      </c>
      <c r="AH17" s="21">
        <v>0</v>
      </c>
      <c r="AI17" s="21">
        <v>2</v>
      </c>
      <c r="AJ17" s="21">
        <v>0</v>
      </c>
      <c r="AK17" s="21">
        <v>0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G17+SUM('R3-11'!AE17:AJ17)</f>
        <v>0</v>
      </c>
      <c r="H18" s="19">
        <f>SUM(G17:H17)+SUM('R3-11'!AF17:AJ17)</f>
        <v>0</v>
      </c>
      <c r="I18" s="19">
        <f>SUM(G17:I17)+SUM('R3-11'!AG17:AJ17)</f>
        <v>0</v>
      </c>
      <c r="J18" s="19">
        <f>SUM(G17:J17)+SUM('R3-11'!AH17:AJ17)</f>
        <v>0</v>
      </c>
      <c r="K18" s="19">
        <f>SUM(G17:K17)+SUM('R3-11'!AI17:AJ17)</f>
        <v>0</v>
      </c>
      <c r="L18" s="19">
        <f>SUM(G17:L17)+'R3-11'!AJ17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21">
        <f t="shared" si="1"/>
        <v>0</v>
      </c>
      <c r="Q18" s="21">
        <f t="shared" si="1"/>
        <v>0</v>
      </c>
      <c r="R18" s="21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2</v>
      </c>
      <c r="V18" s="19">
        <f t="shared" si="1"/>
        <v>3</v>
      </c>
      <c r="W18" s="19">
        <f t="shared" si="1"/>
        <v>3</v>
      </c>
      <c r="X18" s="19">
        <f t="shared" si="1"/>
        <v>7</v>
      </c>
      <c r="Y18" s="19">
        <f t="shared" si="1"/>
        <v>9</v>
      </c>
      <c r="Z18" s="19">
        <f t="shared" si="1"/>
        <v>12</v>
      </c>
      <c r="AA18" s="19">
        <f t="shared" si="1"/>
        <v>12</v>
      </c>
      <c r="AB18" s="19">
        <f t="shared" si="1"/>
        <v>13</v>
      </c>
      <c r="AC18" s="19">
        <f t="shared" si="1"/>
        <v>12</v>
      </c>
      <c r="AD18" s="19">
        <f t="shared" si="1"/>
        <v>14</v>
      </c>
      <c r="AE18" s="19">
        <f t="shared" si="1"/>
        <v>10</v>
      </c>
      <c r="AF18" s="19">
        <f t="shared" si="1"/>
        <v>8</v>
      </c>
      <c r="AG18" s="19">
        <f t="shared" si="1"/>
        <v>5</v>
      </c>
      <c r="AH18" s="21">
        <f t="shared" si="1"/>
        <v>5</v>
      </c>
      <c r="AI18" s="21">
        <f t="shared" si="1"/>
        <v>4</v>
      </c>
      <c r="AJ18" s="21">
        <f t="shared" si="1"/>
        <v>4</v>
      </c>
      <c r="AK18" s="21">
        <f t="shared" si="1"/>
        <v>2</v>
      </c>
    </row>
    <row r="19" spans="2:40" ht="41.25" customHeight="1">
      <c r="D19" s="15" t="s">
        <v>4</v>
      </c>
      <c r="E19" s="40" t="s">
        <v>16</v>
      </c>
      <c r="F19" s="29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2</v>
      </c>
      <c r="W19" s="21">
        <v>1</v>
      </c>
      <c r="X19" s="21">
        <v>0</v>
      </c>
      <c r="Y19" s="21">
        <v>6</v>
      </c>
      <c r="Z19" s="21">
        <v>0</v>
      </c>
      <c r="AA19" s="21">
        <v>3</v>
      </c>
      <c r="AB19" s="21">
        <v>0</v>
      </c>
      <c r="AC19" s="21">
        <v>3</v>
      </c>
      <c r="AD19" s="21">
        <v>0</v>
      </c>
      <c r="AE19" s="21">
        <v>2</v>
      </c>
      <c r="AF19" s="21">
        <v>0</v>
      </c>
      <c r="AG19" s="21">
        <v>0</v>
      </c>
      <c r="AH19" s="21">
        <v>0</v>
      </c>
      <c r="AI19" s="21">
        <v>1</v>
      </c>
      <c r="AJ19" s="21">
        <v>1</v>
      </c>
      <c r="AK19" s="21">
        <v>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G19+SUM('R3-11'!AE19:AJ19)</f>
        <v>0</v>
      </c>
      <c r="H20" s="20">
        <f>SUM(G19:H19)+SUM('R3-11'!AF19:AJ19)</f>
        <v>0</v>
      </c>
      <c r="I20" s="20">
        <f>SUM(G19:I19)+SUM('R3-11'!AG19:AJ19)</f>
        <v>0</v>
      </c>
      <c r="J20" s="20">
        <f>SUM(G19:J19)+SUM('R3-11'!AH19:AJ19)</f>
        <v>0</v>
      </c>
      <c r="K20" s="20">
        <f>SUM(G19:K19)+SUM('R3-11'!AI19:AJ19)</f>
        <v>0</v>
      </c>
      <c r="L20" s="20">
        <f>SUM(G19:L19)+'R3-11'!AJ19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67">
        <f t="shared" si="2"/>
        <v>0</v>
      </c>
      <c r="Q20" s="267">
        <f t="shared" si="2"/>
        <v>0</v>
      </c>
      <c r="R20" s="267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2</v>
      </c>
      <c r="W20" s="20">
        <f t="shared" si="2"/>
        <v>3</v>
      </c>
      <c r="X20" s="20">
        <f t="shared" si="2"/>
        <v>3</v>
      </c>
      <c r="Y20" s="20">
        <f t="shared" si="2"/>
        <v>9</v>
      </c>
      <c r="Z20" s="20">
        <f t="shared" si="2"/>
        <v>9</v>
      </c>
      <c r="AA20" s="20">
        <f t="shared" si="2"/>
        <v>12</v>
      </c>
      <c r="AB20" s="20">
        <f t="shared" si="2"/>
        <v>12</v>
      </c>
      <c r="AC20" s="20">
        <f t="shared" si="2"/>
        <v>13</v>
      </c>
      <c r="AD20" s="20">
        <f t="shared" si="2"/>
        <v>12</v>
      </c>
      <c r="AE20" s="20">
        <f t="shared" si="2"/>
        <v>14</v>
      </c>
      <c r="AF20" s="20">
        <f t="shared" si="2"/>
        <v>8</v>
      </c>
      <c r="AG20" s="20">
        <f t="shared" si="2"/>
        <v>8</v>
      </c>
      <c r="AH20" s="267">
        <f t="shared" si="2"/>
        <v>5</v>
      </c>
      <c r="AI20" s="267">
        <f t="shared" si="2"/>
        <v>6</v>
      </c>
      <c r="AJ20" s="267">
        <f t="shared" si="2"/>
        <v>4</v>
      </c>
      <c r="AK20" s="267">
        <f t="shared" si="2"/>
        <v>4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67">
        <f t="shared" si="3"/>
        <v>0</v>
      </c>
      <c r="Q21" s="267">
        <f t="shared" si="3"/>
        <v>0</v>
      </c>
      <c r="R21" s="267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2</v>
      </c>
      <c r="W21" s="20">
        <f t="shared" si="3"/>
        <v>3</v>
      </c>
      <c r="X21" s="20">
        <f t="shared" si="3"/>
        <v>3</v>
      </c>
      <c r="Y21" s="20">
        <f t="shared" si="3"/>
        <v>9</v>
      </c>
      <c r="Z21" s="20">
        <f t="shared" si="3"/>
        <v>9</v>
      </c>
      <c r="AA21" s="20">
        <f t="shared" si="3"/>
        <v>12</v>
      </c>
      <c r="AB21" s="20">
        <f t="shared" si="3"/>
        <v>12</v>
      </c>
      <c r="AC21" s="20">
        <f t="shared" si="3"/>
        <v>13</v>
      </c>
      <c r="AD21" s="20">
        <f t="shared" si="3"/>
        <v>12</v>
      </c>
      <c r="AE21" s="20">
        <f t="shared" si="3"/>
        <v>14</v>
      </c>
      <c r="AF21" s="20">
        <f t="shared" si="3"/>
        <v>8</v>
      </c>
      <c r="AG21" s="20">
        <f t="shared" si="3"/>
        <v>8</v>
      </c>
      <c r="AH21" s="267">
        <f t="shared" si="3"/>
        <v>5</v>
      </c>
      <c r="AI21" s="267">
        <f t="shared" si="3"/>
        <v>6</v>
      </c>
      <c r="AJ21" s="267">
        <f t="shared" si="3"/>
        <v>4</v>
      </c>
      <c r="AK21" s="267">
        <f t="shared" si="3"/>
        <v>4</v>
      </c>
    </row>
    <row r="22" spans="2:40" ht="41.25" customHeight="1">
      <c r="D22" s="14" t="s">
        <v>6</v>
      </c>
      <c r="E22" s="2"/>
      <c r="F22" s="1" t="s">
        <v>50</v>
      </c>
      <c r="G22" s="20">
        <f>'R3-11'!AD20</f>
        <v>1</v>
      </c>
      <c r="H22" s="20">
        <f>'R3-11'!AE20</f>
        <v>1</v>
      </c>
      <c r="I22" s="20">
        <f>'R3-11'!AF20</f>
        <v>1</v>
      </c>
      <c r="J22" s="20">
        <f>'R3-11'!AG20</f>
        <v>1</v>
      </c>
      <c r="K22" s="20">
        <f>'R3-11'!AH20</f>
        <v>0</v>
      </c>
      <c r="L22" s="20">
        <f>'R3-11'!AI20</f>
        <v>0</v>
      </c>
      <c r="M22" s="20">
        <f>'R3-11'!AJ20</f>
        <v>0</v>
      </c>
      <c r="N22" s="20">
        <f>G21</f>
        <v>0</v>
      </c>
      <c r="O22" s="20">
        <f t="shared" ref="O22:AK22" si="4">H21</f>
        <v>0</v>
      </c>
      <c r="P22" s="267">
        <f t="shared" si="4"/>
        <v>0</v>
      </c>
      <c r="Q22" s="267">
        <f t="shared" si="4"/>
        <v>0</v>
      </c>
      <c r="R22" s="267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2</v>
      </c>
      <c r="AD22" s="20">
        <f t="shared" si="4"/>
        <v>3</v>
      </c>
      <c r="AE22" s="20">
        <f t="shared" si="4"/>
        <v>3</v>
      </c>
      <c r="AF22" s="20">
        <f t="shared" si="4"/>
        <v>9</v>
      </c>
      <c r="AG22" s="20">
        <f t="shared" si="4"/>
        <v>9</v>
      </c>
      <c r="AH22" s="267">
        <f t="shared" si="4"/>
        <v>12</v>
      </c>
      <c r="AI22" s="267">
        <f t="shared" si="4"/>
        <v>12</v>
      </c>
      <c r="AJ22" s="267">
        <f t="shared" si="4"/>
        <v>13</v>
      </c>
      <c r="AK22" s="267">
        <f t="shared" si="4"/>
        <v>12</v>
      </c>
    </row>
    <row r="23" spans="2:40" ht="41.25" customHeight="1">
      <c r="D23" s="14" t="s">
        <v>7</v>
      </c>
      <c r="E23" s="40" t="s">
        <v>16</v>
      </c>
      <c r="F23" s="29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2</v>
      </c>
      <c r="W23" s="21">
        <v>1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1</v>
      </c>
      <c r="AJ23" s="21">
        <v>0</v>
      </c>
      <c r="AK23" s="21">
        <v>0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G23+SUM('R3-11'!AE23:AJ23)</f>
        <v>0</v>
      </c>
      <c r="H24" s="21">
        <f>SUM(G23:H23)+SUM('R3-11'!AF23:AJ23)</f>
        <v>0</v>
      </c>
      <c r="I24" s="21">
        <f>SUM(G23:I23)+SUM('R3-11'!AG23:AJ23)</f>
        <v>0</v>
      </c>
      <c r="J24" s="21">
        <f>SUM(G23:J23)+SUM('R3-11'!AH23:AJ23)</f>
        <v>0</v>
      </c>
      <c r="K24" s="21">
        <f>SUM(G23:K23)+SUM('R3-11'!AI23:AJ23)</f>
        <v>0</v>
      </c>
      <c r="L24" s="21">
        <f>SUM(G23:L23)+'R3-11'!AJ23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2</v>
      </c>
      <c r="W24" s="21">
        <f t="shared" si="5"/>
        <v>3</v>
      </c>
      <c r="X24" s="21">
        <f t="shared" si="5"/>
        <v>3</v>
      </c>
      <c r="Y24" s="21">
        <f t="shared" si="5"/>
        <v>3</v>
      </c>
      <c r="Z24" s="21">
        <f t="shared" si="5"/>
        <v>3</v>
      </c>
      <c r="AA24" s="21">
        <f t="shared" si="5"/>
        <v>3</v>
      </c>
      <c r="AB24" s="21">
        <f t="shared" si="5"/>
        <v>3</v>
      </c>
      <c r="AC24" s="21">
        <f t="shared" si="5"/>
        <v>1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1</v>
      </c>
      <c r="AJ24" s="21">
        <f t="shared" si="5"/>
        <v>1</v>
      </c>
      <c r="AK24" s="21">
        <f t="shared" si="5"/>
        <v>1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44531</v>
      </c>
      <c r="H26" s="26">
        <f t="shared" ref="H26:AK27" si="6">H6</f>
        <v>44532</v>
      </c>
      <c r="I26" s="26">
        <f t="shared" si="6"/>
        <v>44533</v>
      </c>
      <c r="J26" s="26">
        <f t="shared" si="6"/>
        <v>44534</v>
      </c>
      <c r="K26" s="26">
        <f t="shared" si="6"/>
        <v>44535</v>
      </c>
      <c r="L26" s="26">
        <f t="shared" si="6"/>
        <v>44536</v>
      </c>
      <c r="M26" s="26">
        <f t="shared" si="6"/>
        <v>44537</v>
      </c>
      <c r="N26" s="26">
        <f t="shared" si="6"/>
        <v>44538</v>
      </c>
      <c r="O26" s="26">
        <f t="shared" si="6"/>
        <v>44539</v>
      </c>
      <c r="P26" s="26">
        <f t="shared" si="6"/>
        <v>44540</v>
      </c>
      <c r="Q26" s="26">
        <f t="shared" si="6"/>
        <v>44541</v>
      </c>
      <c r="R26" s="26">
        <f t="shared" si="6"/>
        <v>44542</v>
      </c>
      <c r="S26" s="26">
        <f t="shared" si="6"/>
        <v>44543</v>
      </c>
      <c r="T26" s="26">
        <f t="shared" si="6"/>
        <v>44544</v>
      </c>
      <c r="U26" s="26">
        <f t="shared" si="6"/>
        <v>44545</v>
      </c>
      <c r="V26" s="26">
        <f t="shared" si="6"/>
        <v>44546</v>
      </c>
      <c r="W26" s="26">
        <f t="shared" si="6"/>
        <v>44547</v>
      </c>
      <c r="X26" s="26">
        <f t="shared" si="6"/>
        <v>44548</v>
      </c>
      <c r="Y26" s="26">
        <f t="shared" si="6"/>
        <v>44549</v>
      </c>
      <c r="Z26" s="26">
        <f t="shared" si="6"/>
        <v>44550</v>
      </c>
      <c r="AA26" s="26">
        <f t="shared" si="6"/>
        <v>44551</v>
      </c>
      <c r="AB26" s="26">
        <f t="shared" si="6"/>
        <v>44552</v>
      </c>
      <c r="AC26" s="26">
        <f t="shared" si="6"/>
        <v>44553</v>
      </c>
      <c r="AD26" s="26">
        <f t="shared" si="6"/>
        <v>44554</v>
      </c>
      <c r="AE26" s="26">
        <f t="shared" si="6"/>
        <v>44555</v>
      </c>
      <c r="AF26" s="26">
        <f t="shared" si="6"/>
        <v>44556</v>
      </c>
      <c r="AG26" s="26">
        <f t="shared" si="6"/>
        <v>44557</v>
      </c>
      <c r="AH26" s="26">
        <f t="shared" si="6"/>
        <v>44558</v>
      </c>
      <c r="AI26" s="26">
        <f t="shared" si="6"/>
        <v>44559</v>
      </c>
      <c r="AJ26" s="26">
        <f t="shared" si="6"/>
        <v>44560</v>
      </c>
      <c r="AK26" s="26">
        <f t="shared" si="6"/>
        <v>44561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 t="str">
        <f t="shared" si="6"/>
        <v>金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3.6429872495446266E-3</v>
      </c>
      <c r="W28" s="22">
        <f t="shared" si="7"/>
        <v>5.4644808743169399E-3</v>
      </c>
      <c r="X28" s="22">
        <f t="shared" si="7"/>
        <v>5.4644808743169399E-3</v>
      </c>
      <c r="Y28" s="22">
        <f t="shared" si="7"/>
        <v>1.4571948998178506E-2</v>
      </c>
      <c r="Z28" s="22">
        <f t="shared" si="7"/>
        <v>1.2750455373406194E-2</v>
      </c>
      <c r="AA28" s="22">
        <f t="shared" si="7"/>
        <v>9.1074681238615673E-3</v>
      </c>
      <c r="AB28" s="22">
        <f t="shared" si="7"/>
        <v>9.1074681238615673E-3</v>
      </c>
      <c r="AC28" s="22">
        <f t="shared" si="7"/>
        <v>1.092896174863388E-2</v>
      </c>
      <c r="AD28" s="22">
        <f t="shared" si="7"/>
        <v>9.1074681238615673E-3</v>
      </c>
      <c r="AE28" s="22">
        <f t="shared" si="7"/>
        <v>1.2750455373406194E-2</v>
      </c>
      <c r="AF28" s="22">
        <f t="shared" si="7"/>
        <v>1.2750455373406194E-2</v>
      </c>
      <c r="AG28" s="22">
        <f t="shared" si="7"/>
        <v>1.2750455373406194E-2</v>
      </c>
      <c r="AH28" s="22">
        <f t="shared" si="7"/>
        <v>1.2750455373406194E-2</v>
      </c>
      <c r="AI28" s="22">
        <f t="shared" si="7"/>
        <v>1.2750455373406194E-2</v>
      </c>
      <c r="AJ28" s="22">
        <f t="shared" si="7"/>
        <v>1.2750455373406194E-2</v>
      </c>
      <c r="AK28" s="22">
        <f t="shared" si="7"/>
        <v>1.2750455373406194E-2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K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3.6429872495446266E-3</v>
      </c>
      <c r="W29" s="22">
        <f t="shared" si="8"/>
        <v>5.4644808743169399E-3</v>
      </c>
      <c r="X29" s="22">
        <f t="shared" si="8"/>
        <v>5.4644808743169399E-3</v>
      </c>
      <c r="Y29" s="22">
        <f t="shared" si="8"/>
        <v>1.4571948998178506E-2</v>
      </c>
      <c r="Z29" s="22">
        <f t="shared" si="8"/>
        <v>1.2750455373406194E-2</v>
      </c>
      <c r="AA29" s="22">
        <f t="shared" si="8"/>
        <v>9.1074681238615673E-3</v>
      </c>
      <c r="AB29" s="22">
        <f t="shared" si="8"/>
        <v>9.1074681238615673E-3</v>
      </c>
      <c r="AC29" s="22">
        <f t="shared" si="8"/>
        <v>1.092896174863388E-2</v>
      </c>
      <c r="AD29" s="22">
        <f t="shared" si="8"/>
        <v>9.1074681238615673E-3</v>
      </c>
      <c r="AE29" s="22">
        <f t="shared" si="8"/>
        <v>1.2750455373406194E-2</v>
      </c>
      <c r="AF29" s="22">
        <f t="shared" si="8"/>
        <v>1.2750455373406194E-2</v>
      </c>
      <c r="AG29" s="22">
        <f t="shared" si="8"/>
        <v>1.2750455373406194E-2</v>
      </c>
      <c r="AH29" s="22">
        <f t="shared" si="8"/>
        <v>1.2750455373406194E-2</v>
      </c>
      <c r="AI29" s="22">
        <f t="shared" si="8"/>
        <v>1.2750455373406194E-2</v>
      </c>
      <c r="AJ29" s="22">
        <f t="shared" si="8"/>
        <v>1.2750455373406194E-2</v>
      </c>
      <c r="AK29" s="22">
        <f t="shared" si="8"/>
        <v>1.2750455373406194E-2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225</v>
      </c>
      <c r="E32" s="2"/>
      <c r="F32" s="1"/>
      <c r="G32" s="23">
        <f>IFERROR(G14*100000/1601711,0)</f>
        <v>0</v>
      </c>
      <c r="H32" s="23">
        <f t="shared" ref="H32:J32" si="11">IFERROR(H14*100000/1601711,0)</f>
        <v>0</v>
      </c>
      <c r="I32" s="23">
        <f t="shared" si="11"/>
        <v>0</v>
      </c>
      <c r="J32" s="23">
        <f t="shared" si="11"/>
        <v>0</v>
      </c>
      <c r="K32" s="23">
        <f>IFERROR(K14*100000/1588256,0)</f>
        <v>0</v>
      </c>
      <c r="L32" s="23">
        <f>IFERROR(L14*100000/1588256,0)</f>
        <v>0</v>
      </c>
      <c r="M32" s="23">
        <f>IFERROR(M14*100000/1588256,0)</f>
        <v>0</v>
      </c>
      <c r="N32" s="23">
        <f t="shared" ref="N32:AK32" si="12">IFERROR(N14*100000/1588256,0)</f>
        <v>0</v>
      </c>
      <c r="O32" s="23">
        <f t="shared" si="12"/>
        <v>0</v>
      </c>
      <c r="P32" s="23">
        <f t="shared" si="12"/>
        <v>0</v>
      </c>
      <c r="Q32" s="23">
        <f t="shared" si="12"/>
        <v>0</v>
      </c>
      <c r="R32" s="23">
        <f t="shared" si="12"/>
        <v>0</v>
      </c>
      <c r="S32" s="23">
        <f t="shared" si="12"/>
        <v>0</v>
      </c>
      <c r="T32" s="23">
        <f t="shared" si="12"/>
        <v>0</v>
      </c>
      <c r="U32" s="23">
        <f t="shared" si="12"/>
        <v>0</v>
      </c>
      <c r="V32" s="23">
        <f t="shared" si="12"/>
        <v>0.12592428424636834</v>
      </c>
      <c r="W32" s="23">
        <f t="shared" si="12"/>
        <v>0.18888642636955252</v>
      </c>
      <c r="X32" s="23">
        <f t="shared" si="12"/>
        <v>0.18888642636955252</v>
      </c>
      <c r="Y32" s="23">
        <f t="shared" si="12"/>
        <v>0.56665927910865754</v>
      </c>
      <c r="Z32" s="23">
        <f t="shared" si="12"/>
        <v>0.56665927910865754</v>
      </c>
      <c r="AA32" s="23">
        <f t="shared" si="12"/>
        <v>0.75554570547821009</v>
      </c>
      <c r="AB32" s="23">
        <f t="shared" si="12"/>
        <v>0.75554570547821009</v>
      </c>
      <c r="AC32" s="23">
        <f t="shared" si="12"/>
        <v>0.81850784760139428</v>
      </c>
      <c r="AD32" s="23">
        <f t="shared" si="12"/>
        <v>0.75554570547821009</v>
      </c>
      <c r="AE32" s="23">
        <f t="shared" si="12"/>
        <v>0.81850784760139428</v>
      </c>
      <c r="AF32" s="23">
        <f t="shared" si="12"/>
        <v>0.81850784760139428</v>
      </c>
      <c r="AG32" s="23">
        <f t="shared" si="12"/>
        <v>0.81850784760139428</v>
      </c>
      <c r="AH32" s="23">
        <f t="shared" si="12"/>
        <v>0.62962142123184173</v>
      </c>
      <c r="AI32" s="23">
        <f t="shared" si="12"/>
        <v>0.69258356335502591</v>
      </c>
      <c r="AJ32" s="23">
        <f t="shared" si="12"/>
        <v>0.44073499486228918</v>
      </c>
      <c r="AK32" s="23">
        <f t="shared" si="12"/>
        <v>0.44073499486228918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3">IFERROR(H18/H16,0)</f>
        <v>0</v>
      </c>
      <c r="I33" s="22">
        <f t="shared" si="13"/>
        <v>0</v>
      </c>
      <c r="J33" s="22">
        <f t="shared" si="13"/>
        <v>0</v>
      </c>
      <c r="K33" s="22">
        <f t="shared" si="13"/>
        <v>0</v>
      </c>
      <c r="L33" s="22">
        <f t="shared" si="13"/>
        <v>0</v>
      </c>
      <c r="M33" s="22">
        <f t="shared" si="13"/>
        <v>0</v>
      </c>
      <c r="N33" s="22">
        <f t="shared" si="13"/>
        <v>0</v>
      </c>
      <c r="O33" s="22">
        <f t="shared" si="13"/>
        <v>0</v>
      </c>
      <c r="P33" s="22">
        <f t="shared" si="13"/>
        <v>0</v>
      </c>
      <c r="Q33" s="22">
        <f t="shared" si="13"/>
        <v>0</v>
      </c>
      <c r="R33" s="22">
        <f t="shared" si="13"/>
        <v>0</v>
      </c>
      <c r="S33" s="22">
        <f t="shared" si="13"/>
        <v>0</v>
      </c>
      <c r="T33" s="22">
        <f t="shared" si="13"/>
        <v>0</v>
      </c>
      <c r="U33" s="22">
        <f t="shared" si="13"/>
        <v>3.0075187969924814E-3</v>
      </c>
      <c r="V33" s="22">
        <f t="shared" si="13"/>
        <v>4.6439628482972135E-3</v>
      </c>
      <c r="W33" s="22">
        <f t="shared" si="13"/>
        <v>4.4910179640718561E-3</v>
      </c>
      <c r="X33" s="22">
        <f t="shared" si="13"/>
        <v>1.0294117647058823E-2</v>
      </c>
      <c r="Y33" s="22">
        <f t="shared" si="13"/>
        <v>1.3353115727002967E-2</v>
      </c>
      <c r="Z33" s="22">
        <f t="shared" si="13"/>
        <v>1.9386106623586429E-2</v>
      </c>
      <c r="AA33" s="22">
        <f t="shared" si="13"/>
        <v>1.9575856443719411E-2</v>
      </c>
      <c r="AB33" s="22">
        <f t="shared" si="13"/>
        <v>2.1381578947368422E-2</v>
      </c>
      <c r="AC33" s="22">
        <f t="shared" si="13"/>
        <v>1.9736842105263157E-2</v>
      </c>
      <c r="AD33" s="22">
        <f t="shared" si="13"/>
        <v>2.3769100169779286E-2</v>
      </c>
      <c r="AE33" s="22">
        <f t="shared" si="13"/>
        <v>1.6977928692699491E-2</v>
      </c>
      <c r="AF33" s="22">
        <f t="shared" si="13"/>
        <v>1.3201320132013201E-2</v>
      </c>
      <c r="AG33" s="22">
        <f t="shared" si="13"/>
        <v>7.621951219512195E-3</v>
      </c>
      <c r="AH33" s="22">
        <f t="shared" si="13"/>
        <v>7.2886297376093291E-3</v>
      </c>
      <c r="AI33" s="22">
        <f t="shared" si="13"/>
        <v>5.4274084124830389E-3</v>
      </c>
      <c r="AJ33" s="22">
        <f t="shared" si="13"/>
        <v>5.5020632737276479E-3</v>
      </c>
      <c r="AK33" s="22">
        <f t="shared" si="13"/>
        <v>2.8368794326241137E-3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272" t="s">
        <v>230</v>
      </c>
      <c r="E34" s="2" t="s">
        <v>17</v>
      </c>
      <c r="F34" s="1"/>
      <c r="G34" s="134">
        <f>IFERROR(G20*100000/1601711,0)</f>
        <v>0</v>
      </c>
      <c r="H34" s="134">
        <f t="shared" ref="H34:J34" si="14">IFERROR(H20*100000/1601711,0)</f>
        <v>0</v>
      </c>
      <c r="I34" s="134">
        <f t="shared" si="14"/>
        <v>0</v>
      </c>
      <c r="J34" s="134">
        <f t="shared" si="14"/>
        <v>0</v>
      </c>
      <c r="K34" s="134">
        <f>IFERROR(K20*100000/1588256,0)</f>
        <v>0</v>
      </c>
      <c r="L34" s="134">
        <f t="shared" ref="L34:AK34" si="15">IFERROR(L20*100000/1588256,0)</f>
        <v>0</v>
      </c>
      <c r="M34" s="134">
        <f t="shared" si="15"/>
        <v>0</v>
      </c>
      <c r="N34" s="134">
        <f t="shared" si="15"/>
        <v>0</v>
      </c>
      <c r="O34" s="134">
        <f t="shared" si="15"/>
        <v>0</v>
      </c>
      <c r="P34" s="134">
        <f t="shared" si="15"/>
        <v>0</v>
      </c>
      <c r="Q34" s="134">
        <f t="shared" si="15"/>
        <v>0</v>
      </c>
      <c r="R34" s="134">
        <f t="shared" si="15"/>
        <v>0</v>
      </c>
      <c r="S34" s="134">
        <f t="shared" si="15"/>
        <v>0</v>
      </c>
      <c r="T34" s="134">
        <f t="shared" si="15"/>
        <v>0</v>
      </c>
      <c r="U34" s="134">
        <f t="shared" si="15"/>
        <v>0</v>
      </c>
      <c r="V34" s="134">
        <f t="shared" si="15"/>
        <v>0.12592428424636834</v>
      </c>
      <c r="W34" s="134">
        <f t="shared" si="15"/>
        <v>0.18888642636955252</v>
      </c>
      <c r="X34" s="134">
        <f t="shared" si="15"/>
        <v>0.18888642636955252</v>
      </c>
      <c r="Y34" s="134">
        <f t="shared" si="15"/>
        <v>0.56665927910865754</v>
      </c>
      <c r="Z34" s="134">
        <f t="shared" si="15"/>
        <v>0.56665927910865754</v>
      </c>
      <c r="AA34" s="134">
        <f t="shared" si="15"/>
        <v>0.75554570547821009</v>
      </c>
      <c r="AB34" s="134">
        <f t="shared" si="15"/>
        <v>0.75554570547821009</v>
      </c>
      <c r="AC34" s="134">
        <f t="shared" si="15"/>
        <v>0.81850784760139428</v>
      </c>
      <c r="AD34" s="134">
        <f t="shared" si="15"/>
        <v>0.75554570547821009</v>
      </c>
      <c r="AE34" s="134">
        <f t="shared" si="15"/>
        <v>0.88146998972457835</v>
      </c>
      <c r="AF34" s="134">
        <f t="shared" si="15"/>
        <v>0.50369713698547336</v>
      </c>
      <c r="AG34" s="134">
        <f t="shared" si="15"/>
        <v>0.50369713698547336</v>
      </c>
      <c r="AH34" s="134">
        <f t="shared" si="15"/>
        <v>0.31481071061592086</v>
      </c>
      <c r="AI34" s="134">
        <f t="shared" si="15"/>
        <v>0.37777285273910505</v>
      </c>
      <c r="AJ34" s="134">
        <f t="shared" si="15"/>
        <v>0.25184856849273668</v>
      </c>
      <c r="AK34" s="134">
        <f t="shared" si="15"/>
        <v>0.25184856849273668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-1</v>
      </c>
      <c r="H35" s="24">
        <f t="shared" ref="H35:AK35" si="16">H21-H22</f>
        <v>-1</v>
      </c>
      <c r="I35" s="24">
        <f t="shared" si="16"/>
        <v>-1</v>
      </c>
      <c r="J35" s="24">
        <f t="shared" si="16"/>
        <v>-1</v>
      </c>
      <c r="K35" s="24">
        <f t="shared" si="16"/>
        <v>0</v>
      </c>
      <c r="L35" s="24">
        <f t="shared" si="16"/>
        <v>0</v>
      </c>
      <c r="M35" s="24">
        <f t="shared" si="16"/>
        <v>0</v>
      </c>
      <c r="N35" s="24">
        <f t="shared" si="16"/>
        <v>0</v>
      </c>
      <c r="O35" s="24">
        <f t="shared" si="16"/>
        <v>0</v>
      </c>
      <c r="P35" s="24">
        <f t="shared" si="16"/>
        <v>0</v>
      </c>
      <c r="Q35" s="24">
        <f t="shared" si="16"/>
        <v>0</v>
      </c>
      <c r="R35" s="24">
        <f t="shared" si="16"/>
        <v>0</v>
      </c>
      <c r="S35" s="24">
        <f t="shared" si="16"/>
        <v>0</v>
      </c>
      <c r="T35" s="24">
        <f t="shared" si="16"/>
        <v>0</v>
      </c>
      <c r="U35" s="24">
        <f t="shared" si="16"/>
        <v>0</v>
      </c>
      <c r="V35" s="24">
        <f t="shared" si="16"/>
        <v>2</v>
      </c>
      <c r="W35" s="24">
        <f t="shared" si="16"/>
        <v>3</v>
      </c>
      <c r="X35" s="24">
        <f t="shared" si="16"/>
        <v>3</v>
      </c>
      <c r="Y35" s="24">
        <f t="shared" si="16"/>
        <v>9</v>
      </c>
      <c r="Z35" s="24">
        <f t="shared" si="16"/>
        <v>9</v>
      </c>
      <c r="AA35" s="24">
        <f t="shared" si="16"/>
        <v>12</v>
      </c>
      <c r="AB35" s="24">
        <f t="shared" si="16"/>
        <v>12</v>
      </c>
      <c r="AC35" s="24">
        <f t="shared" si="16"/>
        <v>11</v>
      </c>
      <c r="AD35" s="24">
        <f t="shared" si="16"/>
        <v>9</v>
      </c>
      <c r="AE35" s="24">
        <f t="shared" si="16"/>
        <v>11</v>
      </c>
      <c r="AF35" s="24">
        <f t="shared" si="16"/>
        <v>-1</v>
      </c>
      <c r="AG35" s="24">
        <f t="shared" si="16"/>
        <v>-1</v>
      </c>
      <c r="AH35" s="24">
        <f t="shared" si="16"/>
        <v>-7</v>
      </c>
      <c r="AI35" s="24">
        <f t="shared" si="16"/>
        <v>-6</v>
      </c>
      <c r="AJ35" s="24">
        <f t="shared" si="16"/>
        <v>-9</v>
      </c>
      <c r="AK35" s="24">
        <f t="shared" si="16"/>
        <v>-8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K36" si="17">IFERROR(H21/H22,0)</f>
        <v>0</v>
      </c>
      <c r="I36" s="187">
        <f t="shared" si="17"/>
        <v>0</v>
      </c>
      <c r="J36" s="187">
        <f t="shared" si="17"/>
        <v>0</v>
      </c>
      <c r="K36" s="187">
        <f t="shared" si="17"/>
        <v>0</v>
      </c>
      <c r="L36" s="187">
        <f t="shared" si="17"/>
        <v>0</v>
      </c>
      <c r="M36" s="187">
        <f t="shared" si="17"/>
        <v>0</v>
      </c>
      <c r="N36" s="187">
        <f t="shared" si="17"/>
        <v>0</v>
      </c>
      <c r="O36" s="187">
        <f t="shared" si="17"/>
        <v>0</v>
      </c>
      <c r="P36" s="187">
        <f t="shared" si="17"/>
        <v>0</v>
      </c>
      <c r="Q36" s="187">
        <f t="shared" si="17"/>
        <v>0</v>
      </c>
      <c r="R36" s="187">
        <f t="shared" si="17"/>
        <v>0</v>
      </c>
      <c r="S36" s="187">
        <f t="shared" si="17"/>
        <v>0</v>
      </c>
      <c r="T36" s="187">
        <f t="shared" si="17"/>
        <v>0</v>
      </c>
      <c r="U36" s="187">
        <f t="shared" si="17"/>
        <v>0</v>
      </c>
      <c r="V36" s="187">
        <f t="shared" si="17"/>
        <v>0</v>
      </c>
      <c r="W36" s="187">
        <f t="shared" si="17"/>
        <v>0</v>
      </c>
      <c r="X36" s="187">
        <f t="shared" si="17"/>
        <v>0</v>
      </c>
      <c r="Y36" s="187">
        <f t="shared" si="17"/>
        <v>0</v>
      </c>
      <c r="Z36" s="187">
        <f t="shared" si="17"/>
        <v>0</v>
      </c>
      <c r="AA36" s="187">
        <f t="shared" si="17"/>
        <v>0</v>
      </c>
      <c r="AB36" s="187">
        <f t="shared" si="17"/>
        <v>0</v>
      </c>
      <c r="AC36" s="187">
        <f t="shared" si="17"/>
        <v>6.5</v>
      </c>
      <c r="AD36" s="187">
        <f t="shared" si="17"/>
        <v>4</v>
      </c>
      <c r="AE36" s="187">
        <f t="shared" si="17"/>
        <v>4.666666666666667</v>
      </c>
      <c r="AF36" s="187">
        <f t="shared" si="17"/>
        <v>0.88888888888888884</v>
      </c>
      <c r="AG36" s="187">
        <f t="shared" si="17"/>
        <v>0.88888888888888884</v>
      </c>
      <c r="AH36" s="187">
        <f t="shared" si="17"/>
        <v>0.41666666666666669</v>
      </c>
      <c r="AI36" s="187">
        <f t="shared" si="17"/>
        <v>0.5</v>
      </c>
      <c r="AJ36" s="187">
        <f t="shared" si="17"/>
        <v>0.30769230769230771</v>
      </c>
      <c r="AK36" s="187">
        <f t="shared" si="17"/>
        <v>0.33333333333333331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8">IFERROR(H24/H20,0)</f>
        <v>0</v>
      </c>
      <c r="I37" s="22">
        <f t="shared" si="18"/>
        <v>0</v>
      </c>
      <c r="J37" s="22">
        <f t="shared" si="18"/>
        <v>0</v>
      </c>
      <c r="K37" s="22">
        <f t="shared" si="18"/>
        <v>0</v>
      </c>
      <c r="L37" s="22">
        <f t="shared" si="18"/>
        <v>0</v>
      </c>
      <c r="M37" s="22">
        <f t="shared" si="18"/>
        <v>0</v>
      </c>
      <c r="N37" s="22">
        <f t="shared" si="18"/>
        <v>0</v>
      </c>
      <c r="O37" s="22">
        <f t="shared" si="18"/>
        <v>0</v>
      </c>
      <c r="P37" s="22">
        <f t="shared" si="18"/>
        <v>0</v>
      </c>
      <c r="Q37" s="22">
        <f t="shared" si="18"/>
        <v>0</v>
      </c>
      <c r="R37" s="22">
        <f t="shared" si="18"/>
        <v>0</v>
      </c>
      <c r="S37" s="22">
        <f t="shared" si="18"/>
        <v>0</v>
      </c>
      <c r="T37" s="22">
        <f t="shared" si="18"/>
        <v>0</v>
      </c>
      <c r="U37" s="22">
        <f t="shared" si="18"/>
        <v>0</v>
      </c>
      <c r="V37" s="22">
        <f t="shared" si="18"/>
        <v>1</v>
      </c>
      <c r="W37" s="22">
        <f t="shared" si="18"/>
        <v>1</v>
      </c>
      <c r="X37" s="22">
        <f t="shared" si="18"/>
        <v>1</v>
      </c>
      <c r="Y37" s="22">
        <f t="shared" si="18"/>
        <v>0.33333333333333331</v>
      </c>
      <c r="Z37" s="22">
        <f t="shared" si="18"/>
        <v>0.33333333333333331</v>
      </c>
      <c r="AA37" s="22">
        <f t="shared" si="18"/>
        <v>0.25</v>
      </c>
      <c r="AB37" s="22">
        <f t="shared" si="18"/>
        <v>0.25</v>
      </c>
      <c r="AC37" s="22">
        <f t="shared" si="18"/>
        <v>7.6923076923076927E-2</v>
      </c>
      <c r="AD37" s="22">
        <f t="shared" si="18"/>
        <v>0</v>
      </c>
      <c r="AE37" s="22">
        <f t="shared" si="18"/>
        <v>0</v>
      </c>
      <c r="AF37" s="22">
        <f t="shared" si="18"/>
        <v>0</v>
      </c>
      <c r="AG37" s="22">
        <f t="shared" si="18"/>
        <v>0</v>
      </c>
      <c r="AH37" s="22">
        <f t="shared" si="18"/>
        <v>0</v>
      </c>
      <c r="AI37" s="22">
        <f t="shared" si="18"/>
        <v>0.16666666666666666</v>
      </c>
      <c r="AJ37" s="22">
        <f t="shared" si="18"/>
        <v>0.25</v>
      </c>
      <c r="AK37" s="22">
        <f t="shared" si="18"/>
        <v>0.25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272" t="s">
        <v>226</v>
      </c>
      <c r="E38" s="2" t="s">
        <v>17</v>
      </c>
      <c r="F38" s="1"/>
      <c r="G38" s="142">
        <f>IFERROR(G24*100000/1601711,0)</f>
        <v>0</v>
      </c>
      <c r="H38" s="142">
        <f t="shared" ref="H38:J38" si="19">IFERROR(H24*100000/1601711,0)</f>
        <v>0</v>
      </c>
      <c r="I38" s="142">
        <f t="shared" si="19"/>
        <v>0</v>
      </c>
      <c r="J38" s="142">
        <f t="shared" si="19"/>
        <v>0</v>
      </c>
      <c r="K38" s="142">
        <f>IFERROR(K24*100000/1588256,0)</f>
        <v>0</v>
      </c>
      <c r="L38" s="142">
        <f t="shared" ref="L38:AK38" si="20">IFERROR(L24*100000/1588256,0)</f>
        <v>0</v>
      </c>
      <c r="M38" s="142">
        <f t="shared" si="20"/>
        <v>0</v>
      </c>
      <c r="N38" s="142">
        <f t="shared" si="20"/>
        <v>0</v>
      </c>
      <c r="O38" s="142">
        <f t="shared" si="20"/>
        <v>0</v>
      </c>
      <c r="P38" s="142">
        <f t="shared" si="20"/>
        <v>0</v>
      </c>
      <c r="Q38" s="142">
        <f t="shared" si="20"/>
        <v>0</v>
      </c>
      <c r="R38" s="142">
        <f t="shared" si="20"/>
        <v>0</v>
      </c>
      <c r="S38" s="142">
        <f t="shared" si="20"/>
        <v>0</v>
      </c>
      <c r="T38" s="142">
        <f t="shared" si="20"/>
        <v>0</v>
      </c>
      <c r="U38" s="142">
        <f t="shared" si="20"/>
        <v>0</v>
      </c>
      <c r="V38" s="142">
        <f t="shared" si="20"/>
        <v>0.12592428424636834</v>
      </c>
      <c r="W38" s="142">
        <f t="shared" si="20"/>
        <v>0.18888642636955252</v>
      </c>
      <c r="X38" s="142">
        <f t="shared" si="20"/>
        <v>0.18888642636955252</v>
      </c>
      <c r="Y38" s="142">
        <f t="shared" si="20"/>
        <v>0.18888642636955252</v>
      </c>
      <c r="Z38" s="142">
        <f t="shared" si="20"/>
        <v>0.18888642636955252</v>
      </c>
      <c r="AA38" s="142">
        <f t="shared" si="20"/>
        <v>0.18888642636955252</v>
      </c>
      <c r="AB38" s="142">
        <f t="shared" si="20"/>
        <v>0.18888642636955252</v>
      </c>
      <c r="AC38" s="142">
        <f t="shared" si="20"/>
        <v>6.296214212318417E-2</v>
      </c>
      <c r="AD38" s="142">
        <f t="shared" si="20"/>
        <v>0</v>
      </c>
      <c r="AE38" s="142">
        <f t="shared" si="20"/>
        <v>0</v>
      </c>
      <c r="AF38" s="142">
        <f t="shared" si="20"/>
        <v>0</v>
      </c>
      <c r="AG38" s="142">
        <f t="shared" si="20"/>
        <v>0</v>
      </c>
      <c r="AH38" s="142">
        <f t="shared" si="20"/>
        <v>0</v>
      </c>
      <c r="AI38" s="142">
        <f t="shared" si="20"/>
        <v>6.296214212318417E-2</v>
      </c>
      <c r="AJ38" s="142">
        <f t="shared" si="20"/>
        <v>6.296214212318417E-2</v>
      </c>
      <c r="AK38" s="142">
        <f t="shared" si="20"/>
        <v>6.296214212318417E-2</v>
      </c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21">IFERROR(I12/I14,0)</f>
        <v>0</v>
      </c>
      <c r="J39" s="22">
        <f t="shared" si="21"/>
        <v>0</v>
      </c>
      <c r="K39" s="22">
        <f t="shared" si="21"/>
        <v>0</v>
      </c>
      <c r="L39" s="22">
        <f t="shared" si="21"/>
        <v>0</v>
      </c>
      <c r="M39" s="22">
        <f t="shared" si="21"/>
        <v>0</v>
      </c>
      <c r="N39" s="22">
        <f t="shared" si="21"/>
        <v>0</v>
      </c>
      <c r="O39" s="22">
        <f t="shared" si="21"/>
        <v>0</v>
      </c>
      <c r="P39" s="22">
        <f t="shared" si="21"/>
        <v>0</v>
      </c>
      <c r="Q39" s="22">
        <f t="shared" si="21"/>
        <v>0</v>
      </c>
      <c r="R39" s="22">
        <f t="shared" si="21"/>
        <v>0</v>
      </c>
      <c r="S39" s="22">
        <f t="shared" si="21"/>
        <v>0</v>
      </c>
      <c r="T39" s="22">
        <f t="shared" si="21"/>
        <v>0</v>
      </c>
      <c r="U39" s="22">
        <f t="shared" si="21"/>
        <v>0</v>
      </c>
      <c r="V39" s="22">
        <f t="shared" si="21"/>
        <v>1</v>
      </c>
      <c r="W39" s="22">
        <f t="shared" si="21"/>
        <v>1</v>
      </c>
      <c r="X39" s="22">
        <f t="shared" si="21"/>
        <v>1</v>
      </c>
      <c r="Y39" s="22">
        <f t="shared" si="21"/>
        <v>0.88888888888888884</v>
      </c>
      <c r="Z39" s="22">
        <f t="shared" si="21"/>
        <v>0.77777777777777779</v>
      </c>
      <c r="AA39" s="22">
        <f t="shared" si="21"/>
        <v>0.41666666666666669</v>
      </c>
      <c r="AB39" s="22">
        <f t="shared" si="21"/>
        <v>0.41666666666666669</v>
      </c>
      <c r="AC39" s="22">
        <f t="shared" si="21"/>
        <v>0.46153846153846156</v>
      </c>
      <c r="AD39" s="22">
        <f t="shared" si="21"/>
        <v>0.41666666666666669</v>
      </c>
      <c r="AE39" s="22">
        <f t="shared" si="21"/>
        <v>0.53846153846153844</v>
      </c>
      <c r="AF39" s="22">
        <f t="shared" si="21"/>
        <v>0.53846153846153844</v>
      </c>
      <c r="AG39" s="22">
        <f t="shared" si="21"/>
        <v>0.53846153846153844</v>
      </c>
      <c r="AH39" s="22">
        <f t="shared" si="21"/>
        <v>0.7</v>
      </c>
      <c r="AI39" s="22">
        <f t="shared" si="21"/>
        <v>0.63636363636363635</v>
      </c>
      <c r="AJ39" s="22">
        <f t="shared" si="21"/>
        <v>1</v>
      </c>
      <c r="AK39" s="22">
        <f t="shared" si="21"/>
        <v>1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22">IF(G35=0,"同数",IF(G35&gt;0,"増加","減少"))</f>
        <v>減少</v>
      </c>
      <c r="H40" s="124" t="str">
        <f t="shared" si="22"/>
        <v>減少</v>
      </c>
      <c r="I40" s="124" t="str">
        <f t="shared" si="22"/>
        <v>減少</v>
      </c>
      <c r="J40" s="124" t="str">
        <f t="shared" si="22"/>
        <v>減少</v>
      </c>
      <c r="K40" s="124" t="str">
        <f t="shared" si="22"/>
        <v>同数</v>
      </c>
      <c r="L40" s="124" t="str">
        <f t="shared" si="22"/>
        <v>同数</v>
      </c>
      <c r="M40" s="124" t="str">
        <f t="shared" si="22"/>
        <v>同数</v>
      </c>
      <c r="N40" s="124" t="str">
        <f t="shared" si="22"/>
        <v>同数</v>
      </c>
      <c r="O40" s="124" t="str">
        <f t="shared" si="22"/>
        <v>同数</v>
      </c>
      <c r="P40" s="124" t="str">
        <f t="shared" si="22"/>
        <v>同数</v>
      </c>
      <c r="Q40" s="124" t="str">
        <f t="shared" si="22"/>
        <v>同数</v>
      </c>
      <c r="R40" s="124" t="str">
        <f t="shared" si="22"/>
        <v>同数</v>
      </c>
      <c r="S40" s="124" t="str">
        <f t="shared" si="22"/>
        <v>同数</v>
      </c>
      <c r="T40" s="124" t="str">
        <f t="shared" si="22"/>
        <v>同数</v>
      </c>
      <c r="U40" s="124" t="str">
        <f t="shared" si="22"/>
        <v>同数</v>
      </c>
      <c r="V40" s="124" t="str">
        <f t="shared" si="22"/>
        <v>増加</v>
      </c>
      <c r="W40" s="124" t="str">
        <f t="shared" si="22"/>
        <v>増加</v>
      </c>
      <c r="X40" s="124" t="str">
        <f t="shared" si="22"/>
        <v>増加</v>
      </c>
      <c r="Y40" s="124" t="str">
        <f t="shared" si="22"/>
        <v>増加</v>
      </c>
      <c r="Z40" s="124" t="str">
        <f t="shared" si="22"/>
        <v>増加</v>
      </c>
      <c r="AA40" s="124" t="str">
        <f t="shared" si="22"/>
        <v>増加</v>
      </c>
      <c r="AB40" s="124" t="str">
        <f t="shared" si="22"/>
        <v>増加</v>
      </c>
      <c r="AC40" s="124" t="str">
        <f t="shared" si="22"/>
        <v>増加</v>
      </c>
      <c r="AD40" s="124" t="str">
        <f t="shared" si="22"/>
        <v>増加</v>
      </c>
      <c r="AE40" s="124" t="str">
        <f t="shared" si="22"/>
        <v>増加</v>
      </c>
      <c r="AF40" s="124" t="str">
        <f t="shared" si="22"/>
        <v>減少</v>
      </c>
      <c r="AG40" s="124" t="str">
        <f t="shared" si="22"/>
        <v>減少</v>
      </c>
      <c r="AH40" s="124" t="str">
        <f t="shared" si="22"/>
        <v>減少</v>
      </c>
      <c r="AI40" s="124" t="str">
        <f t="shared" si="22"/>
        <v>減少</v>
      </c>
      <c r="AJ40" s="124" t="str">
        <f t="shared" si="22"/>
        <v>減少</v>
      </c>
      <c r="AK40" s="124" t="str">
        <f t="shared" si="22"/>
        <v>減少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9:AK39">
    <cfRule type="cellIs" dxfId="250" priority="14" operator="greaterThanOrEqual">
      <formula>7.5</formula>
    </cfRule>
  </conditionalFormatting>
  <conditionalFormatting sqref="G39:AK39">
    <cfRule type="cellIs" dxfId="249" priority="15" operator="greaterThanOrEqual">
      <formula>12.5</formula>
    </cfRule>
  </conditionalFormatting>
  <conditionalFormatting sqref="G37:AK37">
    <cfRule type="cellIs" dxfId="248" priority="13" operator="greaterThanOrEqual">
      <formula>0.5</formula>
    </cfRule>
  </conditionalFormatting>
  <conditionalFormatting sqref="G34:AK34">
    <cfRule type="cellIs" dxfId="247" priority="11" operator="greaterThanOrEqual">
      <formula>25</formula>
    </cfRule>
    <cfRule type="cellIs" dxfId="246" priority="12" operator="greaterThanOrEqual">
      <formula>15</formula>
    </cfRule>
  </conditionalFormatting>
  <conditionalFormatting sqref="G33:AK33">
    <cfRule type="cellIs" dxfId="245" priority="1" operator="greaterThanOrEqual">
      <formula>0.1</formula>
    </cfRule>
    <cfRule type="cellIs" dxfId="244" priority="10" operator="greaterThanOrEqual">
      <formula>0.05</formula>
    </cfRule>
  </conditionalFormatting>
  <conditionalFormatting sqref="G32:AK32">
    <cfRule type="cellIs" dxfId="243" priority="8" operator="greaterThanOrEqual">
      <formula>30</formula>
    </cfRule>
    <cfRule type="cellIs" dxfId="242" priority="9" operator="greaterThanOrEqual">
      <formula>20</formula>
    </cfRule>
  </conditionalFormatting>
  <conditionalFormatting sqref="G30:AK30">
    <cfRule type="cellIs" dxfId="241" priority="6" operator="greaterThanOrEqual">
      <formula>0.5</formula>
    </cfRule>
    <cfRule type="cellIs" dxfId="240" priority="7" operator="greaterThanOrEqual">
      <formula>0.2</formula>
    </cfRule>
  </conditionalFormatting>
  <conditionalFormatting sqref="G28:AK28">
    <cfRule type="cellIs" dxfId="239" priority="4" operator="greaterThanOrEqual">
      <formula>0.5</formula>
    </cfRule>
    <cfRule type="cellIs" dxfId="238" priority="5" operator="greaterThanOrEqual">
      <formula>0.2</formula>
    </cfRule>
  </conditionalFormatting>
  <conditionalFormatting sqref="G38:AK38">
    <cfRule type="cellIs" dxfId="237" priority="2" operator="greaterThanOrEqual">
      <formula>7.5</formula>
    </cfRule>
  </conditionalFormatting>
  <conditionalFormatting sqref="G38:AK38">
    <cfRule type="cellIs" dxfId="236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AN40"/>
  <sheetViews>
    <sheetView tabSelected="1" view="pageBreakPreview" topLeftCell="B4" zoomScale="66" zoomScaleNormal="100" zoomScaleSheetLayoutView="66" workbookViewId="0">
      <pane xSplit="5" ySplit="4" topLeftCell="G32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RowHeight="13.2" zeroHeight="1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1" spans="4:38"/>
    <row r="2" spans="4:38"/>
    <row r="3" spans="4:38"/>
    <row r="4" spans="4:38" ht="28.2">
      <c r="D4" s="10" t="s">
        <v>164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266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44562</v>
      </c>
      <c r="H6" s="26">
        <v>44563</v>
      </c>
      <c r="I6" s="26">
        <v>44564</v>
      </c>
      <c r="J6" s="26">
        <v>44565</v>
      </c>
      <c r="K6" s="26">
        <v>44566</v>
      </c>
      <c r="L6" s="26">
        <v>44567</v>
      </c>
      <c r="M6" s="26">
        <v>44568</v>
      </c>
      <c r="N6" s="26">
        <v>44569</v>
      </c>
      <c r="O6" s="26">
        <v>44570</v>
      </c>
      <c r="P6" s="26">
        <v>44571</v>
      </c>
      <c r="Q6" s="26">
        <v>44572</v>
      </c>
      <c r="R6" s="26">
        <v>44573</v>
      </c>
      <c r="S6" s="26">
        <v>44574</v>
      </c>
      <c r="T6" s="26">
        <v>44575</v>
      </c>
      <c r="U6" s="26">
        <v>44576</v>
      </c>
      <c r="V6" s="26">
        <v>44577</v>
      </c>
      <c r="W6" s="26">
        <v>44578</v>
      </c>
      <c r="X6" s="26">
        <v>44579</v>
      </c>
      <c r="Y6" s="26">
        <v>44580</v>
      </c>
      <c r="Z6" s="26">
        <v>44581</v>
      </c>
      <c r="AA6" s="26">
        <v>44582</v>
      </c>
      <c r="AB6" s="26">
        <v>44583</v>
      </c>
      <c r="AC6" s="26">
        <v>44584</v>
      </c>
      <c r="AD6" s="26">
        <v>44585</v>
      </c>
      <c r="AE6" s="26">
        <v>44586</v>
      </c>
      <c r="AF6" s="26">
        <v>44587</v>
      </c>
      <c r="AG6" s="26">
        <v>44588</v>
      </c>
      <c r="AH6" s="26">
        <v>44589</v>
      </c>
      <c r="AI6" s="26">
        <v>44590</v>
      </c>
      <c r="AJ6" s="26">
        <v>44591</v>
      </c>
      <c r="AK6" s="26">
        <v>44592</v>
      </c>
    </row>
    <row r="7" spans="4:38" ht="30" customHeight="1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8" ht="41.25" customHeight="1">
      <c r="D8" s="28" t="s">
        <v>44</v>
      </c>
      <c r="E8" s="2" t="s">
        <v>15</v>
      </c>
      <c r="F8" s="1" t="s">
        <v>9</v>
      </c>
      <c r="G8" s="89">
        <v>559</v>
      </c>
      <c r="H8" s="19">
        <v>559</v>
      </c>
      <c r="I8" s="19">
        <v>559</v>
      </c>
      <c r="J8" s="19">
        <v>559</v>
      </c>
      <c r="K8" s="19">
        <v>559</v>
      </c>
      <c r="L8" s="19">
        <v>559</v>
      </c>
      <c r="M8" s="19">
        <v>559</v>
      </c>
      <c r="N8" s="19">
        <v>559</v>
      </c>
      <c r="O8" s="19">
        <v>559</v>
      </c>
      <c r="P8" s="19">
        <v>559</v>
      </c>
      <c r="Q8" s="19">
        <v>559</v>
      </c>
      <c r="R8" s="89">
        <v>567</v>
      </c>
      <c r="S8" s="19">
        <v>567</v>
      </c>
      <c r="T8" s="19">
        <v>567</v>
      </c>
      <c r="U8" s="19">
        <v>567</v>
      </c>
      <c r="V8" s="19">
        <v>567</v>
      </c>
      <c r="W8" s="19">
        <v>567</v>
      </c>
      <c r="X8" s="19">
        <v>567</v>
      </c>
      <c r="Y8" s="19">
        <v>567</v>
      </c>
      <c r="Z8" s="19">
        <v>567</v>
      </c>
      <c r="AA8" s="19">
        <v>567</v>
      </c>
      <c r="AB8" s="19">
        <v>567</v>
      </c>
      <c r="AC8" s="19">
        <v>567</v>
      </c>
      <c r="AD8" s="19">
        <v>567</v>
      </c>
      <c r="AE8" s="19">
        <v>567</v>
      </c>
      <c r="AF8" s="89">
        <v>564</v>
      </c>
      <c r="AG8" s="19">
        <v>564</v>
      </c>
      <c r="AH8" s="19">
        <v>564</v>
      </c>
      <c r="AI8" s="19">
        <v>564</v>
      </c>
      <c r="AJ8" s="19">
        <v>564</v>
      </c>
      <c r="AK8" s="19">
        <v>564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559</v>
      </c>
      <c r="H9" s="21">
        <v>559</v>
      </c>
      <c r="I9" s="21">
        <v>559</v>
      </c>
      <c r="J9" s="21">
        <v>559</v>
      </c>
      <c r="K9" s="21">
        <v>559</v>
      </c>
      <c r="L9" s="19">
        <v>559</v>
      </c>
      <c r="M9" s="21">
        <v>559</v>
      </c>
      <c r="N9" s="21">
        <v>559</v>
      </c>
      <c r="O9" s="21">
        <v>559</v>
      </c>
      <c r="P9" s="21">
        <v>559</v>
      </c>
      <c r="Q9" s="21">
        <v>559</v>
      </c>
      <c r="R9" s="92">
        <v>567</v>
      </c>
      <c r="S9" s="21">
        <v>567</v>
      </c>
      <c r="T9" s="21">
        <v>567</v>
      </c>
      <c r="U9" s="21">
        <v>567</v>
      </c>
      <c r="V9" s="21">
        <v>567</v>
      </c>
      <c r="W9" s="21">
        <v>567</v>
      </c>
      <c r="X9" s="21">
        <v>567</v>
      </c>
      <c r="Y9" s="21">
        <v>567</v>
      </c>
      <c r="Z9" s="61">
        <v>567</v>
      </c>
      <c r="AA9" s="21">
        <v>567</v>
      </c>
      <c r="AB9" s="21">
        <v>567</v>
      </c>
      <c r="AC9" s="21">
        <v>567</v>
      </c>
      <c r="AD9" s="21">
        <v>567</v>
      </c>
      <c r="AE9" s="21">
        <v>567</v>
      </c>
      <c r="AF9" s="21">
        <v>564</v>
      </c>
      <c r="AG9" s="21">
        <v>564</v>
      </c>
      <c r="AH9" s="21">
        <v>564</v>
      </c>
      <c r="AI9" s="21">
        <v>564</v>
      </c>
      <c r="AJ9" s="21">
        <v>564</v>
      </c>
      <c r="AK9" s="21">
        <v>564</v>
      </c>
    </row>
    <row r="10" spans="4:38" ht="41.25" customHeight="1">
      <c r="D10" s="14" t="s">
        <v>46</v>
      </c>
      <c r="E10" s="2"/>
      <c r="F10" s="1" t="s">
        <v>48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21">
        <v>33</v>
      </c>
      <c r="N10" s="21">
        <v>33</v>
      </c>
      <c r="O10" s="21">
        <v>33</v>
      </c>
      <c r="P10" s="19">
        <v>33</v>
      </c>
      <c r="Q10" s="19">
        <v>33</v>
      </c>
      <c r="R10" s="19">
        <v>33</v>
      </c>
      <c r="S10" s="21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19">
        <v>33</v>
      </c>
      <c r="AI10" s="19">
        <v>33</v>
      </c>
      <c r="AJ10" s="19">
        <v>33</v>
      </c>
      <c r="AK10" s="19">
        <v>33</v>
      </c>
    </row>
    <row r="11" spans="4:38" ht="41.25" customHeight="1">
      <c r="D11" s="14" t="s">
        <v>47</v>
      </c>
      <c r="E11" s="2"/>
      <c r="F11" s="1" t="s">
        <v>49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19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61">
        <v>33</v>
      </c>
      <c r="AA11" s="61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21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5</v>
      </c>
      <c r="H12" s="21">
        <v>4</v>
      </c>
      <c r="I12" s="21">
        <v>8</v>
      </c>
      <c r="J12" s="21">
        <v>13</v>
      </c>
      <c r="K12" s="21">
        <v>20</v>
      </c>
      <c r="L12" s="21">
        <v>28</v>
      </c>
      <c r="M12" s="21">
        <v>48</v>
      </c>
      <c r="N12" s="21">
        <v>60</v>
      </c>
      <c r="O12" s="21">
        <v>70</v>
      </c>
      <c r="P12" s="21">
        <v>74</v>
      </c>
      <c r="Q12" s="21">
        <v>78</v>
      </c>
      <c r="R12" s="21">
        <v>79</v>
      </c>
      <c r="S12" s="21">
        <v>94</v>
      </c>
      <c r="T12" s="21">
        <v>107</v>
      </c>
      <c r="U12" s="21">
        <v>116</v>
      </c>
      <c r="V12" s="21">
        <v>117</v>
      </c>
      <c r="W12" s="21">
        <v>128</v>
      </c>
      <c r="X12" s="21">
        <v>140</v>
      </c>
      <c r="Y12" s="21">
        <v>165</v>
      </c>
      <c r="Z12" s="61">
        <v>177</v>
      </c>
      <c r="AA12" s="61">
        <v>193</v>
      </c>
      <c r="AB12" s="21">
        <v>189</v>
      </c>
      <c r="AC12" s="21">
        <v>215</v>
      </c>
      <c r="AD12" s="21">
        <v>211</v>
      </c>
      <c r="AE12" s="21">
        <v>223</v>
      </c>
      <c r="AF12" s="21">
        <v>247</v>
      </c>
      <c r="AG12" s="21">
        <v>275</v>
      </c>
      <c r="AH12" s="21">
        <v>295</v>
      </c>
      <c r="AI12" s="21">
        <v>293</v>
      </c>
      <c r="AJ12" s="21">
        <v>315</v>
      </c>
      <c r="AK12" s="21">
        <v>300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61">
        <v>0</v>
      </c>
      <c r="AA13" s="61">
        <v>1</v>
      </c>
      <c r="AB13" s="21">
        <v>1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5</v>
      </c>
      <c r="H14" s="21">
        <v>4</v>
      </c>
      <c r="I14" s="21">
        <v>8</v>
      </c>
      <c r="J14" s="21">
        <v>13</v>
      </c>
      <c r="K14" s="21">
        <v>32</v>
      </c>
      <c r="L14" s="21">
        <v>92</v>
      </c>
      <c r="M14" s="21">
        <v>201</v>
      </c>
      <c r="N14" s="21">
        <v>381</v>
      </c>
      <c r="O14" s="21">
        <v>488</v>
      </c>
      <c r="P14" s="21">
        <v>594</v>
      </c>
      <c r="Q14" s="21">
        <v>673</v>
      </c>
      <c r="R14" s="21">
        <v>774</v>
      </c>
      <c r="S14" s="21">
        <v>880</v>
      </c>
      <c r="T14" s="92">
        <v>978</v>
      </c>
      <c r="U14" s="93">
        <v>998</v>
      </c>
      <c r="V14" s="21">
        <v>990</v>
      </c>
      <c r="W14" s="21">
        <v>975</v>
      </c>
      <c r="X14" s="21">
        <v>1104</v>
      </c>
      <c r="Y14" s="21">
        <v>1252</v>
      </c>
      <c r="Z14" s="61">
        <v>1447</v>
      </c>
      <c r="AA14" s="61">
        <v>1606</v>
      </c>
      <c r="AB14" s="21">
        <v>1854</v>
      </c>
      <c r="AC14" s="21">
        <v>2129</v>
      </c>
      <c r="AD14" s="21">
        <v>2268</v>
      </c>
      <c r="AE14" s="21">
        <v>2673</v>
      </c>
      <c r="AF14" s="21">
        <v>3064</v>
      </c>
      <c r="AG14" s="21">
        <v>3430</v>
      </c>
      <c r="AH14" s="21">
        <v>3875</v>
      </c>
      <c r="AI14" s="21">
        <v>4078</v>
      </c>
      <c r="AJ14" s="21">
        <v>4321</v>
      </c>
      <c r="AK14" s="21">
        <v>4261</v>
      </c>
      <c r="AL14" s="64"/>
    </row>
    <row r="15" spans="4:38" ht="41.25" customHeight="1">
      <c r="D15" s="14" t="s">
        <v>2</v>
      </c>
      <c r="E15" s="40" t="s">
        <v>16</v>
      </c>
      <c r="F15" s="29"/>
      <c r="G15" s="21">
        <v>6</v>
      </c>
      <c r="H15" s="21">
        <v>88</v>
      </c>
      <c r="I15" s="21">
        <v>36</v>
      </c>
      <c r="J15" s="21">
        <v>289</v>
      </c>
      <c r="K15" s="21">
        <v>298</v>
      </c>
      <c r="L15" s="21">
        <v>834</v>
      </c>
      <c r="M15" s="21">
        <v>700</v>
      </c>
      <c r="N15" s="21">
        <v>876</v>
      </c>
      <c r="O15" s="92">
        <v>572</v>
      </c>
      <c r="P15" s="92">
        <v>467</v>
      </c>
      <c r="Q15" s="92">
        <v>947</v>
      </c>
      <c r="R15" s="21">
        <v>889</v>
      </c>
      <c r="S15" s="21">
        <v>1282</v>
      </c>
      <c r="T15" s="21">
        <v>1283</v>
      </c>
      <c r="U15" s="92">
        <v>1340</v>
      </c>
      <c r="V15" s="21">
        <v>639</v>
      </c>
      <c r="W15" s="21">
        <v>1198</v>
      </c>
      <c r="X15" s="92">
        <v>1615</v>
      </c>
      <c r="Y15" s="21">
        <v>2178</v>
      </c>
      <c r="Z15" s="61">
        <v>1906</v>
      </c>
      <c r="AA15" s="257">
        <v>2653</v>
      </c>
      <c r="AB15" s="21">
        <v>1943</v>
      </c>
      <c r="AC15" s="21">
        <v>780</v>
      </c>
      <c r="AD15" s="21">
        <v>1502</v>
      </c>
      <c r="AE15" s="92">
        <v>2246</v>
      </c>
      <c r="AF15" s="21">
        <v>2008</v>
      </c>
      <c r="AG15" s="21">
        <v>2303</v>
      </c>
      <c r="AH15" s="92">
        <v>2117</v>
      </c>
      <c r="AI15" s="92">
        <v>2056</v>
      </c>
      <c r="AJ15" s="21">
        <v>1656</v>
      </c>
      <c r="AK15" s="21">
        <v>2103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G15+SUM('R3-12'!AF15:AK15)</f>
        <v>619</v>
      </c>
      <c r="H16" s="19">
        <f>SUM(G15:H15)+SUM('R3-12'!AG15:AK15)</f>
        <v>670</v>
      </c>
      <c r="I16" s="19">
        <f>SUM(G15:I15)+SUM('R3-12'!AH15:AK15)</f>
        <v>562</v>
      </c>
      <c r="J16" s="19">
        <f>SUM(G15:J15)+SUM('R3-12'!AI15:AK15)</f>
        <v>719</v>
      </c>
      <c r="K16" s="19">
        <f>SUM(G15:K15)+SUM('R3-12'!AJ15:AK15)</f>
        <v>861</v>
      </c>
      <c r="L16" s="19">
        <f>SUM(G15:L15)+'R3-12'!AK15</f>
        <v>1617</v>
      </c>
      <c r="M16" s="21">
        <f>SUM(G15:M15)</f>
        <v>2251</v>
      </c>
      <c r="N16" s="21">
        <f t="shared" ref="N16:AK16" si="0">SUM(H15:N15)</f>
        <v>3121</v>
      </c>
      <c r="O16" s="21">
        <f t="shared" si="0"/>
        <v>3605</v>
      </c>
      <c r="P16" s="19">
        <f t="shared" si="0"/>
        <v>4036</v>
      </c>
      <c r="Q16" s="19">
        <f t="shared" si="0"/>
        <v>4694</v>
      </c>
      <c r="R16" s="19">
        <f t="shared" si="0"/>
        <v>5285</v>
      </c>
      <c r="S16" s="21">
        <f t="shared" si="0"/>
        <v>5733</v>
      </c>
      <c r="T16" s="19">
        <f t="shared" si="0"/>
        <v>6316</v>
      </c>
      <c r="U16" s="19">
        <f t="shared" si="0"/>
        <v>6780</v>
      </c>
      <c r="V16" s="19">
        <f t="shared" si="0"/>
        <v>6847</v>
      </c>
      <c r="W16" s="19">
        <f t="shared" si="0"/>
        <v>7578</v>
      </c>
      <c r="X16" s="19">
        <f t="shared" si="0"/>
        <v>8246</v>
      </c>
      <c r="Y16" s="19">
        <f t="shared" si="0"/>
        <v>9535</v>
      </c>
      <c r="Z16" s="19">
        <f t="shared" si="0"/>
        <v>10159</v>
      </c>
      <c r="AA16" s="19">
        <f t="shared" si="0"/>
        <v>11529</v>
      </c>
      <c r="AB16" s="19">
        <f t="shared" si="0"/>
        <v>12132</v>
      </c>
      <c r="AC16" s="19">
        <f t="shared" si="0"/>
        <v>12273</v>
      </c>
      <c r="AD16" s="19">
        <f t="shared" si="0"/>
        <v>12577</v>
      </c>
      <c r="AE16" s="19">
        <f t="shared" si="0"/>
        <v>13208</v>
      </c>
      <c r="AF16" s="19">
        <f t="shared" si="0"/>
        <v>13038</v>
      </c>
      <c r="AG16" s="19">
        <f t="shared" si="0"/>
        <v>13435</v>
      </c>
      <c r="AH16" s="19">
        <f t="shared" si="0"/>
        <v>12899</v>
      </c>
      <c r="AI16" s="19">
        <f t="shared" si="0"/>
        <v>13012</v>
      </c>
      <c r="AJ16" s="19">
        <f t="shared" si="0"/>
        <v>13888</v>
      </c>
      <c r="AK16" s="19">
        <f t="shared" si="0"/>
        <v>14489</v>
      </c>
    </row>
    <row r="17" spans="2:40" ht="41.25" customHeight="1">
      <c r="D17" s="14" t="s">
        <v>3</v>
      </c>
      <c r="E17" s="40" t="s">
        <v>16</v>
      </c>
      <c r="F17" s="29"/>
      <c r="G17" s="21">
        <v>1</v>
      </c>
      <c r="H17" s="21">
        <v>5</v>
      </c>
      <c r="I17" s="21">
        <v>1</v>
      </c>
      <c r="J17" s="21">
        <v>20</v>
      </c>
      <c r="K17" s="21">
        <v>62</v>
      </c>
      <c r="L17" s="21">
        <v>110</v>
      </c>
      <c r="M17" s="21">
        <v>180</v>
      </c>
      <c r="N17" s="21">
        <v>108</v>
      </c>
      <c r="O17" s="92">
        <v>107</v>
      </c>
      <c r="P17" s="92">
        <v>81</v>
      </c>
      <c r="Q17" s="92">
        <v>113</v>
      </c>
      <c r="R17" s="21">
        <v>114</v>
      </c>
      <c r="S17" s="21">
        <v>137</v>
      </c>
      <c r="T17" s="21">
        <v>166</v>
      </c>
      <c r="U17" s="92">
        <v>148</v>
      </c>
      <c r="V17" s="93">
        <v>123</v>
      </c>
      <c r="W17" s="21">
        <v>237</v>
      </c>
      <c r="X17" s="21">
        <v>256</v>
      </c>
      <c r="Y17" s="21">
        <v>303</v>
      </c>
      <c r="Z17" s="61">
        <v>287</v>
      </c>
      <c r="AA17" s="61">
        <v>370</v>
      </c>
      <c r="AB17" s="21">
        <v>407</v>
      </c>
      <c r="AC17" s="21">
        <v>274</v>
      </c>
      <c r="AD17" s="21">
        <v>526</v>
      </c>
      <c r="AE17" s="92">
        <v>606</v>
      </c>
      <c r="AF17" s="21">
        <v>544</v>
      </c>
      <c r="AG17" s="21">
        <v>632</v>
      </c>
      <c r="AH17" s="21">
        <v>483</v>
      </c>
      <c r="AI17" s="92">
        <v>564</v>
      </c>
      <c r="AJ17" s="21">
        <v>390</v>
      </c>
      <c r="AK17" s="92">
        <v>744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G17+SUM('R3-12'!AF17:AK17)</f>
        <v>3</v>
      </c>
      <c r="H18" s="19">
        <f>SUM(G17:H17)+SUM('R3-12'!AG17:AK17)</f>
        <v>8</v>
      </c>
      <c r="I18" s="19">
        <f>SUM(G17:I17)+SUM('R3-12'!AH17:AK17)</f>
        <v>9</v>
      </c>
      <c r="J18" s="19">
        <f>SUM(G17:J17)+SUM('R3-12'!AI17:AK17)</f>
        <v>29</v>
      </c>
      <c r="K18" s="19">
        <f>SUM(G17:K17)+SUM('R3-12'!AJ17:AK17)</f>
        <v>89</v>
      </c>
      <c r="L18" s="19">
        <f>SUM(G17:L17)+'R3-12'!AK17</f>
        <v>199</v>
      </c>
      <c r="M18" s="21">
        <f>SUM(G17:M17)</f>
        <v>379</v>
      </c>
      <c r="N18" s="21">
        <f t="shared" ref="N18:AK18" si="1">SUM(H17:N17)</f>
        <v>486</v>
      </c>
      <c r="O18" s="21">
        <f t="shared" si="1"/>
        <v>588</v>
      </c>
      <c r="P18" s="19">
        <f t="shared" si="1"/>
        <v>668</v>
      </c>
      <c r="Q18" s="19">
        <f t="shared" si="1"/>
        <v>761</v>
      </c>
      <c r="R18" s="19">
        <f t="shared" si="1"/>
        <v>813</v>
      </c>
      <c r="S18" s="21">
        <f t="shared" si="1"/>
        <v>840</v>
      </c>
      <c r="T18" s="19">
        <f t="shared" si="1"/>
        <v>826</v>
      </c>
      <c r="U18" s="19">
        <f t="shared" si="1"/>
        <v>866</v>
      </c>
      <c r="V18" s="19">
        <f t="shared" si="1"/>
        <v>882</v>
      </c>
      <c r="W18" s="19">
        <f t="shared" si="1"/>
        <v>1038</v>
      </c>
      <c r="X18" s="19">
        <f t="shared" si="1"/>
        <v>1181</v>
      </c>
      <c r="Y18" s="19">
        <f t="shared" si="1"/>
        <v>1370</v>
      </c>
      <c r="Z18" s="19">
        <f t="shared" si="1"/>
        <v>1520</v>
      </c>
      <c r="AA18" s="19">
        <f t="shared" si="1"/>
        <v>1724</v>
      </c>
      <c r="AB18" s="19">
        <f t="shared" si="1"/>
        <v>1983</v>
      </c>
      <c r="AC18" s="19">
        <f t="shared" si="1"/>
        <v>2134</v>
      </c>
      <c r="AD18" s="19">
        <f t="shared" si="1"/>
        <v>2423</v>
      </c>
      <c r="AE18" s="19">
        <f t="shared" si="1"/>
        <v>2773</v>
      </c>
      <c r="AF18" s="19">
        <f t="shared" si="1"/>
        <v>3014</v>
      </c>
      <c r="AG18" s="19">
        <f t="shared" si="1"/>
        <v>3359</v>
      </c>
      <c r="AH18" s="19">
        <f t="shared" si="1"/>
        <v>3472</v>
      </c>
      <c r="AI18" s="19">
        <f t="shared" si="1"/>
        <v>3629</v>
      </c>
      <c r="AJ18" s="19">
        <f t="shared" si="1"/>
        <v>3745</v>
      </c>
      <c r="AK18" s="19">
        <f t="shared" si="1"/>
        <v>3963</v>
      </c>
    </row>
    <row r="19" spans="2:40" ht="41.25" customHeight="1">
      <c r="D19" s="15" t="s">
        <v>4</v>
      </c>
      <c r="E19" s="40" t="s">
        <v>16</v>
      </c>
      <c r="F19" s="29"/>
      <c r="G19" s="21">
        <v>0</v>
      </c>
      <c r="H19" s="21">
        <v>1</v>
      </c>
      <c r="I19" s="21">
        <v>5</v>
      </c>
      <c r="J19" s="21">
        <v>5</v>
      </c>
      <c r="K19" s="21">
        <v>19</v>
      </c>
      <c r="L19" s="21">
        <v>61</v>
      </c>
      <c r="M19" s="21">
        <v>110</v>
      </c>
      <c r="N19" s="21">
        <v>180</v>
      </c>
      <c r="O19" s="21">
        <v>108</v>
      </c>
      <c r="P19" s="21">
        <v>107</v>
      </c>
      <c r="Q19" s="21">
        <v>81</v>
      </c>
      <c r="R19" s="21">
        <v>113</v>
      </c>
      <c r="S19" s="21">
        <v>115</v>
      </c>
      <c r="T19" s="21">
        <v>140</v>
      </c>
      <c r="U19" s="21">
        <v>166</v>
      </c>
      <c r="V19" s="21">
        <v>148</v>
      </c>
      <c r="W19" s="92">
        <v>122</v>
      </c>
      <c r="X19" s="21">
        <v>237</v>
      </c>
      <c r="Y19" s="21">
        <v>256</v>
      </c>
      <c r="Z19" s="21">
        <v>303</v>
      </c>
      <c r="AA19" s="61">
        <v>288</v>
      </c>
      <c r="AB19" s="92">
        <v>369</v>
      </c>
      <c r="AC19" s="21">
        <v>407</v>
      </c>
      <c r="AD19" s="21">
        <v>274</v>
      </c>
      <c r="AE19" s="92">
        <v>522</v>
      </c>
      <c r="AF19" s="92">
        <v>583</v>
      </c>
      <c r="AG19" s="21">
        <v>544</v>
      </c>
      <c r="AH19" s="92">
        <v>628</v>
      </c>
      <c r="AI19" s="92">
        <v>480</v>
      </c>
      <c r="AJ19" s="92">
        <v>562</v>
      </c>
      <c r="AK19" s="21">
        <v>390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G19+SUM('R3-12'!AF19:AK19)</f>
        <v>2</v>
      </c>
      <c r="H20" s="20">
        <f>SUM(G19:H19)+SUM('R3-12'!AG19:AK19)</f>
        <v>3</v>
      </c>
      <c r="I20" s="20">
        <f>SUM(G19:I19)+SUM('R3-12'!AH19:AK19)</f>
        <v>8</v>
      </c>
      <c r="J20" s="20">
        <f>SUM(G19:J19)+SUM('R3-12'!AI19:AK19)</f>
        <v>13</v>
      </c>
      <c r="K20" s="20">
        <f>SUM(G19:K19)+SUM('R3-12'!AJ19:AK19)</f>
        <v>31</v>
      </c>
      <c r="L20" s="20">
        <f>SUM(G19:L19)+'R3-12'!AK19</f>
        <v>91</v>
      </c>
      <c r="M20" s="20">
        <f>SUM(G19:M19)</f>
        <v>201</v>
      </c>
      <c r="N20" s="20">
        <f t="shared" ref="N20:AK20" si="2">SUM(H19:N19)</f>
        <v>381</v>
      </c>
      <c r="O20" s="20">
        <f t="shared" si="2"/>
        <v>488</v>
      </c>
      <c r="P20" s="20">
        <f t="shared" si="2"/>
        <v>590</v>
      </c>
      <c r="Q20" s="20">
        <f t="shared" si="2"/>
        <v>666</v>
      </c>
      <c r="R20" s="20">
        <f t="shared" si="2"/>
        <v>760</v>
      </c>
      <c r="S20" s="267">
        <f t="shared" si="2"/>
        <v>814</v>
      </c>
      <c r="T20" s="20">
        <f t="shared" si="2"/>
        <v>844</v>
      </c>
      <c r="U20" s="20">
        <f t="shared" si="2"/>
        <v>830</v>
      </c>
      <c r="V20" s="20">
        <f t="shared" si="2"/>
        <v>870</v>
      </c>
      <c r="W20" s="20">
        <f t="shared" si="2"/>
        <v>885</v>
      </c>
      <c r="X20" s="20">
        <f t="shared" si="2"/>
        <v>1041</v>
      </c>
      <c r="Y20" s="20">
        <f t="shared" si="2"/>
        <v>1184</v>
      </c>
      <c r="Z20" s="20">
        <f t="shared" si="2"/>
        <v>1372</v>
      </c>
      <c r="AA20" s="20">
        <f t="shared" si="2"/>
        <v>1520</v>
      </c>
      <c r="AB20" s="20">
        <f t="shared" si="2"/>
        <v>1723</v>
      </c>
      <c r="AC20" s="20">
        <f t="shared" si="2"/>
        <v>1982</v>
      </c>
      <c r="AD20" s="20">
        <f t="shared" si="2"/>
        <v>2134</v>
      </c>
      <c r="AE20" s="20">
        <f t="shared" si="2"/>
        <v>2419</v>
      </c>
      <c r="AF20" s="20">
        <f t="shared" si="2"/>
        <v>2746</v>
      </c>
      <c r="AG20" s="20">
        <f t="shared" si="2"/>
        <v>2987</v>
      </c>
      <c r="AH20" s="20">
        <f t="shared" si="2"/>
        <v>3327</v>
      </c>
      <c r="AI20" s="20">
        <f t="shared" si="2"/>
        <v>3438</v>
      </c>
      <c r="AJ20" s="20">
        <f t="shared" si="2"/>
        <v>3593</v>
      </c>
      <c r="AK20" s="20">
        <f t="shared" si="2"/>
        <v>3709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2</v>
      </c>
      <c r="H21" s="20">
        <f t="shared" ref="H21:AK21" si="3">H20</f>
        <v>3</v>
      </c>
      <c r="I21" s="20">
        <f t="shared" si="3"/>
        <v>8</v>
      </c>
      <c r="J21" s="20">
        <f t="shared" si="3"/>
        <v>13</v>
      </c>
      <c r="K21" s="20">
        <f t="shared" si="3"/>
        <v>31</v>
      </c>
      <c r="L21" s="20">
        <f t="shared" si="3"/>
        <v>91</v>
      </c>
      <c r="M21" s="20">
        <f t="shared" si="3"/>
        <v>201</v>
      </c>
      <c r="N21" s="20">
        <f t="shared" si="3"/>
        <v>381</v>
      </c>
      <c r="O21" s="20">
        <f t="shared" si="3"/>
        <v>488</v>
      </c>
      <c r="P21" s="20">
        <f t="shared" si="3"/>
        <v>590</v>
      </c>
      <c r="Q21" s="20">
        <f t="shared" si="3"/>
        <v>666</v>
      </c>
      <c r="R21" s="20">
        <f t="shared" si="3"/>
        <v>760</v>
      </c>
      <c r="S21" s="267">
        <f t="shared" si="3"/>
        <v>814</v>
      </c>
      <c r="T21" s="20">
        <f t="shared" si="3"/>
        <v>844</v>
      </c>
      <c r="U21" s="20">
        <f t="shared" si="3"/>
        <v>830</v>
      </c>
      <c r="V21" s="20">
        <f t="shared" si="3"/>
        <v>870</v>
      </c>
      <c r="W21" s="20">
        <f t="shared" si="3"/>
        <v>885</v>
      </c>
      <c r="X21" s="20">
        <f t="shared" si="3"/>
        <v>1041</v>
      </c>
      <c r="Y21" s="20">
        <f t="shared" si="3"/>
        <v>1184</v>
      </c>
      <c r="Z21" s="20">
        <f t="shared" si="3"/>
        <v>1372</v>
      </c>
      <c r="AA21" s="20">
        <f t="shared" si="3"/>
        <v>1520</v>
      </c>
      <c r="AB21" s="20">
        <f t="shared" si="3"/>
        <v>1723</v>
      </c>
      <c r="AC21" s="20">
        <f t="shared" si="3"/>
        <v>1982</v>
      </c>
      <c r="AD21" s="20">
        <f t="shared" si="3"/>
        <v>2134</v>
      </c>
      <c r="AE21" s="20">
        <f t="shared" si="3"/>
        <v>2419</v>
      </c>
      <c r="AF21" s="20">
        <f t="shared" si="3"/>
        <v>2746</v>
      </c>
      <c r="AG21" s="20">
        <f t="shared" si="3"/>
        <v>2987</v>
      </c>
      <c r="AH21" s="20">
        <f t="shared" si="3"/>
        <v>3327</v>
      </c>
      <c r="AI21" s="20">
        <f t="shared" si="3"/>
        <v>3438</v>
      </c>
      <c r="AJ21" s="20">
        <f t="shared" si="3"/>
        <v>3593</v>
      </c>
      <c r="AK21" s="20">
        <f t="shared" si="3"/>
        <v>3709</v>
      </c>
    </row>
    <row r="22" spans="2:40" ht="41.25" customHeight="1">
      <c r="D22" s="14" t="s">
        <v>6</v>
      </c>
      <c r="E22" s="2"/>
      <c r="F22" s="1" t="s">
        <v>50</v>
      </c>
      <c r="G22" s="20">
        <f>'R3-12'!AE20</f>
        <v>14</v>
      </c>
      <c r="H22" s="20">
        <f>'R3-12'!AF20</f>
        <v>8</v>
      </c>
      <c r="I22" s="20">
        <f>'R3-12'!AG20</f>
        <v>8</v>
      </c>
      <c r="J22" s="20">
        <f>'R3-12'!AH20</f>
        <v>5</v>
      </c>
      <c r="K22" s="20">
        <f>'R3-12'!AI20</f>
        <v>6</v>
      </c>
      <c r="L22" s="20">
        <f>'R3-12'!AJ20</f>
        <v>4</v>
      </c>
      <c r="M22" s="20">
        <f>'R3-12'!AK20</f>
        <v>4</v>
      </c>
      <c r="N22" s="20">
        <f>G21</f>
        <v>2</v>
      </c>
      <c r="O22" s="20">
        <f t="shared" ref="O22:AK22" si="4">H21</f>
        <v>3</v>
      </c>
      <c r="P22" s="20">
        <f t="shared" si="4"/>
        <v>8</v>
      </c>
      <c r="Q22" s="20">
        <f t="shared" si="4"/>
        <v>13</v>
      </c>
      <c r="R22" s="20">
        <f t="shared" si="4"/>
        <v>31</v>
      </c>
      <c r="S22" s="267">
        <f t="shared" si="4"/>
        <v>91</v>
      </c>
      <c r="T22" s="20">
        <f t="shared" si="4"/>
        <v>201</v>
      </c>
      <c r="U22" s="20">
        <f t="shared" si="4"/>
        <v>381</v>
      </c>
      <c r="V22" s="20">
        <f t="shared" si="4"/>
        <v>488</v>
      </c>
      <c r="W22" s="20">
        <f t="shared" si="4"/>
        <v>590</v>
      </c>
      <c r="X22" s="20">
        <f t="shared" si="4"/>
        <v>666</v>
      </c>
      <c r="Y22" s="20">
        <f t="shared" si="4"/>
        <v>760</v>
      </c>
      <c r="Z22" s="20">
        <f t="shared" si="4"/>
        <v>814</v>
      </c>
      <c r="AA22" s="20">
        <f t="shared" si="4"/>
        <v>844</v>
      </c>
      <c r="AB22" s="20">
        <f t="shared" si="4"/>
        <v>830</v>
      </c>
      <c r="AC22" s="20">
        <f t="shared" si="4"/>
        <v>870</v>
      </c>
      <c r="AD22" s="20">
        <f t="shared" si="4"/>
        <v>885</v>
      </c>
      <c r="AE22" s="20">
        <f t="shared" si="4"/>
        <v>1041</v>
      </c>
      <c r="AF22" s="20">
        <f t="shared" si="4"/>
        <v>1184</v>
      </c>
      <c r="AG22" s="20">
        <f t="shared" si="4"/>
        <v>1372</v>
      </c>
      <c r="AH22" s="20">
        <f t="shared" si="4"/>
        <v>1520</v>
      </c>
      <c r="AI22" s="20">
        <f t="shared" si="4"/>
        <v>1723</v>
      </c>
      <c r="AJ22" s="20">
        <f t="shared" si="4"/>
        <v>1982</v>
      </c>
      <c r="AK22" s="20">
        <f t="shared" si="4"/>
        <v>2134</v>
      </c>
    </row>
    <row r="23" spans="2:40" ht="41.25" customHeight="1">
      <c r="D23" s="14" t="s">
        <v>7</v>
      </c>
      <c r="E23" s="40" t="s">
        <v>16</v>
      </c>
      <c r="F23" s="29"/>
      <c r="G23" s="21">
        <v>0</v>
      </c>
      <c r="H23" s="21">
        <v>0</v>
      </c>
      <c r="I23" s="21">
        <v>5</v>
      </c>
      <c r="J23" s="21">
        <v>3</v>
      </c>
      <c r="K23" s="92">
        <v>10</v>
      </c>
      <c r="L23" s="92">
        <v>26</v>
      </c>
      <c r="M23" s="21">
        <v>33</v>
      </c>
      <c r="N23" s="21">
        <v>37</v>
      </c>
      <c r="O23" s="92">
        <v>15</v>
      </c>
      <c r="P23" s="92">
        <v>9</v>
      </c>
      <c r="Q23" s="92">
        <v>16</v>
      </c>
      <c r="R23" s="92">
        <v>33</v>
      </c>
      <c r="S23" s="92">
        <v>30</v>
      </c>
      <c r="T23" s="92">
        <v>30</v>
      </c>
      <c r="U23" s="92">
        <v>35</v>
      </c>
      <c r="V23" s="21">
        <v>24</v>
      </c>
      <c r="W23" s="21">
        <v>34</v>
      </c>
      <c r="X23" s="92">
        <v>57</v>
      </c>
      <c r="Y23" s="92">
        <v>77</v>
      </c>
      <c r="Z23" s="257">
        <v>122</v>
      </c>
      <c r="AA23" s="257">
        <v>98</v>
      </c>
      <c r="AB23" s="92">
        <v>197</v>
      </c>
      <c r="AC23" s="92">
        <v>181</v>
      </c>
      <c r="AD23" s="92">
        <v>101</v>
      </c>
      <c r="AE23" s="92">
        <v>205</v>
      </c>
      <c r="AF23" s="92">
        <v>280</v>
      </c>
      <c r="AG23" s="92">
        <v>186</v>
      </c>
      <c r="AH23" s="92">
        <v>183</v>
      </c>
      <c r="AI23" s="92">
        <v>311</v>
      </c>
      <c r="AJ23" s="92">
        <v>334</v>
      </c>
      <c r="AK23" s="92">
        <v>148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G23+SUM('R3-12'!AF23:AK23)</f>
        <v>1</v>
      </c>
      <c r="H24" s="21">
        <f>SUM(G23:H23)+SUM('R3-12'!AG23:AK23)</f>
        <v>1</v>
      </c>
      <c r="I24" s="21">
        <f>SUM(G23:I23)+SUM('R3-12'!AH23:AK23)</f>
        <v>6</v>
      </c>
      <c r="J24" s="21">
        <f>SUM(G23:J23)+SUM('R3-12'!AI23:AK23)</f>
        <v>9</v>
      </c>
      <c r="K24" s="21">
        <f>SUM(G23:K23)+SUM('R3-12'!AJ23:AK23)</f>
        <v>18</v>
      </c>
      <c r="L24" s="21">
        <f>SUM(G23:L23)+'R3-12'!AK23</f>
        <v>44</v>
      </c>
      <c r="M24" s="21">
        <f>SUM(G23:M23)</f>
        <v>77</v>
      </c>
      <c r="N24" s="21">
        <f t="shared" ref="N24:AK24" si="5">SUM(H23:N23)</f>
        <v>114</v>
      </c>
      <c r="O24" s="21">
        <f t="shared" si="5"/>
        <v>129</v>
      </c>
      <c r="P24" s="21">
        <f t="shared" si="5"/>
        <v>133</v>
      </c>
      <c r="Q24" s="21">
        <f t="shared" si="5"/>
        <v>146</v>
      </c>
      <c r="R24" s="21">
        <f t="shared" si="5"/>
        <v>169</v>
      </c>
      <c r="S24" s="21">
        <f t="shared" si="5"/>
        <v>173</v>
      </c>
      <c r="T24" s="21">
        <f t="shared" si="5"/>
        <v>170</v>
      </c>
      <c r="U24" s="21">
        <f t="shared" si="5"/>
        <v>168</v>
      </c>
      <c r="V24" s="21">
        <f t="shared" si="5"/>
        <v>177</v>
      </c>
      <c r="W24" s="21">
        <f t="shared" si="5"/>
        <v>202</v>
      </c>
      <c r="X24" s="21">
        <f t="shared" si="5"/>
        <v>243</v>
      </c>
      <c r="Y24" s="21">
        <f t="shared" si="5"/>
        <v>287</v>
      </c>
      <c r="Z24" s="21">
        <f t="shared" si="5"/>
        <v>379</v>
      </c>
      <c r="AA24" s="21">
        <f t="shared" si="5"/>
        <v>447</v>
      </c>
      <c r="AB24" s="21">
        <f t="shared" si="5"/>
        <v>609</v>
      </c>
      <c r="AC24" s="21">
        <f t="shared" si="5"/>
        <v>766</v>
      </c>
      <c r="AD24" s="21">
        <f t="shared" si="5"/>
        <v>833</v>
      </c>
      <c r="AE24" s="21">
        <f t="shared" si="5"/>
        <v>981</v>
      </c>
      <c r="AF24" s="21">
        <f t="shared" si="5"/>
        <v>1184</v>
      </c>
      <c r="AG24" s="21">
        <f t="shared" si="5"/>
        <v>1248</v>
      </c>
      <c r="AH24" s="21">
        <f t="shared" si="5"/>
        <v>1333</v>
      </c>
      <c r="AI24" s="21">
        <f t="shared" si="5"/>
        <v>1447</v>
      </c>
      <c r="AJ24" s="21">
        <f t="shared" si="5"/>
        <v>1600</v>
      </c>
      <c r="AK24" s="21">
        <f t="shared" si="5"/>
        <v>1647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44562</v>
      </c>
      <c r="H26" s="26">
        <f t="shared" ref="H26:AK27" si="6">H6</f>
        <v>44563</v>
      </c>
      <c r="I26" s="26">
        <f t="shared" si="6"/>
        <v>44564</v>
      </c>
      <c r="J26" s="26">
        <f t="shared" si="6"/>
        <v>44565</v>
      </c>
      <c r="K26" s="26">
        <f t="shared" si="6"/>
        <v>44566</v>
      </c>
      <c r="L26" s="26">
        <f t="shared" si="6"/>
        <v>44567</v>
      </c>
      <c r="M26" s="26">
        <f t="shared" si="6"/>
        <v>44568</v>
      </c>
      <c r="N26" s="26">
        <f t="shared" si="6"/>
        <v>44569</v>
      </c>
      <c r="O26" s="26">
        <f t="shared" si="6"/>
        <v>44570</v>
      </c>
      <c r="P26" s="26">
        <f t="shared" si="6"/>
        <v>44571</v>
      </c>
      <c r="Q26" s="26">
        <f t="shared" si="6"/>
        <v>44572</v>
      </c>
      <c r="R26" s="26">
        <f t="shared" si="6"/>
        <v>44573</v>
      </c>
      <c r="S26" s="26">
        <f t="shared" si="6"/>
        <v>44574</v>
      </c>
      <c r="T26" s="26">
        <f t="shared" si="6"/>
        <v>44575</v>
      </c>
      <c r="U26" s="26">
        <f t="shared" si="6"/>
        <v>44576</v>
      </c>
      <c r="V26" s="26">
        <f t="shared" si="6"/>
        <v>44577</v>
      </c>
      <c r="W26" s="26">
        <f t="shared" si="6"/>
        <v>44578</v>
      </c>
      <c r="X26" s="26">
        <f t="shared" si="6"/>
        <v>44579</v>
      </c>
      <c r="Y26" s="26">
        <f t="shared" si="6"/>
        <v>44580</v>
      </c>
      <c r="Z26" s="26">
        <f t="shared" si="6"/>
        <v>44581</v>
      </c>
      <c r="AA26" s="26">
        <f t="shared" si="6"/>
        <v>44582</v>
      </c>
      <c r="AB26" s="26">
        <f t="shared" si="6"/>
        <v>44583</v>
      </c>
      <c r="AC26" s="26">
        <f t="shared" si="6"/>
        <v>44584</v>
      </c>
      <c r="AD26" s="26">
        <f t="shared" si="6"/>
        <v>44585</v>
      </c>
      <c r="AE26" s="26">
        <f t="shared" si="6"/>
        <v>44586</v>
      </c>
      <c r="AF26" s="26">
        <f t="shared" si="6"/>
        <v>44587</v>
      </c>
      <c r="AG26" s="26">
        <f t="shared" si="6"/>
        <v>44588</v>
      </c>
      <c r="AH26" s="26">
        <f t="shared" si="6"/>
        <v>44589</v>
      </c>
      <c r="AI26" s="26">
        <f t="shared" si="6"/>
        <v>44590</v>
      </c>
      <c r="AJ26" s="26">
        <f t="shared" si="6"/>
        <v>44591</v>
      </c>
      <c r="AK26" s="26">
        <f t="shared" si="6"/>
        <v>44592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土</v>
      </c>
      <c r="H27" s="27" t="str">
        <f t="shared" si="6"/>
        <v>日</v>
      </c>
      <c r="I27" s="27" t="str">
        <f t="shared" si="6"/>
        <v>月</v>
      </c>
      <c r="J27" s="27" t="str">
        <f t="shared" si="6"/>
        <v>火</v>
      </c>
      <c r="K27" s="27" t="str">
        <f t="shared" si="6"/>
        <v>水</v>
      </c>
      <c r="L27" s="27" t="str">
        <f t="shared" si="6"/>
        <v>木</v>
      </c>
      <c r="M27" s="27" t="str">
        <f t="shared" si="6"/>
        <v>金</v>
      </c>
      <c r="N27" s="27" t="str">
        <f t="shared" si="6"/>
        <v>土</v>
      </c>
      <c r="O27" s="27" t="str">
        <f t="shared" si="6"/>
        <v>日</v>
      </c>
      <c r="P27" s="27" t="str">
        <f t="shared" si="6"/>
        <v>月</v>
      </c>
      <c r="Q27" s="27" t="str">
        <f t="shared" si="6"/>
        <v>火</v>
      </c>
      <c r="R27" s="27" t="str">
        <f t="shared" si="6"/>
        <v>水</v>
      </c>
      <c r="S27" s="27" t="str">
        <f t="shared" si="6"/>
        <v>木</v>
      </c>
      <c r="T27" s="27" t="str">
        <f t="shared" si="6"/>
        <v>金</v>
      </c>
      <c r="U27" s="27" t="str">
        <f t="shared" si="6"/>
        <v>土</v>
      </c>
      <c r="V27" s="27" t="str">
        <f t="shared" si="6"/>
        <v>日</v>
      </c>
      <c r="W27" s="27" t="str">
        <f t="shared" si="6"/>
        <v>月</v>
      </c>
      <c r="X27" s="27" t="str">
        <f t="shared" si="6"/>
        <v>火</v>
      </c>
      <c r="Y27" s="27" t="str">
        <f t="shared" si="6"/>
        <v>水</v>
      </c>
      <c r="Z27" s="27" t="str">
        <f t="shared" si="6"/>
        <v>木</v>
      </c>
      <c r="AA27" s="27" t="str">
        <f t="shared" si="6"/>
        <v>金</v>
      </c>
      <c r="AB27" s="27" t="str">
        <f t="shared" si="6"/>
        <v>土</v>
      </c>
      <c r="AC27" s="27" t="str">
        <f t="shared" si="6"/>
        <v>日</v>
      </c>
      <c r="AD27" s="27" t="str">
        <f t="shared" si="6"/>
        <v>月</v>
      </c>
      <c r="AE27" s="27" t="str">
        <f t="shared" si="6"/>
        <v>火</v>
      </c>
      <c r="AF27" s="27" t="str">
        <f t="shared" si="6"/>
        <v>水</v>
      </c>
      <c r="AG27" s="27" t="str">
        <f t="shared" si="6"/>
        <v>木</v>
      </c>
      <c r="AH27" s="27" t="str">
        <f t="shared" si="6"/>
        <v>金</v>
      </c>
      <c r="AI27" s="27" t="str">
        <f t="shared" si="6"/>
        <v>土</v>
      </c>
      <c r="AJ27" s="27" t="str">
        <f t="shared" si="6"/>
        <v>日</v>
      </c>
      <c r="AK27" s="27" t="str">
        <f t="shared" si="6"/>
        <v>月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8.9445438282647581E-3</v>
      </c>
      <c r="H28" s="22">
        <f t="shared" ref="H28:AK28" si="7">IFERROR(H12/H8,0)</f>
        <v>7.1556350626118068E-3</v>
      </c>
      <c r="I28" s="22">
        <f t="shared" si="7"/>
        <v>1.4311270125223614E-2</v>
      </c>
      <c r="J28" s="22">
        <f t="shared" si="7"/>
        <v>2.3255813953488372E-2</v>
      </c>
      <c r="K28" s="22">
        <f t="shared" si="7"/>
        <v>3.5778175313059032E-2</v>
      </c>
      <c r="L28" s="22">
        <f t="shared" si="7"/>
        <v>5.008944543828265E-2</v>
      </c>
      <c r="M28" s="22">
        <f t="shared" si="7"/>
        <v>8.5867620751341675E-2</v>
      </c>
      <c r="N28" s="22">
        <f t="shared" si="7"/>
        <v>0.1073345259391771</v>
      </c>
      <c r="O28" s="22">
        <f t="shared" si="7"/>
        <v>0.12522361359570661</v>
      </c>
      <c r="P28" s="22">
        <f t="shared" si="7"/>
        <v>0.13237924865831843</v>
      </c>
      <c r="Q28" s="22">
        <f t="shared" si="7"/>
        <v>0.13953488372093023</v>
      </c>
      <c r="R28" s="22">
        <f t="shared" si="7"/>
        <v>0.13932980599647266</v>
      </c>
      <c r="S28" s="22">
        <f t="shared" si="7"/>
        <v>0.16578483245149911</v>
      </c>
      <c r="T28" s="22">
        <f t="shared" si="7"/>
        <v>0.18871252204585537</v>
      </c>
      <c r="U28" s="22">
        <f t="shared" si="7"/>
        <v>0.20458553791887124</v>
      </c>
      <c r="V28" s="22">
        <f t="shared" si="7"/>
        <v>0.20634920634920634</v>
      </c>
      <c r="W28" s="22">
        <f t="shared" si="7"/>
        <v>0.2257495590828924</v>
      </c>
      <c r="X28" s="22">
        <f t="shared" si="7"/>
        <v>0.24691358024691357</v>
      </c>
      <c r="Y28" s="22">
        <f t="shared" si="7"/>
        <v>0.29100529100529099</v>
      </c>
      <c r="Z28" s="22">
        <f t="shared" si="7"/>
        <v>0.31216931216931215</v>
      </c>
      <c r="AA28" s="22">
        <f t="shared" si="7"/>
        <v>0.3403880070546737</v>
      </c>
      <c r="AB28" s="22">
        <f t="shared" si="7"/>
        <v>0.33333333333333331</v>
      </c>
      <c r="AC28" s="22">
        <f t="shared" si="7"/>
        <v>0.37918871252204583</v>
      </c>
      <c r="AD28" s="22">
        <f t="shared" si="7"/>
        <v>0.37213403880070545</v>
      </c>
      <c r="AE28" s="22">
        <f t="shared" si="7"/>
        <v>0.39329805996472661</v>
      </c>
      <c r="AF28" s="22">
        <f t="shared" si="7"/>
        <v>0.43794326241134751</v>
      </c>
      <c r="AG28" s="22">
        <f t="shared" si="7"/>
        <v>0.48758865248226951</v>
      </c>
      <c r="AH28" s="253">
        <f t="shared" si="7"/>
        <v>0.52304964539007093</v>
      </c>
      <c r="AI28" s="253">
        <f t="shared" si="7"/>
        <v>0.51950354609929073</v>
      </c>
      <c r="AJ28" s="253">
        <f t="shared" si="7"/>
        <v>0.55851063829787229</v>
      </c>
      <c r="AK28" s="253">
        <f t="shared" si="7"/>
        <v>0.53191489361702127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8.9445438282647581E-3</v>
      </c>
      <c r="H29" s="22">
        <f t="shared" ref="H29:AK29" si="8">IFERROR(H12/H9,0)</f>
        <v>7.1556350626118068E-3</v>
      </c>
      <c r="I29" s="22">
        <f t="shared" si="8"/>
        <v>1.4311270125223614E-2</v>
      </c>
      <c r="J29" s="22">
        <f t="shared" si="8"/>
        <v>2.3255813953488372E-2</v>
      </c>
      <c r="K29" s="22">
        <f t="shared" si="8"/>
        <v>3.5778175313059032E-2</v>
      </c>
      <c r="L29" s="22">
        <f t="shared" si="8"/>
        <v>5.008944543828265E-2</v>
      </c>
      <c r="M29" s="22">
        <f t="shared" si="8"/>
        <v>8.5867620751341675E-2</v>
      </c>
      <c r="N29" s="22">
        <f t="shared" si="8"/>
        <v>0.1073345259391771</v>
      </c>
      <c r="O29" s="22">
        <f t="shared" si="8"/>
        <v>0.12522361359570661</v>
      </c>
      <c r="P29" s="22">
        <f t="shared" si="8"/>
        <v>0.13237924865831843</v>
      </c>
      <c r="Q29" s="22">
        <f t="shared" si="8"/>
        <v>0.13953488372093023</v>
      </c>
      <c r="R29" s="22">
        <f t="shared" si="8"/>
        <v>0.13932980599647266</v>
      </c>
      <c r="S29" s="22">
        <f t="shared" si="8"/>
        <v>0.16578483245149911</v>
      </c>
      <c r="T29" s="22">
        <f t="shared" si="8"/>
        <v>0.18871252204585537</v>
      </c>
      <c r="U29" s="22">
        <f t="shared" si="8"/>
        <v>0.20458553791887124</v>
      </c>
      <c r="V29" s="22">
        <f t="shared" si="8"/>
        <v>0.20634920634920634</v>
      </c>
      <c r="W29" s="22">
        <f t="shared" si="8"/>
        <v>0.2257495590828924</v>
      </c>
      <c r="X29" s="22">
        <f t="shared" si="8"/>
        <v>0.24691358024691357</v>
      </c>
      <c r="Y29" s="22">
        <f t="shared" si="8"/>
        <v>0.29100529100529099</v>
      </c>
      <c r="Z29" s="22">
        <f t="shared" si="8"/>
        <v>0.31216931216931215</v>
      </c>
      <c r="AA29" s="22">
        <f t="shared" si="8"/>
        <v>0.3403880070546737</v>
      </c>
      <c r="AB29" s="22">
        <f t="shared" si="8"/>
        <v>0.33333333333333331</v>
      </c>
      <c r="AC29" s="22">
        <f t="shared" si="8"/>
        <v>0.37918871252204583</v>
      </c>
      <c r="AD29" s="22">
        <f t="shared" si="8"/>
        <v>0.37213403880070545</v>
      </c>
      <c r="AE29" s="22">
        <f t="shared" si="8"/>
        <v>0.39329805996472661</v>
      </c>
      <c r="AF29" s="22">
        <f t="shared" si="8"/>
        <v>0.43794326241134751</v>
      </c>
      <c r="AG29" s="22">
        <f t="shared" si="8"/>
        <v>0.48758865248226951</v>
      </c>
      <c r="AH29" s="22">
        <f t="shared" si="8"/>
        <v>0.52304964539007093</v>
      </c>
      <c r="AI29" s="22">
        <f t="shared" si="8"/>
        <v>0.51950354609929073</v>
      </c>
      <c r="AJ29" s="22">
        <f t="shared" si="8"/>
        <v>0.55851063829787229</v>
      </c>
      <c r="AK29" s="22">
        <f t="shared" si="8"/>
        <v>0.53191489361702127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3.0303030303030304E-2</v>
      </c>
      <c r="AB30" s="22">
        <f t="shared" si="9"/>
        <v>3.0303030303030304E-2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3.0303030303030304E-2</v>
      </c>
      <c r="AB31" s="22">
        <f t="shared" si="10"/>
        <v>3.0303030303030304E-2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227</v>
      </c>
      <c r="E32" s="2"/>
      <c r="F32" s="1"/>
      <c r="G32" s="23">
        <f>IFERROR(G14*100000/1588256,0)</f>
        <v>0.31481071061592086</v>
      </c>
      <c r="H32" s="23">
        <f>IFERROR(H14*100000/1588256,0)</f>
        <v>0.25184856849273668</v>
      </c>
      <c r="I32" s="23">
        <f t="shared" ref="I32:AK32" si="11">IFERROR(I14*100000/1588256,0)</f>
        <v>0.50369713698547336</v>
      </c>
      <c r="J32" s="23">
        <f t="shared" si="11"/>
        <v>0.81850784760139428</v>
      </c>
      <c r="K32" s="23">
        <f t="shared" si="11"/>
        <v>2.0147885479418934</v>
      </c>
      <c r="L32" s="23">
        <f t="shared" si="11"/>
        <v>5.7925170753329436</v>
      </c>
      <c r="M32" s="23">
        <f t="shared" si="11"/>
        <v>12.655390566760019</v>
      </c>
      <c r="N32" s="23">
        <f t="shared" si="11"/>
        <v>23.98857614893317</v>
      </c>
      <c r="O32" s="254">
        <f t="shared" si="11"/>
        <v>30.725525356113877</v>
      </c>
      <c r="P32" s="254">
        <f t="shared" si="11"/>
        <v>37.399512421171401</v>
      </c>
      <c r="Q32" s="254">
        <f t="shared" si="11"/>
        <v>42.373521648902951</v>
      </c>
      <c r="R32" s="254">
        <f t="shared" si="11"/>
        <v>48.732698003344552</v>
      </c>
      <c r="S32" s="254">
        <f t="shared" si="11"/>
        <v>55.406685068402069</v>
      </c>
      <c r="T32" s="254">
        <f t="shared" si="11"/>
        <v>61.576974996474121</v>
      </c>
      <c r="U32" s="254">
        <f t="shared" si="11"/>
        <v>62.836217838937806</v>
      </c>
      <c r="V32" s="254">
        <f t="shared" si="11"/>
        <v>62.332520701952333</v>
      </c>
      <c r="W32" s="254">
        <f t="shared" si="11"/>
        <v>61.388088570104564</v>
      </c>
      <c r="X32" s="254">
        <f t="shared" si="11"/>
        <v>69.51020490399533</v>
      </c>
      <c r="Y32" s="254">
        <f t="shared" si="11"/>
        <v>78.828601938226583</v>
      </c>
      <c r="Z32" s="254">
        <f t="shared" si="11"/>
        <v>91.106219652247503</v>
      </c>
      <c r="AA32" s="254">
        <f t="shared" si="11"/>
        <v>101.11720024983379</v>
      </c>
      <c r="AB32" s="254">
        <f t="shared" si="11"/>
        <v>116.73181149638346</v>
      </c>
      <c r="AC32" s="254">
        <f t="shared" si="11"/>
        <v>134.0464005802591</v>
      </c>
      <c r="AD32" s="254">
        <f t="shared" si="11"/>
        <v>142.79813833538171</v>
      </c>
      <c r="AE32" s="254">
        <f t="shared" si="11"/>
        <v>168.2978058952713</v>
      </c>
      <c r="AF32" s="254">
        <f t="shared" si="11"/>
        <v>192.91600346543629</v>
      </c>
      <c r="AG32" s="254">
        <f t="shared" si="11"/>
        <v>215.96014748252171</v>
      </c>
      <c r="AH32" s="254">
        <f t="shared" si="11"/>
        <v>243.97830072733868</v>
      </c>
      <c r="AI32" s="254">
        <f t="shared" si="11"/>
        <v>256.75961557834506</v>
      </c>
      <c r="AJ32" s="254">
        <f t="shared" si="11"/>
        <v>272.0594161142788</v>
      </c>
      <c r="AK32" s="254">
        <f t="shared" si="11"/>
        <v>268.28168758688776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4.8465266558966073E-3</v>
      </c>
      <c r="H33" s="22">
        <f t="shared" ref="H33:AK33" si="12">IFERROR(H18/H16,0)</f>
        <v>1.1940298507462687E-2</v>
      </c>
      <c r="I33" s="22">
        <f t="shared" si="12"/>
        <v>1.601423487544484E-2</v>
      </c>
      <c r="J33" s="22">
        <f t="shared" si="12"/>
        <v>4.0333796940194712E-2</v>
      </c>
      <c r="K33" s="253">
        <f t="shared" si="12"/>
        <v>0.10336817653890824</v>
      </c>
      <c r="L33" s="253">
        <f t="shared" si="12"/>
        <v>0.12306740878169449</v>
      </c>
      <c r="M33" s="253">
        <f t="shared" si="12"/>
        <v>0.16836961350510884</v>
      </c>
      <c r="N33" s="253">
        <f t="shared" si="12"/>
        <v>0.15571932073053507</v>
      </c>
      <c r="O33" s="253">
        <f t="shared" si="12"/>
        <v>0.16310679611650486</v>
      </c>
      <c r="P33" s="253">
        <f t="shared" si="12"/>
        <v>0.16551040634291378</v>
      </c>
      <c r="Q33" s="253">
        <f t="shared" si="12"/>
        <v>0.16212185769066895</v>
      </c>
      <c r="R33" s="253">
        <f t="shared" si="12"/>
        <v>0.15383159886471146</v>
      </c>
      <c r="S33" s="253">
        <f t="shared" si="12"/>
        <v>0.14652014652014653</v>
      </c>
      <c r="T33" s="253">
        <f t="shared" si="12"/>
        <v>0.13077897403419886</v>
      </c>
      <c r="U33" s="253">
        <f t="shared" si="12"/>
        <v>0.12772861356932153</v>
      </c>
      <c r="V33" s="253">
        <f t="shared" si="12"/>
        <v>0.1288155396524025</v>
      </c>
      <c r="W33" s="253">
        <f t="shared" si="12"/>
        <v>0.13697545526524149</v>
      </c>
      <c r="X33" s="253">
        <f t="shared" si="12"/>
        <v>0.14322095561484355</v>
      </c>
      <c r="Y33" s="253">
        <f t="shared" si="12"/>
        <v>0.14368117461982172</v>
      </c>
      <c r="Z33" s="253">
        <f t="shared" si="12"/>
        <v>0.14962102569150507</v>
      </c>
      <c r="AA33" s="253">
        <f t="shared" si="12"/>
        <v>0.14953595281464133</v>
      </c>
      <c r="AB33" s="253">
        <f t="shared" si="12"/>
        <v>0.16345202769535114</v>
      </c>
      <c r="AC33" s="253">
        <f t="shared" si="12"/>
        <v>0.17387761753442516</v>
      </c>
      <c r="AD33" s="253">
        <f t="shared" si="12"/>
        <v>0.19265325594338872</v>
      </c>
      <c r="AE33" s="253">
        <f t="shared" si="12"/>
        <v>0.20994851605087825</v>
      </c>
      <c r="AF33" s="253">
        <f t="shared" si="12"/>
        <v>0.23117042491179629</v>
      </c>
      <c r="AG33" s="253">
        <f t="shared" si="12"/>
        <v>0.25001860811313731</v>
      </c>
      <c r="AH33" s="253">
        <f t="shared" si="12"/>
        <v>0.26916815256996668</v>
      </c>
      <c r="AI33" s="253">
        <f t="shared" si="12"/>
        <v>0.27889640332001231</v>
      </c>
      <c r="AJ33" s="253">
        <f t="shared" si="12"/>
        <v>0.26965725806451613</v>
      </c>
      <c r="AK33" s="253">
        <f t="shared" si="12"/>
        <v>0.27351784112085031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228</v>
      </c>
      <c r="E34" s="2" t="s">
        <v>17</v>
      </c>
      <c r="F34" s="1"/>
      <c r="G34" s="134">
        <f>IFERROR(G20*100000/1588256,0)</f>
        <v>0.12592428424636834</v>
      </c>
      <c r="H34" s="134">
        <f>IFERROR(H20*100000/1588256,0)</f>
        <v>0.18888642636955252</v>
      </c>
      <c r="I34" s="134">
        <f t="shared" ref="I34:AK34" si="13">IFERROR(I20*100000/1588256,0)</f>
        <v>0.50369713698547336</v>
      </c>
      <c r="J34" s="134">
        <f t="shared" si="13"/>
        <v>0.81850784760139428</v>
      </c>
      <c r="K34" s="134">
        <f t="shared" si="13"/>
        <v>1.9518264058187094</v>
      </c>
      <c r="L34" s="134">
        <f t="shared" si="13"/>
        <v>5.7295549332097595</v>
      </c>
      <c r="M34" s="134">
        <f t="shared" si="13"/>
        <v>12.655390566760019</v>
      </c>
      <c r="N34" s="134">
        <f t="shared" si="13"/>
        <v>23.98857614893317</v>
      </c>
      <c r="O34" s="255">
        <f t="shared" si="13"/>
        <v>30.725525356113877</v>
      </c>
      <c r="P34" s="255">
        <f t="shared" si="13"/>
        <v>37.147663852678662</v>
      </c>
      <c r="Q34" s="255">
        <f t="shared" si="13"/>
        <v>41.932786654040662</v>
      </c>
      <c r="R34" s="255">
        <f t="shared" si="13"/>
        <v>47.851228013619973</v>
      </c>
      <c r="S34" s="255">
        <f t="shared" si="13"/>
        <v>51.251183688271915</v>
      </c>
      <c r="T34" s="255">
        <f t="shared" si="13"/>
        <v>53.140047951967439</v>
      </c>
      <c r="U34" s="255">
        <f t="shared" si="13"/>
        <v>52.25857796224286</v>
      </c>
      <c r="V34" s="255">
        <f t="shared" si="13"/>
        <v>54.77706364717023</v>
      </c>
      <c r="W34" s="255">
        <f t="shared" si="13"/>
        <v>55.721495779017992</v>
      </c>
      <c r="X34" s="255">
        <f t="shared" si="13"/>
        <v>65.543589950234718</v>
      </c>
      <c r="Y34" s="255">
        <f t="shared" si="13"/>
        <v>74.547176273850056</v>
      </c>
      <c r="Z34" s="255">
        <f t="shared" si="13"/>
        <v>86.384058993008679</v>
      </c>
      <c r="AA34" s="255">
        <f t="shared" si="13"/>
        <v>95.702456027239947</v>
      </c>
      <c r="AB34" s="255">
        <f t="shared" si="13"/>
        <v>108.48377087824633</v>
      </c>
      <c r="AC34" s="255">
        <f t="shared" si="13"/>
        <v>124.79096568815103</v>
      </c>
      <c r="AD34" s="255">
        <f t="shared" si="13"/>
        <v>134.36121129087502</v>
      </c>
      <c r="AE34" s="255">
        <f t="shared" si="13"/>
        <v>152.30542179598251</v>
      </c>
      <c r="AF34" s="255">
        <f t="shared" si="13"/>
        <v>172.89404227026372</v>
      </c>
      <c r="AG34" s="255">
        <f t="shared" si="13"/>
        <v>188.06791852195113</v>
      </c>
      <c r="AH34" s="255">
        <f t="shared" si="13"/>
        <v>209.47504684383375</v>
      </c>
      <c r="AI34" s="255">
        <f t="shared" si="13"/>
        <v>216.46384461950717</v>
      </c>
      <c r="AJ34" s="255">
        <f t="shared" si="13"/>
        <v>226.22297664860073</v>
      </c>
      <c r="AK34" s="255">
        <f t="shared" si="13"/>
        <v>233.5265851348901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-12</v>
      </c>
      <c r="H35" s="24">
        <f t="shared" ref="H35:AK35" si="14">H21-H22</f>
        <v>-5</v>
      </c>
      <c r="I35" s="24">
        <f t="shared" si="14"/>
        <v>0</v>
      </c>
      <c r="J35" s="24">
        <f t="shared" si="14"/>
        <v>8</v>
      </c>
      <c r="K35" s="24">
        <f t="shared" si="14"/>
        <v>25</v>
      </c>
      <c r="L35" s="24">
        <f t="shared" si="14"/>
        <v>87</v>
      </c>
      <c r="M35" s="24">
        <f t="shared" si="14"/>
        <v>197</v>
      </c>
      <c r="N35" s="24">
        <f t="shared" si="14"/>
        <v>379</v>
      </c>
      <c r="O35" s="24">
        <f t="shared" si="14"/>
        <v>485</v>
      </c>
      <c r="P35" s="24">
        <f t="shared" si="14"/>
        <v>582</v>
      </c>
      <c r="Q35" s="24">
        <f t="shared" si="14"/>
        <v>653</v>
      </c>
      <c r="R35" s="24">
        <f t="shared" si="14"/>
        <v>729</v>
      </c>
      <c r="S35" s="24">
        <f t="shared" si="14"/>
        <v>723</v>
      </c>
      <c r="T35" s="24">
        <f t="shared" si="14"/>
        <v>643</v>
      </c>
      <c r="U35" s="24">
        <f t="shared" si="14"/>
        <v>449</v>
      </c>
      <c r="V35" s="24">
        <f t="shared" si="14"/>
        <v>382</v>
      </c>
      <c r="W35" s="24">
        <f t="shared" si="14"/>
        <v>295</v>
      </c>
      <c r="X35" s="24">
        <f t="shared" si="14"/>
        <v>375</v>
      </c>
      <c r="Y35" s="24">
        <f t="shared" si="14"/>
        <v>424</v>
      </c>
      <c r="Z35" s="24">
        <f t="shared" si="14"/>
        <v>558</v>
      </c>
      <c r="AA35" s="24">
        <f t="shared" si="14"/>
        <v>676</v>
      </c>
      <c r="AB35" s="24">
        <f t="shared" si="14"/>
        <v>893</v>
      </c>
      <c r="AC35" s="24">
        <f t="shared" si="14"/>
        <v>1112</v>
      </c>
      <c r="AD35" s="24">
        <f t="shared" si="14"/>
        <v>1249</v>
      </c>
      <c r="AE35" s="24">
        <f t="shared" si="14"/>
        <v>1378</v>
      </c>
      <c r="AF35" s="24">
        <f t="shared" si="14"/>
        <v>1562</v>
      </c>
      <c r="AG35" s="24">
        <f t="shared" si="14"/>
        <v>1615</v>
      </c>
      <c r="AH35" s="24">
        <f t="shared" si="14"/>
        <v>1807</v>
      </c>
      <c r="AI35" s="24">
        <f t="shared" si="14"/>
        <v>1715</v>
      </c>
      <c r="AJ35" s="280">
        <f t="shared" si="14"/>
        <v>1611</v>
      </c>
      <c r="AK35" s="280">
        <f t="shared" si="14"/>
        <v>1575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0.14285714285714285</v>
      </c>
      <c r="H36" s="187">
        <f t="shared" ref="H36:AK36" si="15">IFERROR(H21/H22,0)</f>
        <v>0.375</v>
      </c>
      <c r="I36" s="187">
        <f t="shared" si="15"/>
        <v>1</v>
      </c>
      <c r="J36" s="187">
        <f t="shared" si="15"/>
        <v>2.6</v>
      </c>
      <c r="K36" s="187">
        <f t="shared" si="15"/>
        <v>5.166666666666667</v>
      </c>
      <c r="L36" s="187">
        <f t="shared" si="15"/>
        <v>22.75</v>
      </c>
      <c r="M36" s="187">
        <f t="shared" si="15"/>
        <v>50.25</v>
      </c>
      <c r="N36" s="187">
        <f t="shared" si="15"/>
        <v>190.5</v>
      </c>
      <c r="O36" s="187">
        <f t="shared" si="15"/>
        <v>162.66666666666666</v>
      </c>
      <c r="P36" s="187">
        <f t="shared" si="15"/>
        <v>73.75</v>
      </c>
      <c r="Q36" s="187">
        <f t="shared" si="15"/>
        <v>51.230769230769234</v>
      </c>
      <c r="R36" s="187">
        <f t="shared" si="15"/>
        <v>24.516129032258064</v>
      </c>
      <c r="S36" s="187">
        <f t="shared" si="15"/>
        <v>8.9450549450549453</v>
      </c>
      <c r="T36" s="187">
        <f t="shared" si="15"/>
        <v>4.1990049751243781</v>
      </c>
      <c r="U36" s="187">
        <f t="shared" si="15"/>
        <v>2.1784776902887137</v>
      </c>
      <c r="V36" s="187">
        <f t="shared" si="15"/>
        <v>1.7827868852459017</v>
      </c>
      <c r="W36" s="187">
        <f t="shared" si="15"/>
        <v>1.5</v>
      </c>
      <c r="X36" s="187">
        <f t="shared" si="15"/>
        <v>1.5630630630630631</v>
      </c>
      <c r="Y36" s="187">
        <f t="shared" si="15"/>
        <v>1.5578947368421052</v>
      </c>
      <c r="Z36" s="187">
        <f t="shared" si="15"/>
        <v>1.6855036855036856</v>
      </c>
      <c r="AA36" s="187">
        <f t="shared" si="15"/>
        <v>1.8009478672985781</v>
      </c>
      <c r="AB36" s="187">
        <f t="shared" si="15"/>
        <v>2.0759036144578311</v>
      </c>
      <c r="AC36" s="187">
        <f t="shared" si="15"/>
        <v>2.2781609195402299</v>
      </c>
      <c r="AD36" s="187">
        <f t="shared" si="15"/>
        <v>2.4112994350282486</v>
      </c>
      <c r="AE36" s="187">
        <f t="shared" si="15"/>
        <v>2.323727185398655</v>
      </c>
      <c r="AF36" s="187">
        <f t="shared" si="15"/>
        <v>2.3192567567567566</v>
      </c>
      <c r="AG36" s="187">
        <f t="shared" si="15"/>
        <v>2.1771137026239069</v>
      </c>
      <c r="AH36" s="187">
        <f t="shared" si="15"/>
        <v>2.1888157894736842</v>
      </c>
      <c r="AI36" s="187">
        <f t="shared" si="15"/>
        <v>1.9953569355774812</v>
      </c>
      <c r="AJ36" s="187">
        <f t="shared" si="15"/>
        <v>1.8128153380423815</v>
      </c>
      <c r="AK36" s="187">
        <f t="shared" si="15"/>
        <v>1.7380506091846297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0.5</v>
      </c>
      <c r="H37" s="22">
        <f t="shared" ref="H37:AK37" si="16">IFERROR(H24/H20,0)</f>
        <v>0.33333333333333331</v>
      </c>
      <c r="I37" s="22">
        <f t="shared" si="16"/>
        <v>0.75</v>
      </c>
      <c r="J37" s="22">
        <f t="shared" si="16"/>
        <v>0.69230769230769229</v>
      </c>
      <c r="K37" s="22">
        <f t="shared" si="16"/>
        <v>0.58064516129032262</v>
      </c>
      <c r="L37" s="22">
        <f t="shared" si="16"/>
        <v>0.48351648351648352</v>
      </c>
      <c r="M37" s="22">
        <f t="shared" si="16"/>
        <v>0.38308457711442784</v>
      </c>
      <c r="N37" s="22">
        <f t="shared" si="16"/>
        <v>0.29921259842519687</v>
      </c>
      <c r="O37" s="22">
        <f t="shared" si="16"/>
        <v>0.26434426229508196</v>
      </c>
      <c r="P37" s="22">
        <f t="shared" si="16"/>
        <v>0.22542372881355932</v>
      </c>
      <c r="Q37" s="22">
        <f t="shared" si="16"/>
        <v>0.21921921921921922</v>
      </c>
      <c r="R37" s="22">
        <f t="shared" si="16"/>
        <v>0.22236842105263158</v>
      </c>
      <c r="S37" s="22">
        <f t="shared" si="16"/>
        <v>0.21253071253071254</v>
      </c>
      <c r="T37" s="22">
        <f t="shared" si="16"/>
        <v>0.2014218009478673</v>
      </c>
      <c r="U37" s="22">
        <f t="shared" si="16"/>
        <v>0.20240963855421687</v>
      </c>
      <c r="V37" s="22">
        <f t="shared" si="16"/>
        <v>0.20344827586206896</v>
      </c>
      <c r="W37" s="22">
        <f t="shared" si="16"/>
        <v>0.22824858757062147</v>
      </c>
      <c r="X37" s="22">
        <f t="shared" si="16"/>
        <v>0.2334293948126801</v>
      </c>
      <c r="Y37" s="22">
        <f t="shared" si="16"/>
        <v>0.24239864864864866</v>
      </c>
      <c r="Z37" s="22">
        <f t="shared" si="16"/>
        <v>0.27623906705539358</v>
      </c>
      <c r="AA37" s="22">
        <f t="shared" si="16"/>
        <v>0.29407894736842105</v>
      </c>
      <c r="AB37" s="22">
        <f t="shared" si="16"/>
        <v>0.3534532791642484</v>
      </c>
      <c r="AC37" s="22">
        <f t="shared" si="16"/>
        <v>0.38647830474268413</v>
      </c>
      <c r="AD37" s="22">
        <f t="shared" si="16"/>
        <v>0.39034676663542645</v>
      </c>
      <c r="AE37" s="22">
        <f t="shared" si="16"/>
        <v>0.40553947912360477</v>
      </c>
      <c r="AF37" s="22">
        <f t="shared" si="16"/>
        <v>0.43117261471230883</v>
      </c>
      <c r="AG37" s="22">
        <f t="shared" si="16"/>
        <v>0.41781051221961835</v>
      </c>
      <c r="AH37" s="22">
        <f t="shared" si="16"/>
        <v>0.40066125638713557</v>
      </c>
      <c r="AI37" s="22">
        <f t="shared" si="16"/>
        <v>0.42088423502036065</v>
      </c>
      <c r="AJ37" s="22">
        <f t="shared" si="16"/>
        <v>0.44531032563317563</v>
      </c>
      <c r="AK37" s="22">
        <f t="shared" si="16"/>
        <v>0.44405500134807224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229</v>
      </c>
      <c r="E38" s="2" t="s">
        <v>17</v>
      </c>
      <c r="F38" s="1"/>
      <c r="G38" s="142">
        <f>IFERROR(G24*100000/1588256,0)</f>
        <v>6.296214212318417E-2</v>
      </c>
      <c r="H38" s="142">
        <f t="shared" ref="H38:AK38" si="17">IFERROR(H24*100000/1588256,0)</f>
        <v>6.296214212318417E-2</v>
      </c>
      <c r="I38" s="142">
        <f t="shared" si="17"/>
        <v>0.37777285273910505</v>
      </c>
      <c r="J38" s="142">
        <f t="shared" si="17"/>
        <v>0.56665927910865754</v>
      </c>
      <c r="K38" s="142">
        <f t="shared" si="17"/>
        <v>1.1333185582173151</v>
      </c>
      <c r="L38" s="142">
        <f t="shared" si="17"/>
        <v>2.7703342534201036</v>
      </c>
      <c r="M38" s="142">
        <f t="shared" si="17"/>
        <v>4.8480849434851816</v>
      </c>
      <c r="N38" s="142">
        <f t="shared" si="17"/>
        <v>7.1776842020429958</v>
      </c>
      <c r="O38" s="142">
        <f t="shared" si="17"/>
        <v>8.1221163338907587</v>
      </c>
      <c r="P38" s="142">
        <f t="shared" si="17"/>
        <v>8.373964902383495</v>
      </c>
      <c r="Q38" s="142">
        <f t="shared" si="17"/>
        <v>9.1924727499848888</v>
      </c>
      <c r="R38" s="142">
        <f t="shared" si="17"/>
        <v>10.640602018818125</v>
      </c>
      <c r="S38" s="142">
        <f t="shared" si="17"/>
        <v>10.892450587310861</v>
      </c>
      <c r="T38" s="142">
        <f t="shared" si="17"/>
        <v>10.703564160941308</v>
      </c>
      <c r="U38" s="142">
        <f t="shared" si="17"/>
        <v>10.57763987669494</v>
      </c>
      <c r="V38" s="142">
        <f t="shared" si="17"/>
        <v>11.144299155803598</v>
      </c>
      <c r="W38" s="142">
        <f t="shared" si="17"/>
        <v>12.718352708883202</v>
      </c>
      <c r="X38" s="142">
        <f t="shared" si="17"/>
        <v>15.299800535933754</v>
      </c>
      <c r="Y38" s="142">
        <f t="shared" si="17"/>
        <v>18.070134789353858</v>
      </c>
      <c r="Z38" s="142">
        <f t="shared" si="17"/>
        <v>23.8626518646868</v>
      </c>
      <c r="AA38" s="142">
        <f t="shared" si="17"/>
        <v>28.144077529063324</v>
      </c>
      <c r="AB38" s="142">
        <f t="shared" si="17"/>
        <v>38.343944553019163</v>
      </c>
      <c r="AC38" s="142">
        <f t="shared" si="17"/>
        <v>48.229000866359073</v>
      </c>
      <c r="AD38" s="142">
        <f t="shared" si="17"/>
        <v>52.447464388612417</v>
      </c>
      <c r="AE38" s="142">
        <f t="shared" si="17"/>
        <v>61.76586142284367</v>
      </c>
      <c r="AF38" s="142">
        <f t="shared" si="17"/>
        <v>74.547176273850056</v>
      </c>
      <c r="AG38" s="142">
        <f t="shared" si="17"/>
        <v>78.576753369733851</v>
      </c>
      <c r="AH38" s="142">
        <f t="shared" si="17"/>
        <v>83.928535450204507</v>
      </c>
      <c r="AI38" s="142">
        <f t="shared" si="17"/>
        <v>91.106219652247503</v>
      </c>
      <c r="AJ38" s="142">
        <f t="shared" si="17"/>
        <v>100.73942739709467</v>
      </c>
      <c r="AK38" s="142">
        <f t="shared" si="17"/>
        <v>103.69864807688433</v>
      </c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1</v>
      </c>
      <c r="H39" s="22">
        <f>IFERROR(H12/H14,0)</f>
        <v>1</v>
      </c>
      <c r="I39" s="22">
        <f t="shared" ref="I39:AK39" si="18">IFERROR(I12/I14,0)</f>
        <v>1</v>
      </c>
      <c r="J39" s="22">
        <f t="shared" si="18"/>
        <v>1</v>
      </c>
      <c r="K39" s="22">
        <f t="shared" si="18"/>
        <v>0.625</v>
      </c>
      <c r="L39" s="22">
        <f t="shared" si="18"/>
        <v>0.30434782608695654</v>
      </c>
      <c r="M39" s="22">
        <f t="shared" si="18"/>
        <v>0.23880597014925373</v>
      </c>
      <c r="N39" s="22">
        <f t="shared" si="18"/>
        <v>0.15748031496062992</v>
      </c>
      <c r="O39" s="22">
        <f t="shared" si="18"/>
        <v>0.14344262295081966</v>
      </c>
      <c r="P39" s="22">
        <f t="shared" si="18"/>
        <v>0.12457912457912458</v>
      </c>
      <c r="Q39" s="22">
        <f t="shared" si="18"/>
        <v>0.11589895988112928</v>
      </c>
      <c r="R39" s="22">
        <f t="shared" si="18"/>
        <v>0.1020671834625323</v>
      </c>
      <c r="S39" s="22">
        <f t="shared" si="18"/>
        <v>0.10681818181818181</v>
      </c>
      <c r="T39" s="22">
        <f t="shared" si="18"/>
        <v>0.10940695296523517</v>
      </c>
      <c r="U39" s="22">
        <f t="shared" si="18"/>
        <v>0.11623246492985972</v>
      </c>
      <c r="V39" s="22">
        <f t="shared" si="18"/>
        <v>0.11818181818181818</v>
      </c>
      <c r="W39" s="22">
        <f t="shared" si="18"/>
        <v>0.13128205128205128</v>
      </c>
      <c r="X39" s="22">
        <f t="shared" si="18"/>
        <v>0.12681159420289856</v>
      </c>
      <c r="Y39" s="22">
        <f t="shared" si="18"/>
        <v>0.13178913738019168</v>
      </c>
      <c r="Z39" s="22">
        <f t="shared" si="18"/>
        <v>0.12232204561161023</v>
      </c>
      <c r="AA39" s="22">
        <f t="shared" si="18"/>
        <v>0.12017434620174346</v>
      </c>
      <c r="AB39" s="22">
        <f t="shared" si="18"/>
        <v>0.10194174757281553</v>
      </c>
      <c r="AC39" s="22">
        <f t="shared" si="18"/>
        <v>0.10098637858149366</v>
      </c>
      <c r="AD39" s="22">
        <f t="shared" si="18"/>
        <v>9.3033509700176362E-2</v>
      </c>
      <c r="AE39" s="22">
        <f t="shared" si="18"/>
        <v>8.3426861204638977E-2</v>
      </c>
      <c r="AF39" s="22">
        <f t="shared" si="18"/>
        <v>8.0613577023498695E-2</v>
      </c>
      <c r="AG39" s="22">
        <f t="shared" si="18"/>
        <v>8.0174927113702624E-2</v>
      </c>
      <c r="AH39" s="22">
        <f t="shared" si="18"/>
        <v>7.6129032258064513E-2</v>
      </c>
      <c r="AI39" s="22">
        <f t="shared" si="18"/>
        <v>7.1848945561549776E-2</v>
      </c>
      <c r="AJ39" s="22">
        <f t="shared" si="18"/>
        <v>7.2899791714880813E-2</v>
      </c>
      <c r="AK39" s="22">
        <f t="shared" si="18"/>
        <v>7.0406007979347568E-2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9">IF(G35=0,"同数",IF(G35&gt;0,"増加","減少"))</f>
        <v>減少</v>
      </c>
      <c r="H40" s="124" t="str">
        <f t="shared" si="19"/>
        <v>減少</v>
      </c>
      <c r="I40" s="124" t="str">
        <f t="shared" si="19"/>
        <v>同数</v>
      </c>
      <c r="J40" s="124" t="str">
        <f t="shared" si="19"/>
        <v>増加</v>
      </c>
      <c r="K40" s="124" t="str">
        <f t="shared" si="19"/>
        <v>増加</v>
      </c>
      <c r="L40" s="124" t="str">
        <f t="shared" si="19"/>
        <v>増加</v>
      </c>
      <c r="M40" s="124" t="str">
        <f t="shared" si="19"/>
        <v>増加</v>
      </c>
      <c r="N40" s="124" t="str">
        <f t="shared" si="19"/>
        <v>増加</v>
      </c>
      <c r="O40" s="124" t="str">
        <f t="shared" si="19"/>
        <v>増加</v>
      </c>
      <c r="P40" s="124" t="str">
        <f t="shared" si="19"/>
        <v>増加</v>
      </c>
      <c r="Q40" s="124" t="str">
        <f t="shared" si="19"/>
        <v>増加</v>
      </c>
      <c r="R40" s="124" t="str">
        <f t="shared" si="19"/>
        <v>増加</v>
      </c>
      <c r="S40" s="124" t="str">
        <f t="shared" si="19"/>
        <v>増加</v>
      </c>
      <c r="T40" s="124" t="str">
        <f t="shared" si="19"/>
        <v>増加</v>
      </c>
      <c r="U40" s="124" t="str">
        <f t="shared" si="19"/>
        <v>増加</v>
      </c>
      <c r="V40" s="124" t="str">
        <f t="shared" si="19"/>
        <v>増加</v>
      </c>
      <c r="W40" s="124" t="str">
        <f t="shared" si="19"/>
        <v>増加</v>
      </c>
      <c r="X40" s="124" t="str">
        <f t="shared" si="19"/>
        <v>増加</v>
      </c>
      <c r="Y40" s="124" t="str">
        <f t="shared" si="19"/>
        <v>増加</v>
      </c>
      <c r="Z40" s="124" t="str">
        <f t="shared" si="19"/>
        <v>増加</v>
      </c>
      <c r="AA40" s="124" t="str">
        <f t="shared" si="19"/>
        <v>増加</v>
      </c>
      <c r="AB40" s="124" t="str">
        <f t="shared" si="19"/>
        <v>増加</v>
      </c>
      <c r="AC40" s="124" t="str">
        <f t="shared" si="19"/>
        <v>増加</v>
      </c>
      <c r="AD40" s="124" t="str">
        <f t="shared" si="19"/>
        <v>増加</v>
      </c>
      <c r="AE40" s="124" t="str">
        <f t="shared" si="19"/>
        <v>増加</v>
      </c>
      <c r="AF40" s="124" t="str">
        <f t="shared" si="19"/>
        <v>増加</v>
      </c>
      <c r="AG40" s="124" t="str">
        <f t="shared" si="19"/>
        <v>増加</v>
      </c>
      <c r="AH40" s="124" t="str">
        <f t="shared" si="19"/>
        <v>増加</v>
      </c>
      <c r="AI40" s="124" t="str">
        <f t="shared" si="19"/>
        <v>増加</v>
      </c>
      <c r="AJ40" s="124" t="str">
        <f t="shared" si="19"/>
        <v>増加</v>
      </c>
      <c r="AK40" s="124" t="str">
        <f t="shared" si="19"/>
        <v>増加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9:AK39">
    <cfRule type="cellIs" dxfId="235" priority="14" operator="greaterThanOrEqual">
      <formula>7.5</formula>
    </cfRule>
  </conditionalFormatting>
  <conditionalFormatting sqref="G39:AK39">
    <cfRule type="cellIs" dxfId="234" priority="15" operator="greaterThanOrEqual">
      <formula>12.5</formula>
    </cfRule>
  </conditionalFormatting>
  <conditionalFormatting sqref="G37:AK37">
    <cfRule type="cellIs" dxfId="233" priority="13" operator="greaterThanOrEqual">
      <formula>0.5</formula>
    </cfRule>
  </conditionalFormatting>
  <conditionalFormatting sqref="G34:AK34">
    <cfRule type="cellIs" dxfId="232" priority="11" operator="greaterThanOrEqual">
      <formula>25</formula>
    </cfRule>
    <cfRule type="cellIs" dxfId="231" priority="12" operator="greaterThanOrEqual">
      <formula>15</formula>
    </cfRule>
  </conditionalFormatting>
  <conditionalFormatting sqref="G33:AK33">
    <cfRule type="cellIs" dxfId="230" priority="1" operator="greaterThanOrEqual">
      <formula>0.1</formula>
    </cfRule>
    <cfRule type="cellIs" dxfId="229" priority="10" operator="greaterThanOrEqual">
      <formula>0.05</formula>
    </cfRule>
  </conditionalFormatting>
  <conditionalFormatting sqref="G32:AK32">
    <cfRule type="cellIs" dxfId="228" priority="8" operator="greaterThanOrEqual">
      <formula>30</formula>
    </cfRule>
    <cfRule type="cellIs" dxfId="227" priority="9" operator="greaterThanOrEqual">
      <formula>20</formula>
    </cfRule>
  </conditionalFormatting>
  <conditionalFormatting sqref="G30:AK30">
    <cfRule type="cellIs" dxfId="226" priority="6" operator="greaterThanOrEqual">
      <formula>0.5</formula>
    </cfRule>
    <cfRule type="cellIs" dxfId="225" priority="7" operator="greaterThanOrEqual">
      <formula>0.2</formula>
    </cfRule>
  </conditionalFormatting>
  <conditionalFormatting sqref="G28:AK28">
    <cfRule type="cellIs" dxfId="224" priority="4" operator="greaterThanOrEqual">
      <formula>0.5</formula>
    </cfRule>
    <cfRule type="cellIs" dxfId="223" priority="5" operator="greaterThanOrEqual">
      <formula>0.2</formula>
    </cfRule>
  </conditionalFormatting>
  <conditionalFormatting sqref="G38:AK38">
    <cfRule type="cellIs" dxfId="222" priority="2" operator="greaterThanOrEqual">
      <formula>7.5</formula>
    </cfRule>
  </conditionalFormatting>
  <conditionalFormatting sqref="G38:AK38">
    <cfRule type="cellIs" dxfId="221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N40"/>
  <sheetViews>
    <sheetView tabSelected="1" view="pageBreakPreview" topLeftCell="B4" zoomScale="80" zoomScaleNormal="100" zoomScaleSheetLayoutView="80" workbookViewId="0">
      <pane xSplit="5" ySplit="4" topLeftCell="H13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0" defaultRowHeight="13.2" zeroHeight="1"/>
  <cols>
    <col min="1" max="1" width="9" customWidth="1"/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4" width="9" customWidth="1"/>
    <col min="35" max="38" width="9" hidden="1" customWidth="1"/>
    <col min="39" max="40" width="11.6640625" hidden="1" customWidth="1"/>
    <col min="41" max="16384" width="9" hidden="1"/>
  </cols>
  <sheetData>
    <row r="1" spans="4:38"/>
    <row r="2" spans="4:38"/>
    <row r="3" spans="4:38"/>
    <row r="4" spans="4:38" ht="28.2">
      <c r="D4" s="10" t="s">
        <v>165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44593</v>
      </c>
      <c r="H6" s="26">
        <v>44594</v>
      </c>
      <c r="I6" s="26">
        <v>44595</v>
      </c>
      <c r="J6" s="26">
        <v>44596</v>
      </c>
      <c r="K6" s="26">
        <v>44597</v>
      </c>
      <c r="L6" s="26">
        <v>44598</v>
      </c>
      <c r="M6" s="26">
        <v>44599</v>
      </c>
      <c r="N6" s="26">
        <v>44600</v>
      </c>
      <c r="O6" s="26">
        <v>44601</v>
      </c>
      <c r="P6" s="26">
        <v>44602</v>
      </c>
      <c r="Q6" s="26">
        <v>44603</v>
      </c>
      <c r="R6" s="26">
        <v>44604</v>
      </c>
      <c r="S6" s="26">
        <v>44605</v>
      </c>
      <c r="T6" s="26">
        <v>44606</v>
      </c>
      <c r="U6" s="26">
        <v>44607</v>
      </c>
      <c r="V6" s="26">
        <v>44608</v>
      </c>
      <c r="W6" s="26">
        <v>44609</v>
      </c>
      <c r="X6" s="26">
        <v>44610</v>
      </c>
      <c r="Y6" s="26">
        <v>44611</v>
      </c>
      <c r="Z6" s="26">
        <v>44612</v>
      </c>
      <c r="AA6" s="26">
        <v>44613</v>
      </c>
      <c r="AB6" s="26">
        <v>44614</v>
      </c>
      <c r="AC6" s="26">
        <v>44615</v>
      </c>
      <c r="AD6" s="26">
        <v>44616</v>
      </c>
      <c r="AE6" s="26">
        <v>44617</v>
      </c>
      <c r="AF6" s="26">
        <v>44618</v>
      </c>
      <c r="AG6" s="26">
        <v>44619</v>
      </c>
      <c r="AH6" s="26">
        <v>44620</v>
      </c>
      <c r="AI6" s="26"/>
      <c r="AJ6" s="26"/>
      <c r="AK6" s="26"/>
    </row>
    <row r="7" spans="4:38" ht="30" customHeight="1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/>
      <c r="AJ7" s="27"/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19">
        <v>564</v>
      </c>
      <c r="H8" s="19">
        <v>564</v>
      </c>
      <c r="I8" s="19">
        <v>564</v>
      </c>
      <c r="J8" s="19">
        <v>564</v>
      </c>
      <c r="K8" s="19">
        <v>564</v>
      </c>
      <c r="L8" s="19">
        <v>564</v>
      </c>
      <c r="M8" s="19">
        <v>564</v>
      </c>
      <c r="N8" s="19">
        <v>564</v>
      </c>
      <c r="O8" s="19">
        <v>564</v>
      </c>
      <c r="P8" s="19">
        <v>564</v>
      </c>
      <c r="Q8" s="19">
        <v>564</v>
      </c>
      <c r="R8" s="19">
        <v>564</v>
      </c>
      <c r="S8" s="19">
        <v>564</v>
      </c>
      <c r="T8" s="19">
        <v>564</v>
      </c>
      <c r="U8" s="19">
        <v>564</v>
      </c>
      <c r="V8" s="19">
        <v>564</v>
      </c>
      <c r="W8" s="19">
        <v>564</v>
      </c>
      <c r="X8" s="19">
        <v>564</v>
      </c>
      <c r="Y8" s="19">
        <v>564</v>
      </c>
      <c r="Z8" s="19">
        <v>564</v>
      </c>
      <c r="AA8" s="19">
        <v>564</v>
      </c>
      <c r="AB8" s="19">
        <v>564</v>
      </c>
      <c r="AC8" s="19">
        <v>564</v>
      </c>
      <c r="AD8" s="19">
        <v>564</v>
      </c>
      <c r="AE8" s="19">
        <v>564</v>
      </c>
      <c r="AF8" s="19">
        <v>564</v>
      </c>
      <c r="AG8" s="19">
        <v>564</v>
      </c>
      <c r="AH8" s="89">
        <v>563</v>
      </c>
      <c r="AI8" s="19">
        <v>563</v>
      </c>
      <c r="AJ8" s="19">
        <v>563</v>
      </c>
      <c r="AK8" s="19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564</v>
      </c>
      <c r="H9" s="21">
        <v>564</v>
      </c>
      <c r="I9" s="21">
        <v>564</v>
      </c>
      <c r="J9" s="21">
        <v>564</v>
      </c>
      <c r="K9" s="21">
        <v>564</v>
      </c>
      <c r="L9" s="21">
        <v>564</v>
      </c>
      <c r="M9" s="21">
        <v>564</v>
      </c>
      <c r="N9" s="21">
        <v>564</v>
      </c>
      <c r="O9" s="21">
        <v>564</v>
      </c>
      <c r="P9" s="21">
        <v>564</v>
      </c>
      <c r="Q9" s="21">
        <v>564</v>
      </c>
      <c r="R9" s="21">
        <v>564</v>
      </c>
      <c r="S9" s="21">
        <v>564</v>
      </c>
      <c r="T9" s="21">
        <v>564</v>
      </c>
      <c r="U9" s="21">
        <v>564</v>
      </c>
      <c r="V9" s="21">
        <v>564</v>
      </c>
      <c r="W9" s="21">
        <v>564</v>
      </c>
      <c r="X9" s="19">
        <v>564</v>
      </c>
      <c r="Y9" s="21">
        <v>564</v>
      </c>
      <c r="Z9" s="21">
        <v>564</v>
      </c>
      <c r="AA9" s="21">
        <v>564</v>
      </c>
      <c r="AB9" s="21">
        <v>564</v>
      </c>
      <c r="AC9" s="21">
        <v>564</v>
      </c>
      <c r="AD9" s="21">
        <v>564</v>
      </c>
      <c r="AE9" s="21">
        <v>564</v>
      </c>
      <c r="AF9" s="21">
        <v>564</v>
      </c>
      <c r="AG9" s="21">
        <v>564</v>
      </c>
      <c r="AH9" s="21">
        <v>563</v>
      </c>
      <c r="AI9" s="41"/>
      <c r="AJ9" s="41"/>
      <c r="AK9" s="41"/>
    </row>
    <row r="10" spans="4:38" ht="41.25" customHeight="1">
      <c r="D10" s="14" t="s">
        <v>46</v>
      </c>
      <c r="E10" s="2"/>
      <c r="F10" s="1" t="s">
        <v>48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19">
        <v>33</v>
      </c>
      <c r="Q10" s="19">
        <v>33</v>
      </c>
      <c r="R10" s="19">
        <v>33</v>
      </c>
      <c r="S10" s="19">
        <v>33</v>
      </c>
      <c r="T10" s="19">
        <v>33</v>
      </c>
      <c r="U10" s="19">
        <v>33</v>
      </c>
      <c r="V10" s="21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21">
        <v>33</v>
      </c>
      <c r="AI10" s="19">
        <v>33</v>
      </c>
      <c r="AJ10" s="19">
        <v>33</v>
      </c>
      <c r="AK10" s="19">
        <v>33</v>
      </c>
    </row>
    <row r="11" spans="4:38" ht="41.25" customHeight="1">
      <c r="D11" s="14" t="s">
        <v>47</v>
      </c>
      <c r="E11" s="2"/>
      <c r="F11" s="1" t="s">
        <v>49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19">
        <v>33</v>
      </c>
      <c r="Y11" s="21">
        <v>33</v>
      </c>
      <c r="Z11" s="21">
        <v>33</v>
      </c>
      <c r="AA11" s="21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41"/>
      <c r="AJ11" s="41"/>
      <c r="AK11" s="41"/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286</v>
      </c>
      <c r="H12" s="21">
        <v>285</v>
      </c>
      <c r="I12" s="21">
        <v>275</v>
      </c>
      <c r="J12" s="21">
        <v>287</v>
      </c>
      <c r="K12" s="21">
        <v>272</v>
      </c>
      <c r="L12" s="21">
        <v>260</v>
      </c>
      <c r="M12" s="21">
        <v>251</v>
      </c>
      <c r="N12" s="21">
        <v>251</v>
      </c>
      <c r="O12" s="21">
        <v>262</v>
      </c>
      <c r="P12" s="21">
        <v>278</v>
      </c>
      <c r="Q12" s="21">
        <v>289</v>
      </c>
      <c r="R12" s="21">
        <v>291</v>
      </c>
      <c r="S12" s="21">
        <v>307</v>
      </c>
      <c r="T12" s="21">
        <v>307</v>
      </c>
      <c r="U12" s="21">
        <v>312</v>
      </c>
      <c r="V12" s="21">
        <v>321</v>
      </c>
      <c r="W12" s="21">
        <v>318</v>
      </c>
      <c r="X12" s="21">
        <v>337</v>
      </c>
      <c r="Y12" s="21">
        <v>326</v>
      </c>
      <c r="Z12" s="21">
        <v>332</v>
      </c>
      <c r="AA12" s="21">
        <v>305</v>
      </c>
      <c r="AB12" s="21">
        <v>268</v>
      </c>
      <c r="AC12" s="21">
        <v>273</v>
      </c>
      <c r="AD12" s="21">
        <v>240</v>
      </c>
      <c r="AE12" s="21">
        <v>215</v>
      </c>
      <c r="AF12" s="21">
        <v>215</v>
      </c>
      <c r="AG12" s="21">
        <v>225</v>
      </c>
      <c r="AH12" s="21">
        <v>216</v>
      </c>
      <c r="AI12" s="41"/>
      <c r="AJ12" s="41"/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1</v>
      </c>
      <c r="H13" s="21">
        <v>1</v>
      </c>
      <c r="I13" s="21">
        <v>1</v>
      </c>
      <c r="J13" s="21">
        <v>0</v>
      </c>
      <c r="K13" s="21">
        <v>0</v>
      </c>
      <c r="L13" s="21">
        <v>0</v>
      </c>
      <c r="M13" s="21">
        <v>1</v>
      </c>
      <c r="N13" s="21">
        <v>2</v>
      </c>
      <c r="O13" s="21">
        <v>2</v>
      </c>
      <c r="P13" s="21">
        <v>1</v>
      </c>
      <c r="Q13" s="21">
        <v>2</v>
      </c>
      <c r="R13" s="21">
        <v>3</v>
      </c>
      <c r="S13" s="21">
        <v>3</v>
      </c>
      <c r="T13" s="21">
        <v>4</v>
      </c>
      <c r="U13" s="21">
        <v>4</v>
      </c>
      <c r="V13" s="21">
        <v>4</v>
      </c>
      <c r="W13" s="21">
        <v>4</v>
      </c>
      <c r="X13" s="21">
        <v>4</v>
      </c>
      <c r="Y13" s="21">
        <v>5</v>
      </c>
      <c r="Z13" s="21">
        <v>6</v>
      </c>
      <c r="AA13" s="21">
        <v>6</v>
      </c>
      <c r="AB13" s="21">
        <v>4</v>
      </c>
      <c r="AC13" s="21">
        <v>5</v>
      </c>
      <c r="AD13" s="21">
        <v>8</v>
      </c>
      <c r="AE13" s="21">
        <v>6</v>
      </c>
      <c r="AF13" s="21">
        <v>5</v>
      </c>
      <c r="AG13" s="21">
        <v>5</v>
      </c>
      <c r="AH13" s="21">
        <v>4</v>
      </c>
      <c r="AI13" s="41"/>
      <c r="AJ13" s="41"/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4538</v>
      </c>
      <c r="H14" s="21">
        <v>4886</v>
      </c>
      <c r="I14" s="21">
        <v>4940</v>
      </c>
      <c r="J14" s="21">
        <v>4718</v>
      </c>
      <c r="K14" s="21">
        <v>5013</v>
      </c>
      <c r="L14" s="21">
        <v>4825</v>
      </c>
      <c r="M14" s="21">
        <v>4587</v>
      </c>
      <c r="N14" s="21">
        <v>4723</v>
      </c>
      <c r="O14" s="21">
        <v>4806</v>
      </c>
      <c r="P14" s="21">
        <v>5037</v>
      </c>
      <c r="Q14" s="21">
        <v>4700</v>
      </c>
      <c r="R14" s="21">
        <v>4652</v>
      </c>
      <c r="S14" s="21">
        <v>4678</v>
      </c>
      <c r="T14" s="21">
        <v>4329</v>
      </c>
      <c r="U14" s="21">
        <v>4337</v>
      </c>
      <c r="V14" s="21">
        <v>4348</v>
      </c>
      <c r="W14" s="21">
        <v>4308</v>
      </c>
      <c r="X14" s="21">
        <v>4111</v>
      </c>
      <c r="Y14" s="21">
        <v>4087</v>
      </c>
      <c r="Z14" s="21">
        <v>3825</v>
      </c>
      <c r="AA14" s="21">
        <v>3666</v>
      </c>
      <c r="AB14" s="21">
        <v>3688</v>
      </c>
      <c r="AC14" s="21">
        <v>3658</v>
      </c>
      <c r="AD14" s="21">
        <v>3384</v>
      </c>
      <c r="AE14" s="21">
        <v>3405</v>
      </c>
      <c r="AF14" s="21">
        <v>3447</v>
      </c>
      <c r="AG14" s="21">
        <v>3470</v>
      </c>
      <c r="AH14" s="21">
        <v>3343</v>
      </c>
      <c r="AI14" s="41"/>
      <c r="AJ14" s="41"/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92">
        <v>2367</v>
      </c>
      <c r="H15" s="92">
        <v>1664</v>
      </c>
      <c r="I15" s="21">
        <v>1751</v>
      </c>
      <c r="J15" s="21">
        <v>1765</v>
      </c>
      <c r="K15" s="92">
        <v>2514</v>
      </c>
      <c r="L15" s="21">
        <v>970</v>
      </c>
      <c r="M15" s="21">
        <v>2176</v>
      </c>
      <c r="N15" s="21">
        <v>2077</v>
      </c>
      <c r="O15" s="92">
        <v>1974</v>
      </c>
      <c r="P15" s="21">
        <v>2223</v>
      </c>
      <c r="Q15" s="92">
        <v>1467</v>
      </c>
      <c r="R15" s="92">
        <v>1727</v>
      </c>
      <c r="S15" s="21">
        <v>1155</v>
      </c>
      <c r="T15" s="92">
        <v>2016</v>
      </c>
      <c r="U15" s="92">
        <v>2205</v>
      </c>
      <c r="V15" s="21">
        <v>1973</v>
      </c>
      <c r="W15" s="21">
        <v>1745</v>
      </c>
      <c r="X15" s="92">
        <v>1767</v>
      </c>
      <c r="Y15" s="92">
        <v>1512</v>
      </c>
      <c r="Z15" s="21">
        <v>764</v>
      </c>
      <c r="AA15" s="21">
        <v>1734</v>
      </c>
      <c r="AB15" s="92">
        <v>1916</v>
      </c>
      <c r="AC15" s="21">
        <v>1737</v>
      </c>
      <c r="AD15" s="21">
        <v>1658</v>
      </c>
      <c r="AE15" s="92">
        <v>2180</v>
      </c>
      <c r="AF15" s="92">
        <v>1644</v>
      </c>
      <c r="AG15" s="21">
        <v>854</v>
      </c>
      <c r="AH15" s="92">
        <v>2001</v>
      </c>
      <c r="AI15" s="41"/>
      <c r="AJ15" s="41"/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G15+SUM('R4-01'!AF15:AK15)</f>
        <v>14610</v>
      </c>
      <c r="H16" s="19">
        <f>SUM(G15:H15)+SUM('R4-01'!AG15:AK15)</f>
        <v>14266</v>
      </c>
      <c r="I16" s="19">
        <f>SUM(G15:I15)+SUM('R4-01'!AH15:AK15)</f>
        <v>13714</v>
      </c>
      <c r="J16" s="19">
        <f>SUM(G15:J15)+SUM('R4-01'!AI15:AK15)</f>
        <v>13362</v>
      </c>
      <c r="K16" s="19">
        <f>SUM(G15:K15)+SUM('R4-01'!AJ15:AK15)</f>
        <v>13820</v>
      </c>
      <c r="L16" s="19">
        <f>SUM(G15:L15)+'R4-01'!AK15</f>
        <v>13134</v>
      </c>
      <c r="M16" s="19">
        <f>SUM(G15:M15)</f>
        <v>13207</v>
      </c>
      <c r="N16" s="19">
        <f t="shared" ref="N16:AH16" si="0">SUM(H15:N15)</f>
        <v>12917</v>
      </c>
      <c r="O16" s="19">
        <f t="shared" si="0"/>
        <v>13227</v>
      </c>
      <c r="P16" s="19">
        <f t="shared" si="0"/>
        <v>13699</v>
      </c>
      <c r="Q16" s="19">
        <f t="shared" si="0"/>
        <v>13401</v>
      </c>
      <c r="R16" s="19">
        <f t="shared" si="0"/>
        <v>12614</v>
      </c>
      <c r="S16" s="19">
        <f t="shared" si="0"/>
        <v>12799</v>
      </c>
      <c r="T16" s="19">
        <f t="shared" si="0"/>
        <v>12639</v>
      </c>
      <c r="U16" s="19">
        <f t="shared" si="0"/>
        <v>12767</v>
      </c>
      <c r="V16" s="19">
        <f t="shared" si="0"/>
        <v>12766</v>
      </c>
      <c r="W16" s="19">
        <f t="shared" si="0"/>
        <v>12288</v>
      </c>
      <c r="X16" s="19">
        <f t="shared" si="0"/>
        <v>12588</v>
      </c>
      <c r="Y16" s="19">
        <f t="shared" si="0"/>
        <v>12373</v>
      </c>
      <c r="Z16" s="19">
        <f t="shared" si="0"/>
        <v>11982</v>
      </c>
      <c r="AA16" s="19">
        <f t="shared" si="0"/>
        <v>11700</v>
      </c>
      <c r="AB16" s="19">
        <f t="shared" si="0"/>
        <v>11411</v>
      </c>
      <c r="AC16" s="19">
        <f t="shared" si="0"/>
        <v>11175</v>
      </c>
      <c r="AD16" s="19">
        <f t="shared" si="0"/>
        <v>11088</v>
      </c>
      <c r="AE16" s="19">
        <f t="shared" si="0"/>
        <v>11501</v>
      </c>
      <c r="AF16" s="19">
        <f t="shared" si="0"/>
        <v>11633</v>
      </c>
      <c r="AG16" s="19">
        <f t="shared" si="0"/>
        <v>11723</v>
      </c>
      <c r="AH16" s="19">
        <f t="shared" si="0"/>
        <v>11990</v>
      </c>
      <c r="AI16" s="19"/>
      <c r="AJ16" s="19"/>
      <c r="AK16" s="19"/>
    </row>
    <row r="17" spans="2:40" ht="41.25" customHeight="1">
      <c r="D17" s="14" t="s">
        <v>3</v>
      </c>
      <c r="E17" s="40" t="s">
        <v>16</v>
      </c>
      <c r="F17" s="29"/>
      <c r="G17" s="21">
        <v>665</v>
      </c>
      <c r="H17" s="92">
        <v>622</v>
      </c>
      <c r="I17" s="21">
        <v>685</v>
      </c>
      <c r="J17" s="21">
        <v>609</v>
      </c>
      <c r="K17" s="92">
        <v>523</v>
      </c>
      <c r="L17" s="21">
        <v>450</v>
      </c>
      <c r="M17" s="21">
        <v>628</v>
      </c>
      <c r="N17" s="21">
        <v>721</v>
      </c>
      <c r="O17" s="21">
        <v>590</v>
      </c>
      <c r="P17" s="21">
        <v>571</v>
      </c>
      <c r="Q17" s="92">
        <v>444</v>
      </c>
      <c r="R17" s="21">
        <v>461</v>
      </c>
      <c r="S17" s="21">
        <v>348</v>
      </c>
      <c r="T17" s="92">
        <v>695</v>
      </c>
      <c r="U17" s="92">
        <v>569</v>
      </c>
      <c r="V17" s="21">
        <v>598</v>
      </c>
      <c r="W17" s="21">
        <v>483</v>
      </c>
      <c r="X17" s="92">
        <v>466</v>
      </c>
      <c r="Y17" s="92">
        <v>388</v>
      </c>
      <c r="Z17" s="21">
        <v>293</v>
      </c>
      <c r="AA17" s="21">
        <v>500</v>
      </c>
      <c r="AB17" s="92">
        <v>529</v>
      </c>
      <c r="AC17" s="21">
        <v>294</v>
      </c>
      <c r="AD17" s="21">
        <v>533</v>
      </c>
      <c r="AE17" s="92">
        <v>497</v>
      </c>
      <c r="AF17" s="21">
        <v>426</v>
      </c>
      <c r="AG17" s="21">
        <v>274</v>
      </c>
      <c r="AH17" s="92">
        <v>518</v>
      </c>
      <c r="AI17" s="41"/>
      <c r="AJ17" s="41"/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G17+SUM('R4-01'!AF17:AK17)</f>
        <v>4022</v>
      </c>
      <c r="H18" s="19">
        <f>SUM(G17:H17)+SUM('R4-01'!AG17:AK17)</f>
        <v>4100</v>
      </c>
      <c r="I18" s="19">
        <f>SUM(G17:I17)+SUM('R4-01'!AH17:AK17)</f>
        <v>4153</v>
      </c>
      <c r="J18" s="19">
        <f>SUM(G17:J17)+SUM('R4-01'!AI17:AK17)</f>
        <v>4279</v>
      </c>
      <c r="K18" s="19">
        <f>SUM(G17:K17)+SUM('R4-01'!AJ17:AK17)</f>
        <v>4238</v>
      </c>
      <c r="L18" s="19">
        <f>SUM(G17:L17)+'R4-01'!AK17</f>
        <v>4298</v>
      </c>
      <c r="M18" s="19">
        <f>SUM(G17:M17)</f>
        <v>4182</v>
      </c>
      <c r="N18" s="19">
        <f t="shared" ref="N18:AH18" si="1">SUM(H17:N17)</f>
        <v>4238</v>
      </c>
      <c r="O18" s="19">
        <f t="shared" si="1"/>
        <v>4206</v>
      </c>
      <c r="P18" s="19">
        <f t="shared" si="1"/>
        <v>4092</v>
      </c>
      <c r="Q18" s="19">
        <f t="shared" si="1"/>
        <v>3927</v>
      </c>
      <c r="R18" s="19">
        <f t="shared" si="1"/>
        <v>3865</v>
      </c>
      <c r="S18" s="19">
        <f t="shared" si="1"/>
        <v>3763</v>
      </c>
      <c r="T18" s="19">
        <f t="shared" si="1"/>
        <v>3830</v>
      </c>
      <c r="U18" s="19">
        <f t="shared" si="1"/>
        <v>3678</v>
      </c>
      <c r="V18" s="19">
        <f t="shared" si="1"/>
        <v>3686</v>
      </c>
      <c r="W18" s="19">
        <f t="shared" si="1"/>
        <v>3598</v>
      </c>
      <c r="X18" s="19">
        <f t="shared" si="1"/>
        <v>3620</v>
      </c>
      <c r="Y18" s="19">
        <f t="shared" si="1"/>
        <v>3547</v>
      </c>
      <c r="Z18" s="19">
        <f t="shared" si="1"/>
        <v>3492</v>
      </c>
      <c r="AA18" s="19">
        <f t="shared" si="1"/>
        <v>3297</v>
      </c>
      <c r="AB18" s="19">
        <f t="shared" si="1"/>
        <v>3257</v>
      </c>
      <c r="AC18" s="19">
        <f t="shared" si="1"/>
        <v>2953</v>
      </c>
      <c r="AD18" s="19">
        <f t="shared" si="1"/>
        <v>3003</v>
      </c>
      <c r="AE18" s="19">
        <f t="shared" si="1"/>
        <v>3034</v>
      </c>
      <c r="AF18" s="19">
        <f t="shared" si="1"/>
        <v>3072</v>
      </c>
      <c r="AG18" s="19">
        <f t="shared" si="1"/>
        <v>3053</v>
      </c>
      <c r="AH18" s="19">
        <f t="shared" si="1"/>
        <v>3071</v>
      </c>
      <c r="AI18" s="19"/>
      <c r="AJ18" s="19"/>
      <c r="AK18" s="19"/>
    </row>
    <row r="19" spans="2:40" ht="41.25" customHeight="1">
      <c r="D19" s="15" t="s">
        <v>4</v>
      </c>
      <c r="E19" s="40" t="s">
        <v>16</v>
      </c>
      <c r="F19" s="29"/>
      <c r="G19" s="21">
        <v>744</v>
      </c>
      <c r="H19" s="21">
        <v>665</v>
      </c>
      <c r="I19" s="21">
        <v>622</v>
      </c>
      <c r="J19" s="21">
        <v>685</v>
      </c>
      <c r="K19" s="21">
        <v>609</v>
      </c>
      <c r="L19" s="21">
        <v>523</v>
      </c>
      <c r="M19" s="21">
        <v>450</v>
      </c>
      <c r="N19" s="21">
        <v>628</v>
      </c>
      <c r="O19" s="21">
        <v>721</v>
      </c>
      <c r="P19" s="21">
        <v>590</v>
      </c>
      <c r="Q19" s="21">
        <v>571</v>
      </c>
      <c r="R19" s="21">
        <v>444</v>
      </c>
      <c r="S19" s="21">
        <v>461</v>
      </c>
      <c r="T19" s="21">
        <v>348</v>
      </c>
      <c r="U19" s="21">
        <v>695</v>
      </c>
      <c r="V19" s="21">
        <v>569</v>
      </c>
      <c r="W19" s="21">
        <v>598</v>
      </c>
      <c r="X19" s="21">
        <v>483</v>
      </c>
      <c r="Y19" s="21">
        <v>466</v>
      </c>
      <c r="Z19" s="21">
        <v>388</v>
      </c>
      <c r="AA19" s="21">
        <v>293</v>
      </c>
      <c r="AB19" s="21">
        <v>500</v>
      </c>
      <c r="AC19" s="21">
        <v>529</v>
      </c>
      <c r="AD19" s="21">
        <v>294</v>
      </c>
      <c r="AE19" s="21">
        <v>533</v>
      </c>
      <c r="AF19" s="21">
        <v>497</v>
      </c>
      <c r="AG19" s="21">
        <v>426</v>
      </c>
      <c r="AH19" s="21">
        <v>274</v>
      </c>
      <c r="AI19" s="41"/>
      <c r="AJ19" s="41"/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G19+SUM('R4-01'!AF19:AK19)</f>
        <v>3931</v>
      </c>
      <c r="H20" s="20">
        <f>SUM(G19:H19)+SUM('R4-01'!AG19:AK19)</f>
        <v>4013</v>
      </c>
      <c r="I20" s="20">
        <f>SUM(G19:I19)+SUM('R4-01'!AH19:AK19)</f>
        <v>4091</v>
      </c>
      <c r="J20" s="20">
        <f>SUM(G19:J19)+SUM('R4-01'!AI19:AK19)</f>
        <v>4148</v>
      </c>
      <c r="K20" s="20">
        <f>SUM(G19:K19)+SUM('R4-01'!AJ19:AK19)</f>
        <v>4277</v>
      </c>
      <c r="L20" s="20">
        <f>SUM(G19:L19)+'R4-01'!AK19</f>
        <v>4238</v>
      </c>
      <c r="M20" s="20">
        <f>SUM(G19:M19)</f>
        <v>4298</v>
      </c>
      <c r="N20" s="20">
        <f t="shared" ref="N20:AH20" si="2">SUM(H19:N19)</f>
        <v>4182</v>
      </c>
      <c r="O20" s="20">
        <f t="shared" si="2"/>
        <v>4238</v>
      </c>
      <c r="P20" s="20">
        <f t="shared" si="2"/>
        <v>4206</v>
      </c>
      <c r="Q20" s="20">
        <f t="shared" si="2"/>
        <v>4092</v>
      </c>
      <c r="R20" s="20">
        <f t="shared" si="2"/>
        <v>3927</v>
      </c>
      <c r="S20" s="20">
        <f t="shared" si="2"/>
        <v>3865</v>
      </c>
      <c r="T20" s="20">
        <f t="shared" si="2"/>
        <v>3763</v>
      </c>
      <c r="U20" s="20">
        <f t="shared" si="2"/>
        <v>3830</v>
      </c>
      <c r="V20" s="20">
        <f t="shared" si="2"/>
        <v>3678</v>
      </c>
      <c r="W20" s="20">
        <f t="shared" si="2"/>
        <v>3686</v>
      </c>
      <c r="X20" s="20">
        <f t="shared" si="2"/>
        <v>3598</v>
      </c>
      <c r="Y20" s="20">
        <f t="shared" si="2"/>
        <v>3620</v>
      </c>
      <c r="Z20" s="20">
        <f t="shared" si="2"/>
        <v>3547</v>
      </c>
      <c r="AA20" s="20">
        <f t="shared" si="2"/>
        <v>3492</v>
      </c>
      <c r="AB20" s="20">
        <f t="shared" si="2"/>
        <v>3297</v>
      </c>
      <c r="AC20" s="20">
        <f t="shared" si="2"/>
        <v>3257</v>
      </c>
      <c r="AD20" s="20">
        <f t="shared" si="2"/>
        <v>2953</v>
      </c>
      <c r="AE20" s="20">
        <f t="shared" si="2"/>
        <v>3003</v>
      </c>
      <c r="AF20" s="20">
        <f t="shared" si="2"/>
        <v>3034</v>
      </c>
      <c r="AG20" s="20">
        <f t="shared" si="2"/>
        <v>3072</v>
      </c>
      <c r="AH20" s="20">
        <f t="shared" si="2"/>
        <v>3053</v>
      </c>
      <c r="AI20" s="20"/>
      <c r="AJ20" s="20"/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3931</v>
      </c>
      <c r="H21" s="20">
        <f t="shared" ref="H21:AH21" si="3">H20</f>
        <v>4013</v>
      </c>
      <c r="I21" s="20">
        <f t="shared" si="3"/>
        <v>4091</v>
      </c>
      <c r="J21" s="20">
        <f t="shared" si="3"/>
        <v>4148</v>
      </c>
      <c r="K21" s="20">
        <f t="shared" si="3"/>
        <v>4277</v>
      </c>
      <c r="L21" s="20">
        <f t="shared" si="3"/>
        <v>4238</v>
      </c>
      <c r="M21" s="20">
        <f t="shared" si="3"/>
        <v>4298</v>
      </c>
      <c r="N21" s="20">
        <f t="shared" si="3"/>
        <v>4182</v>
      </c>
      <c r="O21" s="20">
        <f t="shared" si="3"/>
        <v>4238</v>
      </c>
      <c r="P21" s="20">
        <f t="shared" si="3"/>
        <v>4206</v>
      </c>
      <c r="Q21" s="20">
        <f t="shared" si="3"/>
        <v>4092</v>
      </c>
      <c r="R21" s="20">
        <f t="shared" si="3"/>
        <v>3927</v>
      </c>
      <c r="S21" s="20">
        <f t="shared" si="3"/>
        <v>3865</v>
      </c>
      <c r="T21" s="20">
        <f t="shared" si="3"/>
        <v>3763</v>
      </c>
      <c r="U21" s="20">
        <f t="shared" si="3"/>
        <v>3830</v>
      </c>
      <c r="V21" s="20">
        <f t="shared" si="3"/>
        <v>3678</v>
      </c>
      <c r="W21" s="20">
        <f t="shared" si="3"/>
        <v>3686</v>
      </c>
      <c r="X21" s="20">
        <f t="shared" si="3"/>
        <v>3598</v>
      </c>
      <c r="Y21" s="20">
        <f t="shared" si="3"/>
        <v>3620</v>
      </c>
      <c r="Z21" s="20">
        <f t="shared" si="3"/>
        <v>3547</v>
      </c>
      <c r="AA21" s="20">
        <f t="shared" si="3"/>
        <v>3492</v>
      </c>
      <c r="AB21" s="20">
        <f t="shared" si="3"/>
        <v>3297</v>
      </c>
      <c r="AC21" s="20">
        <f t="shared" si="3"/>
        <v>3257</v>
      </c>
      <c r="AD21" s="20">
        <f t="shared" si="3"/>
        <v>2953</v>
      </c>
      <c r="AE21" s="20">
        <f t="shared" si="3"/>
        <v>3003</v>
      </c>
      <c r="AF21" s="20">
        <f t="shared" si="3"/>
        <v>3034</v>
      </c>
      <c r="AG21" s="20">
        <f t="shared" si="3"/>
        <v>3072</v>
      </c>
      <c r="AH21" s="20">
        <f t="shared" si="3"/>
        <v>3053</v>
      </c>
      <c r="AI21" s="20"/>
      <c r="AJ21" s="20"/>
      <c r="AK21" s="20"/>
    </row>
    <row r="22" spans="2:40" ht="41.25" customHeight="1">
      <c r="D22" s="14" t="s">
        <v>6</v>
      </c>
      <c r="E22" s="2"/>
      <c r="F22" s="1" t="s">
        <v>50</v>
      </c>
      <c r="G22" s="20">
        <f>'R4-01'!AE20</f>
        <v>2419</v>
      </c>
      <c r="H22" s="20">
        <f>'R4-01'!AF20</f>
        <v>2746</v>
      </c>
      <c r="I22" s="20">
        <f>'R4-01'!AG20</f>
        <v>2987</v>
      </c>
      <c r="J22" s="20">
        <f>'R4-01'!AH20</f>
        <v>3327</v>
      </c>
      <c r="K22" s="20">
        <f>'R4-01'!AI20</f>
        <v>3438</v>
      </c>
      <c r="L22" s="20">
        <f>'R4-01'!AJ20</f>
        <v>3593</v>
      </c>
      <c r="M22" s="20">
        <f>'R4-01'!AK20</f>
        <v>3709</v>
      </c>
      <c r="N22" s="20">
        <f>G21</f>
        <v>3931</v>
      </c>
      <c r="O22" s="20">
        <f t="shared" ref="O22:AH22" si="4">H21</f>
        <v>4013</v>
      </c>
      <c r="P22" s="20">
        <f t="shared" si="4"/>
        <v>4091</v>
      </c>
      <c r="Q22" s="20">
        <f t="shared" si="4"/>
        <v>4148</v>
      </c>
      <c r="R22" s="20">
        <f t="shared" si="4"/>
        <v>4277</v>
      </c>
      <c r="S22" s="20">
        <f t="shared" si="4"/>
        <v>4238</v>
      </c>
      <c r="T22" s="20">
        <f t="shared" si="4"/>
        <v>4298</v>
      </c>
      <c r="U22" s="20">
        <f t="shared" si="4"/>
        <v>4182</v>
      </c>
      <c r="V22" s="20">
        <f t="shared" si="4"/>
        <v>4238</v>
      </c>
      <c r="W22" s="20">
        <f t="shared" si="4"/>
        <v>4206</v>
      </c>
      <c r="X22" s="20">
        <f t="shared" si="4"/>
        <v>4092</v>
      </c>
      <c r="Y22" s="20">
        <f t="shared" si="4"/>
        <v>3927</v>
      </c>
      <c r="Z22" s="20">
        <f t="shared" si="4"/>
        <v>3865</v>
      </c>
      <c r="AA22" s="20">
        <f t="shared" si="4"/>
        <v>3763</v>
      </c>
      <c r="AB22" s="20">
        <f t="shared" si="4"/>
        <v>3830</v>
      </c>
      <c r="AC22" s="20">
        <f t="shared" si="4"/>
        <v>3678</v>
      </c>
      <c r="AD22" s="20">
        <f t="shared" si="4"/>
        <v>3686</v>
      </c>
      <c r="AE22" s="20">
        <f t="shared" si="4"/>
        <v>3598</v>
      </c>
      <c r="AF22" s="20">
        <f t="shared" si="4"/>
        <v>3620</v>
      </c>
      <c r="AG22" s="20">
        <f t="shared" si="4"/>
        <v>3547</v>
      </c>
      <c r="AH22" s="20">
        <f t="shared" si="4"/>
        <v>3492</v>
      </c>
      <c r="AI22" s="20"/>
      <c r="AJ22" s="20"/>
      <c r="AK22" s="20"/>
    </row>
    <row r="23" spans="2:40" ht="41.25" customHeight="1">
      <c r="D23" s="14" t="s">
        <v>7</v>
      </c>
      <c r="E23" s="40" t="s">
        <v>16</v>
      </c>
      <c r="F23" s="29"/>
      <c r="G23" s="92">
        <v>413</v>
      </c>
      <c r="H23" s="92">
        <v>351</v>
      </c>
      <c r="I23" s="92">
        <v>268</v>
      </c>
      <c r="J23" s="92">
        <v>318</v>
      </c>
      <c r="K23" s="92">
        <v>265</v>
      </c>
      <c r="L23" s="92">
        <v>190</v>
      </c>
      <c r="M23" s="92">
        <v>171</v>
      </c>
      <c r="N23" s="92">
        <v>386</v>
      </c>
      <c r="O23" s="92">
        <v>330</v>
      </c>
      <c r="P23" s="21">
        <v>218</v>
      </c>
      <c r="Q23" s="21">
        <v>279</v>
      </c>
      <c r="R23" s="21">
        <v>202</v>
      </c>
      <c r="S23" s="21">
        <v>304</v>
      </c>
      <c r="T23" s="21">
        <v>134</v>
      </c>
      <c r="U23" s="21">
        <v>397</v>
      </c>
      <c r="V23" s="21">
        <v>252</v>
      </c>
      <c r="W23" s="21">
        <v>225</v>
      </c>
      <c r="X23" s="21">
        <v>200</v>
      </c>
      <c r="Y23" s="92">
        <v>178</v>
      </c>
      <c r="Z23" s="21">
        <v>130</v>
      </c>
      <c r="AA23" s="92">
        <v>102</v>
      </c>
      <c r="AB23" s="92">
        <v>225</v>
      </c>
      <c r="AC23" s="92">
        <v>192</v>
      </c>
      <c r="AD23" s="92">
        <v>83</v>
      </c>
      <c r="AE23" s="92">
        <v>211</v>
      </c>
      <c r="AF23" s="92">
        <v>212</v>
      </c>
      <c r="AG23" s="92">
        <v>168</v>
      </c>
      <c r="AH23" s="92">
        <v>95</v>
      </c>
      <c r="AI23" s="41"/>
      <c r="AJ23" s="41"/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G23+SUM('R4-01'!AF23:AK23)</f>
        <v>1855</v>
      </c>
      <c r="H24" s="21">
        <f>SUM(G23:H23)+SUM('R4-01'!AG23:AK23)</f>
        <v>1926</v>
      </c>
      <c r="I24" s="21">
        <f>SUM(G23:I23)+SUM('R4-01'!AH23:AK23)</f>
        <v>2008</v>
      </c>
      <c r="J24" s="21">
        <f>SUM(G23:J23)+SUM('R4-01'!AI23:AK23)</f>
        <v>2143</v>
      </c>
      <c r="K24" s="21">
        <f>SUM(G23:K23)+SUM('R4-01'!AJ23:AK23)</f>
        <v>2097</v>
      </c>
      <c r="L24" s="21">
        <f>SUM(G23:L23)+'R4-01'!AK23</f>
        <v>1953</v>
      </c>
      <c r="M24" s="21">
        <f>SUM(G23:M23)</f>
        <v>1976</v>
      </c>
      <c r="N24" s="21">
        <f t="shared" ref="N24:AH24" si="5">SUM(H23:N23)</f>
        <v>1949</v>
      </c>
      <c r="O24" s="21">
        <f t="shared" si="5"/>
        <v>1928</v>
      </c>
      <c r="P24" s="21">
        <f t="shared" si="5"/>
        <v>1878</v>
      </c>
      <c r="Q24" s="21">
        <f t="shared" si="5"/>
        <v>1839</v>
      </c>
      <c r="R24" s="21">
        <f t="shared" si="5"/>
        <v>1776</v>
      </c>
      <c r="S24" s="21">
        <f t="shared" si="5"/>
        <v>1890</v>
      </c>
      <c r="T24" s="21">
        <f t="shared" si="5"/>
        <v>1853</v>
      </c>
      <c r="U24" s="21">
        <f t="shared" si="5"/>
        <v>1864</v>
      </c>
      <c r="V24" s="21">
        <f t="shared" si="5"/>
        <v>1786</v>
      </c>
      <c r="W24" s="21">
        <f t="shared" si="5"/>
        <v>1793</v>
      </c>
      <c r="X24" s="21">
        <f t="shared" si="5"/>
        <v>1714</v>
      </c>
      <c r="Y24" s="21">
        <f t="shared" si="5"/>
        <v>1690</v>
      </c>
      <c r="Z24" s="21">
        <f t="shared" si="5"/>
        <v>1516</v>
      </c>
      <c r="AA24" s="21">
        <f t="shared" si="5"/>
        <v>1484</v>
      </c>
      <c r="AB24" s="21">
        <f t="shared" si="5"/>
        <v>1312</v>
      </c>
      <c r="AC24" s="21">
        <f t="shared" si="5"/>
        <v>1252</v>
      </c>
      <c r="AD24" s="21">
        <f t="shared" si="5"/>
        <v>1110</v>
      </c>
      <c r="AE24" s="21">
        <f t="shared" si="5"/>
        <v>1121</v>
      </c>
      <c r="AF24" s="21">
        <f t="shared" si="5"/>
        <v>1155</v>
      </c>
      <c r="AG24" s="21">
        <f t="shared" si="5"/>
        <v>1193</v>
      </c>
      <c r="AH24" s="21">
        <f t="shared" si="5"/>
        <v>1186</v>
      </c>
      <c r="AI24" s="21"/>
      <c r="AJ24" s="21"/>
      <c r="AK24" s="21"/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44593</v>
      </c>
      <c r="H26" s="26">
        <f t="shared" ref="H26:AH27" si="6">H6</f>
        <v>44594</v>
      </c>
      <c r="I26" s="26">
        <f t="shared" si="6"/>
        <v>44595</v>
      </c>
      <c r="J26" s="26">
        <f t="shared" si="6"/>
        <v>44596</v>
      </c>
      <c r="K26" s="26">
        <f t="shared" si="6"/>
        <v>44597</v>
      </c>
      <c r="L26" s="26">
        <f t="shared" si="6"/>
        <v>44598</v>
      </c>
      <c r="M26" s="26">
        <f t="shared" si="6"/>
        <v>44599</v>
      </c>
      <c r="N26" s="26">
        <f t="shared" si="6"/>
        <v>44600</v>
      </c>
      <c r="O26" s="26">
        <f t="shared" si="6"/>
        <v>44601</v>
      </c>
      <c r="P26" s="26">
        <f t="shared" si="6"/>
        <v>44602</v>
      </c>
      <c r="Q26" s="26">
        <f t="shared" si="6"/>
        <v>44603</v>
      </c>
      <c r="R26" s="26">
        <f t="shared" si="6"/>
        <v>44604</v>
      </c>
      <c r="S26" s="26">
        <f t="shared" si="6"/>
        <v>44605</v>
      </c>
      <c r="T26" s="26">
        <f t="shared" si="6"/>
        <v>44606</v>
      </c>
      <c r="U26" s="26">
        <f t="shared" si="6"/>
        <v>44607</v>
      </c>
      <c r="V26" s="26">
        <f t="shared" si="6"/>
        <v>44608</v>
      </c>
      <c r="W26" s="26">
        <f t="shared" si="6"/>
        <v>44609</v>
      </c>
      <c r="X26" s="26">
        <f t="shared" si="6"/>
        <v>44610</v>
      </c>
      <c r="Y26" s="26">
        <f t="shared" si="6"/>
        <v>44611</v>
      </c>
      <c r="Z26" s="26">
        <f t="shared" si="6"/>
        <v>44612</v>
      </c>
      <c r="AA26" s="26">
        <f t="shared" si="6"/>
        <v>44613</v>
      </c>
      <c r="AB26" s="26">
        <f t="shared" si="6"/>
        <v>44614</v>
      </c>
      <c r="AC26" s="26">
        <f t="shared" si="6"/>
        <v>44615</v>
      </c>
      <c r="AD26" s="26">
        <f t="shared" si="6"/>
        <v>44616</v>
      </c>
      <c r="AE26" s="26">
        <f t="shared" si="6"/>
        <v>44617</v>
      </c>
      <c r="AF26" s="26">
        <f t="shared" si="6"/>
        <v>44618</v>
      </c>
      <c r="AG26" s="26">
        <f t="shared" si="6"/>
        <v>44619</v>
      </c>
      <c r="AH26" s="26">
        <f t="shared" si="6"/>
        <v>44620</v>
      </c>
      <c r="AI26" s="26"/>
      <c r="AJ26" s="26"/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/>
      <c r="AJ27" s="27"/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53">
        <f>IFERROR(G12/G8,0)</f>
        <v>0.50709219858156029</v>
      </c>
      <c r="H28" s="253">
        <f t="shared" ref="H28:AH28" si="7">H12/H8</f>
        <v>0.50531914893617025</v>
      </c>
      <c r="I28" s="22">
        <f t="shared" si="7"/>
        <v>0.48758865248226951</v>
      </c>
      <c r="J28" s="253">
        <f t="shared" si="7"/>
        <v>0.50886524822695034</v>
      </c>
      <c r="K28" s="22">
        <f t="shared" si="7"/>
        <v>0.48226950354609927</v>
      </c>
      <c r="L28" s="22">
        <f t="shared" si="7"/>
        <v>0.46099290780141844</v>
      </c>
      <c r="M28" s="22">
        <f t="shared" si="7"/>
        <v>0.44503546099290781</v>
      </c>
      <c r="N28" s="22">
        <f t="shared" si="7"/>
        <v>0.44503546099290781</v>
      </c>
      <c r="O28" s="22">
        <f t="shared" si="7"/>
        <v>0.46453900709219859</v>
      </c>
      <c r="P28" s="22">
        <f t="shared" si="7"/>
        <v>0.49290780141843971</v>
      </c>
      <c r="Q28" s="253">
        <f t="shared" si="7"/>
        <v>0.51241134751773054</v>
      </c>
      <c r="R28" s="253">
        <f t="shared" si="7"/>
        <v>0.51595744680851063</v>
      </c>
      <c r="S28" s="253">
        <f t="shared" si="7"/>
        <v>0.54432624113475181</v>
      </c>
      <c r="T28" s="253">
        <f t="shared" si="7"/>
        <v>0.54432624113475181</v>
      </c>
      <c r="U28" s="253">
        <f t="shared" si="7"/>
        <v>0.55319148936170215</v>
      </c>
      <c r="V28" s="253">
        <f t="shared" si="7"/>
        <v>0.56914893617021278</v>
      </c>
      <c r="W28" s="253">
        <f t="shared" si="7"/>
        <v>0.56382978723404253</v>
      </c>
      <c r="X28" s="253">
        <f t="shared" si="7"/>
        <v>0.59751773049645385</v>
      </c>
      <c r="Y28" s="253">
        <f t="shared" si="7"/>
        <v>0.57801418439716312</v>
      </c>
      <c r="Z28" s="253">
        <f t="shared" si="7"/>
        <v>0.58865248226950351</v>
      </c>
      <c r="AA28" s="253">
        <f t="shared" si="7"/>
        <v>0.54078014184397161</v>
      </c>
      <c r="AB28" s="22">
        <f t="shared" si="7"/>
        <v>0.47517730496453903</v>
      </c>
      <c r="AC28" s="22">
        <f t="shared" si="7"/>
        <v>0.48404255319148937</v>
      </c>
      <c r="AD28" s="22">
        <f t="shared" si="7"/>
        <v>0.42553191489361702</v>
      </c>
      <c r="AE28" s="22">
        <f t="shared" si="7"/>
        <v>0.38120567375886527</v>
      </c>
      <c r="AF28" s="22">
        <f t="shared" si="7"/>
        <v>0.38120567375886527</v>
      </c>
      <c r="AG28" s="22">
        <f t="shared" si="7"/>
        <v>0.39893617021276595</v>
      </c>
      <c r="AH28" s="22">
        <f t="shared" si="7"/>
        <v>0.38365896980461811</v>
      </c>
      <c r="AI28" s="22"/>
      <c r="AJ28" s="22"/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0.50709219858156029</v>
      </c>
      <c r="H29" s="22">
        <f t="shared" ref="H29:AH30" si="8">H12/H9</f>
        <v>0.50531914893617025</v>
      </c>
      <c r="I29" s="22">
        <f t="shared" si="8"/>
        <v>0.48758865248226951</v>
      </c>
      <c r="J29" s="22">
        <f t="shared" si="8"/>
        <v>0.50886524822695034</v>
      </c>
      <c r="K29" s="22">
        <f t="shared" si="8"/>
        <v>0.48226950354609927</v>
      </c>
      <c r="L29" s="22">
        <f t="shared" si="8"/>
        <v>0.46099290780141844</v>
      </c>
      <c r="M29" s="22">
        <f t="shared" si="8"/>
        <v>0.44503546099290781</v>
      </c>
      <c r="N29" s="22">
        <f t="shared" si="8"/>
        <v>0.44503546099290781</v>
      </c>
      <c r="O29" s="22">
        <f t="shared" si="8"/>
        <v>0.46453900709219859</v>
      </c>
      <c r="P29" s="22">
        <f t="shared" si="8"/>
        <v>0.49290780141843971</v>
      </c>
      <c r="Q29" s="22">
        <f t="shared" si="8"/>
        <v>0.51241134751773054</v>
      </c>
      <c r="R29" s="22">
        <f t="shared" si="8"/>
        <v>0.51595744680851063</v>
      </c>
      <c r="S29" s="22">
        <f t="shared" si="8"/>
        <v>0.54432624113475181</v>
      </c>
      <c r="T29" s="22">
        <f t="shared" si="8"/>
        <v>0.54432624113475181</v>
      </c>
      <c r="U29" s="22">
        <f t="shared" si="8"/>
        <v>0.55319148936170215</v>
      </c>
      <c r="V29" s="22">
        <f t="shared" si="8"/>
        <v>0.56914893617021278</v>
      </c>
      <c r="W29" s="22">
        <f t="shared" si="8"/>
        <v>0.56382978723404253</v>
      </c>
      <c r="X29" s="22">
        <f t="shared" si="8"/>
        <v>0.59751773049645385</v>
      </c>
      <c r="Y29" s="22">
        <f t="shared" si="8"/>
        <v>0.57801418439716312</v>
      </c>
      <c r="Z29" s="22">
        <f t="shared" si="8"/>
        <v>0.58865248226950351</v>
      </c>
      <c r="AA29" s="22">
        <f t="shared" si="8"/>
        <v>0.54078014184397161</v>
      </c>
      <c r="AB29" s="22">
        <f t="shared" si="8"/>
        <v>0.47517730496453903</v>
      </c>
      <c r="AC29" s="22">
        <f t="shared" si="8"/>
        <v>0.48404255319148937</v>
      </c>
      <c r="AD29" s="22">
        <f t="shared" si="8"/>
        <v>0.42553191489361702</v>
      </c>
      <c r="AE29" s="22">
        <f t="shared" si="8"/>
        <v>0.38120567375886527</v>
      </c>
      <c r="AF29" s="22">
        <f t="shared" si="8"/>
        <v>0.38120567375886527</v>
      </c>
      <c r="AG29" s="22">
        <f t="shared" si="8"/>
        <v>0.39893617021276595</v>
      </c>
      <c r="AH29" s="22">
        <f t="shared" si="8"/>
        <v>0.38365896980461811</v>
      </c>
      <c r="AI29" s="22"/>
      <c r="AJ29" s="22"/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3.0303030303030304E-2</v>
      </c>
      <c r="H30" s="22">
        <f t="shared" si="8"/>
        <v>3.0303030303030304E-2</v>
      </c>
      <c r="I30" s="22">
        <f t="shared" si="8"/>
        <v>3.0303030303030304E-2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3.0303030303030304E-2</v>
      </c>
      <c r="N30" s="22">
        <f t="shared" si="8"/>
        <v>6.0606060606060608E-2</v>
      </c>
      <c r="O30" s="22">
        <f t="shared" si="8"/>
        <v>6.0606060606060608E-2</v>
      </c>
      <c r="P30" s="22">
        <f t="shared" si="8"/>
        <v>3.0303030303030304E-2</v>
      </c>
      <c r="Q30" s="22">
        <f t="shared" si="8"/>
        <v>6.0606060606060608E-2</v>
      </c>
      <c r="R30" s="22">
        <f t="shared" si="8"/>
        <v>9.0909090909090912E-2</v>
      </c>
      <c r="S30" s="22">
        <f t="shared" si="8"/>
        <v>9.0909090909090912E-2</v>
      </c>
      <c r="T30" s="22">
        <f t="shared" si="8"/>
        <v>0.12121212121212122</v>
      </c>
      <c r="U30" s="22">
        <f t="shared" si="8"/>
        <v>0.12121212121212122</v>
      </c>
      <c r="V30" s="22">
        <f t="shared" si="8"/>
        <v>0.12121212121212122</v>
      </c>
      <c r="W30" s="22">
        <f t="shared" si="8"/>
        <v>0.12121212121212122</v>
      </c>
      <c r="X30" s="22">
        <f t="shared" si="8"/>
        <v>0.12121212121212122</v>
      </c>
      <c r="Y30" s="22">
        <f t="shared" si="8"/>
        <v>0.15151515151515152</v>
      </c>
      <c r="Z30" s="22">
        <f t="shared" si="8"/>
        <v>0.18181818181818182</v>
      </c>
      <c r="AA30" s="22">
        <f t="shared" si="8"/>
        <v>0.18181818181818182</v>
      </c>
      <c r="AB30" s="22">
        <f t="shared" si="8"/>
        <v>0.12121212121212122</v>
      </c>
      <c r="AC30" s="22">
        <f t="shared" si="8"/>
        <v>0.15151515151515152</v>
      </c>
      <c r="AD30" s="22">
        <f t="shared" si="8"/>
        <v>0.24242424242424243</v>
      </c>
      <c r="AE30" s="22">
        <f t="shared" si="8"/>
        <v>0.18181818181818182</v>
      </c>
      <c r="AF30" s="22">
        <f t="shared" si="8"/>
        <v>0.15151515151515152</v>
      </c>
      <c r="AG30" s="22">
        <f t="shared" si="8"/>
        <v>0.15151515151515152</v>
      </c>
      <c r="AH30" s="22">
        <f t="shared" si="8"/>
        <v>0.12121212121212122</v>
      </c>
      <c r="AI30" s="22"/>
      <c r="AJ30" s="22"/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3.0303030303030304E-2</v>
      </c>
      <c r="H31" s="22">
        <f t="shared" ref="H31:AH31" si="9">H13/H11</f>
        <v>3.0303030303030304E-2</v>
      </c>
      <c r="I31" s="22">
        <f t="shared" si="9"/>
        <v>3.0303030303030304E-2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3.0303030303030304E-2</v>
      </c>
      <c r="N31" s="22">
        <f t="shared" si="9"/>
        <v>6.0606060606060608E-2</v>
      </c>
      <c r="O31" s="22">
        <f t="shared" si="9"/>
        <v>6.0606060606060608E-2</v>
      </c>
      <c r="P31" s="22">
        <f t="shared" si="9"/>
        <v>3.0303030303030304E-2</v>
      </c>
      <c r="Q31" s="22">
        <f t="shared" si="9"/>
        <v>6.0606060606060608E-2</v>
      </c>
      <c r="R31" s="22">
        <f t="shared" si="9"/>
        <v>9.0909090909090912E-2</v>
      </c>
      <c r="S31" s="22">
        <f t="shared" si="9"/>
        <v>9.0909090909090912E-2</v>
      </c>
      <c r="T31" s="22">
        <f t="shared" si="9"/>
        <v>0.12121212121212122</v>
      </c>
      <c r="U31" s="22">
        <f t="shared" si="9"/>
        <v>0.12121212121212122</v>
      </c>
      <c r="V31" s="22">
        <f t="shared" si="9"/>
        <v>0.12121212121212122</v>
      </c>
      <c r="W31" s="22">
        <f t="shared" si="9"/>
        <v>0.12121212121212122</v>
      </c>
      <c r="X31" s="22">
        <f t="shared" si="9"/>
        <v>0.12121212121212122</v>
      </c>
      <c r="Y31" s="22">
        <f t="shared" si="9"/>
        <v>0.15151515151515152</v>
      </c>
      <c r="Z31" s="22">
        <f t="shared" si="9"/>
        <v>0.18181818181818182</v>
      </c>
      <c r="AA31" s="22">
        <f t="shared" si="9"/>
        <v>0.18181818181818182</v>
      </c>
      <c r="AB31" s="22">
        <f t="shared" si="9"/>
        <v>0.12121212121212122</v>
      </c>
      <c r="AC31" s="22">
        <f t="shared" si="9"/>
        <v>0.15151515151515152</v>
      </c>
      <c r="AD31" s="22">
        <f t="shared" si="9"/>
        <v>0.24242424242424243</v>
      </c>
      <c r="AE31" s="22">
        <f t="shared" si="9"/>
        <v>0.18181818181818182</v>
      </c>
      <c r="AF31" s="22">
        <f t="shared" si="9"/>
        <v>0.15151515151515152</v>
      </c>
      <c r="AG31" s="22">
        <f t="shared" si="9"/>
        <v>0.15151515151515152</v>
      </c>
      <c r="AH31" s="22">
        <f t="shared" si="9"/>
        <v>0.12121212121212122</v>
      </c>
      <c r="AI31" s="22"/>
      <c r="AJ31" s="22"/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227</v>
      </c>
      <c r="E32" s="2"/>
      <c r="F32" s="1"/>
      <c r="G32" s="254">
        <f>IFERROR(G14*100000/1588256,0)</f>
        <v>285.72220095500978</v>
      </c>
      <c r="H32" s="254">
        <f t="shared" ref="H32:AH32" si="10">IFERROR(H14*100000/1588256,0)</f>
        <v>307.63302641387787</v>
      </c>
      <c r="I32" s="254">
        <f t="shared" si="10"/>
        <v>311.03298208852982</v>
      </c>
      <c r="J32" s="254">
        <f t="shared" si="10"/>
        <v>297.05538653718293</v>
      </c>
      <c r="K32" s="254">
        <f t="shared" si="10"/>
        <v>315.62921846352225</v>
      </c>
      <c r="L32" s="254">
        <f t="shared" si="10"/>
        <v>303.79233574436364</v>
      </c>
      <c r="M32" s="254">
        <f t="shared" si="10"/>
        <v>288.80734591904582</v>
      </c>
      <c r="N32" s="254">
        <f t="shared" si="10"/>
        <v>297.37019724779884</v>
      </c>
      <c r="O32" s="254">
        <f t="shared" si="10"/>
        <v>302.5960550440231</v>
      </c>
      <c r="P32" s="254">
        <f t="shared" si="10"/>
        <v>317.14030987447865</v>
      </c>
      <c r="Q32" s="254">
        <f t="shared" si="10"/>
        <v>295.92206797896563</v>
      </c>
      <c r="R32" s="254">
        <f t="shared" si="10"/>
        <v>292.89988515705278</v>
      </c>
      <c r="S32" s="254">
        <f t="shared" si="10"/>
        <v>294.53690085225554</v>
      </c>
      <c r="T32" s="254">
        <f t="shared" si="10"/>
        <v>272.56311325126427</v>
      </c>
      <c r="U32" s="254">
        <f t="shared" si="10"/>
        <v>273.06681038824973</v>
      </c>
      <c r="V32" s="254">
        <f t="shared" si="10"/>
        <v>273.75939395160481</v>
      </c>
      <c r="W32" s="254">
        <f t="shared" si="10"/>
        <v>271.24090826667742</v>
      </c>
      <c r="X32" s="254">
        <f t="shared" si="10"/>
        <v>258.83736626841011</v>
      </c>
      <c r="Y32" s="254">
        <f t="shared" si="10"/>
        <v>257.32627485745371</v>
      </c>
      <c r="Z32" s="254">
        <f t="shared" si="10"/>
        <v>240.83019362117946</v>
      </c>
      <c r="AA32" s="254">
        <f t="shared" si="10"/>
        <v>230.81921302359316</v>
      </c>
      <c r="AB32" s="254">
        <f t="shared" si="10"/>
        <v>232.20438015030322</v>
      </c>
      <c r="AC32" s="254">
        <f t="shared" si="10"/>
        <v>230.3155158866077</v>
      </c>
      <c r="AD32" s="254">
        <f t="shared" si="10"/>
        <v>213.06388894485525</v>
      </c>
      <c r="AE32" s="254">
        <f t="shared" si="10"/>
        <v>214.3860939294421</v>
      </c>
      <c r="AF32" s="254">
        <f t="shared" si="10"/>
        <v>217.03050389861585</v>
      </c>
      <c r="AG32" s="254">
        <f t="shared" si="10"/>
        <v>218.47863316744909</v>
      </c>
      <c r="AH32" s="254">
        <f t="shared" si="10"/>
        <v>210.48244111780468</v>
      </c>
      <c r="AI32" s="23"/>
      <c r="AJ32" s="23"/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53">
        <f>IFERROR(G18/G16,0)</f>
        <v>0.27529089664613277</v>
      </c>
      <c r="H33" s="253">
        <f t="shared" ref="H33:AH33" si="11">IFERROR(H18/H16,0)</f>
        <v>0.28739660731809896</v>
      </c>
      <c r="I33" s="253">
        <f t="shared" si="11"/>
        <v>0.30282922560886683</v>
      </c>
      <c r="J33" s="253">
        <f t="shared" si="11"/>
        <v>0.32023649154318218</v>
      </c>
      <c r="K33" s="253">
        <f t="shared" si="11"/>
        <v>0.30665701881331403</v>
      </c>
      <c r="L33" s="253">
        <f t="shared" si="11"/>
        <v>0.32724227196589006</v>
      </c>
      <c r="M33" s="253">
        <f t="shared" si="11"/>
        <v>0.31665026122510792</v>
      </c>
      <c r="N33" s="253">
        <f t="shared" si="11"/>
        <v>0.32809475884493305</v>
      </c>
      <c r="O33" s="253">
        <f t="shared" si="11"/>
        <v>0.31798593785438872</v>
      </c>
      <c r="P33" s="253">
        <f t="shared" si="11"/>
        <v>0.29870793488575809</v>
      </c>
      <c r="Q33" s="253">
        <f t="shared" si="11"/>
        <v>0.2930378329975375</v>
      </c>
      <c r="R33" s="253">
        <f t="shared" si="11"/>
        <v>0.3064055811003647</v>
      </c>
      <c r="S33" s="253">
        <f t="shared" si="11"/>
        <v>0.29400734432377529</v>
      </c>
      <c r="T33" s="253">
        <f t="shared" si="11"/>
        <v>0.30303030303030304</v>
      </c>
      <c r="U33" s="253">
        <f t="shared" si="11"/>
        <v>0.2880864729380434</v>
      </c>
      <c r="V33" s="253">
        <f t="shared" si="11"/>
        <v>0.28873570421431927</v>
      </c>
      <c r="W33" s="253">
        <f t="shared" si="11"/>
        <v>0.29280598958333331</v>
      </c>
      <c r="X33" s="253">
        <f t="shared" si="11"/>
        <v>0.28757546870034956</v>
      </c>
      <c r="Y33" s="253">
        <f t="shared" si="11"/>
        <v>0.28667259355047281</v>
      </c>
      <c r="Z33" s="253">
        <f>IFERROR(Z18/Z16,0)</f>
        <v>0.29143715573360041</v>
      </c>
      <c r="AA33" s="253">
        <f t="shared" si="11"/>
        <v>0.28179487179487178</v>
      </c>
      <c r="AB33" s="253">
        <f t="shared" si="11"/>
        <v>0.28542634300236613</v>
      </c>
      <c r="AC33" s="253">
        <f t="shared" si="11"/>
        <v>0.26425055928411634</v>
      </c>
      <c r="AD33" s="253">
        <f t="shared" si="11"/>
        <v>0.27083333333333331</v>
      </c>
      <c r="AE33" s="253">
        <f t="shared" si="11"/>
        <v>0.26380314755238676</v>
      </c>
      <c r="AF33" s="253">
        <f t="shared" si="11"/>
        <v>0.26407633456546031</v>
      </c>
      <c r="AG33" s="253">
        <f t="shared" si="11"/>
        <v>0.26042821803292671</v>
      </c>
      <c r="AH33" s="253">
        <f t="shared" si="11"/>
        <v>0.25613010842368639</v>
      </c>
      <c r="AI33" s="22"/>
      <c r="AJ33" s="22"/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228</v>
      </c>
      <c r="E34" s="2" t="s">
        <v>17</v>
      </c>
      <c r="F34" s="1"/>
      <c r="G34" s="255">
        <f>IFERROR(G20*100000/1588256,0)</f>
        <v>247.50418068623699</v>
      </c>
      <c r="H34" s="255">
        <f t="shared" ref="H34:AH34" si="12">IFERROR(H20*100000/1588256,0)</f>
        <v>252.66707634033807</v>
      </c>
      <c r="I34" s="255">
        <f t="shared" si="12"/>
        <v>257.57812342594644</v>
      </c>
      <c r="J34" s="255">
        <f t="shared" si="12"/>
        <v>261.16696552696794</v>
      </c>
      <c r="K34" s="255">
        <f t="shared" si="12"/>
        <v>269.28908186085869</v>
      </c>
      <c r="L34" s="255">
        <f t="shared" si="12"/>
        <v>266.83355831805454</v>
      </c>
      <c r="M34" s="255">
        <f t="shared" si="12"/>
        <v>270.61128684544559</v>
      </c>
      <c r="N34" s="255">
        <f t="shared" si="12"/>
        <v>263.30767835915623</v>
      </c>
      <c r="O34" s="255">
        <f t="shared" si="12"/>
        <v>266.83355831805454</v>
      </c>
      <c r="P34" s="255">
        <f t="shared" si="12"/>
        <v>264.81876977011262</v>
      </c>
      <c r="Q34" s="255">
        <f t="shared" si="12"/>
        <v>257.64108556806963</v>
      </c>
      <c r="R34" s="255">
        <f t="shared" si="12"/>
        <v>247.25233211774423</v>
      </c>
      <c r="S34" s="255">
        <f t="shared" si="12"/>
        <v>243.34867930610682</v>
      </c>
      <c r="T34" s="255">
        <f t="shared" si="12"/>
        <v>236.92654080954205</v>
      </c>
      <c r="U34" s="255">
        <f t="shared" si="12"/>
        <v>241.14500433179538</v>
      </c>
      <c r="V34" s="255">
        <f t="shared" si="12"/>
        <v>231.57475872907139</v>
      </c>
      <c r="W34" s="255">
        <f t="shared" si="12"/>
        <v>232.07845586605686</v>
      </c>
      <c r="X34" s="255">
        <f t="shared" si="12"/>
        <v>226.53778735921665</v>
      </c>
      <c r="Y34" s="255">
        <f t="shared" si="12"/>
        <v>227.92295448592671</v>
      </c>
      <c r="Z34" s="255">
        <f t="shared" si="12"/>
        <v>223.32671811093425</v>
      </c>
      <c r="AA34" s="255">
        <f t="shared" si="12"/>
        <v>219.86380029415912</v>
      </c>
      <c r="AB34" s="255">
        <f t="shared" si="12"/>
        <v>207.58618258013823</v>
      </c>
      <c r="AC34" s="255">
        <f t="shared" si="12"/>
        <v>205.06769689521084</v>
      </c>
      <c r="AD34" s="255">
        <f t="shared" si="12"/>
        <v>185.92720568976287</v>
      </c>
      <c r="AE34" s="255">
        <f t="shared" si="12"/>
        <v>189.07531279592206</v>
      </c>
      <c r="AF34" s="255">
        <f t="shared" si="12"/>
        <v>191.02713920174077</v>
      </c>
      <c r="AG34" s="255">
        <f t="shared" si="12"/>
        <v>193.41970060242178</v>
      </c>
      <c r="AH34" s="255">
        <f t="shared" si="12"/>
        <v>192.22341990208128</v>
      </c>
      <c r="AI34" s="134"/>
      <c r="AJ34" s="134"/>
      <c r="AK34" s="134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1512</v>
      </c>
      <c r="H35" s="24">
        <f t="shared" ref="H35:AH35" si="13">H21-H22</f>
        <v>1267</v>
      </c>
      <c r="I35" s="24">
        <f t="shared" si="13"/>
        <v>1104</v>
      </c>
      <c r="J35" s="24">
        <f t="shared" si="13"/>
        <v>821</v>
      </c>
      <c r="K35" s="24">
        <f t="shared" si="13"/>
        <v>839</v>
      </c>
      <c r="L35" s="24">
        <f t="shared" si="13"/>
        <v>645</v>
      </c>
      <c r="M35" s="24">
        <f t="shared" si="13"/>
        <v>589</v>
      </c>
      <c r="N35" s="24">
        <f t="shared" si="13"/>
        <v>251</v>
      </c>
      <c r="O35" s="24">
        <f t="shared" si="13"/>
        <v>225</v>
      </c>
      <c r="P35" s="24">
        <f t="shared" si="13"/>
        <v>115</v>
      </c>
      <c r="Q35" s="24">
        <f t="shared" si="13"/>
        <v>-56</v>
      </c>
      <c r="R35" s="24">
        <f t="shared" si="13"/>
        <v>-350</v>
      </c>
      <c r="S35" s="24">
        <f t="shared" si="13"/>
        <v>-373</v>
      </c>
      <c r="T35" s="24">
        <f t="shared" si="13"/>
        <v>-535</v>
      </c>
      <c r="U35" s="24">
        <f t="shared" si="13"/>
        <v>-352</v>
      </c>
      <c r="V35" s="24">
        <f t="shared" si="13"/>
        <v>-560</v>
      </c>
      <c r="W35" s="24">
        <f t="shared" si="13"/>
        <v>-520</v>
      </c>
      <c r="X35" s="24">
        <f t="shared" si="13"/>
        <v>-494</v>
      </c>
      <c r="Y35" s="24">
        <f t="shared" si="13"/>
        <v>-307</v>
      </c>
      <c r="Z35" s="24">
        <f t="shared" si="13"/>
        <v>-318</v>
      </c>
      <c r="AA35" s="24">
        <f t="shared" si="13"/>
        <v>-271</v>
      </c>
      <c r="AB35" s="24">
        <f t="shared" si="13"/>
        <v>-533</v>
      </c>
      <c r="AC35" s="24">
        <f t="shared" si="13"/>
        <v>-421</v>
      </c>
      <c r="AD35" s="24">
        <f t="shared" si="13"/>
        <v>-733</v>
      </c>
      <c r="AE35" s="24">
        <f t="shared" si="13"/>
        <v>-595</v>
      </c>
      <c r="AF35" s="24">
        <f t="shared" si="13"/>
        <v>-586</v>
      </c>
      <c r="AG35" s="24">
        <f t="shared" si="13"/>
        <v>-475</v>
      </c>
      <c r="AH35" s="24">
        <f t="shared" si="13"/>
        <v>-439</v>
      </c>
      <c r="AI35" s="24"/>
      <c r="AJ35" s="24"/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1.6250516742455561</v>
      </c>
      <c r="H36" s="187">
        <f t="shared" ref="H36:AH36" si="14">H21/H22</f>
        <v>1.4613983976693372</v>
      </c>
      <c r="I36" s="187">
        <f t="shared" si="14"/>
        <v>1.3696016069635086</v>
      </c>
      <c r="J36" s="187">
        <f t="shared" si="14"/>
        <v>1.2467688608355876</v>
      </c>
      <c r="K36" s="187">
        <f t="shared" si="14"/>
        <v>1.2440372309482257</v>
      </c>
      <c r="L36" s="187">
        <f t="shared" si="14"/>
        <v>1.1795157250208739</v>
      </c>
      <c r="M36" s="187">
        <f t="shared" si="14"/>
        <v>1.1588029118360743</v>
      </c>
      <c r="N36" s="187">
        <f t="shared" si="14"/>
        <v>1.0638514372933097</v>
      </c>
      <c r="O36" s="187">
        <f t="shared" si="14"/>
        <v>1.0560677797159232</v>
      </c>
      <c r="P36" s="187">
        <f t="shared" si="14"/>
        <v>1.0281104864336348</v>
      </c>
      <c r="Q36" s="187">
        <f t="shared" si="14"/>
        <v>0.98649951783992285</v>
      </c>
      <c r="R36" s="187">
        <f t="shared" si="14"/>
        <v>0.91816693944353522</v>
      </c>
      <c r="S36" s="187">
        <f t="shared" si="14"/>
        <v>0.91198678621991502</v>
      </c>
      <c r="T36" s="187">
        <f t="shared" si="14"/>
        <v>0.87552349930200091</v>
      </c>
      <c r="U36" s="187">
        <f t="shared" si="14"/>
        <v>0.91582974653275939</v>
      </c>
      <c r="V36" s="187">
        <f t="shared" si="14"/>
        <v>0.86786219915054275</v>
      </c>
      <c r="W36" s="187">
        <f t="shared" si="14"/>
        <v>0.87636709462672369</v>
      </c>
      <c r="X36" s="187">
        <f t="shared" si="14"/>
        <v>0.87927663734115347</v>
      </c>
      <c r="Y36" s="187">
        <f t="shared" si="14"/>
        <v>0.92182327476445125</v>
      </c>
      <c r="Z36" s="187">
        <f t="shared" si="14"/>
        <v>0.9177231565329883</v>
      </c>
      <c r="AA36" s="187">
        <f t="shared" si="14"/>
        <v>0.92798299229338299</v>
      </c>
      <c r="AB36" s="187">
        <f t="shared" si="14"/>
        <v>0.86083550913838125</v>
      </c>
      <c r="AC36" s="187">
        <f t="shared" si="14"/>
        <v>0.8855356171832518</v>
      </c>
      <c r="AD36" s="187">
        <f t="shared" si="14"/>
        <v>0.80113944655453062</v>
      </c>
      <c r="AE36" s="187">
        <f t="shared" si="14"/>
        <v>0.83463035019455256</v>
      </c>
      <c r="AF36" s="187">
        <f t="shared" si="14"/>
        <v>0.83812154696132601</v>
      </c>
      <c r="AG36" s="187">
        <f t="shared" si="14"/>
        <v>0.86608401466027629</v>
      </c>
      <c r="AH36" s="187">
        <f t="shared" si="14"/>
        <v>0.87428407789232532</v>
      </c>
      <c r="AI36" s="187"/>
      <c r="AJ36" s="187"/>
      <c r="AK36" s="187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0.47189010429916051</v>
      </c>
      <c r="H37" s="22">
        <f t="shared" ref="H37:AH37" si="15">IFERROR(H24/H20,0)</f>
        <v>0.47994019436830304</v>
      </c>
      <c r="I37" s="22">
        <f t="shared" si="15"/>
        <v>0.49083353703251037</v>
      </c>
      <c r="J37" s="22">
        <f t="shared" si="15"/>
        <v>0.51663452266152365</v>
      </c>
      <c r="K37" s="22">
        <f t="shared" si="15"/>
        <v>0.49029693710544775</v>
      </c>
      <c r="L37" s="22">
        <f t="shared" si="15"/>
        <v>0.46083058046248232</v>
      </c>
      <c r="M37" s="22">
        <f t="shared" si="15"/>
        <v>0.45974872033503955</v>
      </c>
      <c r="N37" s="22">
        <f t="shared" si="15"/>
        <v>0.46604495456719275</v>
      </c>
      <c r="O37" s="22">
        <f t="shared" si="15"/>
        <v>0.45493157149598867</v>
      </c>
      <c r="P37" s="22">
        <f t="shared" si="15"/>
        <v>0.44650499286733236</v>
      </c>
      <c r="Q37" s="22">
        <f t="shared" si="15"/>
        <v>0.44941348973607037</v>
      </c>
      <c r="R37" s="22">
        <f t="shared" si="15"/>
        <v>0.45225362872421698</v>
      </c>
      <c r="S37" s="22">
        <f t="shared" si="15"/>
        <v>0.48900388098318243</v>
      </c>
      <c r="T37" s="22">
        <f t="shared" si="15"/>
        <v>0.49242625564709008</v>
      </c>
      <c r="U37" s="22">
        <f t="shared" si="15"/>
        <v>0.48668407310704959</v>
      </c>
      <c r="V37" s="22">
        <f t="shared" si="15"/>
        <v>0.4855899945622621</v>
      </c>
      <c r="W37" s="22">
        <f t="shared" si="15"/>
        <v>0.48643516006511123</v>
      </c>
      <c r="X37" s="22">
        <f t="shared" si="15"/>
        <v>0.47637576431350748</v>
      </c>
      <c r="Y37" s="22">
        <f t="shared" si="15"/>
        <v>0.46685082872928174</v>
      </c>
      <c r="Z37" s="22">
        <f t="shared" si="15"/>
        <v>0.42740343952636028</v>
      </c>
      <c r="AA37" s="22">
        <f t="shared" si="15"/>
        <v>0.424971363115693</v>
      </c>
      <c r="AB37" s="22">
        <f t="shared" si="15"/>
        <v>0.39793751895662721</v>
      </c>
      <c r="AC37" s="22">
        <f t="shared" si="15"/>
        <v>0.38440282468529319</v>
      </c>
      <c r="AD37" s="22">
        <f t="shared" si="15"/>
        <v>0.37588892651540806</v>
      </c>
      <c r="AE37" s="22">
        <f t="shared" si="15"/>
        <v>0.37329337329337331</v>
      </c>
      <c r="AF37" s="22">
        <f t="shared" si="15"/>
        <v>0.38068556361239286</v>
      </c>
      <c r="AG37" s="22">
        <f t="shared" si="15"/>
        <v>0.38834635416666669</v>
      </c>
      <c r="AH37" s="22">
        <f t="shared" si="15"/>
        <v>0.38847035702587618</v>
      </c>
      <c r="AI37" s="22"/>
      <c r="AJ37" s="22"/>
      <c r="AK37" s="22"/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229</v>
      </c>
      <c r="E38" s="2" t="s">
        <v>17</v>
      </c>
      <c r="F38" s="1"/>
      <c r="G38" s="142">
        <f>IFERROR(G24*100000/1588256,0)</f>
        <v>116.79477363850664</v>
      </c>
      <c r="H38" s="142">
        <f t="shared" ref="H38:AH38" si="16">IFERROR(H24*100000/1588256,0)</f>
        <v>121.26508572925272</v>
      </c>
      <c r="I38" s="142">
        <f t="shared" si="16"/>
        <v>126.42798138335381</v>
      </c>
      <c r="J38" s="142">
        <f t="shared" si="16"/>
        <v>134.92787056998367</v>
      </c>
      <c r="K38" s="142">
        <f t="shared" si="16"/>
        <v>132.03161203231721</v>
      </c>
      <c r="L38" s="142">
        <f t="shared" si="16"/>
        <v>122.96506356657869</v>
      </c>
      <c r="M38" s="142">
        <f t="shared" si="16"/>
        <v>124.41319283541192</v>
      </c>
      <c r="N38" s="142">
        <f t="shared" si="16"/>
        <v>122.71321499808595</v>
      </c>
      <c r="O38" s="142">
        <f t="shared" si="16"/>
        <v>121.39101001349908</v>
      </c>
      <c r="P38" s="142">
        <f t="shared" si="16"/>
        <v>118.24290290733987</v>
      </c>
      <c r="Q38" s="142">
        <f t="shared" si="16"/>
        <v>115.7873793645357</v>
      </c>
      <c r="R38" s="142">
        <f t="shared" si="16"/>
        <v>111.82076441077508</v>
      </c>
      <c r="S38" s="142">
        <f t="shared" si="16"/>
        <v>118.99844861281808</v>
      </c>
      <c r="T38" s="142">
        <f t="shared" si="16"/>
        <v>116.66884935426027</v>
      </c>
      <c r="U38" s="142">
        <f t="shared" si="16"/>
        <v>117.36143291761529</v>
      </c>
      <c r="V38" s="142">
        <f t="shared" si="16"/>
        <v>112.45038583200693</v>
      </c>
      <c r="W38" s="142">
        <f t="shared" si="16"/>
        <v>112.89112082686923</v>
      </c>
      <c r="X38" s="142">
        <f t="shared" si="16"/>
        <v>107.91711159913767</v>
      </c>
      <c r="Y38" s="142">
        <f t="shared" si="16"/>
        <v>106.40602018818124</v>
      </c>
      <c r="Z38" s="142">
        <f t="shared" si="16"/>
        <v>95.4506074587472</v>
      </c>
      <c r="AA38" s="142">
        <f t="shared" si="16"/>
        <v>93.43581891080531</v>
      </c>
      <c r="AB38" s="142">
        <f t="shared" si="16"/>
        <v>82.606330465617631</v>
      </c>
      <c r="AC38" s="142">
        <f t="shared" si="16"/>
        <v>78.828601938226583</v>
      </c>
      <c r="AD38" s="142">
        <f t="shared" si="16"/>
        <v>69.887977756734429</v>
      </c>
      <c r="AE38" s="142">
        <f t="shared" si="16"/>
        <v>70.580561320089458</v>
      </c>
      <c r="AF38" s="142">
        <f t="shared" si="16"/>
        <v>72.721274152277715</v>
      </c>
      <c r="AG38" s="142">
        <f t="shared" si="16"/>
        <v>75.113835552958719</v>
      </c>
      <c r="AH38" s="142">
        <f t="shared" si="16"/>
        <v>74.673100558096422</v>
      </c>
      <c r="AI38" s="142"/>
      <c r="AJ38" s="142"/>
      <c r="AK38" s="142"/>
      <c r="AM38" s="38"/>
      <c r="AN38" s="38"/>
    </row>
    <row r="39" spans="2:40" ht="59.25" hidden="1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6.3023358307624511E-2</v>
      </c>
      <c r="H39" s="22">
        <f>IFERROR(H12/H14,0)</f>
        <v>5.8329922226770366E-2</v>
      </c>
      <c r="I39" s="22">
        <f t="shared" ref="I39:AK39" si="17">IFERROR(I12/I14,0)</f>
        <v>5.5668016194331982E-2</v>
      </c>
      <c r="J39" s="22">
        <f t="shared" si="17"/>
        <v>6.0830860534124627E-2</v>
      </c>
      <c r="K39" s="22">
        <f t="shared" si="17"/>
        <v>5.4258926790345101E-2</v>
      </c>
      <c r="L39" s="22">
        <f t="shared" si="17"/>
        <v>5.3886010362694303E-2</v>
      </c>
      <c r="M39" s="22">
        <f t="shared" si="17"/>
        <v>5.4719860475256156E-2</v>
      </c>
      <c r="N39" s="22">
        <f t="shared" si="17"/>
        <v>5.314418801609147E-2</v>
      </c>
      <c r="O39" s="22">
        <f t="shared" si="17"/>
        <v>5.451518934665002E-2</v>
      </c>
      <c r="P39" s="22">
        <f t="shared" si="17"/>
        <v>5.5191582291046259E-2</v>
      </c>
      <c r="Q39" s="22">
        <f t="shared" si="17"/>
        <v>6.1489361702127661E-2</v>
      </c>
      <c r="R39" s="22">
        <f t="shared" si="17"/>
        <v>6.2553740326741186E-2</v>
      </c>
      <c r="S39" s="22">
        <f t="shared" si="17"/>
        <v>6.5626336041043176E-2</v>
      </c>
      <c r="T39" s="22">
        <f t="shared" si="17"/>
        <v>7.0917070917070918E-2</v>
      </c>
      <c r="U39" s="22">
        <f t="shared" si="17"/>
        <v>7.1939128429790181E-2</v>
      </c>
      <c r="V39" s="22">
        <f t="shared" si="17"/>
        <v>7.3827046918123279E-2</v>
      </c>
      <c r="W39" s="22">
        <f t="shared" si="17"/>
        <v>7.3816155988857934E-2</v>
      </c>
      <c r="X39" s="22">
        <f t="shared" si="17"/>
        <v>8.1975188518608605E-2</v>
      </c>
      <c r="Y39" s="22">
        <f t="shared" si="17"/>
        <v>7.976510888182041E-2</v>
      </c>
      <c r="Z39" s="22">
        <f t="shared" si="17"/>
        <v>8.6797385620915032E-2</v>
      </c>
      <c r="AA39" s="22">
        <f t="shared" si="17"/>
        <v>8.3196944899072561E-2</v>
      </c>
      <c r="AB39" s="22">
        <f t="shared" si="17"/>
        <v>7.2668112798264642E-2</v>
      </c>
      <c r="AC39" s="22">
        <f t="shared" si="17"/>
        <v>7.4630945872061233E-2</v>
      </c>
      <c r="AD39" s="22">
        <f t="shared" si="17"/>
        <v>7.0921985815602842E-2</v>
      </c>
      <c r="AE39" s="22">
        <f t="shared" si="17"/>
        <v>6.3142437591776804E-2</v>
      </c>
      <c r="AF39" s="22">
        <f t="shared" si="17"/>
        <v>6.2373078038874381E-2</v>
      </c>
      <c r="AG39" s="22">
        <f t="shared" si="17"/>
        <v>6.4841498559077809E-2</v>
      </c>
      <c r="AH39" s="22">
        <f t="shared" si="17"/>
        <v>6.4612623392162727E-2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hidden="1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H40" si="18">IF(G35=0,"同数",IF(G35&gt;0,"増加","減少"))</f>
        <v>増加</v>
      </c>
      <c r="H40" s="124" t="str">
        <f t="shared" si="18"/>
        <v>増加</v>
      </c>
      <c r="I40" s="124" t="str">
        <f t="shared" si="18"/>
        <v>増加</v>
      </c>
      <c r="J40" s="124" t="str">
        <f t="shared" si="18"/>
        <v>増加</v>
      </c>
      <c r="K40" s="124" t="str">
        <f t="shared" si="18"/>
        <v>増加</v>
      </c>
      <c r="L40" s="124" t="str">
        <f t="shared" si="18"/>
        <v>増加</v>
      </c>
      <c r="M40" s="124" t="str">
        <f t="shared" si="18"/>
        <v>増加</v>
      </c>
      <c r="N40" s="124" t="str">
        <f t="shared" si="18"/>
        <v>増加</v>
      </c>
      <c r="O40" s="124" t="str">
        <f t="shared" si="18"/>
        <v>増加</v>
      </c>
      <c r="P40" s="124" t="str">
        <f t="shared" si="18"/>
        <v>増加</v>
      </c>
      <c r="Q40" s="124" t="str">
        <f t="shared" si="18"/>
        <v>減少</v>
      </c>
      <c r="R40" s="124" t="str">
        <f t="shared" si="18"/>
        <v>減少</v>
      </c>
      <c r="S40" s="124" t="str">
        <f t="shared" si="18"/>
        <v>減少</v>
      </c>
      <c r="T40" s="124" t="str">
        <f t="shared" si="18"/>
        <v>減少</v>
      </c>
      <c r="U40" s="124" t="str">
        <f t="shared" si="18"/>
        <v>減少</v>
      </c>
      <c r="V40" s="124" t="str">
        <f t="shared" si="18"/>
        <v>減少</v>
      </c>
      <c r="W40" s="124" t="str">
        <f t="shared" si="18"/>
        <v>減少</v>
      </c>
      <c r="X40" s="124" t="str">
        <f t="shared" si="18"/>
        <v>減少</v>
      </c>
      <c r="Y40" s="124" t="str">
        <f t="shared" si="18"/>
        <v>減少</v>
      </c>
      <c r="Z40" s="124" t="str">
        <f t="shared" si="18"/>
        <v>減少</v>
      </c>
      <c r="AA40" s="124" t="str">
        <f t="shared" si="18"/>
        <v>減少</v>
      </c>
      <c r="AB40" s="124" t="str">
        <f t="shared" si="18"/>
        <v>減少</v>
      </c>
      <c r="AC40" s="124" t="str">
        <f t="shared" si="18"/>
        <v>減少</v>
      </c>
      <c r="AD40" s="124" t="str">
        <f t="shared" si="18"/>
        <v>減少</v>
      </c>
      <c r="AE40" s="124" t="str">
        <f t="shared" si="18"/>
        <v>減少</v>
      </c>
      <c r="AF40" s="124" t="str">
        <f t="shared" si="18"/>
        <v>減少</v>
      </c>
      <c r="AG40" s="124" t="str">
        <f t="shared" si="18"/>
        <v>減少</v>
      </c>
      <c r="AH40" s="124" t="str">
        <f t="shared" si="18"/>
        <v>減少</v>
      </c>
      <c r="AI40" s="124"/>
      <c r="AJ40" s="124"/>
      <c r="AK40" s="24"/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9:AK39">
    <cfRule type="cellIs" dxfId="220" priority="14" operator="greaterThanOrEqual">
      <formula>7.5</formula>
    </cfRule>
  </conditionalFormatting>
  <conditionalFormatting sqref="G39:AK39">
    <cfRule type="cellIs" dxfId="219" priority="15" operator="greaterThanOrEqual">
      <formula>12.5</formula>
    </cfRule>
  </conditionalFormatting>
  <conditionalFormatting sqref="G37:AK37">
    <cfRule type="cellIs" dxfId="218" priority="13" operator="greaterThanOrEqual">
      <formula>0.5</formula>
    </cfRule>
  </conditionalFormatting>
  <conditionalFormatting sqref="G34:AK34">
    <cfRule type="cellIs" dxfId="217" priority="11" operator="greaterThanOrEqual">
      <formula>25</formula>
    </cfRule>
    <cfRule type="cellIs" dxfId="216" priority="12" operator="greaterThanOrEqual">
      <formula>15</formula>
    </cfRule>
  </conditionalFormatting>
  <conditionalFormatting sqref="G33:AK33">
    <cfRule type="cellIs" dxfId="215" priority="1" operator="greaterThanOrEqual">
      <formula>0.1</formula>
    </cfRule>
    <cfRule type="cellIs" dxfId="214" priority="10" operator="greaterThanOrEqual">
      <formula>0.05</formula>
    </cfRule>
  </conditionalFormatting>
  <conditionalFormatting sqref="G32:AK32">
    <cfRule type="cellIs" dxfId="213" priority="8" operator="greaterThanOrEqual">
      <formula>30</formula>
    </cfRule>
    <cfRule type="cellIs" dxfId="212" priority="9" operator="greaterThanOrEqual">
      <formula>20</formula>
    </cfRule>
  </conditionalFormatting>
  <conditionalFormatting sqref="G30:AK30">
    <cfRule type="cellIs" dxfId="211" priority="6" operator="greaterThanOrEqual">
      <formula>0.5</formula>
    </cfRule>
    <cfRule type="cellIs" dxfId="210" priority="7" operator="greaterThanOrEqual">
      <formula>0.2</formula>
    </cfRule>
  </conditionalFormatting>
  <conditionalFormatting sqref="G28:AK28">
    <cfRule type="cellIs" dxfId="209" priority="4" operator="greaterThanOrEqual">
      <formula>0.5</formula>
    </cfRule>
    <cfRule type="cellIs" dxfId="208" priority="5" operator="greaterThanOrEqual">
      <formula>0.2</formula>
    </cfRule>
  </conditionalFormatting>
  <conditionalFormatting sqref="G38:AK38">
    <cfRule type="cellIs" dxfId="207" priority="2" operator="greaterThanOrEqual">
      <formula>7.5</formula>
    </cfRule>
  </conditionalFormatting>
  <conditionalFormatting sqref="G38:AK38">
    <cfRule type="cellIs" dxfId="206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2046-B175-413F-B783-6E881A9ED66C}">
  <dimension ref="B4:AN38"/>
  <sheetViews>
    <sheetView tabSelected="1" view="pageBreakPreview" topLeftCell="B4" zoomScale="80" zoomScaleNormal="100" zoomScaleSheetLayoutView="80" workbookViewId="0">
      <pane xSplit="5" ySplit="4" topLeftCell="G8" activePane="bottomRight" state="frozen"/>
      <selection activeCell="J15" sqref="J15"/>
      <selection pane="topRight" activeCell="J15" sqref="J15"/>
      <selection pane="bottomLeft" activeCell="J15" sqref="J15"/>
      <selection pane="bottomRight" activeCell="O17" sqref="O17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10.33203125" bestFit="1" customWidth="1"/>
    <col min="39" max="40" width="11.6640625" bestFit="1" customWidth="1"/>
  </cols>
  <sheetData>
    <row r="4" spans="4:38" ht="28.2">
      <c r="D4" s="10" t="s">
        <v>166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44621</v>
      </c>
      <c r="H6" s="26">
        <v>44622</v>
      </c>
      <c r="I6" s="26">
        <v>44623</v>
      </c>
      <c r="J6" s="26">
        <v>44624</v>
      </c>
      <c r="K6" s="26">
        <v>44625</v>
      </c>
      <c r="L6" s="26">
        <v>44626</v>
      </c>
      <c r="M6" s="26">
        <v>44627</v>
      </c>
      <c r="N6" s="26">
        <v>44628</v>
      </c>
      <c r="O6" s="26">
        <v>44629</v>
      </c>
      <c r="P6" s="26">
        <v>44630</v>
      </c>
      <c r="Q6" s="26">
        <v>44631</v>
      </c>
      <c r="R6" s="26">
        <v>44632</v>
      </c>
      <c r="S6" s="26">
        <v>44633</v>
      </c>
      <c r="T6" s="26">
        <v>44634</v>
      </c>
      <c r="U6" s="26">
        <v>44635</v>
      </c>
      <c r="V6" s="26">
        <v>44636</v>
      </c>
      <c r="W6" s="26">
        <v>44637</v>
      </c>
      <c r="X6" s="26">
        <v>44638</v>
      </c>
      <c r="Y6" s="26">
        <v>44639</v>
      </c>
      <c r="Z6" s="26">
        <v>44640</v>
      </c>
      <c r="AA6" s="26">
        <v>44641</v>
      </c>
      <c r="AB6" s="26">
        <v>44642</v>
      </c>
      <c r="AC6" s="26">
        <v>44643</v>
      </c>
      <c r="AD6" s="26">
        <v>44644</v>
      </c>
      <c r="AE6" s="26">
        <v>44645</v>
      </c>
      <c r="AF6" s="26">
        <v>44646</v>
      </c>
      <c r="AG6" s="26">
        <v>44647</v>
      </c>
      <c r="AH6" s="26">
        <v>44648</v>
      </c>
      <c r="AI6" s="26">
        <v>44649</v>
      </c>
      <c r="AJ6" s="26">
        <v>44650</v>
      </c>
      <c r="AK6" s="26">
        <v>44651</v>
      </c>
    </row>
    <row r="7" spans="4:38" ht="30" customHeight="1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 t="s">
        <v>31</v>
      </c>
    </row>
    <row r="8" spans="4:38" ht="41.25" customHeight="1">
      <c r="D8" s="28" t="s">
        <v>44</v>
      </c>
      <c r="E8" s="2" t="s">
        <v>15</v>
      </c>
      <c r="F8" s="1" t="s">
        <v>9</v>
      </c>
      <c r="G8" s="19">
        <v>563</v>
      </c>
      <c r="H8" s="19">
        <v>563</v>
      </c>
      <c r="I8" s="19">
        <v>563</v>
      </c>
      <c r="J8" s="19">
        <v>563</v>
      </c>
      <c r="K8" s="19">
        <v>563</v>
      </c>
      <c r="L8" s="19">
        <v>563</v>
      </c>
      <c r="M8" s="19">
        <v>563</v>
      </c>
      <c r="N8" s="19">
        <v>563</v>
      </c>
      <c r="O8" s="19">
        <v>563</v>
      </c>
      <c r="P8" s="19">
        <v>563</v>
      </c>
      <c r="Q8" s="19">
        <v>563</v>
      </c>
      <c r="R8" s="19">
        <v>563</v>
      </c>
      <c r="S8" s="19">
        <v>563</v>
      </c>
      <c r="T8" s="19">
        <v>563</v>
      </c>
      <c r="U8" s="19">
        <v>563</v>
      </c>
      <c r="V8" s="19">
        <v>563</v>
      </c>
      <c r="W8" s="19">
        <v>563</v>
      </c>
      <c r="X8" s="19">
        <v>563</v>
      </c>
      <c r="Y8" s="19">
        <v>563</v>
      </c>
      <c r="Z8" s="19">
        <v>563</v>
      </c>
      <c r="AA8" s="19">
        <v>563</v>
      </c>
      <c r="AB8" s="19">
        <v>563</v>
      </c>
      <c r="AC8" s="19">
        <v>563</v>
      </c>
      <c r="AD8" s="19">
        <v>563</v>
      </c>
      <c r="AE8" s="19">
        <v>563</v>
      </c>
      <c r="AF8" s="19">
        <v>563</v>
      </c>
      <c r="AG8" s="19">
        <v>563</v>
      </c>
      <c r="AH8" s="19">
        <v>563</v>
      </c>
      <c r="AI8" s="19">
        <v>563</v>
      </c>
      <c r="AJ8" s="19">
        <v>563</v>
      </c>
      <c r="AK8" s="19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21">
        <v>563</v>
      </c>
      <c r="H9" s="21">
        <v>563</v>
      </c>
      <c r="I9" s="21">
        <v>563</v>
      </c>
      <c r="J9" s="21">
        <v>563</v>
      </c>
      <c r="K9" s="21">
        <v>563</v>
      </c>
      <c r="L9" s="21">
        <v>563</v>
      </c>
      <c r="M9" s="21">
        <v>563</v>
      </c>
      <c r="N9" s="21">
        <v>563</v>
      </c>
      <c r="O9" s="21">
        <v>563</v>
      </c>
      <c r="P9" s="21">
        <v>563</v>
      </c>
      <c r="Q9" s="21">
        <v>563</v>
      </c>
      <c r="R9" s="21">
        <v>563</v>
      </c>
      <c r="S9" s="21">
        <v>563</v>
      </c>
      <c r="T9" s="21">
        <v>563</v>
      </c>
      <c r="U9" s="21">
        <v>563</v>
      </c>
      <c r="V9" s="21">
        <v>563</v>
      </c>
      <c r="W9" s="21">
        <v>563</v>
      </c>
      <c r="X9" s="21">
        <v>563</v>
      </c>
      <c r="Y9" s="21">
        <v>563</v>
      </c>
      <c r="Z9" s="21">
        <v>563</v>
      </c>
      <c r="AA9" s="21">
        <v>563</v>
      </c>
      <c r="AB9" s="21">
        <v>563</v>
      </c>
      <c r="AC9" s="19">
        <v>563</v>
      </c>
      <c r="AD9" s="21">
        <v>563</v>
      </c>
      <c r="AE9" s="21">
        <v>563</v>
      </c>
      <c r="AF9" s="21">
        <v>563</v>
      </c>
      <c r="AG9" s="21">
        <v>563</v>
      </c>
      <c r="AH9" s="21">
        <v>563</v>
      </c>
      <c r="AI9" s="21">
        <v>563</v>
      </c>
      <c r="AJ9" s="21">
        <v>563</v>
      </c>
      <c r="AK9" s="21">
        <v>563</v>
      </c>
    </row>
    <row r="10" spans="4:38" ht="41.25" customHeight="1">
      <c r="D10" s="14" t="s">
        <v>46</v>
      </c>
      <c r="E10" s="2"/>
      <c r="F10" s="1" t="s">
        <v>48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19">
        <v>33</v>
      </c>
      <c r="Q10" s="19">
        <v>33</v>
      </c>
      <c r="R10" s="19">
        <v>33</v>
      </c>
      <c r="S10" s="19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19">
        <v>33</v>
      </c>
      <c r="AI10" s="19">
        <v>33</v>
      </c>
      <c r="AJ10" s="19">
        <v>33</v>
      </c>
      <c r="AK10" s="21">
        <v>33</v>
      </c>
    </row>
    <row r="11" spans="4:38" ht="41.25" customHeight="1">
      <c r="D11" s="14" t="s">
        <v>47</v>
      </c>
      <c r="E11" s="2"/>
      <c r="F11" s="1" t="s">
        <v>49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21">
        <v>33</v>
      </c>
      <c r="AA11" s="21">
        <v>33</v>
      </c>
      <c r="AB11" s="21">
        <v>33</v>
      </c>
      <c r="AC11" s="19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21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218</v>
      </c>
      <c r="H12" s="21">
        <v>208</v>
      </c>
      <c r="I12" s="21">
        <v>217</v>
      </c>
      <c r="J12" s="21">
        <v>230</v>
      </c>
      <c r="K12" s="21">
        <v>233</v>
      </c>
      <c r="L12" s="21">
        <v>248</v>
      </c>
      <c r="M12" s="21">
        <v>243</v>
      </c>
      <c r="N12" s="21">
        <v>255</v>
      </c>
      <c r="O12" s="21">
        <v>263</v>
      </c>
      <c r="P12" s="21">
        <v>263</v>
      </c>
      <c r="Q12" s="21">
        <v>240</v>
      </c>
      <c r="R12" s="21">
        <v>246</v>
      </c>
      <c r="S12" s="21">
        <v>255</v>
      </c>
      <c r="T12" s="21">
        <v>228</v>
      </c>
      <c r="U12" s="21">
        <v>217</v>
      </c>
      <c r="V12" s="21">
        <v>205</v>
      </c>
      <c r="W12" s="21">
        <v>206</v>
      </c>
      <c r="X12" s="21">
        <v>202</v>
      </c>
      <c r="Y12" s="21">
        <v>203</v>
      </c>
      <c r="Z12" s="21">
        <v>213</v>
      </c>
      <c r="AA12" s="21">
        <v>202</v>
      </c>
      <c r="AB12" s="21">
        <v>181</v>
      </c>
      <c r="AC12" s="21">
        <v>172</v>
      </c>
      <c r="AD12" s="21">
        <v>162</v>
      </c>
      <c r="AE12" s="21">
        <v>162</v>
      </c>
      <c r="AF12" s="21">
        <v>179</v>
      </c>
      <c r="AG12" s="21">
        <v>181</v>
      </c>
      <c r="AH12" s="21">
        <v>162</v>
      </c>
      <c r="AI12" s="21">
        <v>161</v>
      </c>
      <c r="AJ12" s="21">
        <v>152</v>
      </c>
      <c r="AK12" s="21">
        <v>160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3</v>
      </c>
      <c r="H13" s="21">
        <v>2</v>
      </c>
      <c r="I13" s="21">
        <v>2</v>
      </c>
      <c r="J13" s="21">
        <v>1</v>
      </c>
      <c r="K13" s="21">
        <v>1</v>
      </c>
      <c r="L13" s="21">
        <v>1</v>
      </c>
      <c r="M13" s="21">
        <v>1</v>
      </c>
      <c r="N13" s="21">
        <v>2</v>
      </c>
      <c r="O13" s="21">
        <v>4</v>
      </c>
      <c r="P13" s="21">
        <v>1</v>
      </c>
      <c r="Q13" s="21">
        <v>1</v>
      </c>
      <c r="R13" s="21">
        <v>2</v>
      </c>
      <c r="S13" s="21">
        <v>2</v>
      </c>
      <c r="T13" s="21">
        <v>3</v>
      </c>
      <c r="U13" s="21">
        <v>3</v>
      </c>
      <c r="V13" s="21">
        <v>3</v>
      </c>
      <c r="W13" s="21">
        <v>3</v>
      </c>
      <c r="X13" s="21">
        <v>3</v>
      </c>
      <c r="Y13" s="21">
        <v>3</v>
      </c>
      <c r="Z13" s="21">
        <v>3</v>
      </c>
      <c r="AA13" s="21">
        <v>3</v>
      </c>
      <c r="AB13" s="21">
        <v>3</v>
      </c>
      <c r="AC13" s="21">
        <v>3</v>
      </c>
      <c r="AD13" s="21">
        <v>1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  <c r="AK13" s="21">
        <v>1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3463</v>
      </c>
      <c r="H14" s="21">
        <v>3467</v>
      </c>
      <c r="I14" s="21">
        <v>3421</v>
      </c>
      <c r="J14" s="21">
        <v>3471</v>
      </c>
      <c r="K14" s="21">
        <v>3502</v>
      </c>
      <c r="L14" s="21">
        <v>3338</v>
      </c>
      <c r="M14" s="21">
        <v>3082</v>
      </c>
      <c r="N14" s="21">
        <v>3200</v>
      </c>
      <c r="O14" s="21">
        <v>3134</v>
      </c>
      <c r="P14" s="21">
        <v>3014</v>
      </c>
      <c r="Q14" s="21">
        <v>2918</v>
      </c>
      <c r="R14" s="21">
        <v>2982</v>
      </c>
      <c r="S14" s="21">
        <v>2906</v>
      </c>
      <c r="T14" s="21">
        <v>2718</v>
      </c>
      <c r="U14" s="21">
        <v>2825</v>
      </c>
      <c r="V14" s="21">
        <v>2827</v>
      </c>
      <c r="W14" s="21">
        <v>2765</v>
      </c>
      <c r="X14" s="21">
        <v>2721</v>
      </c>
      <c r="Y14" s="21">
        <v>2779</v>
      </c>
      <c r="Z14" s="21">
        <v>2803</v>
      </c>
      <c r="AA14" s="21">
        <v>2717</v>
      </c>
      <c r="AB14" s="21">
        <v>2614</v>
      </c>
      <c r="AC14" s="21">
        <v>2793</v>
      </c>
      <c r="AD14" s="92">
        <v>2994</v>
      </c>
      <c r="AE14" s="21">
        <v>3142</v>
      </c>
      <c r="AF14" s="21">
        <v>3413</v>
      </c>
      <c r="AG14" s="21">
        <v>3589</v>
      </c>
      <c r="AH14" s="21">
        <v>3609</v>
      </c>
      <c r="AI14" s="21">
        <v>4000</v>
      </c>
      <c r="AJ14" s="21">
        <v>4458</v>
      </c>
      <c r="AK14" s="21">
        <v>4772</v>
      </c>
      <c r="AL14" s="64"/>
    </row>
    <row r="15" spans="4:38" ht="41.25" customHeight="1">
      <c r="D15" s="14" t="s">
        <v>2</v>
      </c>
      <c r="E15" s="40" t="s">
        <v>16</v>
      </c>
      <c r="F15" s="29"/>
      <c r="G15" s="21">
        <v>1770</v>
      </c>
      <c r="H15" s="21">
        <v>1682</v>
      </c>
      <c r="I15" s="21">
        <v>1739</v>
      </c>
      <c r="J15" s="21">
        <v>1520</v>
      </c>
      <c r="K15" s="21">
        <v>1464</v>
      </c>
      <c r="L15" s="21">
        <v>654</v>
      </c>
      <c r="M15" s="21">
        <v>1332</v>
      </c>
      <c r="N15" s="21">
        <v>1485</v>
      </c>
      <c r="O15" s="21">
        <v>1342</v>
      </c>
      <c r="P15" s="21">
        <v>1271</v>
      </c>
      <c r="Q15" s="92">
        <v>1488</v>
      </c>
      <c r="R15" s="21">
        <v>1117</v>
      </c>
      <c r="S15" s="92">
        <v>680</v>
      </c>
      <c r="T15" s="92">
        <v>1470</v>
      </c>
      <c r="U15" s="21">
        <v>1519</v>
      </c>
      <c r="V15" s="21">
        <v>1385</v>
      </c>
      <c r="W15" s="92">
        <v>1436</v>
      </c>
      <c r="X15" s="92">
        <v>1348</v>
      </c>
      <c r="Y15" s="92">
        <v>1240</v>
      </c>
      <c r="Z15" s="21">
        <v>585</v>
      </c>
      <c r="AA15" s="92">
        <v>610</v>
      </c>
      <c r="AB15" s="21">
        <v>1459</v>
      </c>
      <c r="AC15" s="21">
        <v>1419</v>
      </c>
      <c r="AD15" s="21">
        <v>1357</v>
      </c>
      <c r="AE15" s="21">
        <v>1649</v>
      </c>
      <c r="AF15" s="92">
        <v>1558</v>
      </c>
      <c r="AG15" s="21">
        <v>844</v>
      </c>
      <c r="AH15" s="21">
        <v>1689</v>
      </c>
      <c r="AI15" s="21">
        <v>2224</v>
      </c>
      <c r="AJ15" s="21">
        <v>2126</v>
      </c>
      <c r="AK15" s="92">
        <v>2334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G15+SUM('[1]R4-02'!AC15:AH15)</f>
        <v>11844</v>
      </c>
      <c r="H16" s="19">
        <f>SUM(G15:H15)+SUM('[1]R4-02'!AD15:AH15)</f>
        <v>11789</v>
      </c>
      <c r="I16" s="19">
        <f>SUM(G15:I15)+SUM('[1]R4-02'!AE15:AH15)</f>
        <v>11870</v>
      </c>
      <c r="J16" s="19">
        <f>SUM(G15:J15)+SUM('[1]R4-02'!AF15:AH15)</f>
        <v>11210</v>
      </c>
      <c r="K16" s="19">
        <f>SUM(G15:K15)+SUM('[1]R4-02'!AG15:AH15)</f>
        <v>11030</v>
      </c>
      <c r="L16" s="19">
        <f>SUM(G15:L15)+'[1]R4-02'!AH15</f>
        <v>10830</v>
      </c>
      <c r="M16" s="19">
        <f>SUM(G15:M15)</f>
        <v>10161</v>
      </c>
      <c r="N16" s="19">
        <f>SUM(H15:N15)</f>
        <v>9876</v>
      </c>
      <c r="O16" s="19">
        <f>SUM(I15:O15)</f>
        <v>9536</v>
      </c>
      <c r="P16" s="19">
        <f>SUM(J15:P15)</f>
        <v>9068</v>
      </c>
      <c r="Q16" s="19">
        <f>SUM(K15:Q15)</f>
        <v>9036</v>
      </c>
      <c r="R16" s="19">
        <f>SUM(L15:R15)</f>
        <v>8689</v>
      </c>
      <c r="S16" s="19">
        <f>SUM(M15:S15)</f>
        <v>8715</v>
      </c>
      <c r="T16" s="19">
        <f>SUM(N15:T15)</f>
        <v>8853</v>
      </c>
      <c r="U16" s="19">
        <f>SUM(O15:U15)</f>
        <v>8887</v>
      </c>
      <c r="V16" s="19">
        <f>SUM(P15:V15)</f>
        <v>8930</v>
      </c>
      <c r="W16" s="19">
        <f>SUM(Q15:W15)</f>
        <v>9095</v>
      </c>
      <c r="X16" s="19">
        <f>SUM(R15:X15)</f>
        <v>8955</v>
      </c>
      <c r="Y16" s="19">
        <f>SUM(S15:Y15)</f>
        <v>9078</v>
      </c>
      <c r="Z16" s="19">
        <f>SUM(T15:Z15)</f>
        <v>8983</v>
      </c>
      <c r="AA16" s="19">
        <f>SUM(U15:AA15)</f>
        <v>8123</v>
      </c>
      <c r="AB16" s="19">
        <f>SUM(V15:AB15)</f>
        <v>8063</v>
      </c>
      <c r="AC16" s="19">
        <f>SUM(W15:AC15)</f>
        <v>8097</v>
      </c>
      <c r="AD16" s="19">
        <f>SUM(X15:AD15)</f>
        <v>8018</v>
      </c>
      <c r="AE16" s="19">
        <f>SUM(Y15:AE15)</f>
        <v>8319</v>
      </c>
      <c r="AF16" s="19">
        <f>SUM(Z15:AF15)</f>
        <v>8637</v>
      </c>
      <c r="AG16" s="19">
        <f>SUM(AA15:AG15)</f>
        <v>8896</v>
      </c>
      <c r="AH16" s="19">
        <f>SUM(AB15:AH15)</f>
        <v>9975</v>
      </c>
      <c r="AI16" s="19">
        <f>SUM(AC15:AI15)</f>
        <v>10740</v>
      </c>
      <c r="AJ16" s="19">
        <f>SUM(AD15:AJ15)</f>
        <v>11447</v>
      </c>
      <c r="AK16" s="19">
        <f>SUM(AE15:AK15)</f>
        <v>12424</v>
      </c>
    </row>
    <row r="17" spans="2:40" ht="41.25" customHeight="1">
      <c r="D17" s="14" t="s">
        <v>3</v>
      </c>
      <c r="E17" s="40" t="s">
        <v>16</v>
      </c>
      <c r="F17" s="29"/>
      <c r="G17" s="21">
        <v>469</v>
      </c>
      <c r="H17" s="21">
        <v>401</v>
      </c>
      <c r="I17" s="21">
        <v>477</v>
      </c>
      <c r="J17" s="21">
        <v>374</v>
      </c>
      <c r="K17" s="21">
        <v>309</v>
      </c>
      <c r="L17" s="21">
        <v>215</v>
      </c>
      <c r="M17" s="21">
        <v>486</v>
      </c>
      <c r="N17" s="21">
        <v>388</v>
      </c>
      <c r="O17" s="21">
        <v>336</v>
      </c>
      <c r="P17" s="21">
        <v>337</v>
      </c>
      <c r="Q17" s="92">
        <v>395</v>
      </c>
      <c r="R17" s="21">
        <v>280</v>
      </c>
      <c r="S17" s="92">
        <v>203</v>
      </c>
      <c r="T17" s="92">
        <v>416</v>
      </c>
      <c r="U17" s="21">
        <v>365</v>
      </c>
      <c r="V17" s="21">
        <v>353</v>
      </c>
      <c r="W17" s="92">
        <v>324</v>
      </c>
      <c r="X17" s="92">
        <v>353</v>
      </c>
      <c r="Y17" s="92">
        <v>322</v>
      </c>
      <c r="Z17" s="21">
        <v>218</v>
      </c>
      <c r="AA17" s="92">
        <v>219</v>
      </c>
      <c r="AB17" s="21">
        <v>494</v>
      </c>
      <c r="AC17" s="21">
        <v>539</v>
      </c>
      <c r="AD17" s="21">
        <v>491</v>
      </c>
      <c r="AE17" s="21">
        <v>596</v>
      </c>
      <c r="AF17" s="92">
        <v>468</v>
      </c>
      <c r="AG17" s="21">
        <v>330</v>
      </c>
      <c r="AH17" s="21">
        <v>759</v>
      </c>
      <c r="AI17" s="21">
        <v>776</v>
      </c>
      <c r="AJ17" s="21">
        <v>689</v>
      </c>
      <c r="AK17" s="92">
        <v>745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G17+SUM('[1]R4-02'!AC17:AH17)</f>
        <v>3011</v>
      </c>
      <c r="H18" s="19">
        <f>SUM(G17:H17)+SUM('[1]R4-02'!AD17:AH17)</f>
        <v>3118</v>
      </c>
      <c r="I18" s="19">
        <f>SUM(G17:I17)+SUM('[1]R4-02'!AE17:AH17)</f>
        <v>3062</v>
      </c>
      <c r="J18" s="19">
        <f>SUM(G17:J17)+SUM('[1]R4-02'!AF17:AI17)</f>
        <v>2939</v>
      </c>
      <c r="K18" s="19">
        <f>SUM(G17:K17)+SUM('[1]R4-02'!AG17:AJ17)</f>
        <v>2822</v>
      </c>
      <c r="L18" s="19">
        <f>SUM(G17:L17)+'[1]R4-02'!AH17</f>
        <v>2763</v>
      </c>
      <c r="M18" s="19">
        <f>SUM(G17:M17)</f>
        <v>2731</v>
      </c>
      <c r="N18" s="19">
        <f>SUM(H17:N17)</f>
        <v>2650</v>
      </c>
      <c r="O18" s="19">
        <f>SUM(I17:O17)</f>
        <v>2585</v>
      </c>
      <c r="P18" s="19">
        <f>SUM(J17:P17)</f>
        <v>2445</v>
      </c>
      <c r="Q18" s="19">
        <f>SUM(K17:Q17)</f>
        <v>2466</v>
      </c>
      <c r="R18" s="19">
        <f>SUM(L17:R17)</f>
        <v>2437</v>
      </c>
      <c r="S18" s="19">
        <f>SUM(M17:S17)</f>
        <v>2425</v>
      </c>
      <c r="T18" s="19">
        <f>SUM(N17:T17)</f>
        <v>2355</v>
      </c>
      <c r="U18" s="19">
        <f>SUM(O17:U17)</f>
        <v>2332</v>
      </c>
      <c r="V18" s="19">
        <f>SUM(P17:V17)</f>
        <v>2349</v>
      </c>
      <c r="W18" s="19">
        <f>SUM(Q17:W17)</f>
        <v>2336</v>
      </c>
      <c r="X18" s="19">
        <f>SUM(R17:X17)</f>
        <v>2294</v>
      </c>
      <c r="Y18" s="19">
        <f>SUM(S17:Y17)</f>
        <v>2336</v>
      </c>
      <c r="Z18" s="19">
        <f>SUM(T17:Z17)</f>
        <v>2351</v>
      </c>
      <c r="AA18" s="19">
        <f>SUM(U17:AA17)</f>
        <v>2154</v>
      </c>
      <c r="AB18" s="19">
        <f>SUM(V17:AB17)</f>
        <v>2283</v>
      </c>
      <c r="AC18" s="19">
        <f>SUM(W17:AC17)</f>
        <v>2469</v>
      </c>
      <c r="AD18" s="19">
        <f>SUM(X17:AD17)</f>
        <v>2636</v>
      </c>
      <c r="AE18" s="19">
        <f>SUM(Y17:AE17)</f>
        <v>2879</v>
      </c>
      <c r="AF18" s="19">
        <f>SUM(Z17:AF17)</f>
        <v>3025</v>
      </c>
      <c r="AG18" s="19">
        <f>SUM(AA17:AG17)</f>
        <v>3137</v>
      </c>
      <c r="AH18" s="19">
        <f>SUM(AB17:AH17)</f>
        <v>3677</v>
      </c>
      <c r="AI18" s="19">
        <f>SUM(AC17:AI17)</f>
        <v>3959</v>
      </c>
      <c r="AJ18" s="19">
        <f>SUM(AD17:AJ17)</f>
        <v>4109</v>
      </c>
      <c r="AK18" s="19">
        <f>SUM(AE17:AK17)</f>
        <v>4363</v>
      </c>
    </row>
    <row r="19" spans="2:40" ht="41.25" customHeight="1">
      <c r="D19" s="15" t="s">
        <v>4</v>
      </c>
      <c r="E19" s="40" t="s">
        <v>16</v>
      </c>
      <c r="F19" s="29"/>
      <c r="G19" s="21">
        <v>518</v>
      </c>
      <c r="H19" s="21">
        <v>469</v>
      </c>
      <c r="I19" s="21">
        <v>401</v>
      </c>
      <c r="J19" s="21">
        <v>477</v>
      </c>
      <c r="K19" s="21">
        <v>374</v>
      </c>
      <c r="L19" s="21">
        <v>309</v>
      </c>
      <c r="M19" s="21">
        <v>215</v>
      </c>
      <c r="N19" s="21">
        <v>486</v>
      </c>
      <c r="O19" s="21">
        <v>388</v>
      </c>
      <c r="P19" s="21">
        <v>336</v>
      </c>
      <c r="Q19" s="21">
        <v>337</v>
      </c>
      <c r="R19" s="21">
        <v>395</v>
      </c>
      <c r="S19" s="21">
        <v>280</v>
      </c>
      <c r="T19" s="21">
        <v>203</v>
      </c>
      <c r="U19" s="21">
        <v>416</v>
      </c>
      <c r="V19" s="21">
        <v>365</v>
      </c>
      <c r="W19" s="21">
        <v>353</v>
      </c>
      <c r="X19" s="21">
        <v>324</v>
      </c>
      <c r="Y19" s="21">
        <v>353</v>
      </c>
      <c r="Z19" s="21">
        <v>321</v>
      </c>
      <c r="AA19" s="21">
        <v>218</v>
      </c>
      <c r="AB19" s="21">
        <v>219</v>
      </c>
      <c r="AC19" s="21">
        <v>493</v>
      </c>
      <c r="AD19" s="21">
        <v>539</v>
      </c>
      <c r="AE19" s="21">
        <v>491</v>
      </c>
      <c r="AF19" s="21">
        <v>597</v>
      </c>
      <c r="AG19" s="21">
        <v>468</v>
      </c>
      <c r="AH19" s="21">
        <v>330</v>
      </c>
      <c r="AI19" s="21">
        <v>759</v>
      </c>
      <c r="AJ19" s="21">
        <v>776</v>
      </c>
      <c r="AK19" s="21">
        <v>689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G19+SUM('[1]R4-02'!AC19:AH19)</f>
        <v>3071</v>
      </c>
      <c r="H20" s="20">
        <f>SUM(G19:H19)+SUM('[1]R4-02'!AD19:AH19)</f>
        <v>3011</v>
      </c>
      <c r="I20" s="20">
        <f>SUM(G19:I19)+SUM('[1]R4-02'!AE19:AH19)</f>
        <v>3118</v>
      </c>
      <c r="J20" s="20">
        <f>SUM(G19:J19)+SUM('[1]R4-02'!AF19:AI19)</f>
        <v>3062</v>
      </c>
      <c r="K20" s="20">
        <f>SUM(G19:K19)+SUM('[1]R4-02'!AG19:AJ19)</f>
        <v>2939</v>
      </c>
      <c r="L20" s="20">
        <f>SUM(G19:L19)+'[1]R4-02'!AH19</f>
        <v>2822</v>
      </c>
      <c r="M20" s="20">
        <f>SUM(G19:M19)</f>
        <v>2763</v>
      </c>
      <c r="N20" s="20">
        <f>SUM(H19:N19)</f>
        <v>2731</v>
      </c>
      <c r="O20" s="20">
        <f>SUM(I19:O19)</f>
        <v>2650</v>
      </c>
      <c r="P20" s="20">
        <f>SUM(J19:P19)</f>
        <v>2585</v>
      </c>
      <c r="Q20" s="20">
        <f>SUM(K19:Q19)</f>
        <v>2445</v>
      </c>
      <c r="R20" s="20">
        <f>SUM(L19:R19)</f>
        <v>2466</v>
      </c>
      <c r="S20" s="20">
        <f>SUM(M19:S19)</f>
        <v>2437</v>
      </c>
      <c r="T20" s="20">
        <f>SUM(N19:T19)</f>
        <v>2425</v>
      </c>
      <c r="U20" s="20">
        <f>SUM(O19:U19)</f>
        <v>2355</v>
      </c>
      <c r="V20" s="20">
        <f>SUM(P19:V19)</f>
        <v>2332</v>
      </c>
      <c r="W20" s="20">
        <f>SUM(Q19:W19)</f>
        <v>2349</v>
      </c>
      <c r="X20" s="20">
        <f>SUM(R19:X19)</f>
        <v>2336</v>
      </c>
      <c r="Y20" s="20">
        <f>SUM(S19:Y19)</f>
        <v>2294</v>
      </c>
      <c r="Z20" s="20">
        <f>SUM(T19:Z19)</f>
        <v>2335</v>
      </c>
      <c r="AA20" s="20">
        <f>SUM(U19:AA19)</f>
        <v>2350</v>
      </c>
      <c r="AB20" s="20">
        <f>SUM(V19:AB19)</f>
        <v>2153</v>
      </c>
      <c r="AC20" s="20">
        <f>SUM(W19:AC19)</f>
        <v>2281</v>
      </c>
      <c r="AD20" s="20">
        <f>SUM(X19:AD19)</f>
        <v>2467</v>
      </c>
      <c r="AE20" s="20">
        <f>SUM(Y19:AE19)</f>
        <v>2634</v>
      </c>
      <c r="AF20" s="20">
        <f>SUM(Z19:AF19)</f>
        <v>2878</v>
      </c>
      <c r="AG20" s="20">
        <f>SUM(AA19:AG19)</f>
        <v>3025</v>
      </c>
      <c r="AH20" s="20">
        <f>SUM(AB19:AH19)</f>
        <v>3137</v>
      </c>
      <c r="AI20" s="20">
        <f>SUM(AC19:AI19)</f>
        <v>3677</v>
      </c>
      <c r="AJ20" s="20">
        <f>SUM(AD19:AJ19)</f>
        <v>3960</v>
      </c>
      <c r="AK20" s="20">
        <f>SUM(AE19:AK19)</f>
        <v>4110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3071</v>
      </c>
      <c r="H21" s="20">
        <f>H20</f>
        <v>3011</v>
      </c>
      <c r="I21" s="20">
        <f>I20</f>
        <v>3118</v>
      </c>
      <c r="J21" s="20">
        <f>J20</f>
        <v>3062</v>
      </c>
      <c r="K21" s="20">
        <f>K20</f>
        <v>2939</v>
      </c>
      <c r="L21" s="20">
        <f>L20</f>
        <v>2822</v>
      </c>
      <c r="M21" s="20">
        <f>M20</f>
        <v>2763</v>
      </c>
      <c r="N21" s="20">
        <f>N20</f>
        <v>2731</v>
      </c>
      <c r="O21" s="20">
        <f>O20</f>
        <v>2650</v>
      </c>
      <c r="P21" s="20">
        <f>P20</f>
        <v>2585</v>
      </c>
      <c r="Q21" s="20">
        <f>Q20</f>
        <v>2445</v>
      </c>
      <c r="R21" s="20">
        <f>R20</f>
        <v>2466</v>
      </c>
      <c r="S21" s="20">
        <f>S20</f>
        <v>2437</v>
      </c>
      <c r="T21" s="20">
        <f>T20</f>
        <v>2425</v>
      </c>
      <c r="U21" s="20">
        <f>U20</f>
        <v>2355</v>
      </c>
      <c r="V21" s="20">
        <f>V20</f>
        <v>2332</v>
      </c>
      <c r="W21" s="20">
        <f>W20</f>
        <v>2349</v>
      </c>
      <c r="X21" s="20">
        <f>X20</f>
        <v>2336</v>
      </c>
      <c r="Y21" s="20">
        <f>Y20</f>
        <v>2294</v>
      </c>
      <c r="Z21" s="20">
        <f>Z20</f>
        <v>2335</v>
      </c>
      <c r="AA21" s="20">
        <f>AA20</f>
        <v>2350</v>
      </c>
      <c r="AB21" s="20">
        <f>AB20</f>
        <v>2153</v>
      </c>
      <c r="AC21" s="20">
        <f>AC20</f>
        <v>2281</v>
      </c>
      <c r="AD21" s="20">
        <f>AD20</f>
        <v>2467</v>
      </c>
      <c r="AE21" s="20">
        <f>AE20</f>
        <v>2634</v>
      </c>
      <c r="AF21" s="20">
        <f>AF20</f>
        <v>2878</v>
      </c>
      <c r="AG21" s="20">
        <f>AG20</f>
        <v>3025</v>
      </c>
      <c r="AH21" s="20">
        <f>AH20</f>
        <v>3137</v>
      </c>
      <c r="AI21" s="20">
        <f>AI20</f>
        <v>3677</v>
      </c>
      <c r="AJ21" s="20">
        <f>AJ20</f>
        <v>3960</v>
      </c>
      <c r="AK21" s="20">
        <f>AK20</f>
        <v>4110</v>
      </c>
    </row>
    <row r="22" spans="2:40" ht="41.25" customHeight="1">
      <c r="D22" s="14" t="s">
        <v>6</v>
      </c>
      <c r="E22" s="2"/>
      <c r="F22" s="1" t="s">
        <v>50</v>
      </c>
      <c r="G22" s="20">
        <f>'[1]R4-02'!AB20</f>
        <v>3297</v>
      </c>
      <c r="H22" s="20">
        <f>'[1]R4-02'!AC20</f>
        <v>3257</v>
      </c>
      <c r="I22" s="20">
        <f>'[1]R4-02'!AD20</f>
        <v>2953</v>
      </c>
      <c r="J22" s="20">
        <f>'[1]R4-02'!AE20</f>
        <v>3003</v>
      </c>
      <c r="K22" s="20">
        <f>'[1]R4-02'!AF20</f>
        <v>3034</v>
      </c>
      <c r="L22" s="20">
        <f>'[1]R4-02'!AG20</f>
        <v>3072</v>
      </c>
      <c r="M22" s="20">
        <f>'[1]R4-02'!AH20</f>
        <v>3053</v>
      </c>
      <c r="N22" s="20">
        <f>G21</f>
        <v>3071</v>
      </c>
      <c r="O22" s="20">
        <f>H21</f>
        <v>3011</v>
      </c>
      <c r="P22" s="20">
        <f>I21</f>
        <v>3118</v>
      </c>
      <c r="Q22" s="20">
        <f>J21</f>
        <v>3062</v>
      </c>
      <c r="R22" s="20">
        <f>K21</f>
        <v>2939</v>
      </c>
      <c r="S22" s="20">
        <f>L21</f>
        <v>2822</v>
      </c>
      <c r="T22" s="20">
        <f>M21</f>
        <v>2763</v>
      </c>
      <c r="U22" s="20">
        <f>N21</f>
        <v>2731</v>
      </c>
      <c r="V22" s="20">
        <f>O21</f>
        <v>2650</v>
      </c>
      <c r="W22" s="20">
        <f>P21</f>
        <v>2585</v>
      </c>
      <c r="X22" s="20">
        <f>Q21</f>
        <v>2445</v>
      </c>
      <c r="Y22" s="20">
        <f>R21</f>
        <v>2466</v>
      </c>
      <c r="Z22" s="20">
        <f>S21</f>
        <v>2437</v>
      </c>
      <c r="AA22" s="20">
        <f>T21</f>
        <v>2425</v>
      </c>
      <c r="AB22" s="20">
        <f>U21</f>
        <v>2355</v>
      </c>
      <c r="AC22" s="20">
        <f>V21</f>
        <v>2332</v>
      </c>
      <c r="AD22" s="20">
        <f>W21</f>
        <v>2349</v>
      </c>
      <c r="AE22" s="20">
        <f>X21</f>
        <v>2336</v>
      </c>
      <c r="AF22" s="20">
        <f>Y21</f>
        <v>2294</v>
      </c>
      <c r="AG22" s="20">
        <f>Z21</f>
        <v>2335</v>
      </c>
      <c r="AH22" s="20">
        <f>AA21</f>
        <v>2350</v>
      </c>
      <c r="AI22" s="20">
        <f>AB21</f>
        <v>2153</v>
      </c>
      <c r="AJ22" s="20">
        <f>AC21</f>
        <v>2281</v>
      </c>
      <c r="AK22" s="20">
        <f>AD21</f>
        <v>2467</v>
      </c>
    </row>
    <row r="23" spans="2:40" ht="41.25" customHeight="1">
      <c r="D23" s="14" t="s">
        <v>7</v>
      </c>
      <c r="E23" s="40" t="s">
        <v>16</v>
      </c>
      <c r="F23" s="29"/>
      <c r="G23" s="92">
        <v>233</v>
      </c>
      <c r="H23" s="92">
        <v>194</v>
      </c>
      <c r="I23" s="21">
        <v>184</v>
      </c>
      <c r="J23" s="21">
        <v>236</v>
      </c>
      <c r="K23" s="21">
        <v>151</v>
      </c>
      <c r="L23" s="92">
        <v>115</v>
      </c>
      <c r="M23" s="92">
        <v>89</v>
      </c>
      <c r="N23" s="92">
        <v>236</v>
      </c>
      <c r="O23" s="92">
        <v>147</v>
      </c>
      <c r="P23" s="92">
        <v>138</v>
      </c>
      <c r="Q23" s="21">
        <v>114</v>
      </c>
      <c r="R23" s="21">
        <v>168</v>
      </c>
      <c r="S23" s="21">
        <v>147</v>
      </c>
      <c r="T23" s="21">
        <v>62</v>
      </c>
      <c r="U23" s="92">
        <v>232</v>
      </c>
      <c r="V23" s="92">
        <v>150</v>
      </c>
      <c r="W23" s="92">
        <v>171</v>
      </c>
      <c r="X23" s="21">
        <v>133</v>
      </c>
      <c r="Y23" s="21">
        <v>158</v>
      </c>
      <c r="Z23" s="21">
        <v>126</v>
      </c>
      <c r="AA23" s="21">
        <v>73</v>
      </c>
      <c r="AB23" s="21">
        <v>111</v>
      </c>
      <c r="AC23" s="21">
        <v>264</v>
      </c>
      <c r="AD23" s="21">
        <v>284</v>
      </c>
      <c r="AE23" s="21">
        <v>227</v>
      </c>
      <c r="AF23" s="21">
        <v>320</v>
      </c>
      <c r="AG23" s="21">
        <v>253</v>
      </c>
      <c r="AH23" s="21">
        <v>166</v>
      </c>
      <c r="AI23" s="92">
        <v>406</v>
      </c>
      <c r="AJ23" s="21">
        <v>351</v>
      </c>
      <c r="AK23" s="21">
        <v>345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G23+SUM('[1]R4-02'!AC23:AH23)</f>
        <v>1194</v>
      </c>
      <c r="H24" s="21">
        <f>SUM(G23:H23)+SUM('[1]R4-02'!AD23:AH23)</f>
        <v>1196</v>
      </c>
      <c r="I24" s="21">
        <f>SUM(G23:I23)+SUM('[1]R4-02'!AE23:AH23)</f>
        <v>1297</v>
      </c>
      <c r="J24" s="21">
        <f>SUM(G23:J23)+SUM('[1]R4-02'!AF23:AI23)</f>
        <v>1322</v>
      </c>
      <c r="K24" s="21">
        <f>SUM(G23:K23)+SUM('[1]R4-02'!AG23:AJ23)</f>
        <v>1261</v>
      </c>
      <c r="L24" s="21">
        <f>SUM(G23:L23)+'[1]R4-02'!AH23</f>
        <v>1208</v>
      </c>
      <c r="M24" s="21">
        <f>SUM(G23:M23)</f>
        <v>1202</v>
      </c>
      <c r="N24" s="21">
        <f>SUM(H23:N23)</f>
        <v>1205</v>
      </c>
      <c r="O24" s="21">
        <f>SUM(I23:O23)</f>
        <v>1158</v>
      </c>
      <c r="P24" s="21">
        <f>SUM(J23:P23)</f>
        <v>1112</v>
      </c>
      <c r="Q24" s="21">
        <f>SUM(K23:Q23)</f>
        <v>990</v>
      </c>
      <c r="R24" s="21">
        <f>SUM(L23:R23)</f>
        <v>1007</v>
      </c>
      <c r="S24" s="21">
        <f>SUM(M23:S23)</f>
        <v>1039</v>
      </c>
      <c r="T24" s="21">
        <f>SUM(N23:T23)</f>
        <v>1012</v>
      </c>
      <c r="U24" s="21">
        <f>SUM(O23:U23)</f>
        <v>1008</v>
      </c>
      <c r="V24" s="21">
        <f>SUM(P23:V23)</f>
        <v>1011</v>
      </c>
      <c r="W24" s="21">
        <f>SUM(Q23:W23)</f>
        <v>1044</v>
      </c>
      <c r="X24" s="21">
        <f>SUM(R23:X23)</f>
        <v>1063</v>
      </c>
      <c r="Y24" s="21">
        <f>SUM(S23:Y23)</f>
        <v>1053</v>
      </c>
      <c r="Z24" s="21">
        <f>SUM(T23:Z23)</f>
        <v>1032</v>
      </c>
      <c r="AA24" s="21">
        <f>SUM(U23:AA23)</f>
        <v>1043</v>
      </c>
      <c r="AB24" s="21">
        <f>SUM(V23:AB23)</f>
        <v>922</v>
      </c>
      <c r="AC24" s="21">
        <f>SUM(W23:AC23)</f>
        <v>1036</v>
      </c>
      <c r="AD24" s="21">
        <f>SUM(X23:AD23)</f>
        <v>1149</v>
      </c>
      <c r="AE24" s="21">
        <f>SUM(Y23:AE23)</f>
        <v>1243</v>
      </c>
      <c r="AF24" s="21">
        <f>SUM(Z23:AF23)</f>
        <v>1405</v>
      </c>
      <c r="AG24" s="21">
        <f>SUM(AA23:AG23)</f>
        <v>1532</v>
      </c>
      <c r="AH24" s="21">
        <f>SUM(AB23:AH23)</f>
        <v>1625</v>
      </c>
      <c r="AI24" s="21">
        <f>SUM(AC23:AI23)</f>
        <v>1920</v>
      </c>
      <c r="AJ24" s="21">
        <f>SUM(AD23:AJ23)</f>
        <v>2007</v>
      </c>
      <c r="AK24" s="21">
        <f>SUM(AE23:AK23)</f>
        <v>2068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44621</v>
      </c>
      <c r="H26" s="26">
        <f>H6</f>
        <v>44622</v>
      </c>
      <c r="I26" s="26">
        <f>I6</f>
        <v>44623</v>
      </c>
      <c r="J26" s="26">
        <f>J6</f>
        <v>44624</v>
      </c>
      <c r="K26" s="26">
        <f>K6</f>
        <v>44625</v>
      </c>
      <c r="L26" s="26">
        <f>L6</f>
        <v>44626</v>
      </c>
      <c r="M26" s="26">
        <f>M6</f>
        <v>44627</v>
      </c>
      <c r="N26" s="26">
        <f>N6</f>
        <v>44628</v>
      </c>
      <c r="O26" s="26">
        <f>O6</f>
        <v>44629</v>
      </c>
      <c r="P26" s="26">
        <f>P6</f>
        <v>44630</v>
      </c>
      <c r="Q26" s="26">
        <f>Q6</f>
        <v>44631</v>
      </c>
      <c r="R26" s="26">
        <f>R6</f>
        <v>44632</v>
      </c>
      <c r="S26" s="26">
        <f>S6</f>
        <v>44633</v>
      </c>
      <c r="T26" s="26">
        <f>T6</f>
        <v>44634</v>
      </c>
      <c r="U26" s="26">
        <f>U6</f>
        <v>44635</v>
      </c>
      <c r="V26" s="26">
        <f>V6</f>
        <v>44636</v>
      </c>
      <c r="W26" s="26">
        <f>W6</f>
        <v>44637</v>
      </c>
      <c r="X26" s="26">
        <f>X6</f>
        <v>44638</v>
      </c>
      <c r="Y26" s="26">
        <f>Y6</f>
        <v>44639</v>
      </c>
      <c r="Z26" s="26">
        <f>Z6</f>
        <v>44640</v>
      </c>
      <c r="AA26" s="26">
        <f>AA6</f>
        <v>44641</v>
      </c>
      <c r="AB26" s="26">
        <f>AB6</f>
        <v>44642</v>
      </c>
      <c r="AC26" s="26">
        <f>AC6</f>
        <v>44643</v>
      </c>
      <c r="AD26" s="26">
        <f>AD6</f>
        <v>44644</v>
      </c>
      <c r="AE26" s="26">
        <f>AE6</f>
        <v>44645</v>
      </c>
      <c r="AF26" s="26">
        <f>AF6</f>
        <v>44646</v>
      </c>
      <c r="AG26" s="26">
        <f>AG6</f>
        <v>44647</v>
      </c>
      <c r="AH26" s="26">
        <f>AH6</f>
        <v>44648</v>
      </c>
      <c r="AI26" s="26">
        <f>AI6</f>
        <v>44649</v>
      </c>
      <c r="AJ26" s="26">
        <f>AJ6</f>
        <v>44650</v>
      </c>
      <c r="AK26" s="26">
        <f>AK6</f>
        <v>44651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>H7</f>
        <v>水</v>
      </c>
      <c r="I27" s="27" t="str">
        <f>I7</f>
        <v>木</v>
      </c>
      <c r="J27" s="27" t="str">
        <f>J7</f>
        <v>金</v>
      </c>
      <c r="K27" s="27" t="str">
        <f>K7</f>
        <v>土</v>
      </c>
      <c r="L27" s="27" t="str">
        <f>L7</f>
        <v>日</v>
      </c>
      <c r="M27" s="27" t="str">
        <f>M7</f>
        <v>月</v>
      </c>
      <c r="N27" s="27" t="str">
        <f>N7</f>
        <v>火</v>
      </c>
      <c r="O27" s="27" t="str">
        <f>O7</f>
        <v>水</v>
      </c>
      <c r="P27" s="27" t="str">
        <f>P7</f>
        <v>木</v>
      </c>
      <c r="Q27" s="27" t="str">
        <f>Q7</f>
        <v>金</v>
      </c>
      <c r="R27" s="27" t="str">
        <f>R7</f>
        <v>土</v>
      </c>
      <c r="S27" s="27" t="str">
        <f>S7</f>
        <v>日</v>
      </c>
      <c r="T27" s="27" t="str">
        <f>T7</f>
        <v>月</v>
      </c>
      <c r="U27" s="27" t="str">
        <f>U7</f>
        <v>火</v>
      </c>
      <c r="V27" s="27" t="str">
        <f>V7</f>
        <v>水</v>
      </c>
      <c r="W27" s="27" t="str">
        <f>W7</f>
        <v>木</v>
      </c>
      <c r="X27" s="27" t="str">
        <f>X7</f>
        <v>金</v>
      </c>
      <c r="Y27" s="27" t="str">
        <f>Y7</f>
        <v>土</v>
      </c>
      <c r="Z27" s="27" t="str">
        <f>Z7</f>
        <v>日</v>
      </c>
      <c r="AA27" s="27" t="str">
        <f>AA7</f>
        <v>月</v>
      </c>
      <c r="AB27" s="27" t="str">
        <f>AB7</f>
        <v>火</v>
      </c>
      <c r="AC27" s="27" t="str">
        <f>AC7</f>
        <v>水</v>
      </c>
      <c r="AD27" s="27" t="str">
        <f>AD7</f>
        <v>木</v>
      </c>
      <c r="AE27" s="27" t="str">
        <f>AE7</f>
        <v>金</v>
      </c>
      <c r="AF27" s="27" t="str">
        <f>AF7</f>
        <v>土</v>
      </c>
      <c r="AG27" s="27" t="str">
        <f>AG7</f>
        <v>日</v>
      </c>
      <c r="AH27" s="27" t="str">
        <f>AH7</f>
        <v>月</v>
      </c>
      <c r="AI27" s="27" t="str">
        <f>AI7</f>
        <v>火</v>
      </c>
      <c r="AJ27" s="27" t="str">
        <f>AJ7</f>
        <v>水</v>
      </c>
      <c r="AK27" s="27" t="str">
        <f>AK7</f>
        <v>木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0.38721136767317937</v>
      </c>
      <c r="H28" s="22">
        <f>IFERROR(H12/H8,0)</f>
        <v>0.369449378330373</v>
      </c>
      <c r="I28" s="22">
        <f>IFERROR(I12/I8,0)</f>
        <v>0.38543516873889877</v>
      </c>
      <c r="J28" s="22">
        <f>IFERROR(J12/J8,0)</f>
        <v>0.40852575488454707</v>
      </c>
      <c r="K28" s="22">
        <f>IFERROR(K12/K8,0)</f>
        <v>0.41385435168738899</v>
      </c>
      <c r="L28" s="22">
        <f>IFERROR(L12/L8,0)</f>
        <v>0.4404973357015986</v>
      </c>
      <c r="M28" s="22">
        <f>IFERROR(M12/M8,0)</f>
        <v>0.43161634103019536</v>
      </c>
      <c r="N28" s="22">
        <f>IFERROR(N12/N8,0)</f>
        <v>0.45293072824156305</v>
      </c>
      <c r="O28" s="22">
        <f>IFERROR(O12/O8,0)</f>
        <v>0.46714031971580816</v>
      </c>
      <c r="P28" s="22">
        <f>IFERROR(P12/P8,0)</f>
        <v>0.46714031971580816</v>
      </c>
      <c r="Q28" s="22">
        <f>IFERROR(Q12/Q8,0)</f>
        <v>0.42628774422735344</v>
      </c>
      <c r="R28" s="22">
        <f>IFERROR(R12/R8,0)</f>
        <v>0.43694493783303728</v>
      </c>
      <c r="S28" s="22">
        <f>IFERROR(S12/S8,0)</f>
        <v>0.45293072824156305</v>
      </c>
      <c r="T28" s="22">
        <f>IFERROR(T12/T8,0)</f>
        <v>0.4049733570159858</v>
      </c>
      <c r="U28" s="22">
        <f>IFERROR(U12/U8,0)</f>
        <v>0.38543516873889877</v>
      </c>
      <c r="V28" s="22">
        <f>IFERROR(V12/V8,0)</f>
        <v>0.36412078152753108</v>
      </c>
      <c r="W28" s="22">
        <f>IFERROR(W12/W8,0)</f>
        <v>0.36589698046181174</v>
      </c>
      <c r="X28" s="22">
        <f>IFERROR(X12/X8,0)</f>
        <v>0.35879218472468916</v>
      </c>
      <c r="Y28" s="22">
        <f>IFERROR(Y12/Y8,0)</f>
        <v>0.36056838365896982</v>
      </c>
      <c r="Z28" s="22">
        <f>IFERROR(Z12/Z8,0)</f>
        <v>0.37833037300177619</v>
      </c>
      <c r="AA28" s="22">
        <f>IFERROR(AA12/AA8,0)</f>
        <v>0.35879218472468916</v>
      </c>
      <c r="AB28" s="22">
        <f>IFERROR(AB12/AB8,0)</f>
        <v>0.32149200710479575</v>
      </c>
      <c r="AC28" s="22">
        <f>IFERROR(AC12/AC8,0)</f>
        <v>0.30550621669626998</v>
      </c>
      <c r="AD28" s="22">
        <f>IFERROR(AD12/AD8,0)</f>
        <v>0.28774422735346361</v>
      </c>
      <c r="AE28" s="22">
        <f>IFERROR(AE12/AE8,0)</f>
        <v>0.28774422735346361</v>
      </c>
      <c r="AF28" s="22">
        <f>IFERROR(AF12/AF8,0)</f>
        <v>0.31793960923623443</v>
      </c>
      <c r="AG28" s="22">
        <f>IFERROR(AG12/AG8,0)</f>
        <v>0.32149200710479575</v>
      </c>
      <c r="AH28" s="22">
        <f>IFERROR(AH12/AH8,0)</f>
        <v>0.28774422735346361</v>
      </c>
      <c r="AI28" s="22">
        <f>IFERROR(AI12/AI8,0)</f>
        <v>0.28596802841918295</v>
      </c>
      <c r="AJ28" s="22">
        <f>IFERROR(AJ12/AJ8,0)</f>
        <v>0.26998223801065718</v>
      </c>
      <c r="AK28" s="22">
        <f>IFERROR(AK12/AK8,0)</f>
        <v>0.28419182948490229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0.38721136767317937</v>
      </c>
      <c r="H29" s="22">
        <f>IFERROR(H12/H9,0)</f>
        <v>0.369449378330373</v>
      </c>
      <c r="I29" s="22">
        <f>IFERROR(I12/I9,0)</f>
        <v>0.38543516873889877</v>
      </c>
      <c r="J29" s="22">
        <f>IFERROR(J12/J9,0)</f>
        <v>0.40852575488454707</v>
      </c>
      <c r="K29" s="22">
        <f>IFERROR(K12/K9,0)</f>
        <v>0.41385435168738899</v>
      </c>
      <c r="L29" s="22">
        <f>IFERROR(L12/L9,0)</f>
        <v>0.4404973357015986</v>
      </c>
      <c r="M29" s="22">
        <f>IFERROR(M12/M9,0)</f>
        <v>0.43161634103019536</v>
      </c>
      <c r="N29" s="22">
        <f>IFERROR(N12/N9,0)</f>
        <v>0.45293072824156305</v>
      </c>
      <c r="O29" s="22">
        <f>IFERROR(O12/O9,0)</f>
        <v>0.46714031971580816</v>
      </c>
      <c r="P29" s="22">
        <f>IFERROR(P12/P9,0)</f>
        <v>0.46714031971580816</v>
      </c>
      <c r="Q29" s="22">
        <f>IFERROR(Q12/Q9,0)</f>
        <v>0.42628774422735344</v>
      </c>
      <c r="R29" s="22">
        <f>IFERROR(R12/R9,0)</f>
        <v>0.43694493783303728</v>
      </c>
      <c r="S29" s="22">
        <f>IFERROR(S12/S9,0)</f>
        <v>0.45293072824156305</v>
      </c>
      <c r="T29" s="22">
        <f>IFERROR(T12/T9,0)</f>
        <v>0.4049733570159858</v>
      </c>
      <c r="U29" s="22">
        <f>IFERROR(U12/U9,0)</f>
        <v>0.38543516873889877</v>
      </c>
      <c r="V29" s="22">
        <f>IFERROR(V12/V9,0)</f>
        <v>0.36412078152753108</v>
      </c>
      <c r="W29" s="22">
        <f>IFERROR(W12/W9,0)</f>
        <v>0.36589698046181174</v>
      </c>
      <c r="X29" s="22">
        <f>IFERROR(X12/X9,0)</f>
        <v>0.35879218472468916</v>
      </c>
      <c r="Y29" s="22">
        <f>IFERROR(Y12/Y9,0)</f>
        <v>0.36056838365896982</v>
      </c>
      <c r="Z29" s="22">
        <f>IFERROR(Z12/Z9,0)</f>
        <v>0.37833037300177619</v>
      </c>
      <c r="AA29" s="22">
        <f>IFERROR(AA12/AA9,0)</f>
        <v>0.35879218472468916</v>
      </c>
      <c r="AB29" s="22">
        <f>IFERROR(AB12/AB9,0)</f>
        <v>0.32149200710479575</v>
      </c>
      <c r="AC29" s="22">
        <f>IFERROR(AC12/AC9,0)</f>
        <v>0.30550621669626998</v>
      </c>
      <c r="AD29" s="22">
        <f>IFERROR(AD12/AD9,0)</f>
        <v>0.28774422735346361</v>
      </c>
      <c r="AE29" s="22">
        <f>IFERROR(AE12/AE9,0)</f>
        <v>0.28774422735346361</v>
      </c>
      <c r="AF29" s="22">
        <f>IFERROR(AF12/AF9,0)</f>
        <v>0.31793960923623443</v>
      </c>
      <c r="AG29" s="22">
        <f>IFERROR(AG12/AG9,0)</f>
        <v>0.32149200710479575</v>
      </c>
      <c r="AH29" s="22">
        <f>IFERROR(AH12/AH9,0)</f>
        <v>0.28774422735346361</v>
      </c>
      <c r="AI29" s="22">
        <f>IFERROR(AI12/AI9,0)</f>
        <v>0.28596802841918295</v>
      </c>
      <c r="AJ29" s="22">
        <f>IFERROR(AJ12/AJ9,0)</f>
        <v>0.26998223801065718</v>
      </c>
      <c r="AK29" s="22">
        <f>IFERROR(AK12/AK9,0)</f>
        <v>0.28419182948490229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9.0909090909090912E-2</v>
      </c>
      <c r="H30" s="22">
        <f>IFERROR(H13/H10,0)</f>
        <v>6.0606060606060608E-2</v>
      </c>
      <c r="I30" s="22">
        <f>IFERROR(I13/I10,0)</f>
        <v>6.0606060606060608E-2</v>
      </c>
      <c r="J30" s="22">
        <f>IFERROR(J13/J10,0)</f>
        <v>3.0303030303030304E-2</v>
      </c>
      <c r="K30" s="22">
        <f>IFERROR(K13/K10,0)</f>
        <v>3.0303030303030304E-2</v>
      </c>
      <c r="L30" s="22">
        <f>IFERROR(L13/L10,0)</f>
        <v>3.0303030303030304E-2</v>
      </c>
      <c r="M30" s="22">
        <f>IFERROR(M13/M10,0)</f>
        <v>3.0303030303030304E-2</v>
      </c>
      <c r="N30" s="22">
        <f>IFERROR(N13/N10,0)</f>
        <v>6.0606060606060608E-2</v>
      </c>
      <c r="O30" s="22">
        <f>IFERROR(O13/O10,0)</f>
        <v>0.12121212121212122</v>
      </c>
      <c r="P30" s="22">
        <f>IFERROR(P13/P10,0)</f>
        <v>3.0303030303030304E-2</v>
      </c>
      <c r="Q30" s="22">
        <f>IFERROR(Q13/Q10,0)</f>
        <v>3.0303030303030304E-2</v>
      </c>
      <c r="R30" s="22">
        <f>IFERROR(R13/R10,0)</f>
        <v>6.0606060606060608E-2</v>
      </c>
      <c r="S30" s="22">
        <f>IFERROR(S13/S10,0)</f>
        <v>6.0606060606060608E-2</v>
      </c>
      <c r="T30" s="22">
        <f>IFERROR(T13/T10,0)</f>
        <v>9.0909090909090912E-2</v>
      </c>
      <c r="U30" s="22">
        <f>IFERROR(U13/U10,0)</f>
        <v>9.0909090909090912E-2</v>
      </c>
      <c r="V30" s="22">
        <f>IFERROR(V13/V10,0)</f>
        <v>9.0909090909090912E-2</v>
      </c>
      <c r="W30" s="22">
        <f>IFERROR(W13/W10,0)</f>
        <v>9.0909090909090912E-2</v>
      </c>
      <c r="X30" s="22">
        <f>IFERROR(X13/X10,0)</f>
        <v>9.0909090909090912E-2</v>
      </c>
      <c r="Y30" s="22">
        <f>IFERROR(Y13/Y10,0)</f>
        <v>9.0909090909090912E-2</v>
      </c>
      <c r="Z30" s="22">
        <f>IFERROR(Z13/Z10,0)</f>
        <v>9.0909090909090912E-2</v>
      </c>
      <c r="AA30" s="22">
        <f>IFERROR(AA13/AA10,0)</f>
        <v>9.0909090909090912E-2</v>
      </c>
      <c r="AB30" s="22">
        <f>IFERROR(AB13/AB10,0)</f>
        <v>9.0909090909090912E-2</v>
      </c>
      <c r="AC30" s="22">
        <f>IFERROR(AC13/AC10,0)</f>
        <v>9.0909090909090912E-2</v>
      </c>
      <c r="AD30" s="22">
        <f>IFERROR(AD13/AD10,0)</f>
        <v>3.0303030303030304E-2</v>
      </c>
      <c r="AE30" s="22">
        <f>IFERROR(AE13/AE10,0)</f>
        <v>3.0303030303030304E-2</v>
      </c>
      <c r="AF30" s="22">
        <f>IFERROR(AF13/AF10,0)</f>
        <v>3.0303030303030304E-2</v>
      </c>
      <c r="AG30" s="22">
        <f>IFERROR(AG13/AG10,0)</f>
        <v>3.0303030303030304E-2</v>
      </c>
      <c r="AH30" s="22">
        <f>IFERROR(AH13/AH10,0)</f>
        <v>3.0303030303030304E-2</v>
      </c>
      <c r="AI30" s="22">
        <f>IFERROR(AI13/AI10,0)</f>
        <v>3.0303030303030304E-2</v>
      </c>
      <c r="AJ30" s="22">
        <f>IFERROR(AJ13/AJ10,0)</f>
        <v>3.0303030303030304E-2</v>
      </c>
      <c r="AK30" s="22">
        <f>IFERROR(AK13/AK10,0)</f>
        <v>3.0303030303030304E-2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9.0909090909090912E-2</v>
      </c>
      <c r="H31" s="22">
        <f>IFERROR(H13/H11,0)</f>
        <v>6.0606060606060608E-2</v>
      </c>
      <c r="I31" s="22">
        <f>IFERROR(I13/I11,0)</f>
        <v>6.0606060606060608E-2</v>
      </c>
      <c r="J31" s="22">
        <f>IFERROR(J13/J11,0)</f>
        <v>3.0303030303030304E-2</v>
      </c>
      <c r="K31" s="22">
        <f>IFERROR(K13/K11,0)</f>
        <v>3.0303030303030304E-2</v>
      </c>
      <c r="L31" s="22">
        <f>IFERROR(L13/L11,0)</f>
        <v>3.0303030303030304E-2</v>
      </c>
      <c r="M31" s="22">
        <f>IFERROR(M13/M11,0)</f>
        <v>3.0303030303030304E-2</v>
      </c>
      <c r="N31" s="22">
        <f>IFERROR(N13/N11,0)</f>
        <v>6.0606060606060608E-2</v>
      </c>
      <c r="O31" s="22">
        <f>IFERROR(O13/O11,0)</f>
        <v>0.12121212121212122</v>
      </c>
      <c r="P31" s="22">
        <f>IFERROR(P13/P11,0)</f>
        <v>3.0303030303030304E-2</v>
      </c>
      <c r="Q31" s="22">
        <f>IFERROR(Q13/Q11,0)</f>
        <v>3.0303030303030304E-2</v>
      </c>
      <c r="R31" s="22">
        <f>IFERROR(R13/R11,0)</f>
        <v>6.0606060606060608E-2</v>
      </c>
      <c r="S31" s="22">
        <f>IFERROR(S13/S11,0)</f>
        <v>6.0606060606060608E-2</v>
      </c>
      <c r="T31" s="22">
        <f>IFERROR(T13/T11,0)</f>
        <v>9.0909090909090912E-2</v>
      </c>
      <c r="U31" s="22">
        <f>IFERROR(U13/U11,0)</f>
        <v>9.0909090909090912E-2</v>
      </c>
      <c r="V31" s="22">
        <f>IFERROR(V13/V11,0)</f>
        <v>9.0909090909090912E-2</v>
      </c>
      <c r="W31" s="22">
        <f>IFERROR(W13/W11,0)</f>
        <v>9.0909090909090912E-2</v>
      </c>
      <c r="X31" s="22">
        <f>IFERROR(X13/X11,0)</f>
        <v>9.0909090909090912E-2</v>
      </c>
      <c r="Y31" s="22">
        <f>IFERROR(Y13/Y11,0)</f>
        <v>9.0909090909090912E-2</v>
      </c>
      <c r="Z31" s="22">
        <f>IFERROR(Z13/Z11,0)</f>
        <v>9.0909090909090912E-2</v>
      </c>
      <c r="AA31" s="22">
        <f>IFERROR(AA13/AA11,0)</f>
        <v>9.0909090909090912E-2</v>
      </c>
      <c r="AB31" s="22">
        <f>IFERROR(AB13/AB11,0)</f>
        <v>9.0909090909090912E-2</v>
      </c>
      <c r="AC31" s="22">
        <f>IFERROR(AC13/AC11,0)</f>
        <v>9.0909090909090912E-2</v>
      </c>
      <c r="AD31" s="22">
        <f>IFERROR(AD13/AD11,0)</f>
        <v>3.0303030303030304E-2</v>
      </c>
      <c r="AE31" s="22">
        <f>IFERROR(AE13/AE11,0)</f>
        <v>3.0303030303030304E-2</v>
      </c>
      <c r="AF31" s="22">
        <f>IFERROR(AF13/AF11,0)</f>
        <v>3.0303030303030304E-2</v>
      </c>
      <c r="AG31" s="22">
        <f>IFERROR(AG13/AG11,0)</f>
        <v>3.0303030303030304E-2</v>
      </c>
      <c r="AH31" s="22">
        <f>IFERROR(AH13/AH11,0)</f>
        <v>3.0303030303030304E-2</v>
      </c>
      <c r="AI31" s="22">
        <f>IFERROR(AI13/AI11,0)</f>
        <v>3.0303030303030304E-2</v>
      </c>
      <c r="AJ31" s="22">
        <f>IFERROR(AJ13/AJ11,0)</f>
        <v>3.0303030303030304E-2</v>
      </c>
      <c r="AK31" s="22">
        <f>IFERROR(AK13/AK11,0)</f>
        <v>3.0303030303030304E-2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227</v>
      </c>
      <c r="E32" s="2"/>
      <c r="F32" s="1"/>
      <c r="G32" s="254">
        <f>IFERROR(G14*100000/1588256,0)</f>
        <v>218.03789817258678</v>
      </c>
      <c r="H32" s="254">
        <f>IFERROR(H14*100000/1588256,0)</f>
        <v>218.28974674107951</v>
      </c>
      <c r="I32" s="254">
        <f>IFERROR(I14*100000/1588256,0)</f>
        <v>215.39348820341306</v>
      </c>
      <c r="J32" s="254">
        <f>IFERROR(J14*100000/1588256,0)</f>
        <v>218.54159530957227</v>
      </c>
      <c r="K32" s="254">
        <f>IFERROR(K14*100000/1588256,0)</f>
        <v>220.49342171539098</v>
      </c>
      <c r="L32" s="254">
        <f>IFERROR(L14*100000/1588256,0)</f>
        <v>210.16763040718877</v>
      </c>
      <c r="M32" s="254">
        <f>IFERROR(M14*100000/1588256,0)</f>
        <v>194.04932202365362</v>
      </c>
      <c r="N32" s="254">
        <f>IFERROR(N14*100000/1588256,0)</f>
        <v>201.47885479418935</v>
      </c>
      <c r="O32" s="254">
        <f>IFERROR(O14*100000/1588256,0)</f>
        <v>197.3233534140592</v>
      </c>
      <c r="P32" s="254">
        <f>IFERROR(P14*100000/1588256,0)</f>
        <v>189.7678963592771</v>
      </c>
      <c r="Q32" s="254">
        <f>IFERROR(Q14*100000/1588256,0)</f>
        <v>183.7235307154514</v>
      </c>
      <c r="R32" s="254">
        <f>IFERROR(R14*100000/1588256,0)</f>
        <v>187.75310781133521</v>
      </c>
      <c r="S32" s="254">
        <f>IFERROR(S14*100000/1588256,0)</f>
        <v>182.96798500997321</v>
      </c>
      <c r="T32" s="254">
        <f>IFERROR(T14*100000/1588256,0)</f>
        <v>171.13110229081457</v>
      </c>
      <c r="U32" s="254">
        <f>IFERROR(U14*100000/1588256,0)</f>
        <v>177.86805149799528</v>
      </c>
      <c r="V32" s="254">
        <f>IFERROR(V14*100000/1588256,0)</f>
        <v>177.99397578224165</v>
      </c>
      <c r="W32" s="254">
        <f>IFERROR(W14*100000/1588256,0)</f>
        <v>174.09032297060423</v>
      </c>
      <c r="X32" s="254">
        <f>IFERROR(X14*100000/1588256,0)</f>
        <v>171.31998871718415</v>
      </c>
      <c r="Y32" s="254">
        <f>IFERROR(Y14*100000/1588256,0)</f>
        <v>174.97179296032883</v>
      </c>
      <c r="Z32" s="254">
        <f>IFERROR(Z14*100000/1588256,0)</f>
        <v>176.48288437128522</v>
      </c>
      <c r="AA32" s="254">
        <f>IFERROR(AA14*100000/1588256,0)</f>
        <v>171.06814014869138</v>
      </c>
      <c r="AB32" s="254">
        <f>IFERROR(AB14*100000/1588256,0)</f>
        <v>164.58303951000343</v>
      </c>
      <c r="AC32" s="254">
        <f>IFERROR(AC14*100000/1588256,0)</f>
        <v>175.85326295005339</v>
      </c>
      <c r="AD32" s="254">
        <f>IFERROR(AD14*100000/1588256,0)</f>
        <v>188.50865351681341</v>
      </c>
      <c r="AE32" s="254">
        <f>IFERROR(AE14*100000/1588256,0)</f>
        <v>197.82705055104466</v>
      </c>
      <c r="AF32" s="254">
        <f>IFERROR(AF14*100000/1588256,0)</f>
        <v>214.88979106642759</v>
      </c>
      <c r="AG32" s="254">
        <f>IFERROR(AG14*100000/1588256,0)</f>
        <v>225.971128080108</v>
      </c>
      <c r="AH32" s="254">
        <f>IFERROR(AH14*100000/1588256,0)</f>
        <v>227.23037092257167</v>
      </c>
      <c r="AI32" s="254">
        <f>IFERROR(AI14*100000/1588256,0)</f>
        <v>251.84856849273669</v>
      </c>
      <c r="AJ32" s="254">
        <f>IFERROR(AJ14*100000/1588256,0)</f>
        <v>280.68522958515501</v>
      </c>
      <c r="AK32" s="254">
        <f>IFERROR(AK14*100000/1588256,0)</f>
        <v>300.45534221183487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53">
        <f>IFERROR(G18/G16,0)</f>
        <v>0.25422154677473824</v>
      </c>
      <c r="H33" s="253">
        <f>IFERROR(H18/H16,0)</f>
        <v>0.26448384086860632</v>
      </c>
      <c r="I33" s="253">
        <f>IFERROR(I18/I16,0)</f>
        <v>0.25796124684077504</v>
      </c>
      <c r="J33" s="253">
        <f>IFERROR(J18/J16,0)</f>
        <v>0.26217662801070474</v>
      </c>
      <c r="K33" s="253">
        <f>IFERROR(K18/K16,0)</f>
        <v>0.25584768812330011</v>
      </c>
      <c r="L33" s="253">
        <f>IFERROR(L18/L16,0)</f>
        <v>0.25512465373961218</v>
      </c>
      <c r="M33" s="253">
        <f>IFERROR(M18/M16,0)</f>
        <v>0.26877275858675326</v>
      </c>
      <c r="N33" s="253">
        <f>IFERROR(N18/N16,0)</f>
        <v>0.26832725799918994</v>
      </c>
      <c r="O33" s="253">
        <f>IFERROR(O18/O16,0)</f>
        <v>0.27107802013422821</v>
      </c>
      <c r="P33" s="253">
        <f>IFERROR(P18/P16,0)</f>
        <v>0.26962946625496248</v>
      </c>
      <c r="Q33" s="253">
        <f>IFERROR(Q18/Q16,0)</f>
        <v>0.27290836653386452</v>
      </c>
      <c r="R33" s="253">
        <f>IFERROR(R18/R16,0)</f>
        <v>0.28046955921279781</v>
      </c>
      <c r="S33" s="253">
        <f>IFERROR(S18/S16,0)</f>
        <v>0.27825588066551921</v>
      </c>
      <c r="T33" s="253">
        <f>IFERROR(T18/T16,0)</f>
        <v>0.26601152151812946</v>
      </c>
      <c r="U33" s="253">
        <f>IFERROR(U18/U16,0)</f>
        <v>0.26240576122426018</v>
      </c>
      <c r="V33" s="253">
        <f>IFERROR(V18/V16,0)</f>
        <v>0.26304591265397537</v>
      </c>
      <c r="W33" s="253">
        <f>IFERROR(W18/W16,0)</f>
        <v>0.25684442001099506</v>
      </c>
      <c r="X33" s="253">
        <f>IFERROR(X18/X16,0)</f>
        <v>0.25616973757677275</v>
      </c>
      <c r="Y33" s="253">
        <f>IFERROR(Y18/Y16,0)</f>
        <v>0.25732540207094073</v>
      </c>
      <c r="Z33" s="253">
        <f>IFERROR(Z18/Z16,0)</f>
        <v>0.26171657575420237</v>
      </c>
      <c r="AA33" s="253">
        <f>IFERROR(AA18/AA16,0)</f>
        <v>0.26517296565308385</v>
      </c>
      <c r="AB33" s="253">
        <f>IFERROR(AB18/AB16,0)</f>
        <v>0.28314523130348507</v>
      </c>
      <c r="AC33" s="253">
        <f>IFERROR(AC18/AC16,0)</f>
        <v>0.30492775101889591</v>
      </c>
      <c r="AD33" s="253">
        <f>IFERROR(AD18/AD16,0)</f>
        <v>0.32876028934896484</v>
      </c>
      <c r="AE33" s="253">
        <f>IFERROR(AE18/AE16,0)</f>
        <v>0.34607524942901791</v>
      </c>
      <c r="AF33" s="253">
        <f>IFERROR(AF18/AF16,0)</f>
        <v>0.35023735093203656</v>
      </c>
      <c r="AG33" s="253">
        <f>IFERROR(AG18/AG16,0)</f>
        <v>0.35263039568345322</v>
      </c>
      <c r="AH33" s="253">
        <f>IFERROR(AH18/AH16,0)</f>
        <v>0.36862155388471179</v>
      </c>
      <c r="AI33" s="253">
        <f>IFERROR(AI18/AI16,0)</f>
        <v>0.36862197392923651</v>
      </c>
      <c r="AJ33" s="253">
        <f>IFERROR(AJ18/AJ16,0)</f>
        <v>0.35895867912990304</v>
      </c>
      <c r="AK33" s="253">
        <f>IFERROR(AK18/AK16,0)</f>
        <v>0.3511751448808757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228</v>
      </c>
      <c r="E34" s="2" t="s">
        <v>17</v>
      </c>
      <c r="F34" s="1"/>
      <c r="G34" s="255">
        <f>IFERROR(G20*100000/1588256,0)</f>
        <v>193.3567384602986</v>
      </c>
      <c r="H34" s="255">
        <f>IFERROR(H20*100000/1588256,0)</f>
        <v>189.57900993290755</v>
      </c>
      <c r="I34" s="255">
        <f>IFERROR(I20*100000/1588256,0)</f>
        <v>196.31595914008824</v>
      </c>
      <c r="J34" s="255">
        <f>IFERROR(J20*100000/1588256,0)</f>
        <v>192.79007918118992</v>
      </c>
      <c r="K34" s="255">
        <f>IFERROR(K20*100000/1588256,0)</f>
        <v>185.04573570003828</v>
      </c>
      <c r="L34" s="255">
        <f>IFERROR(L20*100000/1588256,0)</f>
        <v>177.67916507162573</v>
      </c>
      <c r="M34" s="255">
        <f>IFERROR(M20*100000/1588256,0)</f>
        <v>173.96439868635787</v>
      </c>
      <c r="N34" s="255">
        <f>IFERROR(N20*100000/1588256,0)</f>
        <v>171.94961013841598</v>
      </c>
      <c r="O34" s="255">
        <f>IFERROR(O20*100000/1588256,0)</f>
        <v>166.84967662643805</v>
      </c>
      <c r="P34" s="255">
        <f>IFERROR(P20*100000/1588256,0)</f>
        <v>162.75713738843109</v>
      </c>
      <c r="Q34" s="255">
        <f>IFERROR(Q20*100000/1588256,0)</f>
        <v>153.9424374911853</v>
      </c>
      <c r="R34" s="255">
        <f>IFERROR(R20*100000/1588256,0)</f>
        <v>155.26464247577218</v>
      </c>
      <c r="S34" s="255">
        <f>IFERROR(S20*100000/1588256,0)</f>
        <v>153.43874035419984</v>
      </c>
      <c r="T34" s="255">
        <f>IFERROR(T20*100000/1588256,0)</f>
        <v>152.68319464872161</v>
      </c>
      <c r="U34" s="255">
        <f>IFERROR(U20*100000/1588256,0)</f>
        <v>148.27584470009873</v>
      </c>
      <c r="V34" s="255">
        <f>IFERROR(V20*100000/1588256,0)</f>
        <v>146.82771543126549</v>
      </c>
      <c r="W34" s="255">
        <f>IFERROR(W20*100000/1588256,0)</f>
        <v>147.89807184735963</v>
      </c>
      <c r="X34" s="255">
        <f>IFERROR(X20*100000/1588256,0)</f>
        <v>147.07956399975822</v>
      </c>
      <c r="Y34" s="255">
        <f>IFERROR(Y20*100000/1588256,0)</f>
        <v>144.4351540305845</v>
      </c>
      <c r="Z34" s="255">
        <f>IFERROR(Z20*100000/1588256,0)</f>
        <v>147.01660185763504</v>
      </c>
      <c r="AA34" s="255">
        <f>IFERROR(AA20*100000/1588256,0)</f>
        <v>147.96103398948281</v>
      </c>
      <c r="AB34" s="255">
        <f>IFERROR(AB20*100000/1588256,0)</f>
        <v>135.55749199121553</v>
      </c>
      <c r="AC34" s="255">
        <f>IFERROR(AC20*100000/1588256,0)</f>
        <v>143.61664618298309</v>
      </c>
      <c r="AD34" s="255">
        <f>IFERROR(AD20*100000/1588256,0)</f>
        <v>155.32760461789536</v>
      </c>
      <c r="AE34" s="255">
        <f>IFERROR(AE20*100000/1588256,0)</f>
        <v>165.84228235246709</v>
      </c>
      <c r="AF34" s="255">
        <f>IFERROR(AF20*100000/1588256,0)</f>
        <v>181.20504503052405</v>
      </c>
      <c r="AG34" s="255">
        <f>IFERROR(AG20*100000/1588256,0)</f>
        <v>190.46047992263212</v>
      </c>
      <c r="AH34" s="255">
        <f>IFERROR(AH20*100000/1588256,0)</f>
        <v>197.51223984042875</v>
      </c>
      <c r="AI34" s="255">
        <f>IFERROR(AI20*100000/1588256,0)</f>
        <v>231.51179658694821</v>
      </c>
      <c r="AJ34" s="255">
        <f>IFERROR(AJ20*100000/1588256,0)</f>
        <v>249.33008280780933</v>
      </c>
      <c r="AK34" s="255">
        <f>IFERROR(AK20*100000/1588256,0)</f>
        <v>258.77440412628692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-226</v>
      </c>
      <c r="H35" s="24">
        <f>H21-H22</f>
        <v>-246</v>
      </c>
      <c r="I35" s="24">
        <f>I21-I22</f>
        <v>165</v>
      </c>
      <c r="J35" s="24">
        <f>J21-J22</f>
        <v>59</v>
      </c>
      <c r="K35" s="24">
        <f>K21-K22</f>
        <v>-95</v>
      </c>
      <c r="L35" s="24">
        <f>L21-L22</f>
        <v>-250</v>
      </c>
      <c r="M35" s="24">
        <f>M21-M22</f>
        <v>-290</v>
      </c>
      <c r="N35" s="24">
        <f>N21-N22</f>
        <v>-340</v>
      </c>
      <c r="O35" s="24">
        <f>O21-O22</f>
        <v>-361</v>
      </c>
      <c r="P35" s="24">
        <f>P21-P22</f>
        <v>-533</v>
      </c>
      <c r="Q35" s="24">
        <f>Q21-Q22</f>
        <v>-617</v>
      </c>
      <c r="R35" s="24">
        <f>R21-R22</f>
        <v>-473</v>
      </c>
      <c r="S35" s="24">
        <f>S21-S22</f>
        <v>-385</v>
      </c>
      <c r="T35" s="24">
        <f>T21-T22</f>
        <v>-338</v>
      </c>
      <c r="U35" s="24">
        <f>U21-U22</f>
        <v>-376</v>
      </c>
      <c r="V35" s="24">
        <f>V21-V22</f>
        <v>-318</v>
      </c>
      <c r="W35" s="24">
        <f>W21-W22</f>
        <v>-236</v>
      </c>
      <c r="X35" s="24">
        <f>X21-X22</f>
        <v>-109</v>
      </c>
      <c r="Y35" s="24">
        <f>Y21-Y22</f>
        <v>-172</v>
      </c>
      <c r="Z35" s="24">
        <f>Z21-Z22</f>
        <v>-102</v>
      </c>
      <c r="AA35" s="24">
        <f>AA21-AA22</f>
        <v>-75</v>
      </c>
      <c r="AB35" s="24">
        <f>AB21-AB22</f>
        <v>-202</v>
      </c>
      <c r="AC35" s="24">
        <f>AC21-AC22</f>
        <v>-51</v>
      </c>
      <c r="AD35" s="24">
        <f>AD21-AD22</f>
        <v>118</v>
      </c>
      <c r="AE35" s="24">
        <f>AE21-AE22</f>
        <v>298</v>
      </c>
      <c r="AF35" s="24">
        <f>AF21-AF22</f>
        <v>584</v>
      </c>
      <c r="AG35" s="24">
        <f>AG21-AG22</f>
        <v>690</v>
      </c>
      <c r="AH35" s="24">
        <f>AH21-AH22</f>
        <v>787</v>
      </c>
      <c r="AI35" s="24">
        <f>AI21-AI22</f>
        <v>1524</v>
      </c>
      <c r="AJ35" s="24">
        <f>AJ21-AJ22</f>
        <v>1679</v>
      </c>
      <c r="AK35" s="24">
        <f>AK21-AK22</f>
        <v>1643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0.93145283591143468</v>
      </c>
      <c r="H36" s="187">
        <f>IFERROR(H21/H22,0)</f>
        <v>0.92447037150752231</v>
      </c>
      <c r="I36" s="187">
        <f>IFERROR(I21/I22,0)</f>
        <v>1.0558753809685066</v>
      </c>
      <c r="J36" s="187">
        <f>IFERROR(J21/J22,0)</f>
        <v>1.0196470196470195</v>
      </c>
      <c r="K36" s="187">
        <f>IFERROR(K21/K22,0)</f>
        <v>0.96868820039551751</v>
      </c>
      <c r="L36" s="187">
        <f>IFERROR(L21/L22,0)</f>
        <v>0.91861979166666663</v>
      </c>
      <c r="M36" s="187">
        <f>IFERROR(M21/M22,0)</f>
        <v>0.90501146413363909</v>
      </c>
      <c r="N36" s="187">
        <f>IFERROR(N21/N22,0)</f>
        <v>0.88928687723868449</v>
      </c>
      <c r="O36" s="187">
        <f>IFERROR(O21/O22,0)</f>
        <v>0.88010627698439059</v>
      </c>
      <c r="P36" s="187">
        <f>IFERROR(P21/P22,0)</f>
        <v>0.82905708787684418</v>
      </c>
      <c r="Q36" s="187">
        <f>IFERROR(Q21/Q22,0)</f>
        <v>0.79849771391247548</v>
      </c>
      <c r="R36" s="187">
        <f>IFERROR(R21/R22,0)</f>
        <v>0.83906090506975162</v>
      </c>
      <c r="S36" s="187">
        <f>IFERROR(S21/S22,0)</f>
        <v>0.86357193479801564</v>
      </c>
      <c r="T36" s="187">
        <f>IFERROR(T21/T22,0)</f>
        <v>0.87766920014477012</v>
      </c>
      <c r="U36" s="187">
        <f>IFERROR(U21/U22,0)</f>
        <v>0.86232149395825708</v>
      </c>
      <c r="V36" s="187">
        <f>IFERROR(V21/V22,0)</f>
        <v>0.88</v>
      </c>
      <c r="W36" s="187">
        <f>IFERROR(W21/W22,0)</f>
        <v>0.90870406189555131</v>
      </c>
      <c r="X36" s="187">
        <f>IFERROR(X21/X22,0)</f>
        <v>0.95541922290388548</v>
      </c>
      <c r="Y36" s="187">
        <f>IFERROR(Y21/Y22,0)</f>
        <v>0.9302514193025142</v>
      </c>
      <c r="Z36" s="187">
        <f>IFERROR(Z21/Z22,0)</f>
        <v>0.95814526056627003</v>
      </c>
      <c r="AA36" s="187">
        <f>IFERROR(AA21/AA22,0)</f>
        <v>0.96907216494845361</v>
      </c>
      <c r="AB36" s="187">
        <f>IFERROR(AB21/AB22,0)</f>
        <v>0.91422505307855628</v>
      </c>
      <c r="AC36" s="187">
        <f>IFERROR(AC21/AC22,0)</f>
        <v>0.97813036020583188</v>
      </c>
      <c r="AD36" s="187">
        <f>IFERROR(AD21/AD22,0)</f>
        <v>1.0502341421881651</v>
      </c>
      <c r="AE36" s="187">
        <f>IFERROR(AE21/AE22,0)</f>
        <v>1.1275684931506849</v>
      </c>
      <c r="AF36" s="187">
        <f>IFERROR(AF21/AF22,0)</f>
        <v>1.2545771578029643</v>
      </c>
      <c r="AG36" s="187">
        <f>IFERROR(AG21/AG22,0)</f>
        <v>1.2955032119914347</v>
      </c>
      <c r="AH36" s="187">
        <f>IFERROR(AH21/AH22,0)</f>
        <v>1.3348936170212766</v>
      </c>
      <c r="AI36" s="187">
        <f>IFERROR(AI21/AI22,0)</f>
        <v>1.707849512308407</v>
      </c>
      <c r="AJ36" s="187">
        <f>IFERROR(AJ21/AJ22,0)</f>
        <v>1.7360806663743973</v>
      </c>
      <c r="AK36" s="187">
        <f>IFERROR(AK21/AK22,0)</f>
        <v>1.6659910822861776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0.38879843699120809</v>
      </c>
      <c r="H37" s="22">
        <f>IFERROR(H24/H20,0)</f>
        <v>0.39721022915974757</v>
      </c>
      <c r="I37" s="22">
        <f>IFERROR(I24/I20,0)</f>
        <v>0.41597177677998715</v>
      </c>
      <c r="J37" s="22">
        <f>IFERROR(J24/J20,0)</f>
        <v>0.43174395819725669</v>
      </c>
      <c r="K37" s="22">
        <f>IFERROR(K24/K20,0)</f>
        <v>0.4290575025518884</v>
      </c>
      <c r="L37" s="22">
        <f>IFERROR(L24/L20,0)</f>
        <v>0.42806520198440823</v>
      </c>
      <c r="M37" s="22">
        <f>IFERROR(M24/M20,0)</f>
        <v>0.4350343829171191</v>
      </c>
      <c r="N37" s="22">
        <f>IFERROR(N24/N20,0)</f>
        <v>0.44123031856462835</v>
      </c>
      <c r="O37" s="22">
        <f>IFERROR(O24/O20,0)</f>
        <v>0.43698113207547168</v>
      </c>
      <c r="P37" s="22">
        <f>IFERROR(P24/P20,0)</f>
        <v>0.43017408123791101</v>
      </c>
      <c r="Q37" s="22">
        <f>IFERROR(Q24/Q20,0)</f>
        <v>0.40490797546012269</v>
      </c>
      <c r="R37" s="22">
        <f>IFERROR(R24/R20,0)</f>
        <v>0.40835360908353607</v>
      </c>
      <c r="S37" s="22">
        <f>IFERROR(S24/S20,0)</f>
        <v>0.42634386540828889</v>
      </c>
      <c r="T37" s="22">
        <f>IFERROR(T24/T20,0)</f>
        <v>0.41731958762886601</v>
      </c>
      <c r="U37" s="22">
        <f>IFERROR(U24/U20,0)</f>
        <v>0.42802547770700639</v>
      </c>
      <c r="V37" s="22">
        <f>IFERROR(V24/V20,0)</f>
        <v>0.43353344768439106</v>
      </c>
      <c r="W37" s="22">
        <f>IFERROR(W24/W20,0)</f>
        <v>0.44444444444444442</v>
      </c>
      <c r="X37" s="22">
        <f>IFERROR(X24/X20,0)</f>
        <v>0.4550513698630137</v>
      </c>
      <c r="Y37" s="22">
        <f>IFERROR(Y24/Y20,0)</f>
        <v>0.45902353966870096</v>
      </c>
      <c r="Z37" s="22">
        <f>IFERROR(Z24/Z20,0)</f>
        <v>0.44197002141327624</v>
      </c>
      <c r="AA37" s="22">
        <f>IFERROR(AA24/AA20,0)</f>
        <v>0.44382978723404254</v>
      </c>
      <c r="AB37" s="22">
        <f>IFERROR(AB24/AB20,0)</f>
        <v>0.42823966558290755</v>
      </c>
      <c r="AC37" s="22">
        <f>IFERROR(AC24/AC20,0)</f>
        <v>0.45418676019289783</v>
      </c>
      <c r="AD37" s="22">
        <f>IFERROR(AD24/AD20,0)</f>
        <v>0.46574787190920147</v>
      </c>
      <c r="AE37" s="22">
        <f>IFERROR(AE24/AE20,0)</f>
        <v>0.47190584662110857</v>
      </c>
      <c r="AF37" s="22">
        <f>IFERROR(AF24/AF20,0)</f>
        <v>0.48818624044475328</v>
      </c>
      <c r="AG37" s="22">
        <f>IFERROR(AG24/AG20,0)</f>
        <v>0.5064462809917355</v>
      </c>
      <c r="AH37" s="22">
        <f>IFERROR(AH24/AH20,0)</f>
        <v>0.51801083838061845</v>
      </c>
      <c r="AI37" s="22">
        <f>IFERROR(AI24/AI20,0)</f>
        <v>0.52216480826760947</v>
      </c>
      <c r="AJ37" s="22">
        <f>IFERROR(AJ24/AJ20,0)</f>
        <v>0.50681818181818183</v>
      </c>
      <c r="AK37" s="22">
        <f>IFERROR(AK24/AK20,0)</f>
        <v>0.50316301703163013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229</v>
      </c>
      <c r="E38" s="2" t="s">
        <v>17</v>
      </c>
      <c r="F38" s="1"/>
      <c r="G38" s="142">
        <f>IFERROR(G24*100000/1588256,0)</f>
        <v>75.176797695081902</v>
      </c>
      <c r="H38" s="142">
        <f>IFERROR(H24*100000/1588256,0)</f>
        <v>75.302721979328268</v>
      </c>
      <c r="I38" s="142">
        <f>IFERROR(I24*100000/1588256,0)</f>
        <v>81.661898333769869</v>
      </c>
      <c r="J38" s="142">
        <f>IFERROR(J24*100000/1588256,0)</f>
        <v>83.235951886849477</v>
      </c>
      <c r="K38" s="142">
        <f>IFERROR(K24*100000/1588256,0)</f>
        <v>79.395261217335246</v>
      </c>
      <c r="L38" s="142">
        <f>IFERROR(L24*100000/1588256,0)</f>
        <v>76.058267684806481</v>
      </c>
      <c r="M38" s="142">
        <f>IFERROR(M24*100000/1588256,0)</f>
        <v>75.680494832067382</v>
      </c>
      <c r="N38" s="142">
        <f>IFERROR(N24*100000/1588256,0)</f>
        <v>75.869381258436931</v>
      </c>
      <c r="O38" s="142">
        <f>IFERROR(O24*100000/1588256,0)</f>
        <v>72.910160578647265</v>
      </c>
      <c r="P38" s="142">
        <f>IFERROR(P24*100000/1588256,0)</f>
        <v>70.013902040980796</v>
      </c>
      <c r="Q38" s="142">
        <f>IFERROR(Q24*100000/1588256,0)</f>
        <v>62.332520701952333</v>
      </c>
      <c r="R38" s="142">
        <f>IFERROR(R24*100000/1588256,0)</f>
        <v>63.402877118046462</v>
      </c>
      <c r="S38" s="142">
        <f>IFERROR(S24*100000/1588256,0)</f>
        <v>65.417665665988352</v>
      </c>
      <c r="T38" s="142">
        <f>IFERROR(T24*100000/1588256,0)</f>
        <v>63.717687828662385</v>
      </c>
      <c r="U38" s="142">
        <f>IFERROR(U24*100000/1588256,0)</f>
        <v>63.465839260169645</v>
      </c>
      <c r="V38" s="142">
        <f>IFERROR(V24*100000/1588256,0)</f>
        <v>63.654725686539194</v>
      </c>
      <c r="W38" s="142">
        <f>IFERROR(W24*100000/1588256,0)</f>
        <v>65.732476376604282</v>
      </c>
      <c r="X38" s="142">
        <f>IFERROR(X24*100000/1588256,0)</f>
        <v>66.928757076944777</v>
      </c>
      <c r="Y38" s="142">
        <f>IFERROR(Y24*100000/1588256,0)</f>
        <v>66.299135655712931</v>
      </c>
      <c r="Z38" s="142">
        <f>IFERROR(Z24*100000/1588256,0)</f>
        <v>64.97693067112607</v>
      </c>
      <c r="AA38" s="142">
        <f>IFERROR(AA24*100000/1588256,0)</f>
        <v>65.669514234481085</v>
      </c>
      <c r="AB38" s="142">
        <f>IFERROR(AB24*100000/1588256,0)</f>
        <v>58.051095037575806</v>
      </c>
      <c r="AC38" s="142">
        <f>IFERROR(AC24*100000/1588256,0)</f>
        <v>65.228779239618802</v>
      </c>
      <c r="AD38" s="142">
        <f>IFERROR(AD24*100000/1588256,0)</f>
        <v>72.343501299538616</v>
      </c>
      <c r="AE38" s="142">
        <f>IFERROR(AE24*100000/1588256,0)</f>
        <v>78.261942659117921</v>
      </c>
      <c r="AF38" s="142">
        <f>IFERROR(AF24*100000/1588256,0)</f>
        <v>88.461809683073767</v>
      </c>
      <c r="AG38" s="142">
        <f>IFERROR(AG24*100000/1588256,0)</f>
        <v>96.458001732718145</v>
      </c>
      <c r="AH38" s="142">
        <f>IFERROR(AH24*100000/1588256,0)</f>
        <v>102.31348095017428</v>
      </c>
      <c r="AI38" s="142">
        <f>IFERROR(AI24*100000/1588256,0)</f>
        <v>120.8873128765136</v>
      </c>
      <c r="AJ38" s="142">
        <f>IFERROR(AJ24*100000/1588256,0)</f>
        <v>126.36501924123063</v>
      </c>
      <c r="AK38" s="142">
        <f>IFERROR(AK24*100000/1588256,0)</f>
        <v>130.20570991074487</v>
      </c>
      <c r="AM38" s="38"/>
      <c r="AN38" s="38"/>
    </row>
  </sheetData>
  <sheetProtection password="DBB6" sheet="1" objects="1" scenarios="1"/>
  <mergeCells count="2">
    <mergeCell ref="C28:C32"/>
    <mergeCell ref="C34:C37"/>
  </mergeCells>
  <phoneticPr fontId="1"/>
  <conditionalFormatting sqref="G37:AK37">
    <cfRule type="cellIs" dxfId="205" priority="13" operator="greaterThanOrEqual">
      <formula>0.5</formula>
    </cfRule>
  </conditionalFormatting>
  <conditionalFormatting sqref="G34:AK34">
    <cfRule type="cellIs" dxfId="204" priority="11" operator="greaterThanOrEqual">
      <formula>25</formula>
    </cfRule>
    <cfRule type="cellIs" dxfId="203" priority="12" operator="greaterThanOrEqual">
      <formula>15</formula>
    </cfRule>
  </conditionalFormatting>
  <conditionalFormatting sqref="G33:AK33">
    <cfRule type="cellIs" dxfId="202" priority="1" operator="greaterThanOrEqual">
      <formula>0.1</formula>
    </cfRule>
    <cfRule type="cellIs" dxfId="201" priority="10" operator="greaterThanOrEqual">
      <formula>0.05</formula>
    </cfRule>
  </conditionalFormatting>
  <conditionalFormatting sqref="G32:AK32">
    <cfRule type="cellIs" dxfId="200" priority="8" operator="greaterThanOrEqual">
      <formula>30</formula>
    </cfRule>
    <cfRule type="cellIs" dxfId="199" priority="9" operator="greaterThanOrEqual">
      <formula>20</formula>
    </cfRule>
  </conditionalFormatting>
  <conditionalFormatting sqref="G30:AK30">
    <cfRule type="cellIs" dxfId="198" priority="6" operator="greaterThanOrEqual">
      <formula>0.5</formula>
    </cfRule>
    <cfRule type="cellIs" dxfId="197" priority="7" operator="greaterThanOrEqual">
      <formula>0.2</formula>
    </cfRule>
  </conditionalFormatting>
  <conditionalFormatting sqref="G28:AK28">
    <cfRule type="cellIs" dxfId="196" priority="4" operator="greaterThanOrEqual">
      <formula>0.5</formula>
    </cfRule>
    <cfRule type="cellIs" dxfId="195" priority="5" operator="greaterThanOrEqual">
      <formula>0.2</formula>
    </cfRule>
  </conditionalFormatting>
  <conditionalFormatting sqref="G38:AK38">
    <cfRule type="cellIs" dxfId="194" priority="2" operator="greaterThanOrEqual">
      <formula>7.5</formula>
    </cfRule>
  </conditionalFormatting>
  <conditionalFormatting sqref="G38:AK38">
    <cfRule type="cellIs" dxfId="193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FD33-E6AE-4D30-B819-523CD96292C2}">
  <dimension ref="A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B4" sqref="B4"/>
      <selection pane="topRight" activeCell="F4" sqref="F4"/>
      <selection pane="bottomLeft" activeCell="B8" sqref="B8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1:37" ht="28.2">
      <c r="D4" s="10" t="s">
        <v>245</v>
      </c>
      <c r="AI4" s="11"/>
      <c r="AJ4" s="12"/>
      <c r="AK4" s="13"/>
    </row>
    <row r="5" spans="1:37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ht="30" customHeight="1">
      <c r="D6" s="3"/>
      <c r="E6" s="4"/>
      <c r="F6" s="5"/>
      <c r="G6" s="26">
        <v>44652</v>
      </c>
      <c r="H6" s="26">
        <v>44653</v>
      </c>
      <c r="I6" s="26">
        <v>44654</v>
      </c>
      <c r="J6" s="26">
        <v>44655</v>
      </c>
      <c r="K6" s="26">
        <v>44656</v>
      </c>
      <c r="L6" s="26">
        <v>44657</v>
      </c>
      <c r="M6" s="26">
        <v>44658</v>
      </c>
      <c r="N6" s="26">
        <v>44659</v>
      </c>
      <c r="O6" s="26">
        <v>44660</v>
      </c>
      <c r="P6" s="26">
        <v>44661</v>
      </c>
      <c r="Q6" s="26">
        <v>44662</v>
      </c>
      <c r="R6" s="26">
        <v>44663</v>
      </c>
      <c r="S6" s="26">
        <v>44664</v>
      </c>
      <c r="T6" s="26">
        <v>44665</v>
      </c>
      <c r="U6" s="26">
        <v>44666</v>
      </c>
      <c r="V6" s="26">
        <v>44667</v>
      </c>
      <c r="W6" s="26">
        <v>44668</v>
      </c>
      <c r="X6" s="26">
        <v>44669</v>
      </c>
      <c r="Y6" s="26">
        <v>44670</v>
      </c>
      <c r="Z6" s="26">
        <v>44671</v>
      </c>
      <c r="AA6" s="26">
        <v>44672</v>
      </c>
      <c r="AB6" s="26">
        <v>44673</v>
      </c>
      <c r="AC6" s="26">
        <v>44674</v>
      </c>
      <c r="AD6" s="26">
        <v>44675</v>
      </c>
      <c r="AE6" s="26">
        <v>44676</v>
      </c>
      <c r="AF6" s="26">
        <v>44677</v>
      </c>
      <c r="AG6" s="26">
        <v>44678</v>
      </c>
      <c r="AH6" s="26">
        <v>44679</v>
      </c>
      <c r="AI6" s="26">
        <v>44680</v>
      </c>
      <c r="AJ6" s="26">
        <v>44681</v>
      </c>
      <c r="AK6" s="26"/>
    </row>
    <row r="7" spans="1:37" ht="30" customHeight="1">
      <c r="D7" s="6"/>
      <c r="E7" s="7"/>
      <c r="F7" s="8"/>
      <c r="G7" s="27" t="s">
        <v>102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/>
    </row>
    <row r="8" spans="1:37" ht="41.25" customHeight="1">
      <c r="D8" s="28" t="s">
        <v>44</v>
      </c>
      <c r="E8" s="2" t="s">
        <v>15</v>
      </c>
      <c r="F8" s="1" t="s">
        <v>9</v>
      </c>
      <c r="G8" s="19">
        <v>563</v>
      </c>
      <c r="H8" s="19">
        <v>563</v>
      </c>
      <c r="I8" s="19">
        <v>563</v>
      </c>
      <c r="J8" s="19">
        <v>563</v>
      </c>
      <c r="K8" s="19">
        <v>563</v>
      </c>
      <c r="L8" s="19">
        <v>563</v>
      </c>
      <c r="M8" s="19">
        <v>563</v>
      </c>
      <c r="N8" s="19">
        <v>563</v>
      </c>
      <c r="O8" s="19">
        <v>563</v>
      </c>
      <c r="P8" s="19">
        <v>563</v>
      </c>
      <c r="Q8" s="19">
        <v>563</v>
      </c>
      <c r="R8" s="19">
        <v>563</v>
      </c>
      <c r="S8" s="19">
        <v>563</v>
      </c>
      <c r="T8" s="19">
        <v>563</v>
      </c>
      <c r="U8" s="19">
        <v>563</v>
      </c>
      <c r="V8" s="19">
        <v>563</v>
      </c>
      <c r="W8" s="19">
        <v>563</v>
      </c>
      <c r="X8" s="19">
        <v>563</v>
      </c>
      <c r="Y8" s="19">
        <v>563</v>
      </c>
      <c r="Z8" s="19">
        <v>563</v>
      </c>
      <c r="AA8" s="19">
        <v>563</v>
      </c>
      <c r="AB8" s="19">
        <v>563</v>
      </c>
      <c r="AC8" s="19">
        <v>563</v>
      </c>
      <c r="AD8" s="19">
        <v>563</v>
      </c>
      <c r="AE8" s="19">
        <v>563</v>
      </c>
      <c r="AF8" s="19">
        <v>563</v>
      </c>
      <c r="AG8" s="19">
        <v>563</v>
      </c>
      <c r="AH8" s="19">
        <v>563</v>
      </c>
      <c r="AI8" s="19">
        <v>563</v>
      </c>
      <c r="AJ8" s="19">
        <v>563</v>
      </c>
      <c r="AK8" s="19"/>
    </row>
    <row r="9" spans="1:37" ht="41.25" customHeight="1">
      <c r="D9" s="28" t="s">
        <v>45</v>
      </c>
      <c r="E9" s="2" t="s">
        <v>15</v>
      </c>
      <c r="F9" s="1" t="s">
        <v>8</v>
      </c>
      <c r="G9" s="21">
        <v>563</v>
      </c>
      <c r="H9" s="21">
        <v>563</v>
      </c>
      <c r="I9" s="21">
        <v>563</v>
      </c>
      <c r="J9" s="21">
        <v>563</v>
      </c>
      <c r="K9" s="21">
        <v>563</v>
      </c>
      <c r="L9" s="21">
        <v>563</v>
      </c>
      <c r="M9" s="21">
        <v>563</v>
      </c>
      <c r="N9" s="21">
        <v>563</v>
      </c>
      <c r="O9" s="21">
        <v>563</v>
      </c>
      <c r="P9" s="21">
        <v>563</v>
      </c>
      <c r="Q9" s="21">
        <v>563</v>
      </c>
      <c r="R9" s="21">
        <v>563</v>
      </c>
      <c r="S9" s="21">
        <v>563</v>
      </c>
      <c r="T9" s="21">
        <v>563</v>
      </c>
      <c r="U9" s="21">
        <v>563</v>
      </c>
      <c r="V9" s="21">
        <v>563</v>
      </c>
      <c r="W9" s="21">
        <v>563</v>
      </c>
      <c r="X9" s="21">
        <v>563</v>
      </c>
      <c r="Y9" s="21">
        <v>563</v>
      </c>
      <c r="Z9" s="21">
        <v>563</v>
      </c>
      <c r="AA9" s="21">
        <v>563</v>
      </c>
      <c r="AB9" s="21">
        <v>563</v>
      </c>
      <c r="AC9" s="21">
        <v>563</v>
      </c>
      <c r="AD9" s="21">
        <v>563</v>
      </c>
      <c r="AE9" s="21">
        <v>563</v>
      </c>
      <c r="AF9" s="21">
        <v>563</v>
      </c>
      <c r="AG9" s="21">
        <v>563</v>
      </c>
      <c r="AH9" s="21">
        <v>563</v>
      </c>
      <c r="AI9" s="21">
        <v>563</v>
      </c>
      <c r="AJ9" s="21">
        <v>563</v>
      </c>
      <c r="AK9" s="41"/>
    </row>
    <row r="10" spans="1:37" ht="41.25" customHeight="1">
      <c r="D10" s="14" t="s">
        <v>46</v>
      </c>
      <c r="E10" s="2"/>
      <c r="F10" s="1" t="s">
        <v>48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19">
        <v>33</v>
      </c>
      <c r="Q10" s="19">
        <v>33</v>
      </c>
      <c r="R10" s="19">
        <v>33</v>
      </c>
      <c r="S10" s="19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19">
        <v>33</v>
      </c>
      <c r="AI10" s="19">
        <v>33</v>
      </c>
      <c r="AJ10" s="19">
        <v>33</v>
      </c>
      <c r="AK10" s="19"/>
    </row>
    <row r="11" spans="1:37" ht="41.25" customHeight="1">
      <c r="D11" s="14" t="s">
        <v>47</v>
      </c>
      <c r="E11" s="2"/>
      <c r="F11" s="1" t="s">
        <v>49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21">
        <v>33</v>
      </c>
      <c r="AA11" s="21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41"/>
    </row>
    <row r="12" spans="1:37" s="336" customFormat="1" ht="41.25" customHeight="1">
      <c r="A12"/>
      <c r="B12"/>
      <c r="C12"/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</row>
    <row r="13" spans="1:37" s="336" customFormat="1" ht="41.25" customHeight="1">
      <c r="A13"/>
      <c r="B13"/>
      <c r="C13"/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</row>
    <row r="14" spans="1:37" s="336" customFormat="1" ht="41.25" customHeight="1">
      <c r="A14"/>
      <c r="B14"/>
      <c r="C14"/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</row>
    <row r="15" spans="1:37" s="336" customFormat="1" ht="41.25" customHeight="1">
      <c r="A15"/>
      <c r="B15"/>
      <c r="C15"/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</row>
    <row r="16" spans="1:37" ht="41.25" customHeight="1">
      <c r="D16" s="14" t="s">
        <v>2</v>
      </c>
      <c r="E16" s="2" t="s">
        <v>17</v>
      </c>
      <c r="F16" s="1" t="s">
        <v>12</v>
      </c>
      <c r="G16" s="19" t="e">
        <f>G15+SUM(#REF!)</f>
        <v>#REF!</v>
      </c>
      <c r="H16" s="19" t="e">
        <f>SUM(G15:H15)+SUM(#REF!)</f>
        <v>#REF!</v>
      </c>
      <c r="I16" s="19" t="e">
        <f>SUM(G15:I15)+SUM(#REF!)</f>
        <v>#REF!</v>
      </c>
      <c r="J16" s="19" t="e">
        <f>SUM(G15:J15)+SUM(#REF!)</f>
        <v>#REF!</v>
      </c>
      <c r="K16" s="19" t="e">
        <f>SUM(G15:K15)+SUM(#REF!)</f>
        <v>#REF!</v>
      </c>
      <c r="L16" s="19" t="e">
        <f>SUM(G15:L15)+#REF!</f>
        <v>#REF!</v>
      </c>
      <c r="M16" s="19">
        <f>SUM(G15:M15)</f>
        <v>0</v>
      </c>
      <c r="N16" s="19">
        <f t="shared" ref="N16:AJ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/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 t="e">
        <f>G17+SUM(#REF!)</f>
        <v>#REF!</v>
      </c>
      <c r="H18" s="19" t="e">
        <f>SUM(G17:H17)+SUM(#REF!)</f>
        <v>#REF!</v>
      </c>
      <c r="I18" s="19" t="e">
        <f>SUM(G17:I17)+SUM(#REF!)</f>
        <v>#REF!</v>
      </c>
      <c r="J18" s="19" t="e">
        <f>SUM(G17:J17)+SUM(#REF!)</f>
        <v>#REF!</v>
      </c>
      <c r="K18" s="19" t="e">
        <f>SUM(G17:K17)+SUM(#REF!)</f>
        <v>#REF!</v>
      </c>
      <c r="L18" s="19" t="e">
        <f>SUM(G17:L17)+#REF!</f>
        <v>#REF!</v>
      </c>
      <c r="M18" s="19">
        <f>SUM(G17:M17)</f>
        <v>0</v>
      </c>
      <c r="N18" s="19">
        <f t="shared" ref="N18:AJ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 t="e">
        <f>G19+SUM(#REF!)</f>
        <v>#REF!</v>
      </c>
      <c r="H20" s="20" t="e">
        <f>SUM(G19:H19)+SUM(#REF!)</f>
        <v>#REF!</v>
      </c>
      <c r="I20" s="20" t="e">
        <f>SUM(G19:I19)+SUM(#REF!)</f>
        <v>#REF!</v>
      </c>
      <c r="J20" s="20" t="e">
        <f>SUM(G19:J19)+SUM(#REF!)</f>
        <v>#REF!</v>
      </c>
      <c r="K20" s="20" t="e">
        <f>SUM(G19:K19)+SUM(#REF!)</f>
        <v>#REF!</v>
      </c>
      <c r="L20" s="20" t="e">
        <f>SUM(G19:L19)+#REF!</f>
        <v>#REF!</v>
      </c>
      <c r="M20" s="20">
        <f>SUM(G19:M19)</f>
        <v>0</v>
      </c>
      <c r="N20" s="20">
        <f t="shared" ref="N20:AJ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 t="e">
        <f>G20</f>
        <v>#REF!</v>
      </c>
      <c r="H21" s="20" t="e">
        <f t="shared" ref="H21:AJ21" si="3">H20</f>
        <v>#REF!</v>
      </c>
      <c r="I21" s="20" t="e">
        <f t="shared" si="3"/>
        <v>#REF!</v>
      </c>
      <c r="J21" s="20" t="e">
        <f t="shared" si="3"/>
        <v>#REF!</v>
      </c>
      <c r="K21" s="20" t="e">
        <f t="shared" si="3"/>
        <v>#REF!</v>
      </c>
      <c r="L21" s="20" t="e">
        <f t="shared" si="3"/>
        <v>#REF!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>
      <c r="D22" s="14" t="s">
        <v>6</v>
      </c>
      <c r="E22" s="2"/>
      <c r="F22" s="1" t="s">
        <v>50</v>
      </c>
      <c r="G22" s="20" t="e">
        <f>#REF!</f>
        <v>#REF!</v>
      </c>
      <c r="H22" s="20" t="e">
        <f>#REF!</f>
        <v>#REF!</v>
      </c>
      <c r="I22" s="20" t="e">
        <f>#REF!</f>
        <v>#REF!</v>
      </c>
      <c r="J22" s="20" t="e">
        <f>#REF!</f>
        <v>#REF!</v>
      </c>
      <c r="K22" s="20" t="e">
        <f>#REF!</f>
        <v>#REF!</v>
      </c>
      <c r="L22" s="20" t="e">
        <f>#REF!</f>
        <v>#REF!</v>
      </c>
      <c r="M22" s="20" t="e">
        <f>#REF!</f>
        <v>#REF!</v>
      </c>
      <c r="N22" s="20" t="e">
        <f>G21</f>
        <v>#REF!</v>
      </c>
      <c r="O22" s="20" t="e">
        <f t="shared" ref="O22:AJ22" si="4">H21</f>
        <v>#REF!</v>
      </c>
      <c r="P22" s="20" t="e">
        <f t="shared" si="4"/>
        <v>#REF!</v>
      </c>
      <c r="Q22" s="20" t="e">
        <f t="shared" si="4"/>
        <v>#REF!</v>
      </c>
      <c r="R22" s="20" t="e">
        <f t="shared" si="4"/>
        <v>#REF!</v>
      </c>
      <c r="S22" s="20" t="e">
        <f t="shared" si="4"/>
        <v>#REF!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/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 t="e">
        <f>G23+SUM(#REF!)</f>
        <v>#REF!</v>
      </c>
      <c r="H24" s="21" t="e">
        <f>SUM(G23:H23)+SUM(#REF!)</f>
        <v>#REF!</v>
      </c>
      <c r="I24" s="21" t="e">
        <f>SUM(G23:I23)+SUM(#REF!)</f>
        <v>#REF!</v>
      </c>
      <c r="J24" s="21" t="e">
        <f>SUM(G23:J23)+SUM(#REF!)</f>
        <v>#REF!</v>
      </c>
      <c r="K24" s="21" t="e">
        <f>SUM(G23:K23)+SUM(#REF!)</f>
        <v>#REF!</v>
      </c>
      <c r="L24" s="21" t="e">
        <f>SUM(G23:L23)+#REF!</f>
        <v>#REF!</v>
      </c>
      <c r="M24" s="21">
        <f>SUM(G23:M23)</f>
        <v>0</v>
      </c>
      <c r="N24" s="21">
        <f t="shared" ref="N24:AJ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44652</v>
      </c>
      <c r="H26" s="26">
        <f t="shared" ref="H26:AJ27" si="6">H6</f>
        <v>44653</v>
      </c>
      <c r="I26" s="26">
        <f t="shared" si="6"/>
        <v>44654</v>
      </c>
      <c r="J26" s="26">
        <f t="shared" si="6"/>
        <v>44655</v>
      </c>
      <c r="K26" s="26">
        <f t="shared" si="6"/>
        <v>44656</v>
      </c>
      <c r="L26" s="26">
        <f t="shared" si="6"/>
        <v>44657</v>
      </c>
      <c r="M26" s="26">
        <f t="shared" si="6"/>
        <v>44658</v>
      </c>
      <c r="N26" s="26">
        <f t="shared" si="6"/>
        <v>44659</v>
      </c>
      <c r="O26" s="26">
        <f t="shared" si="6"/>
        <v>44660</v>
      </c>
      <c r="P26" s="26">
        <f t="shared" si="6"/>
        <v>44661</v>
      </c>
      <c r="Q26" s="26">
        <f t="shared" si="6"/>
        <v>44662</v>
      </c>
      <c r="R26" s="26">
        <f t="shared" si="6"/>
        <v>44663</v>
      </c>
      <c r="S26" s="26">
        <f t="shared" si="6"/>
        <v>44664</v>
      </c>
      <c r="T26" s="26">
        <f t="shared" si="6"/>
        <v>44665</v>
      </c>
      <c r="U26" s="26">
        <f t="shared" si="6"/>
        <v>44666</v>
      </c>
      <c r="V26" s="26">
        <f t="shared" si="6"/>
        <v>44667</v>
      </c>
      <c r="W26" s="26">
        <f t="shared" si="6"/>
        <v>44668</v>
      </c>
      <c r="X26" s="26">
        <f t="shared" si="6"/>
        <v>44669</v>
      </c>
      <c r="Y26" s="26">
        <f t="shared" si="6"/>
        <v>44670</v>
      </c>
      <c r="Z26" s="26">
        <f t="shared" si="6"/>
        <v>44671</v>
      </c>
      <c r="AA26" s="26">
        <f t="shared" si="6"/>
        <v>44672</v>
      </c>
      <c r="AB26" s="26">
        <f t="shared" si="6"/>
        <v>44673</v>
      </c>
      <c r="AC26" s="26">
        <f t="shared" si="6"/>
        <v>44674</v>
      </c>
      <c r="AD26" s="26">
        <f t="shared" si="6"/>
        <v>44675</v>
      </c>
      <c r="AE26" s="26">
        <f t="shared" si="6"/>
        <v>44676</v>
      </c>
      <c r="AF26" s="26">
        <f t="shared" si="6"/>
        <v>44677</v>
      </c>
      <c r="AG26" s="26">
        <f t="shared" si="6"/>
        <v>44678</v>
      </c>
      <c r="AH26" s="26">
        <f t="shared" si="6"/>
        <v>44679</v>
      </c>
      <c r="AI26" s="26">
        <f t="shared" si="6"/>
        <v>44680</v>
      </c>
      <c r="AJ26" s="26">
        <f t="shared" si="6"/>
        <v>44681</v>
      </c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J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J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J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0</v>
      </c>
      <c r="H32" s="23">
        <f t="shared" ref="H32:AJ32" si="10">IFERROR(H14*100000/1601711,0)</f>
        <v>0</v>
      </c>
      <c r="I32" s="23">
        <f t="shared" si="10"/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3">
        <f t="shared" si="10"/>
        <v>0</v>
      </c>
      <c r="O32" s="23">
        <f t="shared" si="10"/>
        <v>0</v>
      </c>
      <c r="P32" s="23">
        <f t="shared" si="10"/>
        <v>0</v>
      </c>
      <c r="Q32" s="23">
        <f t="shared" si="10"/>
        <v>0</v>
      </c>
      <c r="R32" s="23">
        <f t="shared" si="10"/>
        <v>0</v>
      </c>
      <c r="S32" s="23">
        <f t="shared" si="10"/>
        <v>0</v>
      </c>
      <c r="T32" s="23">
        <f t="shared" si="10"/>
        <v>0</v>
      </c>
      <c r="U32" s="23">
        <f t="shared" si="10"/>
        <v>0</v>
      </c>
      <c r="V32" s="23">
        <f t="shared" si="10"/>
        <v>0</v>
      </c>
      <c r="W32" s="23">
        <f t="shared" si="10"/>
        <v>0</v>
      </c>
      <c r="X32" s="23">
        <f t="shared" si="10"/>
        <v>0</v>
      </c>
      <c r="Y32" s="23">
        <f t="shared" si="10"/>
        <v>0</v>
      </c>
      <c r="Z32" s="23">
        <f t="shared" si="10"/>
        <v>0</v>
      </c>
      <c r="AA32" s="23">
        <f t="shared" si="10"/>
        <v>0</v>
      </c>
      <c r="AB32" s="23">
        <f t="shared" si="10"/>
        <v>0</v>
      </c>
      <c r="AC32" s="23">
        <f t="shared" si="10"/>
        <v>0</v>
      </c>
      <c r="AD32" s="23">
        <f t="shared" si="10"/>
        <v>0</v>
      </c>
      <c r="AE32" s="23">
        <f t="shared" si="10"/>
        <v>0</v>
      </c>
      <c r="AF32" s="23">
        <f t="shared" si="10"/>
        <v>0</v>
      </c>
      <c r="AG32" s="23">
        <f t="shared" si="10"/>
        <v>0</v>
      </c>
      <c r="AH32" s="23">
        <f t="shared" si="10"/>
        <v>0</v>
      </c>
      <c r="AI32" s="23">
        <f t="shared" si="10"/>
        <v>0</v>
      </c>
      <c r="AJ32" s="23">
        <f t="shared" si="10"/>
        <v>0</v>
      </c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J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2">
        <f t="shared" si="11"/>
        <v>0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 t="shared" si="11"/>
        <v>0</v>
      </c>
      <c r="Q33" s="22">
        <f t="shared" si="11"/>
        <v>0</v>
      </c>
      <c r="R33" s="22">
        <f t="shared" si="11"/>
        <v>0</v>
      </c>
      <c r="S33" s="22">
        <f t="shared" si="11"/>
        <v>0</v>
      </c>
      <c r="T33" s="22">
        <f t="shared" si="11"/>
        <v>0</v>
      </c>
      <c r="U33" s="22">
        <f t="shared" si="11"/>
        <v>0</v>
      </c>
      <c r="V33" s="22">
        <f t="shared" si="11"/>
        <v>0</v>
      </c>
      <c r="W33" s="22">
        <f t="shared" si="11"/>
        <v>0</v>
      </c>
      <c r="X33" s="22">
        <f t="shared" si="11"/>
        <v>0</v>
      </c>
      <c r="Y33" s="22">
        <f t="shared" si="11"/>
        <v>0</v>
      </c>
      <c r="Z33" s="22">
        <f t="shared" si="11"/>
        <v>0</v>
      </c>
      <c r="AA33" s="22">
        <f t="shared" si="11"/>
        <v>0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0</v>
      </c>
      <c r="AI33" s="22">
        <f t="shared" si="11"/>
        <v>0</v>
      </c>
      <c r="AJ33" s="22">
        <f t="shared" si="11"/>
        <v>0</v>
      </c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J34" si="12">IFERROR(H20*100000/1601711,0)</f>
        <v>0</v>
      </c>
      <c r="I34" s="134">
        <f t="shared" si="12"/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134">
        <f t="shared" si="12"/>
        <v>0</v>
      </c>
      <c r="O34" s="134">
        <f t="shared" si="12"/>
        <v>0</v>
      </c>
      <c r="P34" s="134">
        <f t="shared" si="12"/>
        <v>0</v>
      </c>
      <c r="Q34" s="134">
        <f t="shared" si="12"/>
        <v>0</v>
      </c>
      <c r="R34" s="134">
        <f t="shared" si="12"/>
        <v>0</v>
      </c>
      <c r="S34" s="134">
        <f t="shared" si="12"/>
        <v>0</v>
      </c>
      <c r="T34" s="134">
        <f t="shared" si="12"/>
        <v>0</v>
      </c>
      <c r="U34" s="134">
        <f t="shared" si="12"/>
        <v>0</v>
      </c>
      <c r="V34" s="134">
        <f t="shared" si="12"/>
        <v>0</v>
      </c>
      <c r="W34" s="134">
        <f t="shared" si="12"/>
        <v>0</v>
      </c>
      <c r="X34" s="134">
        <f t="shared" si="12"/>
        <v>0</v>
      </c>
      <c r="Y34" s="134">
        <f t="shared" si="12"/>
        <v>0</v>
      </c>
      <c r="Z34" s="134">
        <f t="shared" si="12"/>
        <v>0</v>
      </c>
      <c r="AA34" s="134">
        <f t="shared" si="12"/>
        <v>0</v>
      </c>
      <c r="AB34" s="134">
        <f t="shared" si="12"/>
        <v>0</v>
      </c>
      <c r="AC34" s="134">
        <f t="shared" si="12"/>
        <v>0</v>
      </c>
      <c r="AD34" s="134">
        <f t="shared" si="12"/>
        <v>0</v>
      </c>
      <c r="AE34" s="134">
        <f t="shared" si="12"/>
        <v>0</v>
      </c>
      <c r="AF34" s="134">
        <f t="shared" si="12"/>
        <v>0</v>
      </c>
      <c r="AG34" s="134">
        <f t="shared" si="12"/>
        <v>0</v>
      </c>
      <c r="AH34" s="134">
        <f t="shared" si="12"/>
        <v>0</v>
      </c>
      <c r="AI34" s="134">
        <f t="shared" si="12"/>
        <v>0</v>
      </c>
      <c r="AJ34" s="134">
        <f t="shared" si="12"/>
        <v>0</v>
      </c>
      <c r="AK34" s="23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 t="e">
        <f>G21-G22</f>
        <v>#REF!</v>
      </c>
      <c r="H35" s="24" t="e">
        <f t="shared" ref="H35:AJ35" si="13">H21-H22</f>
        <v>#REF!</v>
      </c>
      <c r="I35" s="24" t="e">
        <f t="shared" si="13"/>
        <v>#REF!</v>
      </c>
      <c r="J35" s="24" t="e">
        <f t="shared" si="13"/>
        <v>#REF!</v>
      </c>
      <c r="K35" s="24" t="e">
        <f t="shared" si="13"/>
        <v>#REF!</v>
      </c>
      <c r="L35" s="24" t="e">
        <f t="shared" si="13"/>
        <v>#REF!</v>
      </c>
      <c r="M35" s="24" t="e">
        <f t="shared" si="13"/>
        <v>#REF!</v>
      </c>
      <c r="N35" s="24" t="e">
        <f t="shared" si="13"/>
        <v>#REF!</v>
      </c>
      <c r="O35" s="24" t="e">
        <f t="shared" si="13"/>
        <v>#REF!</v>
      </c>
      <c r="P35" s="24" t="e">
        <f t="shared" si="13"/>
        <v>#REF!</v>
      </c>
      <c r="Q35" s="24" t="e">
        <f t="shared" si="13"/>
        <v>#REF!</v>
      </c>
      <c r="R35" s="24" t="e">
        <f t="shared" si="13"/>
        <v>#REF!</v>
      </c>
      <c r="S35" s="24" t="e">
        <f t="shared" si="13"/>
        <v>#REF!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4">
        <f t="shared" si="13"/>
        <v>0</v>
      </c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J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24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J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/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</v>
      </c>
      <c r="H38" s="142">
        <f t="shared" ref="H38:AJ38" si="16">IFERROR(H24*100000/1601711,0)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>
        <f t="shared" ref="AK38" si="17">AK24*100000/1601711</f>
        <v>0</v>
      </c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8">IFERROR(I12/I14,0)</f>
        <v>0</v>
      </c>
      <c r="J39" s="22">
        <f t="shared" si="18"/>
        <v>0</v>
      </c>
      <c r="K39" s="22">
        <f t="shared" si="18"/>
        <v>0</v>
      </c>
      <c r="L39" s="22">
        <f t="shared" si="18"/>
        <v>0</v>
      </c>
      <c r="M39" s="22">
        <f t="shared" si="18"/>
        <v>0</v>
      </c>
      <c r="N39" s="22">
        <f t="shared" si="18"/>
        <v>0</v>
      </c>
      <c r="O39" s="22">
        <f t="shared" si="18"/>
        <v>0</v>
      </c>
      <c r="P39" s="22">
        <f t="shared" si="18"/>
        <v>0</v>
      </c>
      <c r="Q39" s="22">
        <f t="shared" si="18"/>
        <v>0</v>
      </c>
      <c r="R39" s="22">
        <f t="shared" si="18"/>
        <v>0</v>
      </c>
      <c r="S39" s="22">
        <f t="shared" si="18"/>
        <v>0</v>
      </c>
      <c r="T39" s="22">
        <f t="shared" si="18"/>
        <v>0</v>
      </c>
      <c r="U39" s="22">
        <f t="shared" si="18"/>
        <v>0</v>
      </c>
      <c r="V39" s="22">
        <f t="shared" si="18"/>
        <v>0</v>
      </c>
      <c r="W39" s="22">
        <f t="shared" si="18"/>
        <v>0</v>
      </c>
      <c r="X39" s="22">
        <f t="shared" si="18"/>
        <v>0</v>
      </c>
      <c r="Y39" s="22">
        <f t="shared" si="18"/>
        <v>0</v>
      </c>
      <c r="Z39" s="22">
        <f t="shared" si="18"/>
        <v>0</v>
      </c>
      <c r="AA39" s="22">
        <f t="shared" si="18"/>
        <v>0</v>
      </c>
      <c r="AB39" s="22">
        <f t="shared" si="18"/>
        <v>0</v>
      </c>
      <c r="AC39" s="22">
        <f t="shared" si="18"/>
        <v>0</v>
      </c>
      <c r="AD39" s="22">
        <f t="shared" si="18"/>
        <v>0</v>
      </c>
      <c r="AE39" s="22">
        <f t="shared" si="18"/>
        <v>0</v>
      </c>
      <c r="AF39" s="22">
        <f t="shared" si="18"/>
        <v>0</v>
      </c>
      <c r="AG39" s="22">
        <f t="shared" si="18"/>
        <v>0</v>
      </c>
      <c r="AH39" s="22">
        <f t="shared" si="18"/>
        <v>0</v>
      </c>
      <c r="AI39" s="22">
        <f t="shared" si="18"/>
        <v>0</v>
      </c>
      <c r="AJ39" s="22">
        <f t="shared" si="18"/>
        <v>0</v>
      </c>
      <c r="AK39" s="22">
        <f t="shared" si="18"/>
        <v>0</v>
      </c>
      <c r="AM39" s="38"/>
      <c r="AN39" s="38"/>
    </row>
    <row r="40" spans="2:40" ht="59.25" customHeight="1">
      <c r="B40" s="216" t="s">
        <v>21</v>
      </c>
      <c r="C40" s="78"/>
      <c r="D40" s="18" t="s">
        <v>60</v>
      </c>
      <c r="E40" s="2"/>
      <c r="F40" s="1"/>
      <c r="G40" s="124" t="e">
        <f t="shared" ref="G40:AJ40" si="19">IF(G35=0,"同数",IF(G35&gt;0,"増加","減少"))</f>
        <v>#REF!</v>
      </c>
      <c r="H40" s="124" t="e">
        <f t="shared" si="19"/>
        <v>#REF!</v>
      </c>
      <c r="I40" s="124" t="e">
        <f t="shared" si="19"/>
        <v>#REF!</v>
      </c>
      <c r="J40" s="124" t="e">
        <f t="shared" si="19"/>
        <v>#REF!</v>
      </c>
      <c r="K40" s="124" t="e">
        <f t="shared" si="19"/>
        <v>#REF!</v>
      </c>
      <c r="L40" s="124" t="e">
        <f t="shared" si="19"/>
        <v>#REF!</v>
      </c>
      <c r="M40" s="124" t="e">
        <f t="shared" si="19"/>
        <v>#REF!</v>
      </c>
      <c r="N40" s="124" t="e">
        <f t="shared" si="19"/>
        <v>#REF!</v>
      </c>
      <c r="O40" s="124" t="e">
        <f t="shared" si="19"/>
        <v>#REF!</v>
      </c>
      <c r="P40" s="124" t="e">
        <f t="shared" si="19"/>
        <v>#REF!</v>
      </c>
      <c r="Q40" s="124" t="e">
        <f t="shared" si="19"/>
        <v>#REF!</v>
      </c>
      <c r="R40" s="124" t="e">
        <f t="shared" si="19"/>
        <v>#REF!</v>
      </c>
      <c r="S40" s="124" t="e">
        <f t="shared" si="19"/>
        <v>#REF!</v>
      </c>
      <c r="T40" s="124" t="str">
        <f t="shared" si="19"/>
        <v>同数</v>
      </c>
      <c r="U40" s="124" t="str">
        <f t="shared" si="19"/>
        <v>同数</v>
      </c>
      <c r="V40" s="124" t="str">
        <f t="shared" si="19"/>
        <v>同数</v>
      </c>
      <c r="W40" s="124" t="str">
        <f t="shared" si="19"/>
        <v>同数</v>
      </c>
      <c r="X40" s="124" t="str">
        <f t="shared" si="19"/>
        <v>同数</v>
      </c>
      <c r="Y40" s="124" t="str">
        <f t="shared" si="19"/>
        <v>同数</v>
      </c>
      <c r="Z40" s="124" t="str">
        <f t="shared" si="19"/>
        <v>同数</v>
      </c>
      <c r="AA40" s="124" t="str">
        <f t="shared" si="19"/>
        <v>同数</v>
      </c>
      <c r="AB40" s="124" t="str">
        <f t="shared" si="19"/>
        <v>同数</v>
      </c>
      <c r="AC40" s="124" t="str">
        <f t="shared" si="19"/>
        <v>同数</v>
      </c>
      <c r="AD40" s="124" t="str">
        <f t="shared" si="19"/>
        <v>同数</v>
      </c>
      <c r="AE40" s="124" t="str">
        <f t="shared" si="19"/>
        <v>同数</v>
      </c>
      <c r="AF40" s="124" t="str">
        <f t="shared" si="19"/>
        <v>同数</v>
      </c>
      <c r="AG40" s="124" t="str">
        <f t="shared" si="19"/>
        <v>同数</v>
      </c>
      <c r="AH40" s="124" t="str">
        <f t="shared" si="19"/>
        <v>同数</v>
      </c>
      <c r="AI40" s="124" t="str">
        <f t="shared" si="19"/>
        <v>同数</v>
      </c>
      <c r="AJ40" s="124" t="str">
        <f t="shared" si="19"/>
        <v>同数</v>
      </c>
      <c r="AK40" s="24"/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92" priority="18" operator="greaterThanOrEqual">
      <formula>0.5</formula>
    </cfRule>
  </conditionalFormatting>
  <conditionalFormatting sqref="G34:AK34">
    <cfRule type="cellIs" dxfId="191" priority="16" operator="greaterThanOrEqual">
      <formula>25</formula>
    </cfRule>
    <cfRule type="cellIs" dxfId="190" priority="17" operator="greaterThanOrEqual">
      <formula>15</formula>
    </cfRule>
  </conditionalFormatting>
  <conditionalFormatting sqref="G33:AK33">
    <cfRule type="cellIs" dxfId="189" priority="15" operator="greaterThanOrEqual">
      <formula>0.1</formula>
    </cfRule>
  </conditionalFormatting>
  <conditionalFormatting sqref="G32:AK32">
    <cfRule type="cellIs" dxfId="188" priority="13" operator="greaterThanOrEqual">
      <formula>25</formula>
    </cfRule>
    <cfRule type="cellIs" dxfId="187" priority="14" operator="greaterThanOrEqual">
      <formula>15</formula>
    </cfRule>
  </conditionalFormatting>
  <conditionalFormatting sqref="G31:AK31">
    <cfRule type="cellIs" dxfId="186" priority="12" operator="greaterThanOrEqual">
      <formula>0.25</formula>
    </cfRule>
  </conditionalFormatting>
  <conditionalFormatting sqref="G30:AK30">
    <cfRule type="cellIs" dxfId="185" priority="10" operator="greaterThanOrEqual">
      <formula>0.5</formula>
    </cfRule>
    <cfRule type="cellIs" dxfId="184" priority="11" operator="greaterThanOrEqual">
      <formula>0.2</formula>
    </cfRule>
  </conditionalFormatting>
  <conditionalFormatting sqref="G29:AK29">
    <cfRule type="cellIs" dxfId="183" priority="9" operator="greaterThanOrEqual">
      <formula>0.25</formula>
    </cfRule>
  </conditionalFormatting>
  <conditionalFormatting sqref="G28:AK28">
    <cfRule type="cellIs" dxfId="182" priority="7" operator="greaterThanOrEqual">
      <formula>0.5</formula>
    </cfRule>
    <cfRule type="cellIs" dxfId="181" priority="8" operator="greaterThanOrEqual">
      <formula>0.2</formula>
    </cfRule>
  </conditionalFormatting>
  <conditionalFormatting sqref="G38:AK38">
    <cfRule type="cellIs" dxfId="180" priority="5" operator="greaterThanOrEqual">
      <formula>7.5</formula>
    </cfRule>
  </conditionalFormatting>
  <conditionalFormatting sqref="G38:AK38">
    <cfRule type="cellIs" dxfId="179" priority="6" operator="greaterThanOrEqual">
      <formula>12.5</formula>
    </cfRule>
  </conditionalFormatting>
  <conditionalFormatting sqref="G36:AJ36">
    <cfRule type="cellIs" dxfId="178" priority="4" operator="greaterThan">
      <formula>1</formula>
    </cfRule>
  </conditionalFormatting>
  <conditionalFormatting sqref="G35:AK35">
    <cfRule type="cellIs" dxfId="177" priority="3" operator="greaterThanOrEqual">
      <formula>1</formula>
    </cfRule>
  </conditionalFormatting>
  <conditionalFormatting sqref="G39:AK39">
    <cfRule type="cellIs" dxfId="176" priority="1" operator="greaterThanOrEqual">
      <formula>7.5</formula>
    </cfRule>
  </conditionalFormatting>
  <conditionalFormatting sqref="G39:AK39">
    <cfRule type="cellIs" dxfId="175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85F2-810C-43C7-9797-B3D71EE29F49}">
  <dimension ref="B4:AN40"/>
  <sheetViews>
    <sheetView view="pageBreakPreview" topLeftCell="B4" zoomScale="80" zoomScaleNormal="100" zoomScaleSheetLayoutView="80" workbookViewId="0">
      <pane xSplit="5" ySplit="4" topLeftCell="R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256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44682</v>
      </c>
      <c r="H6" s="26">
        <v>44683</v>
      </c>
      <c r="I6" s="26">
        <v>44684</v>
      </c>
      <c r="J6" s="26">
        <v>44685</v>
      </c>
      <c r="K6" s="26">
        <v>44686</v>
      </c>
      <c r="L6" s="26">
        <v>44687</v>
      </c>
      <c r="M6" s="26">
        <v>44688</v>
      </c>
      <c r="N6" s="26">
        <v>44689</v>
      </c>
      <c r="O6" s="26">
        <v>44690</v>
      </c>
      <c r="P6" s="26">
        <v>44691</v>
      </c>
      <c r="Q6" s="26">
        <v>44692</v>
      </c>
      <c r="R6" s="26">
        <v>44693</v>
      </c>
      <c r="S6" s="26">
        <v>44694</v>
      </c>
      <c r="T6" s="26">
        <v>44695</v>
      </c>
      <c r="U6" s="26">
        <v>44696</v>
      </c>
      <c r="V6" s="26">
        <v>44697</v>
      </c>
      <c r="W6" s="26">
        <v>44698</v>
      </c>
      <c r="X6" s="26">
        <v>44699</v>
      </c>
      <c r="Y6" s="26">
        <v>44700</v>
      </c>
      <c r="Z6" s="26">
        <v>44701</v>
      </c>
      <c r="AA6" s="26">
        <v>44702</v>
      </c>
      <c r="AB6" s="26">
        <v>44703</v>
      </c>
      <c r="AC6" s="26">
        <v>44704</v>
      </c>
      <c r="AD6" s="26">
        <v>44705</v>
      </c>
      <c r="AE6" s="26">
        <v>44706</v>
      </c>
      <c r="AF6" s="26">
        <v>44707</v>
      </c>
      <c r="AG6" s="26">
        <v>44708</v>
      </c>
      <c r="AH6" s="26">
        <v>44709</v>
      </c>
      <c r="AI6" s="26">
        <v>44710</v>
      </c>
      <c r="AJ6" s="26">
        <v>44711</v>
      </c>
      <c r="AK6" s="26">
        <v>44712</v>
      </c>
    </row>
    <row r="7" spans="4:38" ht="30" customHeight="1">
      <c r="D7" s="6"/>
      <c r="E7" s="7"/>
      <c r="F7" s="8"/>
      <c r="G7" s="27" t="s">
        <v>99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 t="s">
        <v>29</v>
      </c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563</v>
      </c>
      <c r="H9" s="93">
        <v>563</v>
      </c>
      <c r="I9" s="93">
        <v>563</v>
      </c>
      <c r="J9" s="93">
        <v>563</v>
      </c>
      <c r="K9" s="93">
        <v>563</v>
      </c>
      <c r="L9" s="93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3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93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1">
        <v>33</v>
      </c>
      <c r="N10" s="91">
        <v>33</v>
      </c>
      <c r="O10" s="91">
        <v>33</v>
      </c>
      <c r="P10" s="91">
        <v>33</v>
      </c>
      <c r="Q10" s="91">
        <v>33</v>
      </c>
      <c r="R10" s="91">
        <v>33</v>
      </c>
      <c r="S10" s="91">
        <v>33</v>
      </c>
      <c r="T10" s="91">
        <v>33</v>
      </c>
      <c r="U10" s="91">
        <v>33</v>
      </c>
      <c r="V10" s="91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1">
        <v>33</v>
      </c>
      <c r="AI10" s="91">
        <v>33</v>
      </c>
      <c r="AJ10" s="91">
        <v>33</v>
      </c>
      <c r="AK10" s="91">
        <v>33</v>
      </c>
    </row>
    <row r="11" spans="4:38" ht="41.25" customHeight="1">
      <c r="D11" s="14" t="s">
        <v>47</v>
      </c>
      <c r="E11" s="2"/>
      <c r="F11" s="1" t="s">
        <v>49</v>
      </c>
      <c r="G11" s="93">
        <v>33</v>
      </c>
      <c r="H11" s="93">
        <v>33</v>
      </c>
      <c r="I11" s="93">
        <v>33</v>
      </c>
      <c r="J11" s="93">
        <v>33</v>
      </c>
      <c r="K11" s="93">
        <v>33</v>
      </c>
      <c r="L11" s="93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1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3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93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G15+SUM('R4-04（入力用）'!AE15:AJ15)</f>
        <v>0</v>
      </c>
      <c r="H16" s="19">
        <f>SUM(G15:H15)+SUM('R4-04（入力用）'!AF15:AJ15)</f>
        <v>0</v>
      </c>
      <c r="I16" s="19">
        <f>SUM(G15:I15)+SUM('R4-04（入力用）'!AG15:AJ15)</f>
        <v>0</v>
      </c>
      <c r="J16" s="19">
        <f>SUM(G15:J15)+SUM('R4-04（入力用）'!AH15:AJ15)</f>
        <v>0</v>
      </c>
      <c r="K16" s="19">
        <f>SUM(G15:K15)+SUM('R4-04（入力用）'!AI15:AJ15)</f>
        <v>0</v>
      </c>
      <c r="L16" s="19">
        <f>SUM(G15:L15)+'R4-04（入力用）'!AJ15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G17+SUM('R4-04（入力用）'!AE17:AJ17)</f>
        <v>0</v>
      </c>
      <c r="H18" s="19">
        <f>SUM(G17:H17)+SUM('R4-04（入力用）'!AF17:AJ17)</f>
        <v>0</v>
      </c>
      <c r="I18" s="19">
        <f>SUM(G17:I17)+SUM('R4-04（入力用）'!AG17:AJ17)</f>
        <v>0</v>
      </c>
      <c r="J18" s="19">
        <f>SUM(G17:J17)+SUM('R4-04（入力用）'!AH17:AJ17)</f>
        <v>0</v>
      </c>
      <c r="K18" s="19">
        <f>SUM(G17:K17)+SUM('R4-04（入力用）'!AI17:AJ17)</f>
        <v>0</v>
      </c>
      <c r="L18" s="19">
        <f>SUM(G17:L17)+'R4-04（入力用）'!AJ17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G19+SUM('R4-04（入力用）'!AE19:AJ19)</f>
        <v>0</v>
      </c>
      <c r="H20" s="20">
        <f>SUM(G19:H19)+SUM('R4-04（入力用）'!AF19:AJ19)</f>
        <v>0</v>
      </c>
      <c r="I20" s="20">
        <f>SUM(G19:I19)+SUM('R4-04（入力用）'!AG19:AJ19)</f>
        <v>0</v>
      </c>
      <c r="J20" s="20">
        <f>SUM(G19:J19)+SUM('R4-04（入力用）'!AH19:AJ19)</f>
        <v>0</v>
      </c>
      <c r="K20" s="20">
        <f>SUM(G19:K19)+SUM('R4-04（入力用）'!AI19:AJ19)</f>
        <v>0</v>
      </c>
      <c r="L20" s="20">
        <f>SUM(G19:L19)+'R4-04（入力用）'!AJ19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>
      <c r="D22" s="14" t="s">
        <v>6</v>
      </c>
      <c r="E22" s="2"/>
      <c r="F22" s="1" t="s">
        <v>50</v>
      </c>
      <c r="G22" s="20">
        <f>'R4-04（入力用）'!AD20</f>
        <v>0</v>
      </c>
      <c r="H22" s="20">
        <f>'R4-04（入力用）'!AE20</f>
        <v>0</v>
      </c>
      <c r="I22" s="20">
        <f>'R4-04（入力用）'!AF20</f>
        <v>0</v>
      </c>
      <c r="J22" s="20">
        <f>'R4-04（入力用）'!AG20</f>
        <v>0</v>
      </c>
      <c r="K22" s="20">
        <f>'R4-04（入力用）'!AH20</f>
        <v>0</v>
      </c>
      <c r="L22" s="20">
        <f>'R4-04（入力用）'!AI20</f>
        <v>0</v>
      </c>
      <c r="M22" s="20">
        <f>'R4-04（入力用）'!AJ20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G23+SUM('R4-04（入力用）'!AE23:AJ23)</f>
        <v>0</v>
      </c>
      <c r="H24" s="21">
        <f>SUM(G23:H23)+SUM('R4-04（入力用）'!AF23:AJ23)</f>
        <v>0</v>
      </c>
      <c r="I24" s="21">
        <f>SUM(G23:I23)+SUM('R4-04（入力用）'!AG23:AJ23)</f>
        <v>0</v>
      </c>
      <c r="J24" s="21">
        <f>SUM(G23:J23)+SUM('R4-04（入力用）'!AH23:AJ23)</f>
        <v>0</v>
      </c>
      <c r="K24" s="21">
        <f>SUM(G23:K23)+SUM('R4-04（入力用）'!AI23:AJ23)</f>
        <v>0</v>
      </c>
      <c r="L24" s="21">
        <f>SUM(G23:L23)+'R4-04（入力用）'!AJ23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44682</v>
      </c>
      <c r="H26" s="26">
        <f t="shared" ref="H26:AK27" si="6">H6</f>
        <v>44683</v>
      </c>
      <c r="I26" s="26">
        <f t="shared" si="6"/>
        <v>44684</v>
      </c>
      <c r="J26" s="26">
        <f t="shared" si="6"/>
        <v>44685</v>
      </c>
      <c r="K26" s="26">
        <f t="shared" si="6"/>
        <v>44686</v>
      </c>
      <c r="L26" s="26">
        <f t="shared" si="6"/>
        <v>44687</v>
      </c>
      <c r="M26" s="26">
        <f t="shared" si="6"/>
        <v>44688</v>
      </c>
      <c r="N26" s="26">
        <f t="shared" si="6"/>
        <v>44689</v>
      </c>
      <c r="O26" s="26">
        <f t="shared" si="6"/>
        <v>44690</v>
      </c>
      <c r="P26" s="26">
        <f t="shared" si="6"/>
        <v>44691</v>
      </c>
      <c r="Q26" s="26">
        <f t="shared" si="6"/>
        <v>44692</v>
      </c>
      <c r="R26" s="26">
        <f t="shared" si="6"/>
        <v>44693</v>
      </c>
      <c r="S26" s="26">
        <f t="shared" si="6"/>
        <v>44694</v>
      </c>
      <c r="T26" s="26">
        <f t="shared" si="6"/>
        <v>44695</v>
      </c>
      <c r="U26" s="26">
        <f t="shared" si="6"/>
        <v>44696</v>
      </c>
      <c r="V26" s="26">
        <f t="shared" si="6"/>
        <v>44697</v>
      </c>
      <c r="W26" s="26">
        <f t="shared" si="6"/>
        <v>44698</v>
      </c>
      <c r="X26" s="26">
        <f t="shared" si="6"/>
        <v>44699</v>
      </c>
      <c r="Y26" s="26">
        <f t="shared" si="6"/>
        <v>44700</v>
      </c>
      <c r="Z26" s="26">
        <f t="shared" si="6"/>
        <v>44701</v>
      </c>
      <c r="AA26" s="26">
        <f t="shared" si="6"/>
        <v>44702</v>
      </c>
      <c r="AB26" s="26">
        <f t="shared" si="6"/>
        <v>44703</v>
      </c>
      <c r="AC26" s="26">
        <f t="shared" si="6"/>
        <v>44704</v>
      </c>
      <c r="AD26" s="26">
        <f t="shared" si="6"/>
        <v>44705</v>
      </c>
      <c r="AE26" s="26">
        <f t="shared" si="6"/>
        <v>44706</v>
      </c>
      <c r="AF26" s="26">
        <f t="shared" si="6"/>
        <v>44707</v>
      </c>
      <c r="AG26" s="26">
        <f t="shared" si="6"/>
        <v>44708</v>
      </c>
      <c r="AH26" s="26">
        <f t="shared" si="6"/>
        <v>44709</v>
      </c>
      <c r="AI26" s="26">
        <f t="shared" si="6"/>
        <v>44710</v>
      </c>
      <c r="AJ26" s="26">
        <f t="shared" si="6"/>
        <v>44711</v>
      </c>
      <c r="AK26" s="26">
        <f t="shared" si="6"/>
        <v>44712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 t="str">
        <f t="shared" si="6"/>
        <v>火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53">
        <f t="shared" si="7"/>
        <v>0</v>
      </c>
      <c r="Q28" s="253">
        <f t="shared" si="7"/>
        <v>0</v>
      </c>
      <c r="R28" s="253">
        <f t="shared" si="7"/>
        <v>0</v>
      </c>
      <c r="S28" s="253">
        <f t="shared" si="7"/>
        <v>0</v>
      </c>
      <c r="T28" s="253">
        <f t="shared" si="7"/>
        <v>0</v>
      </c>
      <c r="U28" s="253">
        <f t="shared" si="7"/>
        <v>0</v>
      </c>
      <c r="V28" s="253">
        <f t="shared" si="7"/>
        <v>0</v>
      </c>
      <c r="W28" s="253">
        <f t="shared" si="7"/>
        <v>0</v>
      </c>
      <c r="X28" s="253">
        <f t="shared" si="7"/>
        <v>0</v>
      </c>
      <c r="Y28" s="253">
        <f t="shared" si="7"/>
        <v>0</v>
      </c>
      <c r="Z28" s="253">
        <f t="shared" si="7"/>
        <v>0</v>
      </c>
      <c r="AA28" s="253">
        <f t="shared" si="7"/>
        <v>0</v>
      </c>
      <c r="AB28" s="253">
        <f t="shared" si="7"/>
        <v>0</v>
      </c>
      <c r="AC28" s="253">
        <f t="shared" si="7"/>
        <v>0</v>
      </c>
      <c r="AD28" s="253">
        <f t="shared" si="7"/>
        <v>0</v>
      </c>
      <c r="AE28" s="253">
        <f t="shared" si="7"/>
        <v>0</v>
      </c>
      <c r="AF28" s="253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K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>
        <f t="shared" si="9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0</v>
      </c>
      <c r="H32" s="23">
        <f t="shared" ref="H32:AK32" si="10">IFERROR(H14*100000/1601711,0)</f>
        <v>0</v>
      </c>
      <c r="I32" s="23">
        <f t="shared" si="10"/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54">
        <f t="shared" si="10"/>
        <v>0</v>
      </c>
      <c r="O32" s="254">
        <f t="shared" si="10"/>
        <v>0</v>
      </c>
      <c r="P32" s="254">
        <f t="shared" si="10"/>
        <v>0</v>
      </c>
      <c r="Q32" s="254">
        <f t="shared" si="10"/>
        <v>0</v>
      </c>
      <c r="R32" s="254">
        <f t="shared" si="10"/>
        <v>0</v>
      </c>
      <c r="S32" s="254">
        <f t="shared" si="10"/>
        <v>0</v>
      </c>
      <c r="T32" s="254">
        <f t="shared" si="10"/>
        <v>0</v>
      </c>
      <c r="U32" s="254">
        <f t="shared" si="10"/>
        <v>0</v>
      </c>
      <c r="V32" s="254">
        <f t="shared" si="10"/>
        <v>0</v>
      </c>
      <c r="W32" s="254">
        <f t="shared" si="10"/>
        <v>0</v>
      </c>
      <c r="X32" s="254">
        <f t="shared" si="10"/>
        <v>0</v>
      </c>
      <c r="Y32" s="254">
        <f t="shared" si="10"/>
        <v>0</v>
      </c>
      <c r="Z32" s="254">
        <f t="shared" si="10"/>
        <v>0</v>
      </c>
      <c r="AA32" s="254">
        <f t="shared" si="10"/>
        <v>0</v>
      </c>
      <c r="AB32" s="23">
        <f t="shared" si="10"/>
        <v>0</v>
      </c>
      <c r="AC32" s="23">
        <f t="shared" si="10"/>
        <v>0</v>
      </c>
      <c r="AD32" s="23">
        <f t="shared" si="10"/>
        <v>0</v>
      </c>
      <c r="AE32" s="23">
        <f t="shared" si="10"/>
        <v>0</v>
      </c>
      <c r="AF32" s="23">
        <f t="shared" si="10"/>
        <v>0</v>
      </c>
      <c r="AG32" s="23">
        <f t="shared" si="10"/>
        <v>0</v>
      </c>
      <c r="AH32" s="23">
        <f t="shared" si="10"/>
        <v>0</v>
      </c>
      <c r="AI32" s="23">
        <f t="shared" si="10"/>
        <v>0</v>
      </c>
      <c r="AJ32" s="23">
        <f t="shared" si="10"/>
        <v>0</v>
      </c>
      <c r="AK32" s="23">
        <f t="shared" si="10"/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2">
        <f t="shared" si="11"/>
        <v>0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 t="shared" si="11"/>
        <v>0</v>
      </c>
      <c r="Q33" s="22">
        <f t="shared" si="11"/>
        <v>0</v>
      </c>
      <c r="R33" s="22">
        <f t="shared" si="11"/>
        <v>0</v>
      </c>
      <c r="S33" s="22">
        <f t="shared" si="11"/>
        <v>0</v>
      </c>
      <c r="T33" s="22">
        <f t="shared" si="11"/>
        <v>0</v>
      </c>
      <c r="U33" s="22">
        <f t="shared" si="11"/>
        <v>0</v>
      </c>
      <c r="V33" s="22">
        <f t="shared" si="11"/>
        <v>0</v>
      </c>
      <c r="W33" s="22">
        <f t="shared" si="11"/>
        <v>0</v>
      </c>
      <c r="X33" s="22">
        <f t="shared" si="11"/>
        <v>0</v>
      </c>
      <c r="Y33" s="22">
        <f t="shared" si="11"/>
        <v>0</v>
      </c>
      <c r="Z33" s="22">
        <f t="shared" si="11"/>
        <v>0</v>
      </c>
      <c r="AA33" s="22">
        <f t="shared" si="11"/>
        <v>0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0</v>
      </c>
      <c r="AI33" s="22">
        <f t="shared" si="11"/>
        <v>0</v>
      </c>
      <c r="AJ33" s="22">
        <f t="shared" si="11"/>
        <v>0</v>
      </c>
      <c r="AK33" s="22">
        <f t="shared" si="11"/>
        <v>0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2">IFERROR(H20*100000/1601711,0)</f>
        <v>0</v>
      </c>
      <c r="I34" s="134">
        <f t="shared" si="12"/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134">
        <f t="shared" si="12"/>
        <v>0</v>
      </c>
      <c r="O34" s="134">
        <f t="shared" si="12"/>
        <v>0</v>
      </c>
      <c r="P34" s="134">
        <f t="shared" si="12"/>
        <v>0</v>
      </c>
      <c r="Q34" s="134">
        <f t="shared" si="12"/>
        <v>0</v>
      </c>
      <c r="R34" s="134">
        <f t="shared" si="12"/>
        <v>0</v>
      </c>
      <c r="S34" s="134">
        <f t="shared" si="12"/>
        <v>0</v>
      </c>
      <c r="T34" s="134">
        <f t="shared" si="12"/>
        <v>0</v>
      </c>
      <c r="U34" s="134">
        <f t="shared" si="12"/>
        <v>0</v>
      </c>
      <c r="V34" s="134">
        <f t="shared" si="12"/>
        <v>0</v>
      </c>
      <c r="W34" s="134">
        <f t="shared" si="12"/>
        <v>0</v>
      </c>
      <c r="X34" s="134">
        <f t="shared" si="12"/>
        <v>0</v>
      </c>
      <c r="Y34" s="134">
        <f t="shared" si="12"/>
        <v>0</v>
      </c>
      <c r="Z34" s="134">
        <f t="shared" si="12"/>
        <v>0</v>
      </c>
      <c r="AA34" s="134">
        <f t="shared" si="12"/>
        <v>0</v>
      </c>
      <c r="AB34" s="134">
        <f t="shared" si="12"/>
        <v>0</v>
      </c>
      <c r="AC34" s="134">
        <f t="shared" si="12"/>
        <v>0</v>
      </c>
      <c r="AD34" s="134">
        <f t="shared" si="12"/>
        <v>0</v>
      </c>
      <c r="AE34" s="134">
        <f t="shared" si="12"/>
        <v>0</v>
      </c>
      <c r="AF34" s="134">
        <f t="shared" si="12"/>
        <v>0</v>
      </c>
      <c r="AG34" s="134">
        <f t="shared" si="12"/>
        <v>0</v>
      </c>
      <c r="AH34" s="134">
        <f t="shared" si="12"/>
        <v>0</v>
      </c>
      <c r="AI34" s="134">
        <f t="shared" si="12"/>
        <v>0</v>
      </c>
      <c r="AJ34" s="134">
        <f t="shared" si="12"/>
        <v>0</v>
      </c>
      <c r="AK34" s="134">
        <f t="shared" si="12"/>
        <v>0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K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4">
        <f t="shared" si="13"/>
        <v>0</v>
      </c>
      <c r="AK35" s="24">
        <f t="shared" si="13"/>
        <v>0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K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187">
        <f t="shared" si="14"/>
        <v>0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>
        <f t="shared" si="15"/>
        <v>0</v>
      </c>
      <c r="AM37" s="38">
        <v>0.5</v>
      </c>
      <c r="AN37" s="38">
        <v>0.5</v>
      </c>
    </row>
    <row r="38" spans="2:40" ht="59.25" customHeight="1">
      <c r="B38" s="78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</v>
      </c>
      <c r="H38" s="142">
        <f t="shared" ref="H38:AK38" si="16">IFERROR(H24*100000/1601711,0)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>
        <f t="shared" si="16"/>
        <v>0</v>
      </c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74" priority="18" operator="greaterThanOrEqual">
      <formula>0.5</formula>
    </cfRule>
  </conditionalFormatting>
  <conditionalFormatting sqref="G34:AK34">
    <cfRule type="cellIs" dxfId="173" priority="16" operator="greaterThanOrEqual">
      <formula>25</formula>
    </cfRule>
    <cfRule type="cellIs" dxfId="172" priority="17" operator="greaterThanOrEqual">
      <formula>15</formula>
    </cfRule>
  </conditionalFormatting>
  <conditionalFormatting sqref="G33:AK33">
    <cfRule type="cellIs" dxfId="171" priority="15" operator="greaterThanOrEqual">
      <formula>0.1</formula>
    </cfRule>
  </conditionalFormatting>
  <conditionalFormatting sqref="G32:AK32">
    <cfRule type="cellIs" dxfId="170" priority="13" operator="greaterThanOrEqual">
      <formula>25</formula>
    </cfRule>
    <cfRule type="cellIs" dxfId="169" priority="14" operator="greaterThanOrEqual">
      <formula>15</formula>
    </cfRule>
  </conditionalFormatting>
  <conditionalFormatting sqref="G31:AK31">
    <cfRule type="cellIs" dxfId="168" priority="12" operator="greaterThanOrEqual">
      <formula>0.25</formula>
    </cfRule>
  </conditionalFormatting>
  <conditionalFormatting sqref="G30:AK30">
    <cfRule type="cellIs" dxfId="167" priority="10" operator="greaterThanOrEqual">
      <formula>0.5</formula>
    </cfRule>
    <cfRule type="cellIs" dxfId="166" priority="11" operator="greaterThanOrEqual">
      <formula>0.2</formula>
    </cfRule>
  </conditionalFormatting>
  <conditionalFormatting sqref="G29:AK29">
    <cfRule type="cellIs" dxfId="165" priority="9" operator="greaterThanOrEqual">
      <formula>0.25</formula>
    </cfRule>
  </conditionalFormatting>
  <conditionalFormatting sqref="G28:AK28">
    <cfRule type="cellIs" dxfId="164" priority="7" operator="greaterThanOrEqual">
      <formula>0.5</formula>
    </cfRule>
    <cfRule type="cellIs" dxfId="163" priority="8" operator="greaterThanOrEqual">
      <formula>0.2</formula>
    </cfRule>
  </conditionalFormatting>
  <conditionalFormatting sqref="G38:AK38">
    <cfRule type="cellIs" dxfId="162" priority="5" operator="greaterThanOrEqual">
      <formula>7.5</formula>
    </cfRule>
  </conditionalFormatting>
  <conditionalFormatting sqref="G38:AK38">
    <cfRule type="cellIs" dxfId="161" priority="6" operator="greaterThanOrEqual">
      <formula>12.5</formula>
    </cfRule>
  </conditionalFormatting>
  <conditionalFormatting sqref="G36:AK36">
    <cfRule type="cellIs" dxfId="160" priority="4" operator="greaterThan">
      <formula>1</formula>
    </cfRule>
  </conditionalFormatting>
  <conditionalFormatting sqref="G35:AK35">
    <cfRule type="cellIs" dxfId="159" priority="3" operator="greaterThanOrEqual">
      <formula>1</formula>
    </cfRule>
  </conditionalFormatting>
  <conditionalFormatting sqref="G39:AK39">
    <cfRule type="cellIs" dxfId="158" priority="1" operator="greaterThanOrEqual">
      <formula>7.5</formula>
    </cfRule>
  </conditionalFormatting>
  <conditionalFormatting sqref="G39:AK39">
    <cfRule type="cellIs" dxfId="157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1769-719F-42A1-89A7-31617F6D3BE2}"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255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44713</v>
      </c>
      <c r="H6" s="26">
        <v>44714</v>
      </c>
      <c r="I6" s="26">
        <v>44715</v>
      </c>
      <c r="J6" s="26">
        <v>44716</v>
      </c>
      <c r="K6" s="26">
        <v>44717</v>
      </c>
      <c r="L6" s="26">
        <v>44718</v>
      </c>
      <c r="M6" s="26">
        <v>44719</v>
      </c>
      <c r="N6" s="26">
        <v>44720</v>
      </c>
      <c r="O6" s="26">
        <v>44721</v>
      </c>
      <c r="P6" s="26">
        <v>44722</v>
      </c>
      <c r="Q6" s="26">
        <v>44723</v>
      </c>
      <c r="R6" s="26">
        <v>44724</v>
      </c>
      <c r="S6" s="26">
        <v>44725</v>
      </c>
      <c r="T6" s="26">
        <v>44726</v>
      </c>
      <c r="U6" s="26">
        <v>44727</v>
      </c>
      <c r="V6" s="26">
        <v>44728</v>
      </c>
      <c r="W6" s="26">
        <v>44729</v>
      </c>
      <c r="X6" s="26">
        <v>44730</v>
      </c>
      <c r="Y6" s="26">
        <v>44731</v>
      </c>
      <c r="Z6" s="26">
        <v>44732</v>
      </c>
      <c r="AA6" s="26">
        <v>44733</v>
      </c>
      <c r="AB6" s="26">
        <v>44734</v>
      </c>
      <c r="AC6" s="26">
        <v>44735</v>
      </c>
      <c r="AD6" s="26">
        <v>44736</v>
      </c>
      <c r="AE6" s="26">
        <v>44737</v>
      </c>
      <c r="AF6" s="26">
        <v>44738</v>
      </c>
      <c r="AG6" s="26">
        <v>44739</v>
      </c>
      <c r="AH6" s="26">
        <v>44740</v>
      </c>
      <c r="AI6" s="26">
        <v>44741</v>
      </c>
      <c r="AJ6" s="26">
        <v>44742</v>
      </c>
      <c r="AK6" s="26"/>
    </row>
    <row r="7" spans="4:38" ht="30" customHeight="1">
      <c r="D7" s="6"/>
      <c r="E7" s="7"/>
      <c r="F7" s="8"/>
      <c r="G7" s="27" t="s">
        <v>160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563</v>
      </c>
      <c r="H9" s="93">
        <v>563</v>
      </c>
      <c r="I9" s="93">
        <v>563</v>
      </c>
      <c r="J9" s="93">
        <v>563</v>
      </c>
      <c r="K9" s="93">
        <v>563</v>
      </c>
      <c r="L9" s="93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3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335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1">
        <v>33</v>
      </c>
      <c r="N10" s="91">
        <v>33</v>
      </c>
      <c r="O10" s="91">
        <v>33</v>
      </c>
      <c r="P10" s="91">
        <v>33</v>
      </c>
      <c r="Q10" s="91">
        <v>33</v>
      </c>
      <c r="R10" s="91">
        <v>33</v>
      </c>
      <c r="S10" s="91">
        <v>33</v>
      </c>
      <c r="T10" s="91">
        <v>33</v>
      </c>
      <c r="U10" s="91">
        <v>33</v>
      </c>
      <c r="V10" s="91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1">
        <v>33</v>
      </c>
      <c r="AI10" s="91">
        <v>33</v>
      </c>
      <c r="AJ10" s="91">
        <v>33</v>
      </c>
      <c r="AK10" s="91">
        <v>33</v>
      </c>
    </row>
    <row r="11" spans="4:38" ht="41.25" customHeight="1">
      <c r="D11" s="14" t="s">
        <v>47</v>
      </c>
      <c r="E11" s="2"/>
      <c r="F11" s="1" t="s">
        <v>49</v>
      </c>
      <c r="G11" s="93">
        <v>33</v>
      </c>
      <c r="H11" s="93">
        <v>33</v>
      </c>
      <c r="I11" s="93">
        <v>33</v>
      </c>
      <c r="J11" s="93">
        <v>33</v>
      </c>
      <c r="K11" s="93">
        <v>33</v>
      </c>
      <c r="L11" s="93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3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335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G15+SUM('R4-05（入力用）'!AF15:AK15)</f>
        <v>0</v>
      </c>
      <c r="H16" s="19">
        <f>SUM(G15:H15)+SUM('R4-05（入力用）'!AG15:AK15)</f>
        <v>0</v>
      </c>
      <c r="I16" s="19">
        <f>SUM(G15:I15)+SUM('R4-05（入力用）'!AH15:AK15)</f>
        <v>0</v>
      </c>
      <c r="J16" s="19">
        <f>SUM(G15:J15)+SUM('R4-05（入力用）'!AI15:AK15)</f>
        <v>0</v>
      </c>
      <c r="K16" s="19">
        <f>SUM(G15:K15)+SUM('R4-05（入力用）'!AJ15:AK15)</f>
        <v>0</v>
      </c>
      <c r="L16" s="19">
        <f>SUM(G15:L15)+'R4-05（入力用）'!AK15</f>
        <v>0</v>
      </c>
      <c r="M16" s="19">
        <f>SUM(G15:M15)</f>
        <v>0</v>
      </c>
      <c r="N16" s="19">
        <f t="shared" ref="N16:AJ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/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G17+SUM('R4-05（入力用）'!AF17:AK17)</f>
        <v>0</v>
      </c>
      <c r="H18" s="19">
        <f>SUM(G17:H17)+SUM('R4-05（入力用）'!AG17:AK17)</f>
        <v>0</v>
      </c>
      <c r="I18" s="19">
        <f>SUM(G17:I17)+SUM('R4-05（入力用）'!AH17:AK17)</f>
        <v>0</v>
      </c>
      <c r="J18" s="19">
        <f>SUM(G17:J17)+SUM('R4-05（入力用）'!AI17:AK17)</f>
        <v>0</v>
      </c>
      <c r="K18" s="19">
        <f>SUM(G17:K17)+SUM('R4-05（入力用）'!AJ17:AK17)</f>
        <v>0</v>
      </c>
      <c r="L18" s="19">
        <f>SUM(G17:L17)+'R4-05（入力用）'!AK17</f>
        <v>0</v>
      </c>
      <c r="M18" s="19">
        <f>SUM(G17:M17)</f>
        <v>0</v>
      </c>
      <c r="N18" s="19">
        <f t="shared" ref="N18:AJ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G19+SUM('R4-05（入力用）'!AF19:AK19)</f>
        <v>0</v>
      </c>
      <c r="H20" s="20">
        <f>SUM(G19:H19)+SUM('R4-05（入力用）'!AG19:AK19)</f>
        <v>0</v>
      </c>
      <c r="I20" s="20">
        <f>SUM(G19:I19)+SUM('R4-05（入力用）'!AH19:AK19)</f>
        <v>0</v>
      </c>
      <c r="J20" s="20">
        <f>SUM(G19:J19)+SUM('R4-05（入力用）'!AI19:AK19)</f>
        <v>0</v>
      </c>
      <c r="K20" s="20">
        <f>SUM(G19:K19)+SUM('R4-05（入力用）'!AJ19:AK19)</f>
        <v>0</v>
      </c>
      <c r="L20" s="20">
        <f>SUM(G19:L19)+'R4-05（入力用）'!AK19</f>
        <v>0</v>
      </c>
      <c r="M20" s="20">
        <f>SUM(G19:M19)</f>
        <v>0</v>
      </c>
      <c r="N20" s="20">
        <f t="shared" ref="N20:AJ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J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>
      <c r="D22" s="14" t="s">
        <v>6</v>
      </c>
      <c r="E22" s="2"/>
      <c r="F22" s="1" t="s">
        <v>50</v>
      </c>
      <c r="G22" s="20">
        <f>'R4-05（入力用）'!AE20</f>
        <v>0</v>
      </c>
      <c r="H22" s="20">
        <f>'R4-05（入力用）'!AF20</f>
        <v>0</v>
      </c>
      <c r="I22" s="20">
        <f>'R4-05（入力用）'!AG20</f>
        <v>0</v>
      </c>
      <c r="J22" s="20">
        <f>'R4-05（入力用）'!AH20</f>
        <v>0</v>
      </c>
      <c r="K22" s="20">
        <f>'R4-05（入力用）'!AI20</f>
        <v>0</v>
      </c>
      <c r="L22" s="20">
        <f>'R4-05（入力用）'!AJ20</f>
        <v>0</v>
      </c>
      <c r="M22" s="20">
        <f>'R4-05（入力用）'!AK20</f>
        <v>0</v>
      </c>
      <c r="N22" s="20">
        <f>G21</f>
        <v>0</v>
      </c>
      <c r="O22" s="20">
        <f t="shared" ref="O22:AJ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/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G23+SUM('R4-05（入力用）'!AF23:AK23)</f>
        <v>0</v>
      </c>
      <c r="H24" s="21">
        <f>SUM(G23:H23)+SUM('R4-05（入力用）'!AG23:AK23)</f>
        <v>0</v>
      </c>
      <c r="I24" s="21">
        <f>SUM(G23:I23)+SUM('R4-05（入力用）'!AH23:AK23)</f>
        <v>0</v>
      </c>
      <c r="J24" s="21">
        <f>SUM(G23:J23)+SUM('R4-05（入力用）'!AI23:AK23)</f>
        <v>0</v>
      </c>
      <c r="K24" s="21">
        <f>SUM(G23:K23)+SUM('R4-05（入力用）'!AJ23:AK23)</f>
        <v>0</v>
      </c>
      <c r="L24" s="21">
        <f>SUM(G23:L23)+'R4-05（入力用）'!AK23</f>
        <v>0</v>
      </c>
      <c r="M24" s="21">
        <f>SUM(G23:M23)</f>
        <v>0</v>
      </c>
      <c r="N24" s="21">
        <f t="shared" ref="N24:AJ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>
      <c r="I25" s="220"/>
      <c r="L25" s="65"/>
    </row>
    <row r="26" spans="2:40" ht="30" customHeight="1">
      <c r="D26" s="3"/>
      <c r="E26" s="4"/>
      <c r="F26" s="5"/>
      <c r="G26" s="26">
        <f>G6</f>
        <v>44713</v>
      </c>
      <c r="H26" s="26">
        <f t="shared" ref="H26:AJ27" si="6">H6</f>
        <v>44714</v>
      </c>
      <c r="I26" s="26">
        <f t="shared" si="6"/>
        <v>44715</v>
      </c>
      <c r="J26" s="26">
        <f t="shared" si="6"/>
        <v>44716</v>
      </c>
      <c r="K26" s="26">
        <f t="shared" si="6"/>
        <v>44717</v>
      </c>
      <c r="L26" s="26">
        <f t="shared" si="6"/>
        <v>44718</v>
      </c>
      <c r="M26" s="26">
        <f t="shared" si="6"/>
        <v>44719</v>
      </c>
      <c r="N26" s="26">
        <f t="shared" si="6"/>
        <v>44720</v>
      </c>
      <c r="O26" s="26">
        <f t="shared" si="6"/>
        <v>44721</v>
      </c>
      <c r="P26" s="26">
        <f t="shared" si="6"/>
        <v>44722</v>
      </c>
      <c r="Q26" s="26">
        <f t="shared" si="6"/>
        <v>44723</v>
      </c>
      <c r="R26" s="26">
        <f t="shared" si="6"/>
        <v>44724</v>
      </c>
      <c r="S26" s="26">
        <f t="shared" si="6"/>
        <v>44725</v>
      </c>
      <c r="T26" s="26">
        <f t="shared" si="6"/>
        <v>44726</v>
      </c>
      <c r="U26" s="26">
        <f t="shared" si="6"/>
        <v>44727</v>
      </c>
      <c r="V26" s="26">
        <f t="shared" si="6"/>
        <v>44728</v>
      </c>
      <c r="W26" s="26">
        <f t="shared" si="6"/>
        <v>44729</v>
      </c>
      <c r="X26" s="26">
        <f t="shared" si="6"/>
        <v>44730</v>
      </c>
      <c r="Y26" s="26">
        <f t="shared" si="6"/>
        <v>44731</v>
      </c>
      <c r="Z26" s="26">
        <f t="shared" si="6"/>
        <v>44732</v>
      </c>
      <c r="AA26" s="26">
        <f t="shared" si="6"/>
        <v>44733</v>
      </c>
      <c r="AB26" s="26">
        <f t="shared" si="6"/>
        <v>44734</v>
      </c>
      <c r="AC26" s="26">
        <f t="shared" si="6"/>
        <v>44735</v>
      </c>
      <c r="AD26" s="26">
        <f t="shared" si="6"/>
        <v>44736</v>
      </c>
      <c r="AE26" s="26">
        <f t="shared" si="6"/>
        <v>44737</v>
      </c>
      <c r="AF26" s="26">
        <f t="shared" si="6"/>
        <v>44738</v>
      </c>
      <c r="AG26" s="26">
        <f t="shared" si="6"/>
        <v>44739</v>
      </c>
      <c r="AH26" s="26">
        <f t="shared" si="6"/>
        <v>44740</v>
      </c>
      <c r="AI26" s="26">
        <f t="shared" si="6"/>
        <v>44741</v>
      </c>
      <c r="AJ26" s="26">
        <f t="shared" si="6"/>
        <v>44742</v>
      </c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J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J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J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0</v>
      </c>
      <c r="H32" s="23">
        <f t="shared" ref="H32:AJ32" si="10">IFERROR(H14*100000/1601711,0)</f>
        <v>0</v>
      </c>
      <c r="I32" s="23">
        <f t="shared" si="10"/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3">
        <f t="shared" si="10"/>
        <v>0</v>
      </c>
      <c r="O32" s="23">
        <f t="shared" si="10"/>
        <v>0</v>
      </c>
      <c r="P32" s="23">
        <f t="shared" si="10"/>
        <v>0</v>
      </c>
      <c r="Q32" s="23">
        <f t="shared" si="10"/>
        <v>0</v>
      </c>
      <c r="R32" s="23">
        <f t="shared" si="10"/>
        <v>0</v>
      </c>
      <c r="S32" s="23">
        <f t="shared" si="10"/>
        <v>0</v>
      </c>
      <c r="T32" s="23">
        <f t="shared" si="10"/>
        <v>0</v>
      </c>
      <c r="U32" s="23">
        <f t="shared" si="10"/>
        <v>0</v>
      </c>
      <c r="V32" s="23">
        <f t="shared" si="10"/>
        <v>0</v>
      </c>
      <c r="W32" s="23">
        <f t="shared" si="10"/>
        <v>0</v>
      </c>
      <c r="X32" s="23">
        <f t="shared" si="10"/>
        <v>0</v>
      </c>
      <c r="Y32" s="23">
        <f t="shared" si="10"/>
        <v>0</v>
      </c>
      <c r="Z32" s="23">
        <f t="shared" si="10"/>
        <v>0</v>
      </c>
      <c r="AA32" s="23">
        <f t="shared" si="10"/>
        <v>0</v>
      </c>
      <c r="AB32" s="23">
        <f t="shared" si="10"/>
        <v>0</v>
      </c>
      <c r="AC32" s="23">
        <f t="shared" si="10"/>
        <v>0</v>
      </c>
      <c r="AD32" s="23">
        <f t="shared" si="10"/>
        <v>0</v>
      </c>
      <c r="AE32" s="23">
        <f t="shared" si="10"/>
        <v>0</v>
      </c>
      <c r="AF32" s="23">
        <f t="shared" si="10"/>
        <v>0</v>
      </c>
      <c r="AG32" s="23">
        <f t="shared" si="10"/>
        <v>0</v>
      </c>
      <c r="AH32" s="23">
        <f t="shared" si="10"/>
        <v>0</v>
      </c>
      <c r="AI32" s="23">
        <f t="shared" si="10"/>
        <v>0</v>
      </c>
      <c r="AJ32" s="23">
        <f t="shared" si="10"/>
        <v>0</v>
      </c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J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2">
        <f t="shared" si="11"/>
        <v>0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 t="shared" si="11"/>
        <v>0</v>
      </c>
      <c r="Q33" s="22">
        <f t="shared" si="11"/>
        <v>0</v>
      </c>
      <c r="R33" s="22">
        <f t="shared" si="11"/>
        <v>0</v>
      </c>
      <c r="S33" s="22">
        <f t="shared" si="11"/>
        <v>0</v>
      </c>
      <c r="T33" s="22">
        <f t="shared" si="11"/>
        <v>0</v>
      </c>
      <c r="U33" s="22">
        <f t="shared" si="11"/>
        <v>0</v>
      </c>
      <c r="V33" s="22">
        <f t="shared" si="11"/>
        <v>0</v>
      </c>
      <c r="W33" s="22">
        <f t="shared" si="11"/>
        <v>0</v>
      </c>
      <c r="X33" s="22">
        <f t="shared" si="11"/>
        <v>0</v>
      </c>
      <c r="Y33" s="22">
        <f t="shared" si="11"/>
        <v>0</v>
      </c>
      <c r="Z33" s="22">
        <f t="shared" si="11"/>
        <v>0</v>
      </c>
      <c r="AA33" s="22">
        <f t="shared" si="11"/>
        <v>0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0</v>
      </c>
      <c r="AI33" s="22">
        <f t="shared" si="11"/>
        <v>0</v>
      </c>
      <c r="AJ33" s="22">
        <f t="shared" si="11"/>
        <v>0</v>
      </c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J34" si="12">IFERROR(H20*100000/1601711,0)</f>
        <v>0</v>
      </c>
      <c r="I34" s="134">
        <f t="shared" si="12"/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134">
        <f t="shared" si="12"/>
        <v>0</v>
      </c>
      <c r="O34" s="134">
        <f t="shared" si="12"/>
        <v>0</v>
      </c>
      <c r="P34" s="134">
        <f t="shared" si="12"/>
        <v>0</v>
      </c>
      <c r="Q34" s="134">
        <f t="shared" si="12"/>
        <v>0</v>
      </c>
      <c r="R34" s="134">
        <f t="shared" si="12"/>
        <v>0</v>
      </c>
      <c r="S34" s="134">
        <f t="shared" si="12"/>
        <v>0</v>
      </c>
      <c r="T34" s="134">
        <f t="shared" si="12"/>
        <v>0</v>
      </c>
      <c r="U34" s="134">
        <f t="shared" si="12"/>
        <v>0</v>
      </c>
      <c r="V34" s="134">
        <f t="shared" si="12"/>
        <v>0</v>
      </c>
      <c r="W34" s="134">
        <f t="shared" si="12"/>
        <v>0</v>
      </c>
      <c r="X34" s="134">
        <f t="shared" si="12"/>
        <v>0</v>
      </c>
      <c r="Y34" s="134">
        <f t="shared" si="12"/>
        <v>0</v>
      </c>
      <c r="Z34" s="134">
        <f t="shared" si="12"/>
        <v>0</v>
      </c>
      <c r="AA34" s="134">
        <f t="shared" si="12"/>
        <v>0</v>
      </c>
      <c r="AB34" s="134">
        <f t="shared" si="12"/>
        <v>0</v>
      </c>
      <c r="AC34" s="134">
        <f t="shared" si="12"/>
        <v>0</v>
      </c>
      <c r="AD34" s="134">
        <f t="shared" si="12"/>
        <v>0</v>
      </c>
      <c r="AE34" s="134">
        <f t="shared" si="12"/>
        <v>0</v>
      </c>
      <c r="AF34" s="134">
        <f t="shared" si="12"/>
        <v>0</v>
      </c>
      <c r="AG34" s="134">
        <f t="shared" si="12"/>
        <v>0</v>
      </c>
      <c r="AH34" s="134">
        <f t="shared" si="12"/>
        <v>0</v>
      </c>
      <c r="AI34" s="134">
        <f t="shared" si="12"/>
        <v>0</v>
      </c>
      <c r="AJ34" s="134">
        <f t="shared" si="12"/>
        <v>0</v>
      </c>
      <c r="AK34" s="23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J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4">
        <f t="shared" si="13"/>
        <v>0</v>
      </c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J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24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J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/>
      <c r="AM37" s="38">
        <v>0.5</v>
      </c>
      <c r="AN37" s="38">
        <v>0.5</v>
      </c>
    </row>
    <row r="38" spans="2:40" ht="59.25" customHeight="1">
      <c r="B38" s="78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</v>
      </c>
      <c r="H38" s="142">
        <f t="shared" ref="H38:AJ38" si="16">IFERROR(H24*100000/1601711,0)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/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J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24"/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56" priority="22" operator="greaterThanOrEqual">
      <formula>0.5</formula>
    </cfRule>
  </conditionalFormatting>
  <conditionalFormatting sqref="G34:AK34">
    <cfRule type="cellIs" dxfId="155" priority="20" operator="greaterThanOrEqual">
      <formula>25</formula>
    </cfRule>
    <cfRule type="cellIs" dxfId="154" priority="21" operator="greaterThanOrEqual">
      <formula>15</formula>
    </cfRule>
  </conditionalFormatting>
  <conditionalFormatting sqref="G31:H31">
    <cfRule type="cellIs" dxfId="153" priority="16" operator="greaterThanOrEqual">
      <formula>0.25</formula>
    </cfRule>
  </conditionalFormatting>
  <conditionalFormatting sqref="G30:AK30">
    <cfRule type="cellIs" dxfId="152" priority="14" operator="greaterThanOrEqual">
      <formula>0.5</formula>
    </cfRule>
    <cfRule type="cellIs" dxfId="151" priority="15" operator="greaterThanOrEqual">
      <formula>0.2</formula>
    </cfRule>
  </conditionalFormatting>
  <conditionalFormatting sqref="G29:H29">
    <cfRule type="cellIs" dxfId="150" priority="13" operator="greaterThanOrEqual">
      <formula>0.25</formula>
    </cfRule>
  </conditionalFormatting>
  <conditionalFormatting sqref="G28:AK28">
    <cfRule type="cellIs" dxfId="149" priority="11" operator="greaterThanOrEqual">
      <formula>0.5</formula>
    </cfRule>
    <cfRule type="cellIs" dxfId="148" priority="12" operator="greaterThanOrEqual">
      <formula>0.2</formula>
    </cfRule>
  </conditionalFormatting>
  <conditionalFormatting sqref="G38:AK38">
    <cfRule type="cellIs" dxfId="147" priority="9" operator="greaterThanOrEqual">
      <formula>7.5</formula>
    </cfRule>
  </conditionalFormatting>
  <conditionalFormatting sqref="G38:AK38">
    <cfRule type="cellIs" dxfId="146" priority="10" operator="greaterThanOrEqual">
      <formula>12.5</formula>
    </cfRule>
  </conditionalFormatting>
  <conditionalFormatting sqref="G36:H36">
    <cfRule type="cellIs" dxfId="145" priority="8" operator="greaterThan">
      <formula>1</formula>
    </cfRule>
  </conditionalFormatting>
  <conditionalFormatting sqref="G35:H35">
    <cfRule type="cellIs" dxfId="144" priority="7" operator="greaterThanOrEqual">
      <formula>1</formula>
    </cfRule>
  </conditionalFormatting>
  <conditionalFormatting sqref="G39:AK39">
    <cfRule type="cellIs" dxfId="143" priority="5" operator="greaterThanOrEqual">
      <formula>7.5</formula>
    </cfRule>
  </conditionalFormatting>
  <conditionalFormatting sqref="G39:AK39">
    <cfRule type="cellIs" dxfId="142" priority="6" operator="greaterThanOrEqual">
      <formula>12.5</formula>
    </cfRule>
  </conditionalFormatting>
  <conditionalFormatting sqref="I33:AK33">
    <cfRule type="cellIs" dxfId="141" priority="4" operator="greaterThanOrEqual">
      <formula>0.1</formula>
    </cfRule>
    <cfRule type="cellIs" dxfId="140" priority="19" operator="greaterThanOrEqual">
      <formula>0.05</formula>
    </cfRule>
  </conditionalFormatting>
  <conditionalFormatting sqref="G32:H32">
    <cfRule type="cellIs" dxfId="139" priority="17" operator="greaterThanOrEqual">
      <formula>25</formula>
    </cfRule>
    <cfRule type="cellIs" dxfId="138" priority="18" operator="greaterThanOrEqual">
      <formula>15</formula>
    </cfRule>
  </conditionalFormatting>
  <conditionalFormatting sqref="I32:AJ32">
    <cfRule type="cellIs" dxfId="137" priority="2" operator="greaterThanOrEqual">
      <formula>30</formula>
    </cfRule>
    <cfRule type="cellIs" dxfId="136" priority="3" operator="greaterThanOrEqual">
      <formula>20</formula>
    </cfRule>
  </conditionalFormatting>
  <conditionalFormatting sqref="G33:H33">
    <cfRule type="cellIs" dxfId="135" priority="1" operator="greaterThanOrEqual">
      <formula>0.1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9EAA-BD53-4A64-8BE1-B828516BFA04}">
  <dimension ref="B4:AN40"/>
  <sheetViews>
    <sheetView view="pageBreakPreview" topLeftCell="B4" zoomScale="80" zoomScaleNormal="100" zoomScaleSheetLayoutView="80" workbookViewId="0">
      <pane xSplit="5" ySplit="4" topLeftCell="O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254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44743</v>
      </c>
      <c r="H6" s="26">
        <v>44744</v>
      </c>
      <c r="I6" s="26">
        <v>44745</v>
      </c>
      <c r="J6" s="26">
        <v>44746</v>
      </c>
      <c r="K6" s="26">
        <v>44747</v>
      </c>
      <c r="L6" s="26">
        <v>44748</v>
      </c>
      <c r="M6" s="26">
        <v>44749</v>
      </c>
      <c r="N6" s="26">
        <v>44750</v>
      </c>
      <c r="O6" s="26">
        <v>44751</v>
      </c>
      <c r="P6" s="26">
        <v>44752</v>
      </c>
      <c r="Q6" s="26">
        <v>44753</v>
      </c>
      <c r="R6" s="26">
        <v>44754</v>
      </c>
      <c r="S6" s="26">
        <v>44755</v>
      </c>
      <c r="T6" s="26">
        <v>44756</v>
      </c>
      <c r="U6" s="26">
        <v>44757</v>
      </c>
      <c r="V6" s="26">
        <v>44758</v>
      </c>
      <c r="W6" s="26">
        <v>44759</v>
      </c>
      <c r="X6" s="26">
        <v>44760</v>
      </c>
      <c r="Y6" s="26">
        <v>44761</v>
      </c>
      <c r="Z6" s="26">
        <v>44762</v>
      </c>
      <c r="AA6" s="26">
        <v>44763</v>
      </c>
      <c r="AB6" s="26">
        <v>44764</v>
      </c>
      <c r="AC6" s="26">
        <v>44765</v>
      </c>
      <c r="AD6" s="26">
        <v>44766</v>
      </c>
      <c r="AE6" s="26">
        <v>44767</v>
      </c>
      <c r="AF6" s="26">
        <v>44768</v>
      </c>
      <c r="AG6" s="26">
        <v>44769</v>
      </c>
      <c r="AH6" s="26">
        <v>44770</v>
      </c>
      <c r="AI6" s="26">
        <v>44771</v>
      </c>
      <c r="AJ6" s="26">
        <v>44772</v>
      </c>
      <c r="AK6" s="26">
        <v>44773</v>
      </c>
    </row>
    <row r="7" spans="4:38" ht="30" customHeight="1">
      <c r="D7" s="6"/>
      <c r="E7" s="7"/>
      <c r="F7" s="8"/>
      <c r="G7" s="27" t="s">
        <v>102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563</v>
      </c>
      <c r="H9" s="93">
        <v>563</v>
      </c>
      <c r="I9" s="93">
        <v>563</v>
      </c>
      <c r="J9" s="93">
        <v>563</v>
      </c>
      <c r="K9" s="93">
        <v>563</v>
      </c>
      <c r="L9" s="93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3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93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1">
        <v>33</v>
      </c>
      <c r="N10" s="91">
        <v>33</v>
      </c>
      <c r="O10" s="91">
        <v>33</v>
      </c>
      <c r="P10" s="91">
        <v>33</v>
      </c>
      <c r="Q10" s="91">
        <v>33</v>
      </c>
      <c r="R10" s="91">
        <v>33</v>
      </c>
      <c r="S10" s="91">
        <v>33</v>
      </c>
      <c r="T10" s="91">
        <v>33</v>
      </c>
      <c r="U10" s="91">
        <v>33</v>
      </c>
      <c r="V10" s="91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1">
        <v>33</v>
      </c>
      <c r="AI10" s="91">
        <v>33</v>
      </c>
      <c r="AJ10" s="91">
        <v>33</v>
      </c>
      <c r="AK10" s="91">
        <v>33</v>
      </c>
    </row>
    <row r="11" spans="4:38" ht="41.25" customHeight="1">
      <c r="D11" s="14" t="s">
        <v>47</v>
      </c>
      <c r="E11" s="2"/>
      <c r="F11" s="1" t="s">
        <v>49</v>
      </c>
      <c r="G11" s="93">
        <v>33</v>
      </c>
      <c r="H11" s="93">
        <v>33</v>
      </c>
      <c r="I11" s="93">
        <v>33</v>
      </c>
      <c r="J11" s="93">
        <v>33</v>
      </c>
      <c r="K11" s="93">
        <v>33</v>
      </c>
      <c r="L11" s="93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3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93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G15+SUM('R4-06（入力用）'!AE15:AJ15)</f>
        <v>0</v>
      </c>
      <c r="H16" s="19">
        <f>SUM(G15:H15)+SUM('R4-06（入力用）'!AF15:AJ15)</f>
        <v>0</v>
      </c>
      <c r="I16" s="19">
        <f>SUM(G15:I15)+SUM('R4-06（入力用）'!AG15:AJ15)</f>
        <v>0</v>
      </c>
      <c r="J16" s="19">
        <f>SUM(G15:J15)+SUM('R4-06（入力用）'!AH15:AJ15)</f>
        <v>0</v>
      </c>
      <c r="K16" s="19">
        <f>SUM(G15:K15)+SUM('R4-06（入力用）'!AI15:AJ15)</f>
        <v>0</v>
      </c>
      <c r="L16" s="19">
        <f>SUM(G15:L15)+'R4-06（入力用）'!AJ15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G17+SUM('R4-06（入力用）'!AE17:AJ17)</f>
        <v>0</v>
      </c>
      <c r="H18" s="19">
        <f>SUM(G17:H17)+SUM('R4-06（入力用）'!AF17:AJ17)</f>
        <v>0</v>
      </c>
      <c r="I18" s="19">
        <f>SUM(G17:I17)+SUM('R4-06（入力用）'!AG17:AJ17)</f>
        <v>0</v>
      </c>
      <c r="J18" s="19">
        <f>SUM(G17:J17)+SUM('R4-06（入力用）'!AH17:AJ17)</f>
        <v>0</v>
      </c>
      <c r="K18" s="19">
        <f>SUM(G17:K17)+SUM('R4-06（入力用）'!AI17:AJ17)</f>
        <v>0</v>
      </c>
      <c r="L18" s="19">
        <f>SUM(G17:L17)+'R4-06（入力用）'!AJ17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G19+SUM('R4-06（入力用）'!AE19:AJ19)</f>
        <v>0</v>
      </c>
      <c r="H20" s="20">
        <f>SUM(G19:H19)+SUM('R4-06（入力用）'!AF19:AJ19)</f>
        <v>0</v>
      </c>
      <c r="I20" s="20">
        <f>SUM(G19:I19)+SUM('R4-06（入力用）'!AG19:AJ19)</f>
        <v>0</v>
      </c>
      <c r="J20" s="20">
        <f>SUM(G19:J19)+SUM('R4-06（入力用）'!AH19:AJ19)</f>
        <v>0</v>
      </c>
      <c r="K20" s="20">
        <f>SUM(G19:K19)+SUM('R4-06（入力用）'!AI19:AJ19)</f>
        <v>0</v>
      </c>
      <c r="L20" s="20">
        <f>SUM(G19:L19)+'R4-06（入力用）'!AJ19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>
      <c r="D22" s="14" t="s">
        <v>6</v>
      </c>
      <c r="E22" s="2"/>
      <c r="F22" s="1" t="s">
        <v>50</v>
      </c>
      <c r="G22" s="20">
        <f>'R4-06（入力用）'!AD20</f>
        <v>0</v>
      </c>
      <c r="H22" s="20">
        <f>'R4-06（入力用）'!AE20</f>
        <v>0</v>
      </c>
      <c r="I22" s="20">
        <f>'R4-06（入力用）'!AF20</f>
        <v>0</v>
      </c>
      <c r="J22" s="20">
        <f>'R4-06（入力用）'!AG20</f>
        <v>0</v>
      </c>
      <c r="K22" s="20">
        <f>'R4-06（入力用）'!AH20</f>
        <v>0</v>
      </c>
      <c r="L22" s="20">
        <f>'R4-06（入力用）'!AI20</f>
        <v>0</v>
      </c>
      <c r="M22" s="20">
        <f>'R4-06（入力用）'!AJ20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G23+SUM('R4-06（入力用）'!AE23:AJ23)</f>
        <v>0</v>
      </c>
      <c r="H24" s="21">
        <f>SUM(G23:H23)+SUM('R4-06（入力用）'!AF23:AJ23)</f>
        <v>0</v>
      </c>
      <c r="I24" s="21">
        <f>SUM(G23:I23)+SUM('R4-06（入力用）'!AG23:AJ23)</f>
        <v>0</v>
      </c>
      <c r="J24" s="21">
        <f>SUM(G23:J23)+SUM('R4-06（入力用）'!AH23:AJ23)</f>
        <v>0</v>
      </c>
      <c r="K24" s="21">
        <f>SUM(G23:K23)+SUM('R4-06（入力用）'!AI23:AJ23)</f>
        <v>0</v>
      </c>
      <c r="L24" s="21">
        <f>SUM(G23:L23)+'R4-06（入力用）'!AJ23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44743</v>
      </c>
      <c r="H26" s="26">
        <f t="shared" ref="H26:AK27" si="6">H6</f>
        <v>44744</v>
      </c>
      <c r="I26" s="26">
        <f t="shared" si="6"/>
        <v>44745</v>
      </c>
      <c r="J26" s="26">
        <f t="shared" si="6"/>
        <v>44746</v>
      </c>
      <c r="K26" s="26">
        <f t="shared" si="6"/>
        <v>44747</v>
      </c>
      <c r="L26" s="26">
        <f t="shared" si="6"/>
        <v>44748</v>
      </c>
      <c r="M26" s="26">
        <f t="shared" si="6"/>
        <v>44749</v>
      </c>
      <c r="N26" s="26">
        <f t="shared" si="6"/>
        <v>44750</v>
      </c>
      <c r="O26" s="26">
        <f t="shared" si="6"/>
        <v>44751</v>
      </c>
      <c r="P26" s="26">
        <f t="shared" si="6"/>
        <v>44752</v>
      </c>
      <c r="Q26" s="26">
        <f t="shared" si="6"/>
        <v>44753</v>
      </c>
      <c r="R26" s="26">
        <f t="shared" si="6"/>
        <v>44754</v>
      </c>
      <c r="S26" s="26">
        <f t="shared" si="6"/>
        <v>44755</v>
      </c>
      <c r="T26" s="26">
        <f t="shared" si="6"/>
        <v>44756</v>
      </c>
      <c r="U26" s="26">
        <f t="shared" si="6"/>
        <v>44757</v>
      </c>
      <c r="V26" s="26">
        <f t="shared" si="6"/>
        <v>44758</v>
      </c>
      <c r="W26" s="26">
        <f t="shared" si="6"/>
        <v>44759</v>
      </c>
      <c r="X26" s="26">
        <f t="shared" si="6"/>
        <v>44760</v>
      </c>
      <c r="Y26" s="26">
        <f t="shared" si="6"/>
        <v>44761</v>
      </c>
      <c r="Z26" s="26">
        <f t="shared" si="6"/>
        <v>44762</v>
      </c>
      <c r="AA26" s="26">
        <f t="shared" si="6"/>
        <v>44763</v>
      </c>
      <c r="AB26" s="26">
        <f t="shared" si="6"/>
        <v>44764</v>
      </c>
      <c r="AC26" s="26">
        <f t="shared" si="6"/>
        <v>44765</v>
      </c>
      <c r="AD26" s="26">
        <f t="shared" si="6"/>
        <v>44766</v>
      </c>
      <c r="AE26" s="26">
        <f t="shared" si="6"/>
        <v>44767</v>
      </c>
      <c r="AF26" s="26">
        <f t="shared" si="6"/>
        <v>44768</v>
      </c>
      <c r="AG26" s="26">
        <f t="shared" si="6"/>
        <v>44769</v>
      </c>
      <c r="AH26" s="26">
        <f t="shared" si="6"/>
        <v>44770</v>
      </c>
      <c r="AI26" s="26">
        <f t="shared" si="6"/>
        <v>44771</v>
      </c>
      <c r="AJ26" s="26">
        <f t="shared" si="6"/>
        <v>44772</v>
      </c>
      <c r="AK26" s="26">
        <f t="shared" si="6"/>
        <v>44773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K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>
        <f t="shared" si="9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0</v>
      </c>
      <c r="H32" s="23">
        <f t="shared" ref="H32:AK32" si="10">IFERROR(H14*100000/1601711,0)</f>
        <v>0</v>
      </c>
      <c r="I32" s="23">
        <f t="shared" si="10"/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3">
        <f t="shared" si="10"/>
        <v>0</v>
      </c>
      <c r="O32" s="23">
        <f t="shared" si="10"/>
        <v>0</v>
      </c>
      <c r="P32" s="23">
        <f t="shared" si="10"/>
        <v>0</v>
      </c>
      <c r="Q32" s="23">
        <f t="shared" si="10"/>
        <v>0</v>
      </c>
      <c r="R32" s="23">
        <f t="shared" si="10"/>
        <v>0</v>
      </c>
      <c r="S32" s="23">
        <f t="shared" si="10"/>
        <v>0</v>
      </c>
      <c r="T32" s="23">
        <f t="shared" si="10"/>
        <v>0</v>
      </c>
      <c r="U32" s="23">
        <f t="shared" si="10"/>
        <v>0</v>
      </c>
      <c r="V32" s="23">
        <f t="shared" si="10"/>
        <v>0</v>
      </c>
      <c r="W32" s="23">
        <f t="shared" si="10"/>
        <v>0</v>
      </c>
      <c r="X32" s="23">
        <f t="shared" si="10"/>
        <v>0</v>
      </c>
      <c r="Y32" s="23">
        <f t="shared" si="10"/>
        <v>0</v>
      </c>
      <c r="Z32" s="23">
        <f t="shared" si="10"/>
        <v>0</v>
      </c>
      <c r="AA32" s="23">
        <f t="shared" si="10"/>
        <v>0</v>
      </c>
      <c r="AB32" s="23">
        <f t="shared" si="10"/>
        <v>0</v>
      </c>
      <c r="AC32" s="23">
        <f t="shared" si="10"/>
        <v>0</v>
      </c>
      <c r="AD32" s="23">
        <f t="shared" si="10"/>
        <v>0</v>
      </c>
      <c r="AE32" s="23">
        <f t="shared" si="10"/>
        <v>0</v>
      </c>
      <c r="AF32" s="23">
        <f t="shared" si="10"/>
        <v>0</v>
      </c>
      <c r="AG32" s="23">
        <f t="shared" si="10"/>
        <v>0</v>
      </c>
      <c r="AH32" s="23">
        <f t="shared" si="10"/>
        <v>0</v>
      </c>
      <c r="AI32" s="23">
        <f t="shared" si="10"/>
        <v>0</v>
      </c>
      <c r="AJ32" s="23">
        <f t="shared" si="10"/>
        <v>0</v>
      </c>
      <c r="AK32" s="23">
        <f t="shared" si="10"/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2">
        <f t="shared" si="11"/>
        <v>0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 t="shared" si="11"/>
        <v>0</v>
      </c>
      <c r="Q33" s="22">
        <f t="shared" si="11"/>
        <v>0</v>
      </c>
      <c r="R33" s="22">
        <f t="shared" si="11"/>
        <v>0</v>
      </c>
      <c r="S33" s="22">
        <f t="shared" si="11"/>
        <v>0</v>
      </c>
      <c r="T33" s="22">
        <f t="shared" si="11"/>
        <v>0</v>
      </c>
      <c r="U33" s="22">
        <f t="shared" si="11"/>
        <v>0</v>
      </c>
      <c r="V33" s="22">
        <f t="shared" si="11"/>
        <v>0</v>
      </c>
      <c r="W33" s="22">
        <f t="shared" si="11"/>
        <v>0</v>
      </c>
      <c r="X33" s="22">
        <f t="shared" si="11"/>
        <v>0</v>
      </c>
      <c r="Y33" s="22">
        <f t="shared" si="11"/>
        <v>0</v>
      </c>
      <c r="Z33" s="22">
        <f t="shared" si="11"/>
        <v>0</v>
      </c>
      <c r="AA33" s="22">
        <f t="shared" si="11"/>
        <v>0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0</v>
      </c>
      <c r="AI33" s="22">
        <f t="shared" si="11"/>
        <v>0</v>
      </c>
      <c r="AJ33" s="22">
        <f t="shared" si="11"/>
        <v>0</v>
      </c>
      <c r="AK33" s="22">
        <f t="shared" si="11"/>
        <v>0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2">IFERROR(H20*100000/1601711,0)</f>
        <v>0</v>
      </c>
      <c r="I34" s="134">
        <f t="shared" si="12"/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134">
        <f t="shared" si="12"/>
        <v>0</v>
      </c>
      <c r="O34" s="134">
        <f t="shared" si="12"/>
        <v>0</v>
      </c>
      <c r="P34" s="134">
        <f t="shared" si="12"/>
        <v>0</v>
      </c>
      <c r="Q34" s="134">
        <f t="shared" si="12"/>
        <v>0</v>
      </c>
      <c r="R34" s="134">
        <f t="shared" si="12"/>
        <v>0</v>
      </c>
      <c r="S34" s="134">
        <f t="shared" si="12"/>
        <v>0</v>
      </c>
      <c r="T34" s="134">
        <f t="shared" si="12"/>
        <v>0</v>
      </c>
      <c r="U34" s="134">
        <f t="shared" si="12"/>
        <v>0</v>
      </c>
      <c r="V34" s="134">
        <f t="shared" si="12"/>
        <v>0</v>
      </c>
      <c r="W34" s="134">
        <f t="shared" si="12"/>
        <v>0</v>
      </c>
      <c r="X34" s="134">
        <f t="shared" si="12"/>
        <v>0</v>
      </c>
      <c r="Y34" s="134">
        <f t="shared" si="12"/>
        <v>0</v>
      </c>
      <c r="Z34" s="134">
        <f t="shared" si="12"/>
        <v>0</v>
      </c>
      <c r="AA34" s="134">
        <f t="shared" si="12"/>
        <v>0</v>
      </c>
      <c r="AB34" s="134">
        <f t="shared" si="12"/>
        <v>0</v>
      </c>
      <c r="AC34" s="134">
        <f t="shared" si="12"/>
        <v>0</v>
      </c>
      <c r="AD34" s="134">
        <f t="shared" si="12"/>
        <v>0</v>
      </c>
      <c r="AE34" s="134">
        <f t="shared" si="12"/>
        <v>0</v>
      </c>
      <c r="AF34" s="134">
        <f t="shared" si="12"/>
        <v>0</v>
      </c>
      <c r="AG34" s="134">
        <f t="shared" si="12"/>
        <v>0</v>
      </c>
      <c r="AH34" s="134">
        <f t="shared" si="12"/>
        <v>0</v>
      </c>
      <c r="AI34" s="134">
        <f t="shared" si="12"/>
        <v>0</v>
      </c>
      <c r="AJ34" s="134">
        <f t="shared" si="12"/>
        <v>0</v>
      </c>
      <c r="AK34" s="134">
        <f t="shared" si="12"/>
        <v>0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K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4">
        <f t="shared" si="13"/>
        <v>0</v>
      </c>
      <c r="AK35" s="24">
        <f t="shared" si="13"/>
        <v>0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K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187">
        <f t="shared" si="14"/>
        <v>0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>
        <f t="shared" si="15"/>
        <v>0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</v>
      </c>
      <c r="H38" s="142">
        <f t="shared" ref="H38:AK38" si="16">IFERROR(H24*100000/1601711,0)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>
        <f t="shared" si="16"/>
        <v>0</v>
      </c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34" priority="15" operator="greaterThanOrEqual">
      <formula>0.5</formula>
    </cfRule>
  </conditionalFormatting>
  <conditionalFormatting sqref="G34:AK34">
    <cfRule type="cellIs" dxfId="133" priority="13" operator="greaterThanOrEqual">
      <formula>25</formula>
    </cfRule>
    <cfRule type="cellIs" dxfId="132" priority="14" operator="greaterThanOrEqual">
      <formula>15</formula>
    </cfRule>
  </conditionalFormatting>
  <conditionalFormatting sqref="G33:AK33">
    <cfRule type="cellIs" dxfId="131" priority="1" operator="greaterThanOrEqual">
      <formula>0.1</formula>
    </cfRule>
    <cfRule type="cellIs" dxfId="130" priority="12" operator="greaterThanOrEqual">
      <formula>0.05</formula>
    </cfRule>
  </conditionalFormatting>
  <conditionalFormatting sqref="G32:AK32">
    <cfRule type="cellIs" dxfId="129" priority="10" operator="greaterThanOrEqual">
      <formula>30</formula>
    </cfRule>
    <cfRule type="cellIs" dxfId="128" priority="11" operator="greaterThanOrEqual">
      <formula>20</formula>
    </cfRule>
  </conditionalFormatting>
  <conditionalFormatting sqref="G30:AK30">
    <cfRule type="cellIs" dxfId="127" priority="8" operator="greaterThanOrEqual">
      <formula>0.5</formula>
    </cfRule>
    <cfRule type="cellIs" dxfId="126" priority="9" operator="greaterThanOrEqual">
      <formula>0.2</formula>
    </cfRule>
  </conditionalFormatting>
  <conditionalFormatting sqref="G28:AK28">
    <cfRule type="cellIs" dxfId="125" priority="6" operator="greaterThanOrEqual">
      <formula>0.5</formula>
    </cfRule>
    <cfRule type="cellIs" dxfId="124" priority="7" operator="greaterThanOrEqual">
      <formula>0.2</formula>
    </cfRule>
  </conditionalFormatting>
  <conditionalFormatting sqref="G38:AK38">
    <cfRule type="cellIs" dxfId="123" priority="4" operator="greaterThanOrEqual">
      <formula>7.5</formula>
    </cfRule>
  </conditionalFormatting>
  <conditionalFormatting sqref="G38:AK38">
    <cfRule type="cellIs" dxfId="122" priority="5" operator="greaterThanOrEqual">
      <formula>12.5</formula>
    </cfRule>
  </conditionalFormatting>
  <conditionalFormatting sqref="G39:AK39">
    <cfRule type="cellIs" dxfId="121" priority="2" operator="greaterThanOrEqual">
      <formula>7.5</formula>
    </cfRule>
  </conditionalFormatting>
  <conditionalFormatting sqref="G39:AK39">
    <cfRule type="cellIs" dxfId="120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8"/>
  <sheetViews>
    <sheetView showGridLines="0" view="pageBreakPreview" zoomScale="75" zoomScaleNormal="100" zoomScaleSheetLayoutView="75" workbookViewId="0">
      <selection activeCell="L10" sqref="L10"/>
    </sheetView>
  </sheetViews>
  <sheetFormatPr defaultRowHeight="13.2"/>
  <cols>
    <col min="1" max="1" width="7.44140625" bestFit="1" customWidth="1"/>
    <col min="2" max="2" width="1.33203125" customWidth="1"/>
    <col min="3" max="3" width="2.88671875" bestFit="1" customWidth="1"/>
    <col min="4" max="4" width="22.77734375" bestFit="1" customWidth="1"/>
    <col min="5" max="10" width="10.6640625" customWidth="1"/>
    <col min="11" max="11" width="1.88671875" customWidth="1"/>
    <col min="12" max="12" width="10.44140625" customWidth="1"/>
    <col min="13" max="13" width="9.44140625" customWidth="1"/>
    <col min="14" max="14" width="3.44140625" bestFit="1" customWidth="1"/>
    <col min="15" max="15" width="12.44140625" customWidth="1"/>
    <col min="16" max="16" width="3.44140625" bestFit="1" customWidth="1"/>
    <col min="17" max="17" width="15" customWidth="1"/>
    <col min="18" max="18" width="1.88671875" customWidth="1"/>
    <col min="19" max="19" width="11.88671875" bestFit="1" customWidth="1"/>
    <col min="20" max="20" width="13" bestFit="1" customWidth="1"/>
    <col min="21" max="21" width="1.21875" customWidth="1"/>
  </cols>
  <sheetData>
    <row r="1" spans="1:20" ht="13.8" thickBot="1"/>
    <row r="2" spans="1:20" ht="20.399999999999999" thickTop="1" thickBot="1">
      <c r="J2" s="84" t="s">
        <v>97</v>
      </c>
      <c r="K2" s="84"/>
      <c r="L2" s="37">
        <v>44646</v>
      </c>
      <c r="M2" s="100"/>
      <c r="N2" s="100"/>
      <c r="O2" s="100"/>
      <c r="P2" s="100"/>
      <c r="Q2" s="100"/>
    </row>
    <row r="3" spans="1:20" ht="13.8" thickTop="1"/>
    <row r="5" spans="1:20" ht="22.5" customHeight="1">
      <c r="D5" s="109" t="s">
        <v>139</v>
      </c>
      <c r="H5" s="31"/>
      <c r="J5" s="106"/>
      <c r="K5" s="106"/>
      <c r="L5" s="107"/>
      <c r="P5" s="418" t="s">
        <v>194</v>
      </c>
      <c r="Q5" s="419"/>
      <c r="R5" s="420"/>
      <c r="S5" s="112">
        <v>2</v>
      </c>
      <c r="T5" s="110">
        <f>L2</f>
        <v>44646</v>
      </c>
    </row>
    <row r="6" spans="1:20" ht="22.5" customHeight="1">
      <c r="D6" s="36"/>
      <c r="J6" s="108"/>
      <c r="K6" s="108"/>
      <c r="L6" s="107"/>
      <c r="P6" s="418" t="s">
        <v>137</v>
      </c>
      <c r="Q6" s="419"/>
      <c r="R6" s="420"/>
      <c r="S6" s="112">
        <v>4</v>
      </c>
      <c r="T6" s="111" t="s">
        <v>138</v>
      </c>
    </row>
    <row r="7" spans="1:20" ht="13.8" thickBot="1"/>
    <row r="8" spans="1:20" ht="45" customHeight="1" thickTop="1" thickBot="1">
      <c r="D8" s="33"/>
      <c r="E8" s="324">
        <f t="shared" ref="E8:I8" si="0">F8-1</f>
        <v>44640</v>
      </c>
      <c r="F8" s="324">
        <f t="shared" si="0"/>
        <v>44641</v>
      </c>
      <c r="G8" s="324">
        <f t="shared" si="0"/>
        <v>44642</v>
      </c>
      <c r="H8" s="324">
        <f t="shared" si="0"/>
        <v>44643</v>
      </c>
      <c r="I8" s="324">
        <f t="shared" si="0"/>
        <v>44644</v>
      </c>
      <c r="J8" s="324">
        <f>L8-1</f>
        <v>44645</v>
      </c>
      <c r="K8" s="100"/>
      <c r="L8" s="412">
        <f>L2</f>
        <v>44646</v>
      </c>
      <c r="M8" s="413"/>
      <c r="N8" s="413"/>
      <c r="O8" s="413"/>
      <c r="P8" s="413"/>
      <c r="Q8" s="414"/>
      <c r="S8" s="34" t="s">
        <v>67</v>
      </c>
      <c r="T8" s="34" t="s">
        <v>68</v>
      </c>
    </row>
    <row r="9" spans="1:20" ht="52.5" customHeight="1" thickTop="1">
      <c r="A9" s="63" t="s">
        <v>62</v>
      </c>
      <c r="B9" s="30"/>
      <c r="C9" s="429" t="s">
        <v>89</v>
      </c>
      <c r="D9" s="18" t="s">
        <v>79</v>
      </c>
      <c r="E9" s="42" t="e">
        <f>INDEX(グラフ用!$C$6:$ALR$17,グラフ用!C30,グラフ用!$C$28)</f>
        <v>#N/A</v>
      </c>
      <c r="F9" s="42" t="e">
        <f>INDEX(グラフ用!$C$6:$ALR$17,グラフ用!C30,グラフ用!$C$27)</f>
        <v>#N/A</v>
      </c>
      <c r="G9" s="42" t="e">
        <f>INDEX(グラフ用!$C$6:$ALR$17,グラフ用!C30,グラフ用!$C$26)</f>
        <v>#N/A</v>
      </c>
      <c r="H9" s="42" t="e">
        <f>INDEX(グラフ用!$C$6:$ALR$17,グラフ用!C30,グラフ用!$C$25)</f>
        <v>#N/A</v>
      </c>
      <c r="I9" s="42" t="e">
        <f>INDEX(グラフ用!$C$6:$ALR$17,グラフ用!C30,グラフ用!$C$24)</f>
        <v>#N/A</v>
      </c>
      <c r="J9" s="42" t="e">
        <f>INDEX(グラフ用!$C$6:$ALR$17,グラフ用!C30,グラフ用!$C$23)</f>
        <v>#N/A</v>
      </c>
      <c r="K9" s="69"/>
      <c r="L9" s="119" t="e">
        <f>INDEX(グラフ用!$C$6:$ALR$17,グラフ用!C30,グラフ用!$C$22)</f>
        <v>#N/A</v>
      </c>
      <c r="M9" s="105" t="e">
        <f>INDEX('グラフ用 (2)'!$C$5:$ALR$17,'グラフ用 (2)'!C25,'グラフ用 (2)'!$C$20)</f>
        <v>#REF!</v>
      </c>
      <c r="N9" s="102" t="s">
        <v>149</v>
      </c>
      <c r="O9" s="105" t="e">
        <f>INDEX('グラフ用 (2)'!$C$5:$ALR$17,'グラフ用 (2)'!C21,'グラフ用 (2)'!$C$20)</f>
        <v>#REF!</v>
      </c>
      <c r="P9" s="104"/>
      <c r="Q9" s="113"/>
      <c r="S9" s="35" t="s">
        <v>69</v>
      </c>
      <c r="T9" s="35" t="s">
        <v>73</v>
      </c>
    </row>
    <row r="10" spans="1:20" ht="52.5" customHeight="1">
      <c r="A10" s="63" t="s">
        <v>63</v>
      </c>
      <c r="B10" s="30"/>
      <c r="C10" s="429"/>
      <c r="D10" s="18" t="s">
        <v>80</v>
      </c>
      <c r="E10" s="42" t="e">
        <f>INDEX(グラフ用!$C$6:$ALR$17,グラフ用!C31,グラフ用!$C$28)</f>
        <v>#N/A</v>
      </c>
      <c r="F10" s="42" t="e">
        <f>INDEX(グラフ用!$C$6:$ALR$17,グラフ用!C31,グラフ用!$C$27)</f>
        <v>#N/A</v>
      </c>
      <c r="G10" s="42" t="e">
        <f>INDEX(グラフ用!$C$6:$ALR$17,グラフ用!C31,グラフ用!$C$26)</f>
        <v>#N/A</v>
      </c>
      <c r="H10" s="42" t="e">
        <f>INDEX(グラフ用!$C$6:$ALR$17,グラフ用!C31,グラフ用!$C$25)</f>
        <v>#N/A</v>
      </c>
      <c r="I10" s="42" t="e">
        <f>INDEX(グラフ用!$C$6:$ALR$17,グラフ用!C31,グラフ用!$C$24)</f>
        <v>#N/A</v>
      </c>
      <c r="J10" s="42" t="e">
        <f>INDEX(グラフ用!$C$6:$ALR$17,グラフ用!C31,グラフ用!$C$23)</f>
        <v>#N/A</v>
      </c>
      <c r="K10" s="69"/>
      <c r="L10" s="120" t="e">
        <f>INDEX(グラフ用!$C$6:$ALR$17,グラフ用!C31,グラフ用!$C$22)</f>
        <v>#N/A</v>
      </c>
      <c r="M10" s="105" t="e">
        <f>INDEX('グラフ用 (2)'!$C$5:$ALR$17,'グラフ用 (2)'!C25,'グラフ用 (2)'!$C$20)</f>
        <v>#REF!</v>
      </c>
      <c r="N10" s="102" t="s">
        <v>149</v>
      </c>
      <c r="O10" s="105" t="e">
        <f>INDEX('グラフ用 (2)'!$C$5:$ALR$17,'グラフ用 (2)'!C22,'グラフ用 (2)'!$C$20)</f>
        <v>#REF!</v>
      </c>
      <c r="P10" s="104"/>
      <c r="Q10" s="133" t="s">
        <v>175</v>
      </c>
      <c r="S10" s="35" t="s">
        <v>70</v>
      </c>
      <c r="T10" s="35" t="s">
        <v>75</v>
      </c>
    </row>
    <row r="11" spans="1:20" ht="52.5" customHeight="1">
      <c r="A11" s="63" t="s">
        <v>64</v>
      </c>
      <c r="B11" s="30"/>
      <c r="C11" s="429"/>
      <c r="D11" s="18" t="s">
        <v>84</v>
      </c>
      <c r="E11" s="42" t="e">
        <f>INDEX(グラフ用!$C$6:$ALR$17,グラフ用!C32,グラフ用!$C$28)</f>
        <v>#N/A</v>
      </c>
      <c r="F11" s="42" t="e">
        <f>INDEX(グラフ用!$C$6:$ALR$17,グラフ用!C32,グラフ用!$C$27)</f>
        <v>#N/A</v>
      </c>
      <c r="G11" s="42" t="e">
        <f>INDEX(グラフ用!$C$6:$ALR$17,グラフ用!C32,グラフ用!$C$26)</f>
        <v>#N/A</v>
      </c>
      <c r="H11" s="42" t="e">
        <f>INDEX(グラフ用!$C$6:$ALR$17,グラフ用!C32,グラフ用!$C$25)</f>
        <v>#N/A</v>
      </c>
      <c r="I11" s="42" t="e">
        <f>INDEX(グラフ用!$C$6:$ALR$17,グラフ用!C32,グラフ用!$C$24)</f>
        <v>#N/A</v>
      </c>
      <c r="J11" s="42" t="e">
        <f>INDEX(グラフ用!$C$6:$ALR$17,グラフ用!C32,グラフ用!$C$23)</f>
        <v>#N/A</v>
      </c>
      <c r="K11" s="69"/>
      <c r="L11" s="120" t="e">
        <f>INDEX(グラフ用!$C$6:$ALR$17,グラフ用!C32,グラフ用!$C$22)</f>
        <v>#N/A</v>
      </c>
      <c r="M11" s="105" t="e">
        <f>INDEX('グラフ用 (2)'!$C$5:$ALR$17,'グラフ用 (2)'!C26,'グラフ用 (2)'!$C$20)</f>
        <v>#REF!</v>
      </c>
      <c r="N11" s="102" t="s">
        <v>149</v>
      </c>
      <c r="O11" s="105" t="e">
        <f>INDEX('グラフ用 (2)'!$C$5:$ALR$17,'グラフ用 (2)'!C23,'グラフ用 (2)'!$C$20)</f>
        <v>#REF!</v>
      </c>
      <c r="P11" s="104"/>
      <c r="Q11" s="113"/>
      <c r="S11" s="35" t="s">
        <v>69</v>
      </c>
      <c r="T11" s="35" t="s">
        <v>73</v>
      </c>
    </row>
    <row r="12" spans="1:20" ht="52.5" customHeight="1">
      <c r="A12" s="63" t="s">
        <v>65</v>
      </c>
      <c r="B12" s="30"/>
      <c r="C12" s="429"/>
      <c r="D12" s="18" t="s">
        <v>85</v>
      </c>
      <c r="E12" s="42" t="e">
        <f>INDEX(グラフ用!$C$6:$ALR$17,グラフ用!C33,グラフ用!$C$28)</f>
        <v>#N/A</v>
      </c>
      <c r="F12" s="42" t="e">
        <f>INDEX(グラフ用!$C$6:$ALR$17,グラフ用!C33,グラフ用!$C$27)</f>
        <v>#N/A</v>
      </c>
      <c r="G12" s="42" t="e">
        <f>INDEX(グラフ用!$C$6:$ALR$17,グラフ用!C33,グラフ用!$C$26)</f>
        <v>#N/A</v>
      </c>
      <c r="H12" s="42" t="e">
        <f>INDEX(グラフ用!$C$6:$ALR$17,グラフ用!C33,グラフ用!$C$25)</f>
        <v>#N/A</v>
      </c>
      <c r="I12" s="42" t="e">
        <f>INDEX(グラフ用!$C$6:$ALR$17,グラフ用!C33,グラフ用!$C$24)</f>
        <v>#N/A</v>
      </c>
      <c r="J12" s="42" t="e">
        <f>INDEX(グラフ用!$C$6:$ALR$17,グラフ用!C33,グラフ用!$C$23)</f>
        <v>#N/A</v>
      </c>
      <c r="K12" s="69"/>
      <c r="L12" s="120" t="e">
        <f>INDEX(グラフ用!$C$6:$ALR$17,グラフ用!C33,グラフ用!$C$22)</f>
        <v>#N/A</v>
      </c>
      <c r="M12" s="105" t="e">
        <f>INDEX('グラフ用 (2)'!$C$5:$ALR$17,'グラフ用 (2)'!C26,'グラフ用 (2)'!$C$20)</f>
        <v>#REF!</v>
      </c>
      <c r="N12" s="102" t="s">
        <v>149</v>
      </c>
      <c r="O12" s="105" t="e">
        <f>INDEX('グラフ用 (2)'!$C$5:$ALR$17,'グラフ用 (2)'!C24,'グラフ用 (2)'!$C$20)</f>
        <v>#REF!</v>
      </c>
      <c r="P12" s="104"/>
      <c r="Q12" s="133" t="s">
        <v>176</v>
      </c>
      <c r="S12" s="35" t="s">
        <v>70</v>
      </c>
      <c r="T12" s="35" t="s">
        <v>75</v>
      </c>
    </row>
    <row r="13" spans="1:20" ht="52.5" customHeight="1">
      <c r="A13" s="63" t="s">
        <v>18</v>
      </c>
      <c r="B13" s="30"/>
      <c r="C13" s="429"/>
      <c r="D13" s="18" t="s">
        <v>81</v>
      </c>
      <c r="E13" s="59" t="e">
        <f>INDEX(グラフ用!$C$6:$ALR$17,グラフ用!C34,グラフ用!$C$28)</f>
        <v>#N/A</v>
      </c>
      <c r="F13" s="59" t="e">
        <f>INDEX(グラフ用!$C$6:$ALR$17,グラフ用!C34,グラフ用!$C$27)</f>
        <v>#N/A</v>
      </c>
      <c r="G13" s="59" t="e">
        <f>INDEX(グラフ用!$C$6:$ALR$17,グラフ用!C34,グラフ用!$C$26)</f>
        <v>#N/A</v>
      </c>
      <c r="H13" s="59" t="e">
        <f>INDEX(グラフ用!$C$6:$ALR$17,グラフ用!C34,グラフ用!$C$25)</f>
        <v>#N/A</v>
      </c>
      <c r="I13" s="59" t="e">
        <f>INDEX(グラフ用!$C$6:$ALR$17,グラフ用!C34,グラフ用!$C$24)</f>
        <v>#N/A</v>
      </c>
      <c r="J13" s="59" t="e">
        <f>INDEX(グラフ用!$C$6:$ALR$17,グラフ用!C34,グラフ用!$C$23)</f>
        <v>#N/A</v>
      </c>
      <c r="K13" s="131"/>
      <c r="L13" s="121" t="e">
        <f>INDEX(グラフ用!$C$6:$ALR$17,グラフ用!C34,グラフ用!$C$22)</f>
        <v>#N/A</v>
      </c>
      <c r="M13" s="103" t="e">
        <f>INDEX('グラフ用 (2)'!$C$5:$ALR$17,'グラフ用 (2)'!C27,'グラフ用 (2)'!$C$20)</f>
        <v>#REF!</v>
      </c>
      <c r="N13" s="102" t="s">
        <v>134</v>
      </c>
      <c r="O13" s="103">
        <v>100000</v>
      </c>
      <c r="P13" s="102" t="s">
        <v>133</v>
      </c>
      <c r="Q13" s="114">
        <v>1588256</v>
      </c>
      <c r="S13" s="34" t="s">
        <v>71</v>
      </c>
      <c r="T13" s="35" t="s">
        <v>76</v>
      </c>
    </row>
    <row r="14" spans="1:20" ht="52.5" customHeight="1">
      <c r="A14" s="63" t="s">
        <v>19</v>
      </c>
      <c r="B14" s="30"/>
      <c r="C14" s="62" t="s">
        <v>90</v>
      </c>
      <c r="D14" s="18" t="s">
        <v>82</v>
      </c>
      <c r="E14" s="42" t="e">
        <f>INDEX(グラフ用!$C$6:$ALR$17,グラフ用!C35,グラフ用!$C$28)</f>
        <v>#N/A</v>
      </c>
      <c r="F14" s="42" t="e">
        <f>INDEX(グラフ用!$C$6:$ALR$17,グラフ用!C35,グラフ用!$C$27)</f>
        <v>#N/A</v>
      </c>
      <c r="G14" s="42" t="e">
        <f>INDEX(グラフ用!$C$6:$ALR$17,グラフ用!C35,グラフ用!$C$26)</f>
        <v>#N/A</v>
      </c>
      <c r="H14" s="42" t="e">
        <f>INDEX(グラフ用!$C$6:$ALR$17,グラフ用!C35,グラフ用!$C$25)</f>
        <v>#N/A</v>
      </c>
      <c r="I14" s="42" t="e">
        <f>INDEX(グラフ用!$C$6:$ALR$17,グラフ用!C35,グラフ用!$C$24)</f>
        <v>#N/A</v>
      </c>
      <c r="J14" s="42" t="e">
        <f>INDEX(グラフ用!$C$6:$ALR$17,グラフ用!C35,グラフ用!$C$23)</f>
        <v>#N/A</v>
      </c>
      <c r="K14" s="69"/>
      <c r="L14" s="120" t="e">
        <f>INDEX(グラフ用!$C$6:$ALR$17,グラフ用!C35,グラフ用!$C$22)</f>
        <v>#N/A</v>
      </c>
      <c r="M14" s="103" t="e">
        <f>INDEX('グラフ用 (2)'!$C$5:$ALR$17,'グラフ用 (2)'!C29,'グラフ用 (2)'!$C$20)</f>
        <v>#REF!</v>
      </c>
      <c r="N14" s="102" t="s">
        <v>172</v>
      </c>
      <c r="O14" s="103" t="e">
        <f>INDEX('グラフ用 (2)'!$C$5:$ALR$17,'グラフ用 (2)'!C28,'グラフ用 (2)'!$C$20)</f>
        <v>#REF!</v>
      </c>
      <c r="P14" s="104"/>
      <c r="Q14" s="113"/>
      <c r="S14" s="35" t="s">
        <v>72</v>
      </c>
      <c r="T14" s="35" t="s">
        <v>72</v>
      </c>
    </row>
    <row r="15" spans="1:20" ht="52.5" customHeight="1">
      <c r="A15" s="63" t="s">
        <v>20</v>
      </c>
      <c r="B15" s="30"/>
      <c r="C15" s="429" t="s">
        <v>91</v>
      </c>
      <c r="D15" s="18" t="s">
        <v>83</v>
      </c>
      <c r="E15" s="135" t="e">
        <f>INDEX(グラフ用!$C$6:$ALR$17,グラフ用!C36,グラフ用!$C$28)</f>
        <v>#N/A</v>
      </c>
      <c r="F15" s="135" t="e">
        <f>INDEX(グラフ用!$C$6:$ALR$17,グラフ用!C36,グラフ用!$C$27)</f>
        <v>#N/A</v>
      </c>
      <c r="G15" s="135" t="e">
        <f>INDEX(グラフ用!$C$6:$ALR$17,グラフ用!C36,グラフ用!$C$26)</f>
        <v>#N/A</v>
      </c>
      <c r="H15" s="135" t="e">
        <f>INDEX(グラフ用!$C$6:$ALR$17,グラフ用!C36,グラフ用!$C$25)</f>
        <v>#N/A</v>
      </c>
      <c r="I15" s="135" t="e">
        <f>INDEX(グラフ用!$C$6:$ALR$17,グラフ用!C36,グラフ用!$C$24)</f>
        <v>#N/A</v>
      </c>
      <c r="J15" s="135" t="e">
        <f>INDEX(グラフ用!$C$6:$ALR$17,グラフ用!C36,グラフ用!$C$23)</f>
        <v>#N/A</v>
      </c>
      <c r="K15" s="131"/>
      <c r="L15" s="136" t="e">
        <f>INDEX(グラフ用!$C$6:$ALR$17,グラフ用!C36,グラフ用!$C$22)</f>
        <v>#N/A</v>
      </c>
      <c r="M15" s="103" t="e">
        <f>INDEX('グラフ用 (2)'!$C$5:$ALR$17,'グラフ用 (2)'!C30,'グラフ用 (2)'!$C$20)</f>
        <v>#REF!</v>
      </c>
      <c r="N15" s="102" t="s">
        <v>134</v>
      </c>
      <c r="O15" s="103">
        <v>100000</v>
      </c>
      <c r="P15" s="102" t="s">
        <v>133</v>
      </c>
      <c r="Q15" s="114">
        <v>1588256</v>
      </c>
      <c r="S15" s="34" t="s">
        <v>71</v>
      </c>
      <c r="T15" s="35" t="s">
        <v>76</v>
      </c>
    </row>
    <row r="16" spans="1:20" ht="37.5" customHeight="1">
      <c r="A16" s="63" t="s">
        <v>21</v>
      </c>
      <c r="B16" s="30"/>
      <c r="C16" s="429"/>
      <c r="D16" s="407" t="s">
        <v>86</v>
      </c>
      <c r="E16" s="179" t="e">
        <f>INDEX(グラフ用!$C$6:$ALR$19,グラフ用!C43,グラフ用!$C$28)</f>
        <v>#N/A</v>
      </c>
      <c r="F16" s="179" t="e">
        <f>INDEX(グラフ用!$C$6:$ALR$19,グラフ用!C43,グラフ用!$C$27)</f>
        <v>#N/A</v>
      </c>
      <c r="G16" s="179" t="e">
        <f>INDEX(グラフ用!$C$6:$ALR$19,グラフ用!C43,グラフ用!$C$26)</f>
        <v>#N/A</v>
      </c>
      <c r="H16" s="179" t="e">
        <f>INDEX(グラフ用!$C$6:$ALR$19,グラフ用!C43,グラフ用!$C$25)</f>
        <v>#N/A</v>
      </c>
      <c r="I16" s="179" t="e">
        <f>INDEX(グラフ用!$C$6:$ALR$19,グラフ用!C43,グラフ用!$C$24)</f>
        <v>#N/A</v>
      </c>
      <c r="J16" s="179" t="e">
        <f>INDEX(グラフ用!$C$6:$ALR$19,グラフ用!C43,グラフ用!$C$23)</f>
        <v>#N/A</v>
      </c>
      <c r="K16" s="132"/>
      <c r="L16" s="180" t="e">
        <f>INDEX(グラフ用!$C$6:$ALR$19,グラフ用!C43,グラフ用!$C$22)</f>
        <v>#N/A</v>
      </c>
      <c r="M16" s="181" t="e">
        <f>INDEX('グラフ用 (2)'!$C$5:$ALR$17,'グラフ用 (2)'!C31,'グラフ用 (2)'!$C$20)</f>
        <v>#REF!</v>
      </c>
      <c r="N16" s="182" t="s">
        <v>135</v>
      </c>
      <c r="O16" s="181" t="e">
        <f>INDEX('グラフ用 (2)'!$C$5:$ALR$17,'グラフ用 (2)'!C32,'グラフ用 (2)'!$C$20)</f>
        <v>#REF!</v>
      </c>
      <c r="P16" s="183" t="s">
        <v>141</v>
      </c>
      <c r="Q16" s="184" t="e">
        <f>M16-O16</f>
        <v>#REF!</v>
      </c>
      <c r="S16" s="185" t="s">
        <v>74</v>
      </c>
      <c r="T16" s="185" t="s">
        <v>74</v>
      </c>
    </row>
    <row r="17" spans="1:20" ht="37.5" customHeight="1">
      <c r="A17" s="63"/>
      <c r="B17" s="30"/>
      <c r="C17" s="429"/>
      <c r="D17" s="408"/>
      <c r="E17" s="172" t="e">
        <f>INDEX(グラフ用!$C$6:$ALR$17,グラフ用!C38,グラフ用!$C$28)</f>
        <v>#N/A</v>
      </c>
      <c r="F17" s="172" t="e">
        <f>INDEX(グラフ用!$C$6:$ALR$17,グラフ用!C38,グラフ用!$C$27)</f>
        <v>#N/A</v>
      </c>
      <c r="G17" s="172" t="e">
        <f>INDEX(グラフ用!$C$6:$ALR$17,グラフ用!C38,グラフ用!$C$26)</f>
        <v>#N/A</v>
      </c>
      <c r="H17" s="172" t="e">
        <f>INDEX(グラフ用!$C$6:$ALR$17,グラフ用!C38,グラフ用!$C$25)</f>
        <v>#N/A</v>
      </c>
      <c r="I17" s="172" t="e">
        <f>INDEX(グラフ用!$C$6:$ALR$17,グラフ用!C38,グラフ用!$C$24)</f>
        <v>#N/A</v>
      </c>
      <c r="J17" s="172" t="e">
        <f>INDEX(グラフ用!$C$6:$ALR$17,グラフ用!C38,グラフ用!$C$23)</f>
        <v>#N/A</v>
      </c>
      <c r="K17" s="132"/>
      <c r="L17" s="173" t="e">
        <f>INDEX(グラフ用!$C$6:$ALR$17,グラフ用!C38,グラフ用!$C$22)</f>
        <v>#N/A</v>
      </c>
      <c r="M17" s="174" t="e">
        <f>INDEX('グラフ用 (2)'!$C$5:$ALR$17,'グラフ用 (2)'!C31,'グラフ用 (2)'!$C$20)</f>
        <v>#REF!</v>
      </c>
      <c r="N17" s="175" t="s">
        <v>148</v>
      </c>
      <c r="O17" s="174" t="e">
        <f>INDEX('グラフ用 (2)'!$C$5:$ALR$17,'グラフ用 (2)'!C32,'グラフ用 (2)'!$C$20)</f>
        <v>#REF!</v>
      </c>
      <c r="P17" s="176" t="s">
        <v>141</v>
      </c>
      <c r="Q17" s="177">
        <f>IFERROR(M17/O17,0)</f>
        <v>0</v>
      </c>
      <c r="S17" s="178" t="s">
        <v>153</v>
      </c>
      <c r="T17" s="178" t="s">
        <v>153</v>
      </c>
    </row>
    <row r="18" spans="1:20" ht="52.5" customHeight="1" thickBot="1">
      <c r="A18" s="63" t="s">
        <v>22</v>
      </c>
      <c r="B18" s="30"/>
      <c r="C18" s="429"/>
      <c r="D18" s="18" t="s">
        <v>87</v>
      </c>
      <c r="E18" s="42" t="e">
        <f>INDEX(グラフ用!$C$6:$ALR$17,グラフ用!C39,グラフ用!$C$28)</f>
        <v>#N/A</v>
      </c>
      <c r="F18" s="42" t="e">
        <f>INDEX(グラフ用!$C$6:$ALR$17,グラフ用!C39,グラフ用!$C$27)</f>
        <v>#N/A</v>
      </c>
      <c r="G18" s="42" t="e">
        <f>INDEX(グラフ用!$C$6:$ALR$17,グラフ用!C39,グラフ用!$C$26)</f>
        <v>#N/A</v>
      </c>
      <c r="H18" s="42" t="e">
        <f>INDEX(グラフ用!$C$6:$ALR$17,グラフ用!C39,グラフ用!$C$25)</f>
        <v>#N/A</v>
      </c>
      <c r="I18" s="42" t="e">
        <f>INDEX(グラフ用!$C$6:$ALR$17,グラフ用!C39,グラフ用!$C$24)</f>
        <v>#N/A</v>
      </c>
      <c r="J18" s="42" t="e">
        <f>INDEX(グラフ用!$C$6:$ALR$17,グラフ用!C39,グラフ用!$C$23)</f>
        <v>#N/A</v>
      </c>
      <c r="K18" s="69"/>
      <c r="L18" s="122" t="e">
        <f>INDEX(グラフ用!$C$6:$ALR$17,グラフ用!C39,グラフ用!$C$22)</f>
        <v>#N/A</v>
      </c>
      <c r="M18" s="115" t="e">
        <f>INDEX('グラフ用 (2)'!$C$5:$ALR$17,'グラフ用 (2)'!C33,'グラフ用 (2)'!$C$20)</f>
        <v>#REF!</v>
      </c>
      <c r="N18" s="116" t="s">
        <v>148</v>
      </c>
      <c r="O18" s="115" t="e">
        <f>INDEX('グラフ用 (2)'!$C$5:$ALR$17,'グラフ用 (2)'!C31,'グラフ用 (2)'!$C$20)</f>
        <v>#REF!</v>
      </c>
      <c r="P18" s="117"/>
      <c r="Q18" s="118"/>
      <c r="S18" s="35" t="s">
        <v>73</v>
      </c>
      <c r="T18" s="35" t="s">
        <v>73</v>
      </c>
    </row>
    <row r="19" spans="1:20" ht="11.25" customHeight="1" thickTop="1" thickBot="1">
      <c r="A19" s="63"/>
      <c r="B19" s="30"/>
      <c r="C19" s="67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S19" s="70"/>
      <c r="T19" s="70"/>
    </row>
    <row r="20" spans="1:20" ht="52.5" customHeight="1" thickTop="1" thickBot="1">
      <c r="A20" s="63"/>
      <c r="B20" s="30"/>
      <c r="C20" s="140" t="s">
        <v>94</v>
      </c>
      <c r="D20" s="71" t="s">
        <v>147</v>
      </c>
      <c r="E20" s="135" t="e">
        <f>INDEX(グラフ用!$C$6:$ALR$17,グラフ用!C40,グラフ用!$C$28)</f>
        <v>#N/A</v>
      </c>
      <c r="F20" s="135" t="e">
        <f>INDEX(グラフ用!$C$6:$ALR$17,グラフ用!C40,グラフ用!$C$27)</f>
        <v>#N/A</v>
      </c>
      <c r="G20" s="135" t="e">
        <f>INDEX(グラフ用!$C$6:$ALR$17,グラフ用!C40,グラフ用!$C$26)</f>
        <v>#N/A</v>
      </c>
      <c r="H20" s="135" t="e">
        <f>INDEX(グラフ用!$C$6:$ALR$17,グラフ用!C40,グラフ用!$C$25)</f>
        <v>#N/A</v>
      </c>
      <c r="I20" s="135" t="e">
        <f>INDEX(グラフ用!$C$6:$ALR$17,グラフ用!C40,グラフ用!$C$24)</f>
        <v>#N/A</v>
      </c>
      <c r="J20" s="135" t="e">
        <f>INDEX(グラフ用!$C$6:$ALR$17,グラフ用!C40,グラフ用!$C$23)</f>
        <v>#N/A</v>
      </c>
      <c r="K20" s="101"/>
      <c r="L20" s="156" t="e">
        <f>INDEX(グラフ用!$C$6:$ALR$17,グラフ用!C40,グラフ用!$C$22)</f>
        <v>#N/A</v>
      </c>
      <c r="M20" s="157" t="e">
        <f>INDEX('グラフ用 (2)'!$C$5:$ALR$17,'グラフ用 (2)'!C33,'グラフ用 (2)'!$C$20)</f>
        <v>#REF!</v>
      </c>
      <c r="N20" s="158" t="s">
        <v>134</v>
      </c>
      <c r="O20" s="159">
        <v>100000</v>
      </c>
      <c r="P20" s="158" t="s">
        <v>133</v>
      </c>
      <c r="Q20" s="160">
        <v>1588256</v>
      </c>
      <c r="S20" s="70"/>
      <c r="T20" s="70"/>
    </row>
    <row r="21" spans="1:20" ht="11.25" customHeight="1" thickTop="1" thickBot="1">
      <c r="A21" s="63"/>
      <c r="B21" s="30"/>
      <c r="C21" s="67"/>
      <c r="D21" s="68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S21" s="70"/>
      <c r="T21" s="70"/>
    </row>
    <row r="22" spans="1:20" ht="52.5" customHeight="1" thickTop="1" thickBot="1">
      <c r="A22" s="63"/>
      <c r="B22" s="30"/>
      <c r="C22" s="214" t="s">
        <v>94</v>
      </c>
      <c r="D22" s="71" t="s">
        <v>167</v>
      </c>
      <c r="E22" s="42" t="e">
        <f>INDEX(グラフ用!$C$6:$ALR$18,グラフ用!C42,グラフ用!$C$28)</f>
        <v>#N/A</v>
      </c>
      <c r="F22" s="42" t="e">
        <f>INDEX(グラフ用!$C$6:$ALR$18,グラフ用!C42,グラフ用!$C$27)</f>
        <v>#N/A</v>
      </c>
      <c r="G22" s="42" t="e">
        <f>INDEX(グラフ用!$C$6:$ALR$18,グラフ用!C42,グラフ用!$C$26)</f>
        <v>#N/A</v>
      </c>
      <c r="H22" s="42" t="e">
        <f>INDEX(グラフ用!$C$6:$ALR$18,グラフ用!C42,グラフ用!$C$25)</f>
        <v>#N/A</v>
      </c>
      <c r="I22" s="42" t="e">
        <f>INDEX(グラフ用!$C$6:$ALR$18,グラフ用!C42,グラフ用!$C$24)</f>
        <v>#N/A</v>
      </c>
      <c r="J22" s="42" t="e">
        <f>INDEX(グラフ用!$C$6:$ALR$18,グラフ用!C42,グラフ用!$C$23)</f>
        <v>#N/A</v>
      </c>
      <c r="K22" s="69"/>
      <c r="L22" s="217" t="e">
        <f>INDEX(グラフ用!$C$6:$ALR$18,グラフ用!C42,グラフ用!$C$22)</f>
        <v>#N/A</v>
      </c>
      <c r="M22" s="157" t="e">
        <f>INDEX('グラフ用 (2)'!$C$5:$ALR$17,'グラフ用 (2)'!C25,'グラフ用 (2)'!$C$20)</f>
        <v>#REF!</v>
      </c>
      <c r="N22" s="158" t="s">
        <v>172</v>
      </c>
      <c r="O22" s="159" t="e">
        <f>INDEX('グラフ用 (2)'!$C$5:$ALR$17,'グラフ用 (2)'!C27,'グラフ用 (2)'!$C$20)</f>
        <v>#REF!</v>
      </c>
      <c r="P22" s="158"/>
      <c r="Q22" s="160"/>
      <c r="S22" s="70"/>
      <c r="T22" s="70"/>
    </row>
    <row r="23" spans="1:20" ht="14.4" thickTop="1" thickBot="1"/>
    <row r="24" spans="1:20" ht="52.5" customHeight="1" thickTop="1" thickBot="1">
      <c r="A24" s="63"/>
      <c r="B24" s="30"/>
      <c r="C24" s="66" t="s">
        <v>94</v>
      </c>
      <c r="D24" s="71" t="s">
        <v>95</v>
      </c>
      <c r="E24" s="83" t="e">
        <f>INDEX(グラフ用!$C$6:$ALR$17,グラフ用!C41,グラフ用!$C$28)</f>
        <v>#N/A</v>
      </c>
      <c r="F24" s="83" t="e">
        <f>INDEX(グラフ用!$C$6:$ALR$17,グラフ用!C41,グラフ用!$C$27)</f>
        <v>#N/A</v>
      </c>
      <c r="G24" s="83" t="e">
        <f>INDEX(グラフ用!$C$6:$ALR$17,グラフ用!C41,グラフ用!$C$26)</f>
        <v>#N/A</v>
      </c>
      <c r="H24" s="83" t="e">
        <f>INDEX(グラフ用!$C$6:$ALR$17,グラフ用!C41,グラフ用!$C$25)</f>
        <v>#N/A</v>
      </c>
      <c r="I24" s="83" t="e">
        <f>INDEX(グラフ用!$C$6:$ALR$17,グラフ用!C41,グラフ用!$C$24)</f>
        <v>#N/A</v>
      </c>
      <c r="J24" s="83" t="e">
        <f>INDEX(グラフ用!$C$6:$ALR$17,グラフ用!C41,グラフ用!$C$23)</f>
        <v>#N/A</v>
      </c>
      <c r="K24" s="101"/>
      <c r="L24" s="123" t="e">
        <f>INDEX(グラフ用!$C$6:$ALR$17,グラフ用!C41,グラフ用!$C$22)</f>
        <v>#N/A</v>
      </c>
      <c r="M24" s="101"/>
      <c r="N24" s="137"/>
      <c r="O24" s="101"/>
      <c r="P24" s="101"/>
      <c r="Q24" s="101"/>
      <c r="S24" s="70"/>
      <c r="T24" s="70"/>
    </row>
    <row r="25" spans="1:20" ht="7.5" customHeight="1" thickTop="1"/>
    <row r="28" spans="1:20">
      <c r="A28" s="220" t="s">
        <v>173</v>
      </c>
    </row>
  </sheetData>
  <mergeCells count="6">
    <mergeCell ref="C9:C13"/>
    <mergeCell ref="C15:C18"/>
    <mergeCell ref="L8:Q8"/>
    <mergeCell ref="P6:R6"/>
    <mergeCell ref="P5:R5"/>
    <mergeCell ref="D16:D17"/>
  </mergeCells>
  <phoneticPr fontId="1"/>
  <conditionalFormatting sqref="E18:J18 L18">
    <cfRule type="cellIs" dxfId="544" priority="30" operator="greaterThanOrEqual">
      <formula>0.5</formula>
    </cfRule>
  </conditionalFormatting>
  <conditionalFormatting sqref="E16:J16 L16">
    <cfRule type="cellIs" dxfId="543" priority="29" operator="equal">
      <formula>"増加"</formula>
    </cfRule>
  </conditionalFormatting>
  <conditionalFormatting sqref="E15:J15 L15">
    <cfRule type="cellIs" dxfId="542" priority="27" operator="greaterThanOrEqual">
      <formula>25</formula>
    </cfRule>
    <cfRule type="cellIs" dxfId="541" priority="28" operator="greaterThanOrEqual">
      <formula>15</formula>
    </cfRule>
  </conditionalFormatting>
  <conditionalFormatting sqref="E14:J14 L14">
    <cfRule type="cellIs" dxfId="540" priority="26" operator="greaterThanOrEqual">
      <formula>0.1</formula>
    </cfRule>
  </conditionalFormatting>
  <conditionalFormatting sqref="E13:J13 L13">
    <cfRule type="cellIs" dxfId="539" priority="24" operator="greaterThanOrEqual">
      <formula>25</formula>
    </cfRule>
    <cfRule type="cellIs" dxfId="538" priority="25" operator="greaterThanOrEqual">
      <formula>15</formula>
    </cfRule>
  </conditionalFormatting>
  <conditionalFormatting sqref="E12:J12 L12">
    <cfRule type="cellIs" dxfId="537" priority="23" operator="greaterThanOrEqual">
      <formula>0.25</formula>
    </cfRule>
  </conditionalFormatting>
  <conditionalFormatting sqref="E11:J11 L11">
    <cfRule type="cellIs" dxfId="536" priority="21" operator="greaterThanOrEqual">
      <formula>0.5</formula>
    </cfRule>
    <cfRule type="cellIs" dxfId="535" priority="22" operator="greaterThanOrEqual">
      <formula>0.2</formula>
    </cfRule>
  </conditionalFormatting>
  <conditionalFormatting sqref="E10:J10 L10">
    <cfRule type="cellIs" dxfId="534" priority="20" operator="greaterThanOrEqual">
      <formula>0.25</formula>
    </cfRule>
  </conditionalFormatting>
  <conditionalFormatting sqref="E9:J9 L9">
    <cfRule type="cellIs" dxfId="533" priority="18" operator="greaterThanOrEqual">
      <formula>0.5</formula>
    </cfRule>
    <cfRule type="cellIs" dxfId="532" priority="19" operator="greaterThanOrEqual">
      <formula>0.2</formula>
    </cfRule>
  </conditionalFormatting>
  <conditionalFormatting sqref="E20:J20 L20">
    <cfRule type="cellIs" dxfId="531" priority="12" operator="greaterThanOrEqual">
      <formula>7.5</formula>
    </cfRule>
    <cfRule type="cellIs" dxfId="530" priority="13" operator="greaterThanOrEqual">
      <formula>12.5</formula>
    </cfRule>
  </conditionalFormatting>
  <conditionalFormatting sqref="E17">
    <cfRule type="cellIs" dxfId="529" priority="10" operator="greaterThanOrEqual">
      <formula>25</formula>
    </cfRule>
    <cfRule type="cellIs" dxfId="528" priority="11" operator="greaterThanOrEqual">
      <formula>15</formula>
    </cfRule>
  </conditionalFormatting>
  <conditionalFormatting sqref="F17">
    <cfRule type="cellIs" dxfId="527" priority="8" operator="greaterThanOrEqual">
      <formula>25</formula>
    </cfRule>
    <cfRule type="cellIs" dxfId="526" priority="9" operator="greaterThanOrEqual">
      <formula>15</formula>
    </cfRule>
  </conditionalFormatting>
  <conditionalFormatting sqref="G17:J17">
    <cfRule type="cellIs" dxfId="525" priority="6" operator="greaterThanOrEqual">
      <formula>25</formula>
    </cfRule>
    <cfRule type="cellIs" dxfId="524" priority="7" operator="greaterThanOrEqual">
      <formula>15</formula>
    </cfRule>
  </conditionalFormatting>
  <conditionalFormatting sqref="L17">
    <cfRule type="cellIs" dxfId="523" priority="4" operator="greaterThanOrEqual">
      <formula>25</formula>
    </cfRule>
    <cfRule type="cellIs" dxfId="522" priority="5" operator="greaterThanOrEqual">
      <formula>15</formula>
    </cfRule>
  </conditionalFormatting>
  <conditionalFormatting sqref="E17:J17 L17">
    <cfRule type="cellIs" dxfId="521" priority="3" operator="greaterThan">
      <formula>1</formula>
    </cfRule>
  </conditionalFormatting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6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40E7-B7F9-4E08-B39D-53A8BADCD7B6}">
  <dimension ref="B4:AN40"/>
  <sheetViews>
    <sheetView view="pageBreakPreview" topLeftCell="B4" zoomScale="80" zoomScaleNormal="100" zoomScaleSheetLayoutView="80" workbookViewId="0">
      <pane xSplit="5" ySplit="4" topLeftCell="O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253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23"/>
      <c r="Y5" s="323"/>
      <c r="Z5" s="323"/>
      <c r="AA5" s="323"/>
      <c r="AB5" s="323"/>
      <c r="AC5" s="323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44774</v>
      </c>
      <c r="H6" s="26">
        <v>44775</v>
      </c>
      <c r="I6" s="26">
        <v>44776</v>
      </c>
      <c r="J6" s="26">
        <v>44777</v>
      </c>
      <c r="K6" s="26">
        <v>44778</v>
      </c>
      <c r="L6" s="26">
        <v>44779</v>
      </c>
      <c r="M6" s="26">
        <v>44780</v>
      </c>
      <c r="N6" s="26">
        <v>44781</v>
      </c>
      <c r="O6" s="26">
        <v>44782</v>
      </c>
      <c r="P6" s="26">
        <v>44783</v>
      </c>
      <c r="Q6" s="26">
        <v>44784</v>
      </c>
      <c r="R6" s="26">
        <v>44785</v>
      </c>
      <c r="S6" s="26">
        <v>44786</v>
      </c>
      <c r="T6" s="26">
        <v>44787</v>
      </c>
      <c r="U6" s="26">
        <v>44788</v>
      </c>
      <c r="V6" s="26">
        <v>44789</v>
      </c>
      <c r="W6" s="26">
        <v>44790</v>
      </c>
      <c r="X6" s="26">
        <v>44791</v>
      </c>
      <c r="Y6" s="26">
        <v>44792</v>
      </c>
      <c r="Z6" s="26">
        <v>44793</v>
      </c>
      <c r="AA6" s="26">
        <v>44794</v>
      </c>
      <c r="AB6" s="26">
        <v>44795</v>
      </c>
      <c r="AC6" s="26">
        <v>44796</v>
      </c>
      <c r="AD6" s="26">
        <v>44797</v>
      </c>
      <c r="AE6" s="26">
        <v>44798</v>
      </c>
      <c r="AF6" s="26">
        <v>44799</v>
      </c>
      <c r="AG6" s="26">
        <v>44800</v>
      </c>
      <c r="AH6" s="26">
        <v>44801</v>
      </c>
      <c r="AI6" s="26">
        <v>44802</v>
      </c>
      <c r="AJ6" s="26">
        <v>44803</v>
      </c>
      <c r="AK6" s="26">
        <v>44804</v>
      </c>
    </row>
    <row r="7" spans="4:38" ht="30" customHeight="1">
      <c r="D7" s="6"/>
      <c r="E7" s="7"/>
      <c r="F7" s="8"/>
      <c r="G7" s="27" t="s">
        <v>104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 t="s">
        <v>30</v>
      </c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563</v>
      </c>
      <c r="H9" s="93">
        <v>563</v>
      </c>
      <c r="I9" s="93">
        <v>563</v>
      </c>
      <c r="J9" s="93">
        <v>563</v>
      </c>
      <c r="K9" s="138">
        <v>563</v>
      </c>
      <c r="L9" s="138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138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93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1">
        <v>33</v>
      </c>
      <c r="N10" s="91">
        <v>33</v>
      </c>
      <c r="O10" s="91">
        <v>33</v>
      </c>
      <c r="P10" s="91">
        <v>33</v>
      </c>
      <c r="Q10" s="91">
        <v>33</v>
      </c>
      <c r="R10" s="91">
        <v>33</v>
      </c>
      <c r="S10" s="91">
        <v>33</v>
      </c>
      <c r="T10" s="91">
        <v>33</v>
      </c>
      <c r="U10" s="91">
        <v>33</v>
      </c>
      <c r="V10" s="91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1">
        <v>33</v>
      </c>
      <c r="AI10" s="91">
        <v>33</v>
      </c>
      <c r="AJ10" s="91">
        <v>33</v>
      </c>
      <c r="AK10" s="91">
        <v>33</v>
      </c>
    </row>
    <row r="11" spans="4:38" ht="41.25" customHeight="1">
      <c r="D11" s="14" t="s">
        <v>47</v>
      </c>
      <c r="E11" s="2"/>
      <c r="F11" s="1" t="s">
        <v>49</v>
      </c>
      <c r="G11" s="93">
        <v>33</v>
      </c>
      <c r="H11" s="93">
        <v>33</v>
      </c>
      <c r="I11" s="93">
        <v>33</v>
      </c>
      <c r="J11" s="93">
        <v>33</v>
      </c>
      <c r="K11" s="138">
        <v>33</v>
      </c>
      <c r="L11" s="138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138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93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G15+SUM('R4-07（入力用）'!AF15:AK15)</f>
        <v>0</v>
      </c>
      <c r="H16" s="19">
        <f>SUM(G15:H15)+SUM('R4-07（入力用）'!AG15:AK15)</f>
        <v>0</v>
      </c>
      <c r="I16" s="19">
        <f>SUM(G15:I15)+SUM('R4-07（入力用）'!AH15:AK15)</f>
        <v>0</v>
      </c>
      <c r="J16" s="19">
        <f>SUM(G15:J15)+SUM('R4-07（入力用）'!AI15:AK15)</f>
        <v>0</v>
      </c>
      <c r="K16" s="19">
        <f>SUM(G15:K15)+SUM('R4-07（入力用）'!AJ15:AK15)</f>
        <v>0</v>
      </c>
      <c r="L16" s="19">
        <f>SUM(G15:L15)+'R4-07（入力用）'!AK15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G17+SUM('R4-07（入力用）'!AF17:AK17)</f>
        <v>0</v>
      </c>
      <c r="H18" s="19">
        <f>SUM(G17:H17)+SUM('R4-07（入力用）'!AG17:AK17)</f>
        <v>0</v>
      </c>
      <c r="I18" s="19">
        <f>SUM(G17:I17)+SUM('R4-07（入力用）'!AH17:AK17)</f>
        <v>0</v>
      </c>
      <c r="J18" s="19">
        <f>SUM(G17:J17)+SUM('R4-07（入力用）'!AI17:AK17)</f>
        <v>0</v>
      </c>
      <c r="K18" s="19">
        <f>SUM(G17:K17)+SUM('R4-07（入力用）'!AJ17:AK17)</f>
        <v>0</v>
      </c>
      <c r="L18" s="19">
        <f>SUM(G17:L17)+'R4-07（入力用）'!AK17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G19+SUM('R4-07（入力用）'!AF19:AK19)</f>
        <v>0</v>
      </c>
      <c r="H20" s="20">
        <f>SUM(G19:H19)+SUM('R4-07（入力用）'!AG19:AK19)</f>
        <v>0</v>
      </c>
      <c r="I20" s="20">
        <f>SUM(G19:I19)+SUM('R4-07（入力用）'!AH19:AK19)</f>
        <v>0</v>
      </c>
      <c r="J20" s="20">
        <f>SUM(G19:J19)+SUM('R4-07（入力用）'!AI19:AK19)</f>
        <v>0</v>
      </c>
      <c r="K20" s="20">
        <f>SUM(G19:K19)+SUM('R4-07（入力用）'!AJ19:AK19)</f>
        <v>0</v>
      </c>
      <c r="L20" s="20">
        <f>SUM(G19:L19)+'R4-07（入力用）'!AK19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>
      <c r="D22" s="14" t="s">
        <v>6</v>
      </c>
      <c r="E22" s="2"/>
      <c r="F22" s="1" t="s">
        <v>50</v>
      </c>
      <c r="G22" s="20">
        <f>'R4-07（入力用）'!AE20</f>
        <v>0</v>
      </c>
      <c r="H22" s="20">
        <f>'R4-07（入力用）'!AF20</f>
        <v>0</v>
      </c>
      <c r="I22" s="20">
        <f>'R4-07（入力用）'!AG20</f>
        <v>0</v>
      </c>
      <c r="J22" s="20">
        <f>'R4-07（入力用）'!AH20</f>
        <v>0</v>
      </c>
      <c r="K22" s="20">
        <f>'R4-07（入力用）'!AI20</f>
        <v>0</v>
      </c>
      <c r="L22" s="20">
        <f>'R4-07（入力用）'!AJ20</f>
        <v>0</v>
      </c>
      <c r="M22" s="20">
        <f>'R4-07（入力用）'!AK20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G23+SUM('R4-07（入力用）'!AF23:AK23)</f>
        <v>0</v>
      </c>
      <c r="H24" s="21">
        <f>SUM(G23:H23)+SUM('R4-07（入力用）'!AG23:AK23)</f>
        <v>0</v>
      </c>
      <c r="I24" s="21">
        <f>SUM(G23:I23)+SUM('R4-07（入力用）'!AH23:AK23)</f>
        <v>0</v>
      </c>
      <c r="J24" s="21">
        <f>SUM(G23:J23)+SUM('R4-07（入力用）'!AI23:AK23)</f>
        <v>0</v>
      </c>
      <c r="K24" s="21">
        <f>SUM(G23:K23)+SUM('R4-07（入力用）'!AJ23:AK23)</f>
        <v>0</v>
      </c>
      <c r="L24" s="21">
        <f>SUM(G23:L23)+'R4-07（入力用）'!AK23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44774</v>
      </c>
      <c r="H26" s="26">
        <f t="shared" ref="H26:AK27" si="6">H6</f>
        <v>44775</v>
      </c>
      <c r="I26" s="26">
        <f t="shared" si="6"/>
        <v>44776</v>
      </c>
      <c r="J26" s="26">
        <f t="shared" si="6"/>
        <v>44777</v>
      </c>
      <c r="K26" s="26">
        <f t="shared" si="6"/>
        <v>44778</v>
      </c>
      <c r="L26" s="26">
        <f t="shared" si="6"/>
        <v>44779</v>
      </c>
      <c r="M26" s="26">
        <f t="shared" si="6"/>
        <v>44780</v>
      </c>
      <c r="N26" s="26">
        <f t="shared" si="6"/>
        <v>44781</v>
      </c>
      <c r="O26" s="26">
        <f t="shared" si="6"/>
        <v>44782</v>
      </c>
      <c r="P26" s="26">
        <f t="shared" si="6"/>
        <v>44783</v>
      </c>
      <c r="Q26" s="26">
        <f t="shared" si="6"/>
        <v>44784</v>
      </c>
      <c r="R26" s="26">
        <f t="shared" si="6"/>
        <v>44785</v>
      </c>
      <c r="S26" s="26">
        <f t="shared" si="6"/>
        <v>44786</v>
      </c>
      <c r="T26" s="26">
        <f t="shared" si="6"/>
        <v>44787</v>
      </c>
      <c r="U26" s="26">
        <f t="shared" si="6"/>
        <v>44788</v>
      </c>
      <c r="V26" s="26">
        <f t="shared" si="6"/>
        <v>44789</v>
      </c>
      <c r="W26" s="26">
        <f t="shared" si="6"/>
        <v>44790</v>
      </c>
      <c r="X26" s="26">
        <f t="shared" si="6"/>
        <v>44791</v>
      </c>
      <c r="Y26" s="26">
        <f t="shared" si="6"/>
        <v>44792</v>
      </c>
      <c r="Z26" s="26">
        <f t="shared" si="6"/>
        <v>44793</v>
      </c>
      <c r="AA26" s="26">
        <f t="shared" si="6"/>
        <v>44794</v>
      </c>
      <c r="AB26" s="26">
        <f t="shared" si="6"/>
        <v>44795</v>
      </c>
      <c r="AC26" s="26">
        <f t="shared" si="6"/>
        <v>44796</v>
      </c>
      <c r="AD26" s="26">
        <f t="shared" si="6"/>
        <v>44797</v>
      </c>
      <c r="AE26" s="26">
        <f t="shared" si="6"/>
        <v>44798</v>
      </c>
      <c r="AF26" s="26">
        <f t="shared" si="6"/>
        <v>44799</v>
      </c>
      <c r="AG26" s="26">
        <f t="shared" si="6"/>
        <v>44800</v>
      </c>
      <c r="AH26" s="26">
        <f t="shared" si="6"/>
        <v>44801</v>
      </c>
      <c r="AI26" s="26">
        <f t="shared" si="6"/>
        <v>44802</v>
      </c>
      <c r="AJ26" s="26">
        <f t="shared" si="6"/>
        <v>44803</v>
      </c>
      <c r="AK26" s="26">
        <f t="shared" si="6"/>
        <v>44804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 t="str">
        <f t="shared" si="6"/>
        <v>月</v>
      </c>
      <c r="AJ27" s="27" t="str">
        <f t="shared" si="6"/>
        <v>火</v>
      </c>
      <c r="AK27" s="27" t="str">
        <f t="shared" si="6"/>
        <v>水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53">
        <f t="shared" si="7"/>
        <v>0</v>
      </c>
      <c r="P28" s="253">
        <f t="shared" si="7"/>
        <v>0</v>
      </c>
      <c r="Q28" s="253">
        <f t="shared" si="7"/>
        <v>0</v>
      </c>
      <c r="R28" s="253">
        <f t="shared" si="7"/>
        <v>0</v>
      </c>
      <c r="S28" s="253">
        <f t="shared" si="7"/>
        <v>0</v>
      </c>
      <c r="T28" s="253">
        <f t="shared" si="7"/>
        <v>0</v>
      </c>
      <c r="U28" s="253">
        <f t="shared" si="7"/>
        <v>0</v>
      </c>
      <c r="V28" s="253">
        <f t="shared" si="7"/>
        <v>0</v>
      </c>
      <c r="W28" s="253">
        <f t="shared" si="7"/>
        <v>0</v>
      </c>
      <c r="X28" s="253">
        <f t="shared" si="7"/>
        <v>0</v>
      </c>
      <c r="Y28" s="253">
        <f t="shared" si="7"/>
        <v>0</v>
      </c>
      <c r="Z28" s="253">
        <f t="shared" si="7"/>
        <v>0</v>
      </c>
      <c r="AA28" s="253">
        <f t="shared" si="7"/>
        <v>0</v>
      </c>
      <c r="AB28" s="253">
        <f t="shared" si="7"/>
        <v>0</v>
      </c>
      <c r="AC28" s="253">
        <f t="shared" si="7"/>
        <v>0</v>
      </c>
      <c r="AD28" s="253">
        <f t="shared" si="7"/>
        <v>0</v>
      </c>
      <c r="AE28" s="253">
        <f t="shared" si="7"/>
        <v>0</v>
      </c>
      <c r="AF28" s="253">
        <f t="shared" si="7"/>
        <v>0</v>
      </c>
      <c r="AG28" s="253">
        <f t="shared" si="7"/>
        <v>0</v>
      </c>
      <c r="AH28" s="253">
        <f t="shared" si="7"/>
        <v>0</v>
      </c>
      <c r="AI28" s="253">
        <f t="shared" si="7"/>
        <v>0</v>
      </c>
      <c r="AJ28" s="253">
        <f t="shared" si="7"/>
        <v>0</v>
      </c>
      <c r="AK28" s="253">
        <f t="shared" si="7"/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K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>
        <f t="shared" si="9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0</v>
      </c>
      <c r="H32" s="23">
        <f t="shared" ref="H32:AK32" si="10">IFERROR(H14*100000/1601711,0)</f>
        <v>0</v>
      </c>
      <c r="I32" s="23">
        <f t="shared" si="10"/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54">
        <f t="shared" si="10"/>
        <v>0</v>
      </c>
      <c r="O32" s="254">
        <f t="shared" si="10"/>
        <v>0</v>
      </c>
      <c r="P32" s="254">
        <f t="shared" si="10"/>
        <v>0</v>
      </c>
      <c r="Q32" s="254">
        <f t="shared" si="10"/>
        <v>0</v>
      </c>
      <c r="R32" s="254">
        <f t="shared" si="10"/>
        <v>0</v>
      </c>
      <c r="S32" s="254">
        <f t="shared" si="10"/>
        <v>0</v>
      </c>
      <c r="T32" s="254">
        <f t="shared" si="10"/>
        <v>0</v>
      </c>
      <c r="U32" s="254">
        <f t="shared" si="10"/>
        <v>0</v>
      </c>
      <c r="V32" s="254">
        <f t="shared" si="10"/>
        <v>0</v>
      </c>
      <c r="W32" s="254">
        <f t="shared" si="10"/>
        <v>0</v>
      </c>
      <c r="X32" s="254">
        <f t="shared" si="10"/>
        <v>0</v>
      </c>
      <c r="Y32" s="254">
        <f t="shared" si="10"/>
        <v>0</v>
      </c>
      <c r="Z32" s="254">
        <f t="shared" si="10"/>
        <v>0</v>
      </c>
      <c r="AA32" s="254">
        <f t="shared" si="10"/>
        <v>0</v>
      </c>
      <c r="AB32" s="254">
        <f t="shared" si="10"/>
        <v>0</v>
      </c>
      <c r="AC32" s="254">
        <f t="shared" si="10"/>
        <v>0</v>
      </c>
      <c r="AD32" s="254">
        <f t="shared" si="10"/>
        <v>0</v>
      </c>
      <c r="AE32" s="254">
        <f t="shared" si="10"/>
        <v>0</v>
      </c>
      <c r="AF32" s="254">
        <f t="shared" si="10"/>
        <v>0</v>
      </c>
      <c r="AG32" s="254">
        <f t="shared" si="10"/>
        <v>0</v>
      </c>
      <c r="AH32" s="254">
        <f t="shared" si="10"/>
        <v>0</v>
      </c>
      <c r="AI32" s="254">
        <f t="shared" si="10"/>
        <v>0</v>
      </c>
      <c r="AJ32" s="254">
        <f t="shared" si="10"/>
        <v>0</v>
      </c>
      <c r="AK32" s="254">
        <f t="shared" si="10"/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53">
        <f t="shared" si="11"/>
        <v>0</v>
      </c>
      <c r="M33" s="253">
        <f t="shared" si="11"/>
        <v>0</v>
      </c>
      <c r="N33" s="253">
        <f t="shared" si="11"/>
        <v>0</v>
      </c>
      <c r="O33" s="253">
        <f t="shared" si="11"/>
        <v>0</v>
      </c>
      <c r="P33" s="253">
        <f t="shared" si="11"/>
        <v>0</v>
      </c>
      <c r="Q33" s="253">
        <f t="shared" si="11"/>
        <v>0</v>
      </c>
      <c r="R33" s="253">
        <f t="shared" si="11"/>
        <v>0</v>
      </c>
      <c r="S33" s="253">
        <f t="shared" si="11"/>
        <v>0</v>
      </c>
      <c r="T33" s="253">
        <f t="shared" si="11"/>
        <v>0</v>
      </c>
      <c r="U33" s="253">
        <f t="shared" si="11"/>
        <v>0</v>
      </c>
      <c r="V33" s="253">
        <f t="shared" si="11"/>
        <v>0</v>
      </c>
      <c r="W33" s="253">
        <f t="shared" si="11"/>
        <v>0</v>
      </c>
      <c r="X33" s="253">
        <f t="shared" si="11"/>
        <v>0</v>
      </c>
      <c r="Y33" s="253">
        <f t="shared" si="11"/>
        <v>0</v>
      </c>
      <c r="Z33" s="253">
        <f t="shared" si="11"/>
        <v>0</v>
      </c>
      <c r="AA33" s="253">
        <f t="shared" si="11"/>
        <v>0</v>
      </c>
      <c r="AB33" s="253">
        <f t="shared" si="11"/>
        <v>0</v>
      </c>
      <c r="AC33" s="253">
        <f t="shared" si="11"/>
        <v>0</v>
      </c>
      <c r="AD33" s="253">
        <f t="shared" si="11"/>
        <v>0</v>
      </c>
      <c r="AE33" s="253">
        <f t="shared" si="11"/>
        <v>0</v>
      </c>
      <c r="AF33" s="253">
        <f t="shared" si="11"/>
        <v>0</v>
      </c>
      <c r="AG33" s="253">
        <f t="shared" si="11"/>
        <v>0</v>
      </c>
      <c r="AH33" s="253">
        <f t="shared" si="11"/>
        <v>0</v>
      </c>
      <c r="AI33" s="253">
        <f t="shared" si="11"/>
        <v>0</v>
      </c>
      <c r="AJ33" s="253">
        <f t="shared" si="11"/>
        <v>0</v>
      </c>
      <c r="AK33" s="253">
        <f t="shared" si="11"/>
        <v>0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2">IFERROR(H20*100000/1601711,0)</f>
        <v>0</v>
      </c>
      <c r="I34" s="134">
        <f t="shared" si="12"/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255">
        <f t="shared" si="12"/>
        <v>0</v>
      </c>
      <c r="O34" s="255">
        <f t="shared" si="12"/>
        <v>0</v>
      </c>
      <c r="P34" s="255">
        <f t="shared" si="12"/>
        <v>0</v>
      </c>
      <c r="Q34" s="255">
        <f t="shared" si="12"/>
        <v>0</v>
      </c>
      <c r="R34" s="255">
        <f t="shared" si="12"/>
        <v>0</v>
      </c>
      <c r="S34" s="255">
        <f t="shared" si="12"/>
        <v>0</v>
      </c>
      <c r="T34" s="255">
        <f t="shared" si="12"/>
        <v>0</v>
      </c>
      <c r="U34" s="255">
        <f t="shared" si="12"/>
        <v>0</v>
      </c>
      <c r="V34" s="255">
        <f t="shared" si="12"/>
        <v>0</v>
      </c>
      <c r="W34" s="255">
        <f t="shared" si="12"/>
        <v>0</v>
      </c>
      <c r="X34" s="255">
        <f t="shared" si="12"/>
        <v>0</v>
      </c>
      <c r="Y34" s="255">
        <f t="shared" si="12"/>
        <v>0</v>
      </c>
      <c r="Z34" s="255">
        <f t="shared" si="12"/>
        <v>0</v>
      </c>
      <c r="AA34" s="255">
        <f t="shared" si="12"/>
        <v>0</v>
      </c>
      <c r="AB34" s="255">
        <f t="shared" si="12"/>
        <v>0</v>
      </c>
      <c r="AC34" s="255">
        <f t="shared" si="12"/>
        <v>0</v>
      </c>
      <c r="AD34" s="255">
        <f t="shared" si="12"/>
        <v>0</v>
      </c>
      <c r="AE34" s="255">
        <f t="shared" si="12"/>
        <v>0</v>
      </c>
      <c r="AF34" s="255">
        <f t="shared" si="12"/>
        <v>0</v>
      </c>
      <c r="AG34" s="255">
        <f t="shared" si="12"/>
        <v>0</v>
      </c>
      <c r="AH34" s="255">
        <f t="shared" si="12"/>
        <v>0</v>
      </c>
      <c r="AI34" s="255">
        <f t="shared" si="12"/>
        <v>0</v>
      </c>
      <c r="AJ34" s="255">
        <f t="shared" si="12"/>
        <v>0</v>
      </c>
      <c r="AK34" s="255">
        <f t="shared" si="12"/>
        <v>0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K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4">
        <f t="shared" si="13"/>
        <v>0</v>
      </c>
      <c r="AK35" s="24">
        <f t="shared" si="13"/>
        <v>0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K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187">
        <f t="shared" si="14"/>
        <v>0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>
        <f t="shared" si="15"/>
        <v>0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</v>
      </c>
      <c r="H38" s="142">
        <f t="shared" ref="H38:AK38" si="16">IFERROR(H24*100000/1601711,0)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>
        <f t="shared" si="16"/>
        <v>0</v>
      </c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9:AK39">
    <cfRule type="cellIs" dxfId="119" priority="14" operator="greaterThanOrEqual">
      <formula>7.5</formula>
    </cfRule>
  </conditionalFormatting>
  <conditionalFormatting sqref="G39:AK39">
    <cfRule type="cellIs" dxfId="118" priority="15" operator="greaterThanOrEqual">
      <formula>12.5</formula>
    </cfRule>
  </conditionalFormatting>
  <conditionalFormatting sqref="G37:AK37">
    <cfRule type="cellIs" dxfId="117" priority="13" operator="greaterThanOrEqual">
      <formula>0.5</formula>
    </cfRule>
  </conditionalFormatting>
  <conditionalFormatting sqref="G34:AK34">
    <cfRule type="cellIs" dxfId="116" priority="11" operator="greaterThanOrEqual">
      <formula>25</formula>
    </cfRule>
    <cfRule type="cellIs" dxfId="115" priority="12" operator="greaterThanOrEqual">
      <formula>15</formula>
    </cfRule>
  </conditionalFormatting>
  <conditionalFormatting sqref="G33:AK33">
    <cfRule type="cellIs" dxfId="114" priority="1" operator="greaterThanOrEqual">
      <formula>0.1</formula>
    </cfRule>
    <cfRule type="cellIs" dxfId="113" priority="10" operator="greaterThanOrEqual">
      <formula>0.05</formula>
    </cfRule>
  </conditionalFormatting>
  <conditionalFormatting sqref="G32:AK32">
    <cfRule type="cellIs" dxfId="112" priority="8" operator="greaterThanOrEqual">
      <formula>30</formula>
    </cfRule>
    <cfRule type="cellIs" dxfId="111" priority="9" operator="greaterThanOrEqual">
      <formula>20</formula>
    </cfRule>
  </conditionalFormatting>
  <conditionalFormatting sqref="G30:AK30">
    <cfRule type="cellIs" dxfId="110" priority="6" operator="greaterThanOrEqual">
      <formula>0.5</formula>
    </cfRule>
    <cfRule type="cellIs" dxfId="109" priority="7" operator="greaterThanOrEqual">
      <formula>0.2</formula>
    </cfRule>
  </conditionalFormatting>
  <conditionalFormatting sqref="G28:AK28">
    <cfRule type="cellIs" dxfId="108" priority="4" operator="greaterThanOrEqual">
      <formula>0.5</formula>
    </cfRule>
    <cfRule type="cellIs" dxfId="107" priority="5" operator="greaterThanOrEqual">
      <formula>0.2</formula>
    </cfRule>
  </conditionalFormatting>
  <conditionalFormatting sqref="G38:AK38">
    <cfRule type="cellIs" dxfId="106" priority="2" operator="greaterThanOrEqual">
      <formula>7.5</formula>
    </cfRule>
  </conditionalFormatting>
  <conditionalFormatting sqref="G38:AK38">
    <cfRule type="cellIs" dxfId="105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D7D4F-BC7A-4377-895A-BD335342917A}">
  <dimension ref="B4:AN40"/>
  <sheetViews>
    <sheetView view="pageBreakPreview" topLeftCell="B4" zoomScale="80" zoomScaleNormal="100" zoomScaleSheetLayoutView="80" workbookViewId="0">
      <pane xSplit="5" ySplit="4" topLeftCell="S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252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44805</v>
      </c>
      <c r="H6" s="26">
        <v>44806</v>
      </c>
      <c r="I6" s="26">
        <v>44807</v>
      </c>
      <c r="J6" s="26">
        <v>44808</v>
      </c>
      <c r="K6" s="26">
        <v>44809</v>
      </c>
      <c r="L6" s="26">
        <v>44810</v>
      </c>
      <c r="M6" s="26">
        <v>44811</v>
      </c>
      <c r="N6" s="26">
        <v>44812</v>
      </c>
      <c r="O6" s="26">
        <v>44813</v>
      </c>
      <c r="P6" s="26">
        <v>44814</v>
      </c>
      <c r="Q6" s="26">
        <v>44815</v>
      </c>
      <c r="R6" s="26">
        <v>44816</v>
      </c>
      <c r="S6" s="26">
        <v>44817</v>
      </c>
      <c r="T6" s="26">
        <v>44818</v>
      </c>
      <c r="U6" s="26">
        <v>44819</v>
      </c>
      <c r="V6" s="26">
        <v>44820</v>
      </c>
      <c r="W6" s="26">
        <v>44821</v>
      </c>
      <c r="X6" s="26">
        <v>44822</v>
      </c>
      <c r="Y6" s="26">
        <v>44823</v>
      </c>
      <c r="Z6" s="26">
        <v>44824</v>
      </c>
      <c r="AA6" s="26">
        <v>44825</v>
      </c>
      <c r="AB6" s="26">
        <v>44826</v>
      </c>
      <c r="AC6" s="26">
        <v>44827</v>
      </c>
      <c r="AD6" s="26">
        <v>44828</v>
      </c>
      <c r="AE6" s="26">
        <v>44829</v>
      </c>
      <c r="AF6" s="26">
        <v>44830</v>
      </c>
      <c r="AG6" s="26">
        <v>44831</v>
      </c>
      <c r="AH6" s="26">
        <v>44832</v>
      </c>
      <c r="AI6" s="26">
        <v>44833</v>
      </c>
      <c r="AJ6" s="26">
        <v>44834</v>
      </c>
      <c r="AK6" s="26"/>
    </row>
    <row r="7" spans="4:38" ht="30" customHeight="1">
      <c r="D7" s="6"/>
      <c r="E7" s="7"/>
      <c r="F7" s="8"/>
      <c r="G7" s="27" t="s">
        <v>257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563</v>
      </c>
      <c r="H9" s="93">
        <v>563</v>
      </c>
      <c r="I9" s="93">
        <v>563</v>
      </c>
      <c r="J9" s="93">
        <v>563</v>
      </c>
      <c r="K9" s="93">
        <v>563</v>
      </c>
      <c r="L9" s="93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3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335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1">
        <v>33</v>
      </c>
      <c r="N10" s="91">
        <v>33</v>
      </c>
      <c r="O10" s="91">
        <v>33</v>
      </c>
      <c r="P10" s="91">
        <v>33</v>
      </c>
      <c r="Q10" s="91">
        <v>33</v>
      </c>
      <c r="R10" s="91">
        <v>33</v>
      </c>
      <c r="S10" s="91">
        <v>33</v>
      </c>
      <c r="T10" s="91">
        <v>33</v>
      </c>
      <c r="U10" s="91">
        <v>33</v>
      </c>
      <c r="V10" s="91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1">
        <v>33</v>
      </c>
      <c r="AI10" s="91">
        <v>33</v>
      </c>
      <c r="AJ10" s="91">
        <v>33</v>
      </c>
      <c r="AK10" s="91">
        <v>33</v>
      </c>
    </row>
    <row r="11" spans="4:38" ht="41.25" customHeight="1">
      <c r="D11" s="14" t="s">
        <v>47</v>
      </c>
      <c r="E11" s="2"/>
      <c r="F11" s="1" t="s">
        <v>49</v>
      </c>
      <c r="G11" s="93">
        <v>33</v>
      </c>
      <c r="H11" s="93">
        <v>33</v>
      </c>
      <c r="I11" s="93">
        <v>33</v>
      </c>
      <c r="J11" s="93">
        <v>33</v>
      </c>
      <c r="K11" s="93">
        <v>33</v>
      </c>
      <c r="L11" s="93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3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335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G15+SUM('R4-08（入力用）'!AF15:AK15)</f>
        <v>0</v>
      </c>
      <c r="H16" s="19">
        <f>SUM(G15:H15)+SUM('R4-08（入力用）'!AG15:AK15)</f>
        <v>0</v>
      </c>
      <c r="I16" s="19">
        <f>SUM(G15:I15)+SUM('R4-08（入力用）'!AH15:AK15)</f>
        <v>0</v>
      </c>
      <c r="J16" s="19">
        <f>SUM(G15:J15)+SUM('R4-08（入力用）'!AI15:AK15)</f>
        <v>0</v>
      </c>
      <c r="K16" s="19">
        <f>SUM(G15:K15)+SUM('R4-08（入力用）'!AJ15:AK15)</f>
        <v>0</v>
      </c>
      <c r="L16" s="19">
        <f>SUM(G15:L15)+'R4-08（入力用）'!AK15</f>
        <v>0</v>
      </c>
      <c r="M16" s="19">
        <f>SUM(G15:M15)</f>
        <v>0</v>
      </c>
      <c r="N16" s="19">
        <f t="shared" ref="N16:AJ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/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G17+SUM('R4-08（入力用）'!AF17:AK17)</f>
        <v>0</v>
      </c>
      <c r="H18" s="19">
        <f>SUM(G17:H17)+SUM('R4-08（入力用）'!AG17:AK17)</f>
        <v>0</v>
      </c>
      <c r="I18" s="19">
        <f>SUM(G17:I17)+SUM('R4-08（入力用）'!AH17:AK17)</f>
        <v>0</v>
      </c>
      <c r="J18" s="19">
        <f>SUM(G17:J17)+SUM('R4-08（入力用）'!AI17:AK17)</f>
        <v>0</v>
      </c>
      <c r="K18" s="19">
        <f>SUM(G17:K17)+SUM('R4-08（入力用）'!AJ17:AK17)</f>
        <v>0</v>
      </c>
      <c r="L18" s="19">
        <f>SUM(G17:L17)+'R4-08（入力用）'!AK17</f>
        <v>0</v>
      </c>
      <c r="M18" s="19">
        <f>SUM(G17:M17)</f>
        <v>0</v>
      </c>
      <c r="N18" s="19">
        <f t="shared" ref="N18:AJ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G19+SUM('R4-08（入力用）'!AF19:AK19)</f>
        <v>0</v>
      </c>
      <c r="H20" s="20">
        <f>SUM(G19:H19)+SUM('R4-08（入力用）'!AG19:AK19)</f>
        <v>0</v>
      </c>
      <c r="I20" s="20">
        <f>SUM(G19:I19)+SUM('R4-08（入力用）'!AH19:AK19)</f>
        <v>0</v>
      </c>
      <c r="J20" s="20">
        <f>SUM(G19:J19)+SUM('R4-08（入力用）'!AI19:AK19)</f>
        <v>0</v>
      </c>
      <c r="K20" s="20">
        <f>SUM(G19:K19)+SUM('R4-08（入力用）'!AJ19:AK19)</f>
        <v>0</v>
      </c>
      <c r="L20" s="20">
        <f>SUM(G19:L19)+'R4-08（入力用）'!AK19</f>
        <v>0</v>
      </c>
      <c r="M20" s="20">
        <f>SUM(G19:M19)</f>
        <v>0</v>
      </c>
      <c r="N20" s="20">
        <f t="shared" ref="N20:AJ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J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>
      <c r="D22" s="14" t="s">
        <v>6</v>
      </c>
      <c r="E22" s="2"/>
      <c r="F22" s="1" t="s">
        <v>50</v>
      </c>
      <c r="G22" s="20">
        <f>'R4-08（入力用）'!AE20</f>
        <v>0</v>
      </c>
      <c r="H22" s="20">
        <f>'R4-08（入力用）'!AF20</f>
        <v>0</v>
      </c>
      <c r="I22" s="20">
        <f>'R4-08（入力用）'!AG20</f>
        <v>0</v>
      </c>
      <c r="J22" s="20">
        <f>'R4-08（入力用）'!AH20</f>
        <v>0</v>
      </c>
      <c r="K22" s="20">
        <f>'R4-08（入力用）'!AI20</f>
        <v>0</v>
      </c>
      <c r="L22" s="20">
        <f>'R4-08（入力用）'!AJ20</f>
        <v>0</v>
      </c>
      <c r="M22" s="20">
        <f>'R4-08（入力用）'!AK20</f>
        <v>0</v>
      </c>
      <c r="N22" s="20">
        <f>G21</f>
        <v>0</v>
      </c>
      <c r="O22" s="20">
        <f t="shared" ref="O22:AJ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/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G23+SUM('R4-08（入力用）'!AF23:AK23)</f>
        <v>0</v>
      </c>
      <c r="H24" s="21">
        <f>SUM(G23:H23)+SUM('R4-08（入力用）'!AG23:AK23)</f>
        <v>0</v>
      </c>
      <c r="I24" s="21">
        <f>SUM(G23:I23)+SUM('R4-08（入力用）'!AH23:AK23)</f>
        <v>0</v>
      </c>
      <c r="J24" s="21">
        <f>SUM(G23:J23)+SUM('R4-08（入力用）'!AI23:AK23)</f>
        <v>0</v>
      </c>
      <c r="K24" s="21">
        <f>SUM(G23:K23)+SUM('R4-08（入力用）'!AJ23:AK23)</f>
        <v>0</v>
      </c>
      <c r="L24" s="21">
        <f>SUM(G23:L23)+'R4-08（入力用）'!AK23</f>
        <v>0</v>
      </c>
      <c r="M24" s="21">
        <f>SUM(G23:M23)</f>
        <v>0</v>
      </c>
      <c r="N24" s="21">
        <f t="shared" ref="N24:AJ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44805</v>
      </c>
      <c r="H26" s="26">
        <f t="shared" ref="H26:AJ27" si="6">H6</f>
        <v>44806</v>
      </c>
      <c r="I26" s="26">
        <f t="shared" si="6"/>
        <v>44807</v>
      </c>
      <c r="J26" s="26">
        <f t="shared" si="6"/>
        <v>44808</v>
      </c>
      <c r="K26" s="26">
        <f t="shared" si="6"/>
        <v>44809</v>
      </c>
      <c r="L26" s="26">
        <f t="shared" si="6"/>
        <v>44810</v>
      </c>
      <c r="M26" s="26">
        <f t="shared" si="6"/>
        <v>44811</v>
      </c>
      <c r="N26" s="26">
        <f t="shared" si="6"/>
        <v>44812</v>
      </c>
      <c r="O26" s="26">
        <f t="shared" si="6"/>
        <v>44813</v>
      </c>
      <c r="P26" s="26">
        <f t="shared" si="6"/>
        <v>44814</v>
      </c>
      <c r="Q26" s="26">
        <f t="shared" si="6"/>
        <v>44815</v>
      </c>
      <c r="R26" s="26">
        <f t="shared" si="6"/>
        <v>44816</v>
      </c>
      <c r="S26" s="26">
        <f t="shared" si="6"/>
        <v>44817</v>
      </c>
      <c r="T26" s="26">
        <f t="shared" si="6"/>
        <v>44818</v>
      </c>
      <c r="U26" s="26">
        <f t="shared" si="6"/>
        <v>44819</v>
      </c>
      <c r="V26" s="26">
        <f t="shared" si="6"/>
        <v>44820</v>
      </c>
      <c r="W26" s="26">
        <f t="shared" si="6"/>
        <v>44821</v>
      </c>
      <c r="X26" s="26">
        <f t="shared" si="6"/>
        <v>44822</v>
      </c>
      <c r="Y26" s="26">
        <f t="shared" si="6"/>
        <v>44823</v>
      </c>
      <c r="Z26" s="26">
        <f t="shared" si="6"/>
        <v>44824</v>
      </c>
      <c r="AA26" s="26">
        <f t="shared" si="6"/>
        <v>44825</v>
      </c>
      <c r="AB26" s="26">
        <f t="shared" si="6"/>
        <v>44826</v>
      </c>
      <c r="AC26" s="26">
        <f t="shared" si="6"/>
        <v>44827</v>
      </c>
      <c r="AD26" s="26">
        <f t="shared" si="6"/>
        <v>44828</v>
      </c>
      <c r="AE26" s="26">
        <f t="shared" si="6"/>
        <v>44829</v>
      </c>
      <c r="AF26" s="26">
        <f t="shared" si="6"/>
        <v>44830</v>
      </c>
      <c r="AG26" s="26">
        <f t="shared" si="6"/>
        <v>44831</v>
      </c>
      <c r="AH26" s="26">
        <f t="shared" si="6"/>
        <v>44832</v>
      </c>
      <c r="AI26" s="26">
        <f t="shared" si="6"/>
        <v>44833</v>
      </c>
      <c r="AJ26" s="26">
        <f t="shared" si="6"/>
        <v>44834</v>
      </c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53">
        <f>IFERROR(G12/G8,0)</f>
        <v>0</v>
      </c>
      <c r="H28" s="253">
        <f t="shared" ref="H28:AJ28" si="7">IFERROR(H12/H8,0)</f>
        <v>0</v>
      </c>
      <c r="I28" s="253">
        <f t="shared" si="7"/>
        <v>0</v>
      </c>
      <c r="J28" s="253">
        <f t="shared" si="7"/>
        <v>0</v>
      </c>
      <c r="K28" s="253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J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J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54">
        <f>IFERROR(G14*100000/1601711,0)</f>
        <v>0</v>
      </c>
      <c r="H32" s="254">
        <f t="shared" ref="H32:AJ32" si="10">IFERROR(H14*100000/1601711,0)</f>
        <v>0</v>
      </c>
      <c r="I32" s="254">
        <f t="shared" si="10"/>
        <v>0</v>
      </c>
      <c r="J32" s="254">
        <f t="shared" si="10"/>
        <v>0</v>
      </c>
      <c r="K32" s="254">
        <f t="shared" si="10"/>
        <v>0</v>
      </c>
      <c r="L32" s="254">
        <f t="shared" si="10"/>
        <v>0</v>
      </c>
      <c r="M32" s="254">
        <f t="shared" si="10"/>
        <v>0</v>
      </c>
      <c r="N32" s="254">
        <f t="shared" si="10"/>
        <v>0</v>
      </c>
      <c r="O32" s="254">
        <f t="shared" si="10"/>
        <v>0</v>
      </c>
      <c r="P32" s="254">
        <f t="shared" si="10"/>
        <v>0</v>
      </c>
      <c r="Q32" s="254">
        <f t="shared" si="10"/>
        <v>0</v>
      </c>
      <c r="R32" s="254">
        <f t="shared" si="10"/>
        <v>0</v>
      </c>
      <c r="S32" s="23">
        <f t="shared" si="10"/>
        <v>0</v>
      </c>
      <c r="T32" s="23">
        <f t="shared" si="10"/>
        <v>0</v>
      </c>
      <c r="U32" s="23">
        <f t="shared" si="10"/>
        <v>0</v>
      </c>
      <c r="V32" s="23">
        <f t="shared" si="10"/>
        <v>0</v>
      </c>
      <c r="W32" s="23">
        <f t="shared" si="10"/>
        <v>0</v>
      </c>
      <c r="X32" s="23">
        <f t="shared" si="10"/>
        <v>0</v>
      </c>
      <c r="Y32" s="23">
        <f t="shared" si="10"/>
        <v>0</v>
      </c>
      <c r="Z32" s="23">
        <f t="shared" si="10"/>
        <v>0</v>
      </c>
      <c r="AA32" s="23">
        <f t="shared" si="10"/>
        <v>0</v>
      </c>
      <c r="AB32" s="23">
        <f t="shared" si="10"/>
        <v>0</v>
      </c>
      <c r="AC32" s="23">
        <f t="shared" si="10"/>
        <v>0</v>
      </c>
      <c r="AD32" s="23">
        <f t="shared" si="10"/>
        <v>0</v>
      </c>
      <c r="AE32" s="23">
        <f t="shared" si="10"/>
        <v>0</v>
      </c>
      <c r="AF32" s="23">
        <f t="shared" si="10"/>
        <v>0</v>
      </c>
      <c r="AG32" s="23">
        <f t="shared" si="10"/>
        <v>0</v>
      </c>
      <c r="AH32" s="23">
        <f t="shared" si="10"/>
        <v>0</v>
      </c>
      <c r="AI32" s="23">
        <f t="shared" si="10"/>
        <v>0</v>
      </c>
      <c r="AJ32" s="23">
        <f t="shared" si="10"/>
        <v>0</v>
      </c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53">
        <f>IFERROR(G18/G16,0)</f>
        <v>0</v>
      </c>
      <c r="H33" s="253">
        <f t="shared" ref="H33:AJ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2">
        <f t="shared" si="11"/>
        <v>0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 t="shared" si="11"/>
        <v>0</v>
      </c>
      <c r="Q33" s="22">
        <f t="shared" si="11"/>
        <v>0</v>
      </c>
      <c r="R33" s="22">
        <f t="shared" si="11"/>
        <v>0</v>
      </c>
      <c r="S33" s="22">
        <f t="shared" si="11"/>
        <v>0</v>
      </c>
      <c r="T33" s="22">
        <f t="shared" si="11"/>
        <v>0</v>
      </c>
      <c r="U33" s="22">
        <f t="shared" si="11"/>
        <v>0</v>
      </c>
      <c r="V33" s="22">
        <f t="shared" si="11"/>
        <v>0</v>
      </c>
      <c r="W33" s="22">
        <f t="shared" si="11"/>
        <v>0</v>
      </c>
      <c r="X33" s="22">
        <f t="shared" si="11"/>
        <v>0</v>
      </c>
      <c r="Y33" s="22">
        <f t="shared" si="11"/>
        <v>0</v>
      </c>
      <c r="Z33" s="22">
        <f t="shared" si="11"/>
        <v>0</v>
      </c>
      <c r="AA33" s="22">
        <f t="shared" si="11"/>
        <v>0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0</v>
      </c>
      <c r="AI33" s="22">
        <f t="shared" si="11"/>
        <v>0</v>
      </c>
      <c r="AJ33" s="22">
        <f t="shared" si="11"/>
        <v>0</v>
      </c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255">
        <f>IFERROR(G20*100000/1601711,0)</f>
        <v>0</v>
      </c>
      <c r="H34" s="255">
        <f t="shared" ref="H34:AJ34" si="12">IFERROR(H20*100000/1601711,0)</f>
        <v>0</v>
      </c>
      <c r="I34" s="255">
        <f t="shared" si="12"/>
        <v>0</v>
      </c>
      <c r="J34" s="255">
        <f t="shared" si="12"/>
        <v>0</v>
      </c>
      <c r="K34" s="255">
        <f t="shared" si="12"/>
        <v>0</v>
      </c>
      <c r="L34" s="255">
        <f t="shared" si="12"/>
        <v>0</v>
      </c>
      <c r="M34" s="255">
        <f t="shared" si="12"/>
        <v>0</v>
      </c>
      <c r="N34" s="255">
        <f t="shared" si="12"/>
        <v>0</v>
      </c>
      <c r="O34" s="255">
        <f t="shared" si="12"/>
        <v>0</v>
      </c>
      <c r="P34" s="134">
        <f t="shared" si="12"/>
        <v>0</v>
      </c>
      <c r="Q34" s="134">
        <f t="shared" si="12"/>
        <v>0</v>
      </c>
      <c r="R34" s="134">
        <f t="shared" si="12"/>
        <v>0</v>
      </c>
      <c r="S34" s="134">
        <f t="shared" si="12"/>
        <v>0</v>
      </c>
      <c r="T34" s="134">
        <f t="shared" si="12"/>
        <v>0</v>
      </c>
      <c r="U34" s="134">
        <f t="shared" si="12"/>
        <v>0</v>
      </c>
      <c r="V34" s="134">
        <f t="shared" si="12"/>
        <v>0</v>
      </c>
      <c r="W34" s="134">
        <f t="shared" si="12"/>
        <v>0</v>
      </c>
      <c r="X34" s="134">
        <f t="shared" si="12"/>
        <v>0</v>
      </c>
      <c r="Y34" s="134">
        <f t="shared" si="12"/>
        <v>0</v>
      </c>
      <c r="Z34" s="134">
        <f t="shared" si="12"/>
        <v>0</v>
      </c>
      <c r="AA34" s="134">
        <f t="shared" si="12"/>
        <v>0</v>
      </c>
      <c r="AB34" s="134">
        <f t="shared" si="12"/>
        <v>0</v>
      </c>
      <c r="AC34" s="134">
        <f t="shared" si="12"/>
        <v>0</v>
      </c>
      <c r="AD34" s="134">
        <f t="shared" si="12"/>
        <v>0</v>
      </c>
      <c r="AE34" s="134">
        <f t="shared" si="12"/>
        <v>0</v>
      </c>
      <c r="AF34" s="134">
        <f t="shared" si="12"/>
        <v>0</v>
      </c>
      <c r="AG34" s="134">
        <f t="shared" si="12"/>
        <v>0</v>
      </c>
      <c r="AH34" s="134">
        <f t="shared" si="12"/>
        <v>0</v>
      </c>
      <c r="AI34" s="134">
        <f t="shared" si="12"/>
        <v>0</v>
      </c>
      <c r="AJ34" s="134">
        <f t="shared" si="12"/>
        <v>0</v>
      </c>
      <c r="AK34" s="134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J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4">
        <f t="shared" si="13"/>
        <v>0</v>
      </c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J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187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J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/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</v>
      </c>
      <c r="H38" s="142">
        <f t="shared" ref="H38:AJ38" si="16">IFERROR(H24*100000/1601711,0)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/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9:AK39">
    <cfRule type="cellIs" dxfId="104" priority="14" operator="greaterThanOrEqual">
      <formula>7.5</formula>
    </cfRule>
  </conditionalFormatting>
  <conditionalFormatting sqref="G39:AK39">
    <cfRule type="cellIs" dxfId="103" priority="15" operator="greaterThanOrEqual">
      <formula>12.5</formula>
    </cfRule>
  </conditionalFormatting>
  <conditionalFormatting sqref="G37:AK37">
    <cfRule type="cellIs" dxfId="102" priority="13" operator="greaterThanOrEqual">
      <formula>0.5</formula>
    </cfRule>
  </conditionalFormatting>
  <conditionalFormatting sqref="G34:AK34">
    <cfRule type="cellIs" dxfId="101" priority="11" operator="greaterThanOrEqual">
      <formula>25</formula>
    </cfRule>
    <cfRule type="cellIs" dxfId="100" priority="12" operator="greaterThanOrEqual">
      <formula>15</formula>
    </cfRule>
  </conditionalFormatting>
  <conditionalFormatting sqref="G33:AK33">
    <cfRule type="cellIs" dxfId="99" priority="1" operator="greaterThanOrEqual">
      <formula>0.1</formula>
    </cfRule>
    <cfRule type="cellIs" dxfId="98" priority="10" operator="greaterThanOrEqual">
      <formula>0.05</formula>
    </cfRule>
  </conditionalFormatting>
  <conditionalFormatting sqref="G32:AK32">
    <cfRule type="cellIs" dxfId="97" priority="8" operator="greaterThanOrEqual">
      <formula>30</formula>
    </cfRule>
    <cfRule type="cellIs" dxfId="96" priority="9" operator="greaterThanOrEqual">
      <formula>20</formula>
    </cfRule>
  </conditionalFormatting>
  <conditionalFormatting sqref="G30:AK30">
    <cfRule type="cellIs" dxfId="95" priority="6" operator="greaterThanOrEqual">
      <formula>0.5</formula>
    </cfRule>
    <cfRule type="cellIs" dxfId="94" priority="7" operator="greaterThanOrEqual">
      <formula>0.2</formula>
    </cfRule>
  </conditionalFormatting>
  <conditionalFormatting sqref="G28:AK28">
    <cfRule type="cellIs" dxfId="93" priority="4" operator="greaterThanOrEqual">
      <formula>0.5</formula>
    </cfRule>
    <cfRule type="cellIs" dxfId="92" priority="5" operator="greaterThanOrEqual">
      <formula>0.2</formula>
    </cfRule>
  </conditionalFormatting>
  <conditionalFormatting sqref="G38:AK38">
    <cfRule type="cellIs" dxfId="91" priority="2" operator="greaterThanOrEqual">
      <formula>7.5</formula>
    </cfRule>
  </conditionalFormatting>
  <conditionalFormatting sqref="G38:AK38">
    <cfRule type="cellIs" dxfId="90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AEC1-7A1A-48F6-BDD1-AB26DF5AF299}">
  <dimension ref="B4:AN40"/>
  <sheetViews>
    <sheetView view="pageBreakPreview" topLeftCell="B4" zoomScale="80" zoomScaleNormal="100" zoomScaleSheetLayoutView="80" workbookViewId="0">
      <pane xSplit="5" ySplit="4" topLeftCell="S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251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44835</v>
      </c>
      <c r="H6" s="26">
        <v>44836</v>
      </c>
      <c r="I6" s="26">
        <v>44837</v>
      </c>
      <c r="J6" s="26">
        <v>44838</v>
      </c>
      <c r="K6" s="26">
        <v>44839</v>
      </c>
      <c r="L6" s="26">
        <v>44840</v>
      </c>
      <c r="M6" s="26">
        <v>44841</v>
      </c>
      <c r="N6" s="26">
        <v>44842</v>
      </c>
      <c r="O6" s="26">
        <v>44843</v>
      </c>
      <c r="P6" s="26">
        <v>44844</v>
      </c>
      <c r="Q6" s="26">
        <v>44845</v>
      </c>
      <c r="R6" s="26">
        <v>44846</v>
      </c>
      <c r="S6" s="26">
        <v>44847</v>
      </c>
      <c r="T6" s="26">
        <v>44848</v>
      </c>
      <c r="U6" s="26">
        <v>44849</v>
      </c>
      <c r="V6" s="26">
        <v>44850</v>
      </c>
      <c r="W6" s="26">
        <v>44851</v>
      </c>
      <c r="X6" s="26">
        <v>44852</v>
      </c>
      <c r="Y6" s="26">
        <v>44853</v>
      </c>
      <c r="Z6" s="26">
        <v>44854</v>
      </c>
      <c r="AA6" s="26">
        <v>44855</v>
      </c>
      <c r="AB6" s="26">
        <v>44856</v>
      </c>
      <c r="AC6" s="26">
        <v>44857</v>
      </c>
      <c r="AD6" s="26">
        <v>44858</v>
      </c>
      <c r="AE6" s="26">
        <v>44859</v>
      </c>
      <c r="AF6" s="26">
        <v>44860</v>
      </c>
      <c r="AG6" s="26">
        <v>44861</v>
      </c>
      <c r="AH6" s="26">
        <v>44862</v>
      </c>
      <c r="AI6" s="26">
        <v>44863</v>
      </c>
      <c r="AJ6" s="26">
        <v>44864</v>
      </c>
      <c r="AK6" s="26">
        <v>44865</v>
      </c>
    </row>
    <row r="7" spans="4:38" ht="30" customHeight="1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1">
        <v>563</v>
      </c>
      <c r="H9" s="93">
        <v>563</v>
      </c>
      <c r="I9" s="93">
        <v>563</v>
      </c>
      <c r="J9" s="93">
        <v>563</v>
      </c>
      <c r="K9" s="93">
        <v>563</v>
      </c>
      <c r="L9" s="93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3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93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1">
        <v>33</v>
      </c>
      <c r="N10" s="91">
        <v>33</v>
      </c>
      <c r="O10" s="91">
        <v>33</v>
      </c>
      <c r="P10" s="91">
        <v>33</v>
      </c>
      <c r="Q10" s="91">
        <v>33</v>
      </c>
      <c r="R10" s="91">
        <v>33</v>
      </c>
      <c r="S10" s="91">
        <v>33</v>
      </c>
      <c r="T10" s="91">
        <v>33</v>
      </c>
      <c r="U10" s="91">
        <v>33</v>
      </c>
      <c r="V10" s="91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1">
        <v>33</v>
      </c>
      <c r="AI10" s="91">
        <v>33</v>
      </c>
      <c r="AJ10" s="91">
        <v>33</v>
      </c>
      <c r="AK10" s="91">
        <v>33</v>
      </c>
    </row>
    <row r="11" spans="4:38" ht="41.25" customHeight="1">
      <c r="D11" s="14" t="s">
        <v>47</v>
      </c>
      <c r="E11" s="2"/>
      <c r="F11" s="1" t="s">
        <v>49</v>
      </c>
      <c r="G11" s="91">
        <v>33</v>
      </c>
      <c r="H11" s="93">
        <v>33</v>
      </c>
      <c r="I11" s="93">
        <v>33</v>
      </c>
      <c r="J11" s="93">
        <v>33</v>
      </c>
      <c r="K11" s="93">
        <v>33</v>
      </c>
      <c r="L11" s="93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3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93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G15+SUM('R4-09（入力用）'!AE15:AJ15)</f>
        <v>0</v>
      </c>
      <c r="H16" s="19">
        <f>SUM(G15:H15)+SUM('R4-09（入力用）'!AF15:AJ15)</f>
        <v>0</v>
      </c>
      <c r="I16" s="19">
        <f>SUM(G15:I15)+SUM('R4-09（入力用）'!AG15:AJ15)</f>
        <v>0</v>
      </c>
      <c r="J16" s="19">
        <f>SUM(G15:J15)+SUM('R4-09（入力用）'!AH15:AJ15)</f>
        <v>0</v>
      </c>
      <c r="K16" s="19">
        <f>SUM(G15:K15)+SUM('R4-09（入力用）'!AI15:AJ15)</f>
        <v>0</v>
      </c>
      <c r="L16" s="19">
        <f>SUM(G15:L15)+'R4-09（入力用）'!AJ15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G17+SUM('R4-09（入力用）'!AE17:AJ17)</f>
        <v>0</v>
      </c>
      <c r="H18" s="19">
        <f>SUM(G17:H17)+SUM('R4-09（入力用）'!AF17:AJ17)</f>
        <v>0</v>
      </c>
      <c r="I18" s="19">
        <f>SUM(G17:I17)+SUM('R4-09（入力用）'!AG17:AJ17)</f>
        <v>0</v>
      </c>
      <c r="J18" s="19">
        <f>SUM(G17:J17)+SUM('R4-09（入力用）'!AH17:AJ17)</f>
        <v>0</v>
      </c>
      <c r="K18" s="19">
        <f>SUM(G17:K17)+SUM('R4-09（入力用）'!AI17:AJ17)</f>
        <v>0</v>
      </c>
      <c r="L18" s="19">
        <f>SUM(G17:L17)+'R4-09（入力用）'!AJ17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G19+SUM('R4-09（入力用）'!AE19:AJ19)</f>
        <v>0</v>
      </c>
      <c r="H20" s="20">
        <f>SUM(G19:H19)+SUM('R4-09（入力用）'!AF19:AJ19)</f>
        <v>0</v>
      </c>
      <c r="I20" s="20">
        <f>SUM(G19:I19)+SUM('R4-09（入力用）'!AG19:AJ19)</f>
        <v>0</v>
      </c>
      <c r="J20" s="20">
        <f>SUM(G19:J19)+SUM('R4-09（入力用）'!AH19:AJ19)</f>
        <v>0</v>
      </c>
      <c r="K20" s="20">
        <f>SUM(G19:K19)+SUM('R4-09（入力用）'!AI19:AJ19)</f>
        <v>0</v>
      </c>
      <c r="L20" s="20">
        <f>SUM(G19:L19)+'R4-09（入力用）'!AJ19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>
      <c r="D22" s="14" t="s">
        <v>6</v>
      </c>
      <c r="E22" s="2"/>
      <c r="F22" s="1" t="s">
        <v>50</v>
      </c>
      <c r="G22" s="20">
        <f>'R4-09（入力用）'!AD20</f>
        <v>0</v>
      </c>
      <c r="H22" s="20">
        <f>'R4-09（入力用）'!AE20</f>
        <v>0</v>
      </c>
      <c r="I22" s="20">
        <f>'R4-09（入力用）'!AF20</f>
        <v>0</v>
      </c>
      <c r="J22" s="20">
        <f>'R4-09（入力用）'!AG20</f>
        <v>0</v>
      </c>
      <c r="K22" s="20">
        <f>'R4-09（入力用）'!AH20</f>
        <v>0</v>
      </c>
      <c r="L22" s="20">
        <f>'R4-09（入力用）'!AI20</f>
        <v>0</v>
      </c>
      <c r="M22" s="20">
        <f>'R4-09（入力用）'!AJ20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G23+SUM('R4-09（入力用）'!AE23:AJ23)</f>
        <v>0</v>
      </c>
      <c r="H24" s="21">
        <f>SUM(G23:H23)+SUM('R4-09（入力用）'!AF23:AJ23)</f>
        <v>0</v>
      </c>
      <c r="I24" s="21">
        <f>SUM(G23:I23)+SUM('R4-09（入力用）'!AG23:AJ23)</f>
        <v>0</v>
      </c>
      <c r="J24" s="21">
        <f>SUM(G23:J23)+SUM('R4-09（入力用）'!AH23:AJ23)</f>
        <v>0</v>
      </c>
      <c r="K24" s="21">
        <f>SUM(G23:K23)+SUM('R4-09（入力用）'!AI23:AJ23)</f>
        <v>0</v>
      </c>
      <c r="L24" s="21">
        <f>SUM(G23:L23)+'R4-09（入力用）'!AJ23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44835</v>
      </c>
      <c r="H26" s="26">
        <f t="shared" ref="H26:AK27" si="6">H6</f>
        <v>44836</v>
      </c>
      <c r="I26" s="26">
        <f t="shared" si="6"/>
        <v>44837</v>
      </c>
      <c r="J26" s="26">
        <f t="shared" si="6"/>
        <v>44838</v>
      </c>
      <c r="K26" s="26">
        <f t="shared" si="6"/>
        <v>44839</v>
      </c>
      <c r="L26" s="26">
        <f t="shared" si="6"/>
        <v>44840</v>
      </c>
      <c r="M26" s="26">
        <f t="shared" si="6"/>
        <v>44841</v>
      </c>
      <c r="N26" s="26">
        <f t="shared" si="6"/>
        <v>44842</v>
      </c>
      <c r="O26" s="26">
        <f t="shared" si="6"/>
        <v>44843</v>
      </c>
      <c r="P26" s="26">
        <f t="shared" si="6"/>
        <v>44844</v>
      </c>
      <c r="Q26" s="26">
        <f t="shared" si="6"/>
        <v>44845</v>
      </c>
      <c r="R26" s="26">
        <f t="shared" si="6"/>
        <v>44846</v>
      </c>
      <c r="S26" s="26">
        <f t="shared" si="6"/>
        <v>44847</v>
      </c>
      <c r="T26" s="26">
        <f t="shared" si="6"/>
        <v>44848</v>
      </c>
      <c r="U26" s="26">
        <f t="shared" si="6"/>
        <v>44849</v>
      </c>
      <c r="V26" s="26">
        <f t="shared" si="6"/>
        <v>44850</v>
      </c>
      <c r="W26" s="26">
        <f t="shared" si="6"/>
        <v>44851</v>
      </c>
      <c r="X26" s="26">
        <f t="shared" si="6"/>
        <v>44852</v>
      </c>
      <c r="Y26" s="26">
        <f t="shared" si="6"/>
        <v>44853</v>
      </c>
      <c r="Z26" s="26">
        <f t="shared" si="6"/>
        <v>44854</v>
      </c>
      <c r="AA26" s="26">
        <f t="shared" si="6"/>
        <v>44855</v>
      </c>
      <c r="AB26" s="26">
        <f t="shared" si="6"/>
        <v>44856</v>
      </c>
      <c r="AC26" s="26">
        <f t="shared" si="6"/>
        <v>44857</v>
      </c>
      <c r="AD26" s="26">
        <f t="shared" si="6"/>
        <v>44858</v>
      </c>
      <c r="AE26" s="26">
        <f t="shared" si="6"/>
        <v>44859</v>
      </c>
      <c r="AF26" s="26">
        <f t="shared" si="6"/>
        <v>44860</v>
      </c>
      <c r="AG26" s="26">
        <f t="shared" si="6"/>
        <v>44861</v>
      </c>
      <c r="AH26" s="26">
        <f t="shared" si="6"/>
        <v>44862</v>
      </c>
      <c r="AI26" s="26">
        <f t="shared" si="6"/>
        <v>44863</v>
      </c>
      <c r="AJ26" s="26">
        <f t="shared" si="6"/>
        <v>44864</v>
      </c>
      <c r="AK26" s="26">
        <f t="shared" si="6"/>
        <v>44865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土</v>
      </c>
      <c r="H27" s="27" t="str">
        <f t="shared" si="6"/>
        <v>日</v>
      </c>
      <c r="I27" s="27" t="str">
        <f t="shared" si="6"/>
        <v>月</v>
      </c>
      <c r="J27" s="27" t="str">
        <f t="shared" si="6"/>
        <v>火</v>
      </c>
      <c r="K27" s="27" t="str">
        <f t="shared" si="6"/>
        <v>水</v>
      </c>
      <c r="L27" s="27" t="str">
        <f t="shared" si="6"/>
        <v>木</v>
      </c>
      <c r="M27" s="27" t="str">
        <f t="shared" si="6"/>
        <v>金</v>
      </c>
      <c r="N27" s="27" t="str">
        <f t="shared" si="6"/>
        <v>土</v>
      </c>
      <c r="O27" s="27" t="str">
        <f t="shared" si="6"/>
        <v>日</v>
      </c>
      <c r="P27" s="27" t="str">
        <f t="shared" si="6"/>
        <v>月</v>
      </c>
      <c r="Q27" s="27" t="str">
        <f t="shared" si="6"/>
        <v>火</v>
      </c>
      <c r="R27" s="27" t="str">
        <f t="shared" si="6"/>
        <v>水</v>
      </c>
      <c r="S27" s="27" t="str">
        <f t="shared" si="6"/>
        <v>木</v>
      </c>
      <c r="T27" s="27" t="str">
        <f t="shared" si="6"/>
        <v>金</v>
      </c>
      <c r="U27" s="27" t="str">
        <f t="shared" si="6"/>
        <v>土</v>
      </c>
      <c r="V27" s="27" t="str">
        <f t="shared" si="6"/>
        <v>日</v>
      </c>
      <c r="W27" s="27" t="str">
        <f t="shared" si="6"/>
        <v>月</v>
      </c>
      <c r="X27" s="27" t="str">
        <f t="shared" si="6"/>
        <v>火</v>
      </c>
      <c r="Y27" s="27" t="str">
        <f t="shared" si="6"/>
        <v>水</v>
      </c>
      <c r="Z27" s="27" t="str">
        <f t="shared" si="6"/>
        <v>木</v>
      </c>
      <c r="AA27" s="27" t="str">
        <f t="shared" si="6"/>
        <v>金</v>
      </c>
      <c r="AB27" s="27" t="str">
        <f t="shared" si="6"/>
        <v>土</v>
      </c>
      <c r="AC27" s="27" t="str">
        <f t="shared" si="6"/>
        <v>日</v>
      </c>
      <c r="AD27" s="27" t="str">
        <f t="shared" si="6"/>
        <v>月</v>
      </c>
      <c r="AE27" s="27" t="str">
        <f t="shared" si="6"/>
        <v>火</v>
      </c>
      <c r="AF27" s="27" t="str">
        <f t="shared" si="6"/>
        <v>水</v>
      </c>
      <c r="AG27" s="27" t="str">
        <f t="shared" si="6"/>
        <v>木</v>
      </c>
      <c r="AH27" s="27" t="str">
        <f t="shared" si="6"/>
        <v>金</v>
      </c>
      <c r="AI27" s="27" t="str">
        <f t="shared" si="6"/>
        <v>土</v>
      </c>
      <c r="AJ27" s="27" t="str">
        <f t="shared" si="6"/>
        <v>日</v>
      </c>
      <c r="AK27" s="27" t="str">
        <f t="shared" si="6"/>
        <v>月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K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>
        <f t="shared" si="9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0</v>
      </c>
      <c r="H32" s="23">
        <f t="shared" ref="H32:AK32" si="10">IFERROR(H14*100000/1601711,0)</f>
        <v>0</v>
      </c>
      <c r="I32" s="23">
        <f t="shared" si="10"/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3">
        <f t="shared" si="10"/>
        <v>0</v>
      </c>
      <c r="O32" s="23">
        <f t="shared" si="10"/>
        <v>0</v>
      </c>
      <c r="P32" s="23">
        <f t="shared" si="10"/>
        <v>0</v>
      </c>
      <c r="Q32" s="23">
        <f t="shared" si="10"/>
        <v>0</v>
      </c>
      <c r="R32" s="23">
        <f t="shared" si="10"/>
        <v>0</v>
      </c>
      <c r="S32" s="23">
        <f t="shared" si="10"/>
        <v>0</v>
      </c>
      <c r="T32" s="23">
        <f t="shared" si="10"/>
        <v>0</v>
      </c>
      <c r="U32" s="23">
        <f t="shared" si="10"/>
        <v>0</v>
      </c>
      <c r="V32" s="23">
        <f t="shared" si="10"/>
        <v>0</v>
      </c>
      <c r="W32" s="23">
        <f t="shared" si="10"/>
        <v>0</v>
      </c>
      <c r="X32" s="23">
        <f t="shared" si="10"/>
        <v>0</v>
      </c>
      <c r="Y32" s="23">
        <f t="shared" si="10"/>
        <v>0</v>
      </c>
      <c r="Z32" s="23">
        <f t="shared" si="10"/>
        <v>0</v>
      </c>
      <c r="AA32" s="23">
        <f t="shared" si="10"/>
        <v>0</v>
      </c>
      <c r="AB32" s="23">
        <f t="shared" si="10"/>
        <v>0</v>
      </c>
      <c r="AC32" s="23">
        <f t="shared" si="10"/>
        <v>0</v>
      </c>
      <c r="AD32" s="23">
        <f t="shared" si="10"/>
        <v>0</v>
      </c>
      <c r="AE32" s="23">
        <f t="shared" si="10"/>
        <v>0</v>
      </c>
      <c r="AF32" s="23">
        <f t="shared" si="10"/>
        <v>0</v>
      </c>
      <c r="AG32" s="23">
        <f t="shared" si="10"/>
        <v>0</v>
      </c>
      <c r="AH32" s="23">
        <f t="shared" si="10"/>
        <v>0</v>
      </c>
      <c r="AI32" s="23">
        <f t="shared" si="10"/>
        <v>0</v>
      </c>
      <c r="AJ32" s="23">
        <f t="shared" si="10"/>
        <v>0</v>
      </c>
      <c r="AK32" s="23">
        <f t="shared" si="10"/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2">
        <f t="shared" si="11"/>
        <v>0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 t="shared" si="11"/>
        <v>0</v>
      </c>
      <c r="Q33" s="22">
        <f t="shared" si="11"/>
        <v>0</v>
      </c>
      <c r="R33" s="22">
        <f t="shared" si="11"/>
        <v>0</v>
      </c>
      <c r="S33" s="22">
        <f t="shared" si="11"/>
        <v>0</v>
      </c>
      <c r="T33" s="22">
        <f t="shared" si="11"/>
        <v>0</v>
      </c>
      <c r="U33" s="22">
        <f t="shared" si="11"/>
        <v>0</v>
      </c>
      <c r="V33" s="22">
        <f t="shared" si="11"/>
        <v>0</v>
      </c>
      <c r="W33" s="22">
        <f t="shared" si="11"/>
        <v>0</v>
      </c>
      <c r="X33" s="22">
        <f t="shared" si="11"/>
        <v>0</v>
      </c>
      <c r="Y33" s="22">
        <f t="shared" si="11"/>
        <v>0</v>
      </c>
      <c r="Z33" s="22">
        <f t="shared" si="11"/>
        <v>0</v>
      </c>
      <c r="AA33" s="22">
        <f t="shared" si="11"/>
        <v>0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0</v>
      </c>
      <c r="AI33" s="22">
        <f t="shared" si="11"/>
        <v>0</v>
      </c>
      <c r="AJ33" s="22">
        <f t="shared" si="11"/>
        <v>0</v>
      </c>
      <c r="AK33" s="22">
        <f t="shared" si="11"/>
        <v>0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2">IFERROR(H20*100000/1601711,0)</f>
        <v>0</v>
      </c>
      <c r="I34" s="134">
        <f t="shared" si="12"/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134">
        <f t="shared" si="12"/>
        <v>0</v>
      </c>
      <c r="O34" s="134">
        <f t="shared" si="12"/>
        <v>0</v>
      </c>
      <c r="P34" s="134">
        <f t="shared" si="12"/>
        <v>0</v>
      </c>
      <c r="Q34" s="134">
        <f t="shared" si="12"/>
        <v>0</v>
      </c>
      <c r="R34" s="134">
        <f t="shared" si="12"/>
        <v>0</v>
      </c>
      <c r="S34" s="134">
        <f t="shared" si="12"/>
        <v>0</v>
      </c>
      <c r="T34" s="134">
        <f t="shared" si="12"/>
        <v>0</v>
      </c>
      <c r="U34" s="134">
        <f t="shared" si="12"/>
        <v>0</v>
      </c>
      <c r="V34" s="134">
        <f t="shared" si="12"/>
        <v>0</v>
      </c>
      <c r="W34" s="134">
        <f t="shared" si="12"/>
        <v>0</v>
      </c>
      <c r="X34" s="134">
        <f t="shared" si="12"/>
        <v>0</v>
      </c>
      <c r="Y34" s="134">
        <f t="shared" si="12"/>
        <v>0</v>
      </c>
      <c r="Z34" s="134">
        <f t="shared" si="12"/>
        <v>0</v>
      </c>
      <c r="AA34" s="134">
        <f t="shared" si="12"/>
        <v>0</v>
      </c>
      <c r="AB34" s="134">
        <f t="shared" si="12"/>
        <v>0</v>
      </c>
      <c r="AC34" s="134">
        <f t="shared" si="12"/>
        <v>0</v>
      </c>
      <c r="AD34" s="134">
        <f t="shared" si="12"/>
        <v>0</v>
      </c>
      <c r="AE34" s="134">
        <f t="shared" si="12"/>
        <v>0</v>
      </c>
      <c r="AF34" s="134">
        <f t="shared" si="12"/>
        <v>0</v>
      </c>
      <c r="AG34" s="134">
        <f t="shared" si="12"/>
        <v>0</v>
      </c>
      <c r="AH34" s="134">
        <f t="shared" si="12"/>
        <v>0</v>
      </c>
      <c r="AI34" s="134">
        <f t="shared" si="12"/>
        <v>0</v>
      </c>
      <c r="AJ34" s="134">
        <f t="shared" si="12"/>
        <v>0</v>
      </c>
      <c r="AK34" s="134">
        <f t="shared" si="12"/>
        <v>0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K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4">
        <f t="shared" si="13"/>
        <v>0</v>
      </c>
      <c r="AK35" s="24">
        <f t="shared" si="13"/>
        <v>0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K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187">
        <f t="shared" si="14"/>
        <v>0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>
        <f t="shared" si="15"/>
        <v>0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</v>
      </c>
      <c r="H38" s="142">
        <f t="shared" ref="H38:AK38" si="16">IFERROR(H24*100000/1601711,0)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>
        <f t="shared" si="16"/>
        <v>0</v>
      </c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9:AK39">
    <cfRule type="cellIs" dxfId="89" priority="14" operator="greaterThanOrEqual">
      <formula>7.5</formula>
    </cfRule>
  </conditionalFormatting>
  <conditionalFormatting sqref="G39:AK39">
    <cfRule type="cellIs" dxfId="88" priority="15" operator="greaterThanOrEqual">
      <formula>12.5</formula>
    </cfRule>
  </conditionalFormatting>
  <conditionalFormatting sqref="G37:AK37">
    <cfRule type="cellIs" dxfId="87" priority="13" operator="greaterThanOrEqual">
      <formula>0.5</formula>
    </cfRule>
  </conditionalFormatting>
  <conditionalFormatting sqref="G34:AK34">
    <cfRule type="cellIs" dxfId="86" priority="11" operator="greaterThanOrEqual">
      <formula>25</formula>
    </cfRule>
    <cfRule type="cellIs" dxfId="85" priority="12" operator="greaterThanOrEqual">
      <formula>15</formula>
    </cfRule>
  </conditionalFormatting>
  <conditionalFormatting sqref="G33:AK33">
    <cfRule type="cellIs" dxfId="84" priority="1" operator="greaterThanOrEqual">
      <formula>0.1</formula>
    </cfRule>
    <cfRule type="cellIs" dxfId="83" priority="10" operator="greaterThanOrEqual">
      <formula>0.05</formula>
    </cfRule>
  </conditionalFormatting>
  <conditionalFormatting sqref="G32:AK32">
    <cfRule type="cellIs" dxfId="82" priority="8" operator="greaterThanOrEqual">
      <formula>30</formula>
    </cfRule>
    <cfRule type="cellIs" dxfId="81" priority="9" operator="greaterThanOrEqual">
      <formula>20</formula>
    </cfRule>
  </conditionalFormatting>
  <conditionalFormatting sqref="G30:AK30">
    <cfRule type="cellIs" dxfId="80" priority="6" operator="greaterThanOrEqual">
      <formula>0.5</formula>
    </cfRule>
    <cfRule type="cellIs" dxfId="79" priority="7" operator="greaterThanOrEqual">
      <formula>0.2</formula>
    </cfRule>
  </conditionalFormatting>
  <conditionalFormatting sqref="G28:AK28">
    <cfRule type="cellIs" dxfId="78" priority="4" operator="greaterThanOrEqual">
      <formula>0.5</formula>
    </cfRule>
    <cfRule type="cellIs" dxfId="77" priority="5" operator="greaterThanOrEqual">
      <formula>0.2</formula>
    </cfRule>
  </conditionalFormatting>
  <conditionalFormatting sqref="G38:AK38">
    <cfRule type="cellIs" dxfId="76" priority="2" operator="greaterThanOrEqual">
      <formula>7.5</formula>
    </cfRule>
  </conditionalFormatting>
  <conditionalFormatting sqref="G38:AK38">
    <cfRule type="cellIs" dxfId="75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4CDC-28C3-425B-B5BA-7470198A1941}">
  <dimension ref="B4:AN40"/>
  <sheetViews>
    <sheetView view="pageBreakPreview" topLeftCell="B4" zoomScale="80" zoomScaleNormal="100" zoomScaleSheetLayoutView="80" workbookViewId="0">
      <pane xSplit="5" ySplit="4" topLeftCell="P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250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266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266"/>
      <c r="AK5" s="9"/>
    </row>
    <row r="6" spans="4:38" ht="30" customHeight="1">
      <c r="D6" s="3"/>
      <c r="E6" s="4"/>
      <c r="F6" s="5"/>
      <c r="G6" s="26">
        <v>44866</v>
      </c>
      <c r="H6" s="26">
        <v>44867</v>
      </c>
      <c r="I6" s="26">
        <v>44868</v>
      </c>
      <c r="J6" s="26">
        <v>44869</v>
      </c>
      <c r="K6" s="26">
        <v>44870</v>
      </c>
      <c r="L6" s="26">
        <v>44871</v>
      </c>
      <c r="M6" s="26">
        <v>44872</v>
      </c>
      <c r="N6" s="26">
        <v>44873</v>
      </c>
      <c r="O6" s="26">
        <v>44874</v>
      </c>
      <c r="P6" s="26">
        <v>44875</v>
      </c>
      <c r="Q6" s="26">
        <v>44876</v>
      </c>
      <c r="R6" s="26">
        <v>44877</v>
      </c>
      <c r="S6" s="26">
        <v>44878</v>
      </c>
      <c r="T6" s="26">
        <v>44879</v>
      </c>
      <c r="U6" s="26">
        <v>44880</v>
      </c>
      <c r="V6" s="26">
        <v>44881</v>
      </c>
      <c r="W6" s="26">
        <v>44882</v>
      </c>
      <c r="X6" s="26">
        <v>44883</v>
      </c>
      <c r="Y6" s="26">
        <v>44884</v>
      </c>
      <c r="Z6" s="26">
        <v>44885</v>
      </c>
      <c r="AA6" s="26">
        <v>44886</v>
      </c>
      <c r="AB6" s="26">
        <v>44887</v>
      </c>
      <c r="AC6" s="26">
        <v>44888</v>
      </c>
      <c r="AD6" s="26">
        <v>44889</v>
      </c>
      <c r="AE6" s="26">
        <v>44890</v>
      </c>
      <c r="AF6" s="26">
        <v>44891</v>
      </c>
      <c r="AG6" s="26">
        <v>44892</v>
      </c>
      <c r="AH6" s="26">
        <v>44893</v>
      </c>
      <c r="AI6" s="26">
        <v>44894</v>
      </c>
      <c r="AJ6" s="26">
        <v>44895</v>
      </c>
      <c r="AK6" s="26"/>
    </row>
    <row r="7" spans="4:38" ht="30" customHeight="1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563</v>
      </c>
      <c r="H9" s="93">
        <v>563</v>
      </c>
      <c r="I9" s="93">
        <v>563</v>
      </c>
      <c r="J9" s="93">
        <v>563</v>
      </c>
      <c r="K9" s="93">
        <v>563</v>
      </c>
      <c r="L9" s="93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3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335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1">
        <v>33</v>
      </c>
      <c r="N10" s="91">
        <v>33</v>
      </c>
      <c r="O10" s="91">
        <v>33</v>
      </c>
      <c r="P10" s="91">
        <v>33</v>
      </c>
      <c r="Q10" s="91">
        <v>33</v>
      </c>
      <c r="R10" s="91">
        <v>33</v>
      </c>
      <c r="S10" s="91">
        <v>33</v>
      </c>
      <c r="T10" s="91">
        <v>33</v>
      </c>
      <c r="U10" s="91">
        <v>33</v>
      </c>
      <c r="V10" s="91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1">
        <v>33</v>
      </c>
      <c r="AI10" s="91">
        <v>33</v>
      </c>
      <c r="AJ10" s="91">
        <v>33</v>
      </c>
      <c r="AK10" s="91">
        <v>33</v>
      </c>
    </row>
    <row r="11" spans="4:38" ht="41.25" customHeight="1">
      <c r="D11" s="14" t="s">
        <v>47</v>
      </c>
      <c r="E11" s="2"/>
      <c r="F11" s="1" t="s">
        <v>49</v>
      </c>
      <c r="G11" s="93">
        <v>33</v>
      </c>
      <c r="H11" s="93">
        <v>33</v>
      </c>
      <c r="I11" s="93">
        <v>33</v>
      </c>
      <c r="J11" s="93">
        <v>33</v>
      </c>
      <c r="K11" s="93">
        <v>33</v>
      </c>
      <c r="L11" s="93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3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335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G15+SUM('R4-10（入力用）'!AF15:AK15)</f>
        <v>0</v>
      </c>
      <c r="H16" s="19">
        <f>SUM(G15:H15)+SUM('R4-10（入力用）'!AG15:AK15)</f>
        <v>0</v>
      </c>
      <c r="I16" s="19">
        <f>SUM(G15:I15)+SUM('R4-10（入力用）'!AH15:AK15)</f>
        <v>0</v>
      </c>
      <c r="J16" s="19">
        <f>SUM(G15:J15)+SUM('R4-10（入力用）'!AI15:AK15)</f>
        <v>0</v>
      </c>
      <c r="K16" s="19">
        <f>SUM(G15:K15)+SUM('R4-10（入力用）'!AJ15:AK15)</f>
        <v>0</v>
      </c>
      <c r="L16" s="19">
        <f>SUM(G15:L15)+'R4-10（入力用）'!AK15</f>
        <v>0</v>
      </c>
      <c r="M16" s="19">
        <f>SUM(G15:M15)</f>
        <v>0</v>
      </c>
      <c r="N16" s="19">
        <f t="shared" ref="N16:AJ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/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G17+SUM('R4-10（入力用）'!AF17:AK17)</f>
        <v>0</v>
      </c>
      <c r="H18" s="19">
        <f>SUM(G17:H17)+SUM('R4-10（入力用）'!AG17:AK17)</f>
        <v>0</v>
      </c>
      <c r="I18" s="19">
        <f>SUM(G17:I17)+SUM('R4-10（入力用）'!AH17:AK17)</f>
        <v>0</v>
      </c>
      <c r="J18" s="19">
        <f>SUM(G17:J17)+SUM('R4-10（入力用）'!AI17:AK17)</f>
        <v>0</v>
      </c>
      <c r="K18" s="19">
        <f>SUM(G17:K17)+SUM('R4-10（入力用）'!AJ17:AK17)</f>
        <v>0</v>
      </c>
      <c r="L18" s="19">
        <f>SUM(G17:L17)+'R4-10（入力用）'!AK17</f>
        <v>0</v>
      </c>
      <c r="M18" s="19">
        <f>SUM(G17:M17)</f>
        <v>0</v>
      </c>
      <c r="N18" s="19">
        <f t="shared" ref="N18:AJ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G19+SUM('R4-10（入力用）'!AF19:AK19)</f>
        <v>0</v>
      </c>
      <c r="H20" s="20">
        <f>SUM(G19:H19)+SUM('R4-10（入力用）'!AG19:AK19)</f>
        <v>0</v>
      </c>
      <c r="I20" s="20">
        <f>SUM(G19:I19)+SUM('R4-10（入力用）'!AH19:AK19)</f>
        <v>0</v>
      </c>
      <c r="J20" s="20">
        <f>SUM(G19:J19)+SUM('R4-10（入力用）'!AI19:AK19)</f>
        <v>0</v>
      </c>
      <c r="K20" s="20">
        <f>SUM(G19:K19)+SUM('R4-10（入力用）'!AJ19:AK19)</f>
        <v>0</v>
      </c>
      <c r="L20" s="20">
        <f>SUM(G19:L19)+'R4-10（入力用）'!AK19</f>
        <v>0</v>
      </c>
      <c r="M20" s="20">
        <f>SUM(G19:M19)</f>
        <v>0</v>
      </c>
      <c r="N20" s="20">
        <f t="shared" ref="N20:AJ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J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>
      <c r="D22" s="14" t="s">
        <v>6</v>
      </c>
      <c r="E22" s="2"/>
      <c r="F22" s="1" t="s">
        <v>50</v>
      </c>
      <c r="G22" s="20">
        <f>'R4-10（入力用）'!AE20</f>
        <v>0</v>
      </c>
      <c r="H22" s="20">
        <f>'R4-10（入力用）'!AF20</f>
        <v>0</v>
      </c>
      <c r="I22" s="20">
        <f>'R4-10（入力用）'!AG20</f>
        <v>0</v>
      </c>
      <c r="J22" s="20">
        <f>'R4-10（入力用）'!AH20</f>
        <v>0</v>
      </c>
      <c r="K22" s="20">
        <f>'R4-10（入力用）'!AI20</f>
        <v>0</v>
      </c>
      <c r="L22" s="20">
        <f>'R4-10（入力用）'!AJ20</f>
        <v>0</v>
      </c>
      <c r="M22" s="20">
        <f>'R4-10（入力用）'!AK20</f>
        <v>0</v>
      </c>
      <c r="N22" s="20">
        <f>G21</f>
        <v>0</v>
      </c>
      <c r="O22" s="20">
        <f t="shared" ref="O22:AJ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/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G23+SUM('R4-10（入力用）'!AF23:AK23)</f>
        <v>0</v>
      </c>
      <c r="H24" s="21">
        <f>SUM(G23:H23)+SUM('R4-10（入力用）'!AG23:AK23)</f>
        <v>0</v>
      </c>
      <c r="I24" s="21">
        <f>SUM(G23:I23)+SUM('R4-10（入力用）'!AH23:AK23)</f>
        <v>0</v>
      </c>
      <c r="J24" s="21">
        <f>SUM(G23:J23)+SUM('R4-10（入力用）'!AI23:AK23)</f>
        <v>0</v>
      </c>
      <c r="K24" s="21">
        <f>SUM(G23:K23)+SUM('R4-10（入力用）'!AJ23:AK23)</f>
        <v>0</v>
      </c>
      <c r="L24" s="21">
        <f>SUM(G23:L23)+'R4-10（入力用）'!AK23</f>
        <v>0</v>
      </c>
      <c r="M24" s="21">
        <f>SUM(G23:M23)</f>
        <v>0</v>
      </c>
      <c r="N24" s="21">
        <f t="shared" ref="N24:AJ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>
      <c r="L25" s="65"/>
      <c r="AE25" s="220"/>
    </row>
    <row r="26" spans="2:40" ht="30" customHeight="1">
      <c r="D26" s="3"/>
      <c r="E26" s="4"/>
      <c r="F26" s="5"/>
      <c r="G26" s="26">
        <f>G6</f>
        <v>44866</v>
      </c>
      <c r="H26" s="26">
        <f t="shared" ref="H26:AJ27" si="6">H6</f>
        <v>44867</v>
      </c>
      <c r="I26" s="26">
        <f t="shared" si="6"/>
        <v>44868</v>
      </c>
      <c r="J26" s="26">
        <f t="shared" si="6"/>
        <v>44869</v>
      </c>
      <c r="K26" s="26">
        <f t="shared" si="6"/>
        <v>44870</v>
      </c>
      <c r="L26" s="26">
        <f t="shared" si="6"/>
        <v>44871</v>
      </c>
      <c r="M26" s="26">
        <f t="shared" si="6"/>
        <v>44872</v>
      </c>
      <c r="N26" s="26">
        <f t="shared" si="6"/>
        <v>44873</v>
      </c>
      <c r="O26" s="26">
        <f t="shared" si="6"/>
        <v>44874</v>
      </c>
      <c r="P26" s="26">
        <f t="shared" si="6"/>
        <v>44875</v>
      </c>
      <c r="Q26" s="26">
        <f t="shared" si="6"/>
        <v>44876</v>
      </c>
      <c r="R26" s="26">
        <f t="shared" si="6"/>
        <v>44877</v>
      </c>
      <c r="S26" s="26">
        <f t="shared" si="6"/>
        <v>44878</v>
      </c>
      <c r="T26" s="26">
        <f t="shared" si="6"/>
        <v>44879</v>
      </c>
      <c r="U26" s="26">
        <f t="shared" si="6"/>
        <v>44880</v>
      </c>
      <c r="V26" s="26">
        <f t="shared" si="6"/>
        <v>44881</v>
      </c>
      <c r="W26" s="26">
        <f t="shared" si="6"/>
        <v>44882</v>
      </c>
      <c r="X26" s="26">
        <f t="shared" si="6"/>
        <v>44883</v>
      </c>
      <c r="Y26" s="26">
        <f t="shared" si="6"/>
        <v>44884</v>
      </c>
      <c r="Z26" s="26">
        <f t="shared" si="6"/>
        <v>44885</v>
      </c>
      <c r="AA26" s="26">
        <f t="shared" si="6"/>
        <v>44886</v>
      </c>
      <c r="AB26" s="26">
        <f t="shared" si="6"/>
        <v>44887</v>
      </c>
      <c r="AC26" s="26">
        <f t="shared" si="6"/>
        <v>44888</v>
      </c>
      <c r="AD26" s="26">
        <f t="shared" si="6"/>
        <v>44889</v>
      </c>
      <c r="AE26" s="26">
        <f t="shared" si="6"/>
        <v>44890</v>
      </c>
      <c r="AF26" s="26">
        <f t="shared" si="6"/>
        <v>44891</v>
      </c>
      <c r="AG26" s="26">
        <f t="shared" si="6"/>
        <v>44892</v>
      </c>
      <c r="AH26" s="26">
        <f t="shared" si="6"/>
        <v>44893</v>
      </c>
      <c r="AI26" s="26">
        <f t="shared" si="6"/>
        <v>44894</v>
      </c>
      <c r="AJ26" s="26">
        <f t="shared" si="6"/>
        <v>44895</v>
      </c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J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J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J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IFERROR(G14*100000/1601711,0)</f>
        <v>0</v>
      </c>
      <c r="H32" s="23">
        <f t="shared" ref="H32:AJ32" si="10">IFERROR(H14*100000/1601711,0)</f>
        <v>0</v>
      </c>
      <c r="I32" s="23">
        <f t="shared" si="10"/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3">
        <f t="shared" si="10"/>
        <v>0</v>
      </c>
      <c r="O32" s="23">
        <f t="shared" si="10"/>
        <v>0</v>
      </c>
      <c r="P32" s="23">
        <f t="shared" si="10"/>
        <v>0</v>
      </c>
      <c r="Q32" s="23">
        <f t="shared" si="10"/>
        <v>0</v>
      </c>
      <c r="R32" s="23">
        <f t="shared" si="10"/>
        <v>0</v>
      </c>
      <c r="S32" s="23">
        <f t="shared" si="10"/>
        <v>0</v>
      </c>
      <c r="T32" s="23">
        <f t="shared" si="10"/>
        <v>0</v>
      </c>
      <c r="U32" s="23">
        <f t="shared" si="10"/>
        <v>0</v>
      </c>
      <c r="V32" s="23">
        <f t="shared" si="10"/>
        <v>0</v>
      </c>
      <c r="W32" s="23">
        <f t="shared" si="10"/>
        <v>0</v>
      </c>
      <c r="X32" s="23">
        <f t="shared" si="10"/>
        <v>0</v>
      </c>
      <c r="Y32" s="23">
        <f t="shared" si="10"/>
        <v>0</v>
      </c>
      <c r="Z32" s="23">
        <f t="shared" si="10"/>
        <v>0</v>
      </c>
      <c r="AA32" s="23">
        <f t="shared" si="10"/>
        <v>0</v>
      </c>
      <c r="AB32" s="23">
        <f t="shared" si="10"/>
        <v>0</v>
      </c>
      <c r="AC32" s="23">
        <f t="shared" si="10"/>
        <v>0</v>
      </c>
      <c r="AD32" s="23">
        <f t="shared" si="10"/>
        <v>0</v>
      </c>
      <c r="AE32" s="23">
        <f t="shared" si="10"/>
        <v>0</v>
      </c>
      <c r="AF32" s="23">
        <f t="shared" si="10"/>
        <v>0</v>
      </c>
      <c r="AG32" s="23">
        <f t="shared" si="10"/>
        <v>0</v>
      </c>
      <c r="AH32" s="23">
        <f t="shared" si="10"/>
        <v>0</v>
      </c>
      <c r="AI32" s="23">
        <f t="shared" si="10"/>
        <v>0</v>
      </c>
      <c r="AJ32" s="23">
        <f t="shared" si="10"/>
        <v>0</v>
      </c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J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2">
        <f t="shared" si="11"/>
        <v>0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 t="shared" si="11"/>
        <v>0</v>
      </c>
      <c r="Q33" s="22">
        <f t="shared" si="11"/>
        <v>0</v>
      </c>
      <c r="R33" s="22">
        <f t="shared" si="11"/>
        <v>0</v>
      </c>
      <c r="S33" s="22">
        <f t="shared" si="11"/>
        <v>0</v>
      </c>
      <c r="T33" s="22">
        <f t="shared" si="11"/>
        <v>0</v>
      </c>
      <c r="U33" s="22">
        <f t="shared" si="11"/>
        <v>0</v>
      </c>
      <c r="V33" s="22">
        <f t="shared" si="11"/>
        <v>0</v>
      </c>
      <c r="W33" s="22">
        <f t="shared" si="11"/>
        <v>0</v>
      </c>
      <c r="X33" s="22">
        <f t="shared" si="11"/>
        <v>0</v>
      </c>
      <c r="Y33" s="22">
        <f t="shared" si="11"/>
        <v>0</v>
      </c>
      <c r="Z33" s="22">
        <f t="shared" si="11"/>
        <v>0</v>
      </c>
      <c r="AA33" s="22">
        <f t="shared" si="11"/>
        <v>0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0</v>
      </c>
      <c r="AI33" s="22">
        <f t="shared" si="11"/>
        <v>0</v>
      </c>
      <c r="AJ33" s="22">
        <f t="shared" si="11"/>
        <v>0</v>
      </c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J34" si="12">IFERROR(H20*100000/1601711,0)</f>
        <v>0</v>
      </c>
      <c r="I34" s="134">
        <f t="shared" si="12"/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134">
        <f t="shared" si="12"/>
        <v>0</v>
      </c>
      <c r="O34" s="134">
        <f t="shared" si="12"/>
        <v>0</v>
      </c>
      <c r="P34" s="134">
        <f t="shared" si="12"/>
        <v>0</v>
      </c>
      <c r="Q34" s="134">
        <f t="shared" si="12"/>
        <v>0</v>
      </c>
      <c r="R34" s="134">
        <f t="shared" si="12"/>
        <v>0</v>
      </c>
      <c r="S34" s="134">
        <f t="shared" si="12"/>
        <v>0</v>
      </c>
      <c r="T34" s="134">
        <f t="shared" si="12"/>
        <v>0</v>
      </c>
      <c r="U34" s="134">
        <f t="shared" si="12"/>
        <v>0</v>
      </c>
      <c r="V34" s="134">
        <f t="shared" si="12"/>
        <v>0</v>
      </c>
      <c r="W34" s="134">
        <f t="shared" si="12"/>
        <v>0</v>
      </c>
      <c r="X34" s="134">
        <f t="shared" si="12"/>
        <v>0</v>
      </c>
      <c r="Y34" s="134">
        <f t="shared" si="12"/>
        <v>0</v>
      </c>
      <c r="Z34" s="134">
        <f t="shared" si="12"/>
        <v>0</v>
      </c>
      <c r="AA34" s="134">
        <f t="shared" si="12"/>
        <v>0</v>
      </c>
      <c r="AB34" s="134">
        <f t="shared" si="12"/>
        <v>0</v>
      </c>
      <c r="AC34" s="134">
        <f t="shared" si="12"/>
        <v>0</v>
      </c>
      <c r="AD34" s="134">
        <f t="shared" si="12"/>
        <v>0</v>
      </c>
      <c r="AE34" s="134">
        <f t="shared" si="12"/>
        <v>0</v>
      </c>
      <c r="AF34" s="134">
        <f t="shared" si="12"/>
        <v>0</v>
      </c>
      <c r="AG34" s="134">
        <f t="shared" si="12"/>
        <v>0</v>
      </c>
      <c r="AH34" s="134">
        <f t="shared" si="12"/>
        <v>0</v>
      </c>
      <c r="AI34" s="134">
        <f t="shared" si="12"/>
        <v>0</v>
      </c>
      <c r="AJ34" s="134">
        <f t="shared" si="12"/>
        <v>0</v>
      </c>
      <c r="AK34" s="134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J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4">
        <f t="shared" si="13"/>
        <v>0</v>
      </c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J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187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J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/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142</v>
      </c>
      <c r="E38" s="2" t="s">
        <v>17</v>
      </c>
      <c r="F38" s="1"/>
      <c r="G38" s="142">
        <f>IFERROR(G24*100000/1601711,0)</f>
        <v>0</v>
      </c>
      <c r="H38" s="142">
        <f t="shared" ref="H38:AJ38" si="16">IFERROR(H24*100000/1601711,0)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/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9:AK39">
    <cfRule type="cellIs" dxfId="74" priority="14" operator="greaterThanOrEqual">
      <formula>7.5</formula>
    </cfRule>
  </conditionalFormatting>
  <conditionalFormatting sqref="G39:AK39">
    <cfRule type="cellIs" dxfId="73" priority="15" operator="greaterThanOrEqual">
      <formula>12.5</formula>
    </cfRule>
  </conditionalFormatting>
  <conditionalFormatting sqref="G37:AK37">
    <cfRule type="cellIs" dxfId="72" priority="13" operator="greaterThanOrEqual">
      <formula>0.5</formula>
    </cfRule>
  </conditionalFormatting>
  <conditionalFormatting sqref="G34:AK34">
    <cfRule type="cellIs" dxfId="71" priority="11" operator="greaterThanOrEqual">
      <formula>25</formula>
    </cfRule>
    <cfRule type="cellIs" dxfId="70" priority="12" operator="greaterThanOrEqual">
      <formula>15</formula>
    </cfRule>
  </conditionalFormatting>
  <conditionalFormatting sqref="G33:AK33">
    <cfRule type="cellIs" dxfId="69" priority="1" operator="greaterThanOrEqual">
      <formula>0.1</formula>
    </cfRule>
    <cfRule type="cellIs" dxfId="68" priority="10" operator="greaterThanOrEqual">
      <formula>0.05</formula>
    </cfRule>
  </conditionalFormatting>
  <conditionalFormatting sqref="G32:AK32">
    <cfRule type="cellIs" dxfId="67" priority="8" operator="greaterThanOrEqual">
      <formula>30</formula>
    </cfRule>
    <cfRule type="cellIs" dxfId="66" priority="9" operator="greaterThanOrEqual">
      <formula>20</formula>
    </cfRule>
  </conditionalFormatting>
  <conditionalFormatting sqref="G30:AK30">
    <cfRule type="cellIs" dxfId="65" priority="6" operator="greaterThanOrEqual">
      <formula>0.5</formula>
    </cfRule>
    <cfRule type="cellIs" dxfId="64" priority="7" operator="greaterThanOrEqual">
      <formula>0.2</formula>
    </cfRule>
  </conditionalFormatting>
  <conditionalFormatting sqref="G28:AK28">
    <cfRule type="cellIs" dxfId="63" priority="4" operator="greaterThanOrEqual">
      <formula>0.5</formula>
    </cfRule>
    <cfRule type="cellIs" dxfId="62" priority="5" operator="greaterThanOrEqual">
      <formula>0.2</formula>
    </cfRule>
  </conditionalFormatting>
  <conditionalFormatting sqref="G38:AK38">
    <cfRule type="cellIs" dxfId="61" priority="2" operator="greaterThanOrEqual">
      <formula>7.5</formula>
    </cfRule>
  </conditionalFormatting>
  <conditionalFormatting sqref="G38:AK38">
    <cfRule type="cellIs" dxfId="60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6048-D325-4781-A776-44E2CD29C2E6}">
  <dimension ref="B4:AN40"/>
  <sheetViews>
    <sheetView view="pageBreakPreview" topLeftCell="B4" zoomScale="80" zoomScaleNormal="100" zoomScaleSheetLayoutView="80" workbookViewId="0">
      <pane xSplit="5" ySplit="4" topLeftCell="Q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249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44896</v>
      </c>
      <c r="H6" s="26">
        <v>44897</v>
      </c>
      <c r="I6" s="26">
        <v>44898</v>
      </c>
      <c r="J6" s="26">
        <v>44899</v>
      </c>
      <c r="K6" s="26">
        <v>44900</v>
      </c>
      <c r="L6" s="26">
        <v>44901</v>
      </c>
      <c r="M6" s="26">
        <v>44902</v>
      </c>
      <c r="N6" s="26">
        <v>44903</v>
      </c>
      <c r="O6" s="26">
        <v>44904</v>
      </c>
      <c r="P6" s="26">
        <v>44905</v>
      </c>
      <c r="Q6" s="26">
        <v>44906</v>
      </c>
      <c r="R6" s="26">
        <v>44907</v>
      </c>
      <c r="S6" s="26">
        <v>44908</v>
      </c>
      <c r="T6" s="26">
        <v>44909</v>
      </c>
      <c r="U6" s="26">
        <v>44910</v>
      </c>
      <c r="V6" s="26">
        <v>44911</v>
      </c>
      <c r="W6" s="26">
        <v>44912</v>
      </c>
      <c r="X6" s="26">
        <v>44913</v>
      </c>
      <c r="Y6" s="26">
        <v>44914</v>
      </c>
      <c r="Z6" s="26">
        <v>44915</v>
      </c>
      <c r="AA6" s="26">
        <v>44916</v>
      </c>
      <c r="AB6" s="26">
        <v>44917</v>
      </c>
      <c r="AC6" s="26">
        <v>44918</v>
      </c>
      <c r="AD6" s="26">
        <v>44919</v>
      </c>
      <c r="AE6" s="26">
        <v>44920</v>
      </c>
      <c r="AF6" s="26">
        <v>44921</v>
      </c>
      <c r="AG6" s="26">
        <v>44922</v>
      </c>
      <c r="AH6" s="26">
        <v>44923</v>
      </c>
      <c r="AI6" s="26">
        <v>44924</v>
      </c>
      <c r="AJ6" s="26">
        <v>44925</v>
      </c>
      <c r="AK6" s="26">
        <v>44926</v>
      </c>
    </row>
    <row r="7" spans="4:38" ht="30" customHeight="1">
      <c r="D7" s="6"/>
      <c r="E7" s="7"/>
      <c r="F7" s="8"/>
      <c r="G7" s="27" t="s">
        <v>257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 t="s">
        <v>25</v>
      </c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1">
        <v>563</v>
      </c>
      <c r="H9" s="93">
        <v>563</v>
      </c>
      <c r="I9" s="93">
        <v>563</v>
      </c>
      <c r="J9" s="93">
        <v>563</v>
      </c>
      <c r="K9" s="93">
        <v>563</v>
      </c>
      <c r="L9" s="93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3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93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1">
        <v>33</v>
      </c>
      <c r="N10" s="91">
        <v>33</v>
      </c>
      <c r="O10" s="91">
        <v>33</v>
      </c>
      <c r="P10" s="93">
        <v>33</v>
      </c>
      <c r="Q10" s="93">
        <v>33</v>
      </c>
      <c r="R10" s="93">
        <v>33</v>
      </c>
      <c r="S10" s="91">
        <v>33</v>
      </c>
      <c r="T10" s="91">
        <v>33</v>
      </c>
      <c r="U10" s="91">
        <v>33</v>
      </c>
      <c r="V10" s="91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3">
        <v>33</v>
      </c>
      <c r="AI10" s="93">
        <v>33</v>
      </c>
      <c r="AJ10" s="93">
        <v>33</v>
      </c>
      <c r="AK10" s="93">
        <v>33</v>
      </c>
    </row>
    <row r="11" spans="4:38" ht="41.25" customHeight="1">
      <c r="D11" s="14" t="s">
        <v>47</v>
      </c>
      <c r="E11" s="2"/>
      <c r="F11" s="1" t="s">
        <v>49</v>
      </c>
      <c r="G11" s="91">
        <v>33</v>
      </c>
      <c r="H11" s="93">
        <v>33</v>
      </c>
      <c r="I11" s="93">
        <v>33</v>
      </c>
      <c r="J11" s="93">
        <v>33</v>
      </c>
      <c r="K11" s="93">
        <v>33</v>
      </c>
      <c r="L11" s="93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3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93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G15+SUM('R4-11（入力用）'!AE15:AJ15)</f>
        <v>0</v>
      </c>
      <c r="H16" s="19">
        <f>SUM(G15:H15)+SUM('R4-11（入力用）'!AF15:AJ15)</f>
        <v>0</v>
      </c>
      <c r="I16" s="19">
        <f>SUM(G15:I15)+SUM('R4-11（入力用）'!AG15:AJ15)</f>
        <v>0</v>
      </c>
      <c r="J16" s="19">
        <f>SUM(G15:J15)+SUM('R4-11（入力用）'!AH15:AJ15)</f>
        <v>0</v>
      </c>
      <c r="K16" s="19">
        <f>SUM(G15:K15)+SUM('R4-11（入力用）'!AI15:AJ15)</f>
        <v>0</v>
      </c>
      <c r="L16" s="19">
        <f>SUM(G15:L15)+'R4-11（入力用）'!AJ15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21">
        <f t="shared" si="0"/>
        <v>0</v>
      </c>
      <c r="Q16" s="21">
        <f t="shared" si="0"/>
        <v>0</v>
      </c>
      <c r="R16" s="21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G17+SUM('R4-11（入力用）'!AE17:AJ17)</f>
        <v>0</v>
      </c>
      <c r="H18" s="19">
        <f>SUM(G17:H17)+SUM('R4-11（入力用）'!AF17:AJ17)</f>
        <v>0</v>
      </c>
      <c r="I18" s="19">
        <f>SUM(G17:I17)+SUM('R4-11（入力用）'!AG17:AJ17)</f>
        <v>0</v>
      </c>
      <c r="J18" s="19">
        <f>SUM(G17:J17)+SUM('R4-11（入力用）'!AH17:AJ17)</f>
        <v>0</v>
      </c>
      <c r="K18" s="19">
        <f>SUM(G17:K17)+SUM('R4-11（入力用）'!AI17:AJ17)</f>
        <v>0</v>
      </c>
      <c r="L18" s="19">
        <f>SUM(G17:L17)+'R4-11（入力用）'!AJ17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21">
        <f t="shared" si="1"/>
        <v>0</v>
      </c>
      <c r="Q18" s="21">
        <f t="shared" si="1"/>
        <v>0</v>
      </c>
      <c r="R18" s="21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21">
        <f t="shared" si="1"/>
        <v>0</v>
      </c>
      <c r="AI18" s="21">
        <f t="shared" si="1"/>
        <v>0</v>
      </c>
      <c r="AJ18" s="21">
        <f t="shared" si="1"/>
        <v>0</v>
      </c>
      <c r="AK18" s="21">
        <f t="shared" si="1"/>
        <v>0</v>
      </c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G19+SUM('R4-11（入力用）'!AE19:AJ19)</f>
        <v>0</v>
      </c>
      <c r="H20" s="20">
        <f>SUM(G19:H19)+SUM('R4-11（入力用）'!AF19:AJ19)</f>
        <v>0</v>
      </c>
      <c r="I20" s="20">
        <f>SUM(G19:I19)+SUM('R4-11（入力用）'!AG19:AJ19)</f>
        <v>0</v>
      </c>
      <c r="J20" s="20">
        <f>SUM(G19:J19)+SUM('R4-11（入力用）'!AH19:AJ19)</f>
        <v>0</v>
      </c>
      <c r="K20" s="20">
        <f>SUM(G19:K19)+SUM('R4-11（入力用）'!AI19:AJ19)</f>
        <v>0</v>
      </c>
      <c r="L20" s="20">
        <f>SUM(G19:L19)+'R4-11（入力用）'!AJ19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67">
        <f t="shared" si="2"/>
        <v>0</v>
      </c>
      <c r="Q20" s="267">
        <f t="shared" si="2"/>
        <v>0</v>
      </c>
      <c r="R20" s="267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67">
        <f t="shared" si="2"/>
        <v>0</v>
      </c>
      <c r="AI20" s="267">
        <f t="shared" si="2"/>
        <v>0</v>
      </c>
      <c r="AJ20" s="267">
        <f t="shared" si="2"/>
        <v>0</v>
      </c>
      <c r="AK20" s="267">
        <f t="shared" si="2"/>
        <v>0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67">
        <f t="shared" si="3"/>
        <v>0</v>
      </c>
      <c r="Q21" s="267">
        <f t="shared" si="3"/>
        <v>0</v>
      </c>
      <c r="R21" s="267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67">
        <f t="shared" si="3"/>
        <v>0</v>
      </c>
      <c r="AI21" s="267">
        <f t="shared" si="3"/>
        <v>0</v>
      </c>
      <c r="AJ21" s="267">
        <f t="shared" si="3"/>
        <v>0</v>
      </c>
      <c r="AK21" s="267">
        <f t="shared" si="3"/>
        <v>0</v>
      </c>
    </row>
    <row r="22" spans="2:40" ht="41.25" customHeight="1">
      <c r="D22" s="14" t="s">
        <v>6</v>
      </c>
      <c r="E22" s="2"/>
      <c r="F22" s="1" t="s">
        <v>50</v>
      </c>
      <c r="G22" s="20">
        <f>'R4-11（入力用）'!AD20</f>
        <v>0</v>
      </c>
      <c r="H22" s="20">
        <f>'R4-11（入力用）'!AE20</f>
        <v>0</v>
      </c>
      <c r="I22" s="20">
        <f>'R4-11（入力用）'!AF20</f>
        <v>0</v>
      </c>
      <c r="J22" s="20">
        <f>'R4-11（入力用）'!AG20</f>
        <v>0</v>
      </c>
      <c r="K22" s="20">
        <f>'R4-11（入力用）'!AH20</f>
        <v>0</v>
      </c>
      <c r="L22" s="20">
        <f>'R4-11（入力用）'!AI20</f>
        <v>0</v>
      </c>
      <c r="M22" s="20">
        <f>'R4-11（入力用）'!AJ20</f>
        <v>0</v>
      </c>
      <c r="N22" s="20">
        <f>G21</f>
        <v>0</v>
      </c>
      <c r="O22" s="20">
        <f t="shared" ref="O22:AK22" si="4">H21</f>
        <v>0</v>
      </c>
      <c r="P22" s="267">
        <f t="shared" si="4"/>
        <v>0</v>
      </c>
      <c r="Q22" s="267">
        <f t="shared" si="4"/>
        <v>0</v>
      </c>
      <c r="R22" s="267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67">
        <f t="shared" si="4"/>
        <v>0</v>
      </c>
      <c r="AI22" s="267">
        <f t="shared" si="4"/>
        <v>0</v>
      </c>
      <c r="AJ22" s="267">
        <f t="shared" si="4"/>
        <v>0</v>
      </c>
      <c r="AK22" s="267">
        <f t="shared" si="4"/>
        <v>0</v>
      </c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G23+SUM('R4-11（入力用）'!AE23:AJ23)</f>
        <v>0</v>
      </c>
      <c r="H24" s="21">
        <f>SUM(G23:H23)+SUM('R4-11（入力用）'!AF23:AJ23)</f>
        <v>0</v>
      </c>
      <c r="I24" s="21">
        <f>SUM(G23:I23)+SUM('R4-11（入力用）'!AG23:AJ23)</f>
        <v>0</v>
      </c>
      <c r="J24" s="21">
        <f>SUM(G23:J23)+SUM('R4-11（入力用）'!AH23:AJ23)</f>
        <v>0</v>
      </c>
      <c r="K24" s="21">
        <f>SUM(G23:K23)+SUM('R4-11（入力用）'!AI23:AJ23)</f>
        <v>0</v>
      </c>
      <c r="L24" s="21">
        <f>SUM(G23:L23)+'R4-11（入力用）'!AJ23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44896</v>
      </c>
      <c r="H26" s="26">
        <f t="shared" ref="H26:AK27" si="6">H6</f>
        <v>44897</v>
      </c>
      <c r="I26" s="26">
        <f t="shared" si="6"/>
        <v>44898</v>
      </c>
      <c r="J26" s="26">
        <f t="shared" si="6"/>
        <v>44899</v>
      </c>
      <c r="K26" s="26">
        <f t="shared" si="6"/>
        <v>44900</v>
      </c>
      <c r="L26" s="26">
        <f t="shared" si="6"/>
        <v>44901</v>
      </c>
      <c r="M26" s="26">
        <f t="shared" si="6"/>
        <v>44902</v>
      </c>
      <c r="N26" s="26">
        <f t="shared" si="6"/>
        <v>44903</v>
      </c>
      <c r="O26" s="26">
        <f t="shared" si="6"/>
        <v>44904</v>
      </c>
      <c r="P26" s="26">
        <f t="shared" si="6"/>
        <v>44905</v>
      </c>
      <c r="Q26" s="26">
        <f t="shared" si="6"/>
        <v>44906</v>
      </c>
      <c r="R26" s="26">
        <f t="shared" si="6"/>
        <v>44907</v>
      </c>
      <c r="S26" s="26">
        <f t="shared" si="6"/>
        <v>44908</v>
      </c>
      <c r="T26" s="26">
        <f t="shared" si="6"/>
        <v>44909</v>
      </c>
      <c r="U26" s="26">
        <f t="shared" si="6"/>
        <v>44910</v>
      </c>
      <c r="V26" s="26">
        <f t="shared" si="6"/>
        <v>44911</v>
      </c>
      <c r="W26" s="26">
        <f t="shared" si="6"/>
        <v>44912</v>
      </c>
      <c r="X26" s="26">
        <f t="shared" si="6"/>
        <v>44913</v>
      </c>
      <c r="Y26" s="26">
        <f t="shared" si="6"/>
        <v>44914</v>
      </c>
      <c r="Z26" s="26">
        <f t="shared" si="6"/>
        <v>44915</v>
      </c>
      <c r="AA26" s="26">
        <f t="shared" si="6"/>
        <v>44916</v>
      </c>
      <c r="AB26" s="26">
        <f t="shared" si="6"/>
        <v>44917</v>
      </c>
      <c r="AC26" s="26">
        <f t="shared" si="6"/>
        <v>44918</v>
      </c>
      <c r="AD26" s="26">
        <f t="shared" si="6"/>
        <v>44919</v>
      </c>
      <c r="AE26" s="26">
        <f t="shared" si="6"/>
        <v>44920</v>
      </c>
      <c r="AF26" s="26">
        <f t="shared" si="6"/>
        <v>44921</v>
      </c>
      <c r="AG26" s="26">
        <f t="shared" si="6"/>
        <v>44922</v>
      </c>
      <c r="AH26" s="26">
        <f t="shared" si="6"/>
        <v>44923</v>
      </c>
      <c r="AI26" s="26">
        <f t="shared" si="6"/>
        <v>44924</v>
      </c>
      <c r="AJ26" s="26">
        <f t="shared" si="6"/>
        <v>44925</v>
      </c>
      <c r="AK26" s="26">
        <f t="shared" si="6"/>
        <v>44926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 t="str">
        <f t="shared" si="6"/>
        <v>土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K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>
        <f t="shared" si="9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225</v>
      </c>
      <c r="E32" s="2"/>
      <c r="F32" s="1"/>
      <c r="G32" s="23">
        <f>IFERROR(G14*100000/1601711,0)</f>
        <v>0</v>
      </c>
      <c r="H32" s="23">
        <f t="shared" ref="H32:J32" si="10">IFERROR(H14*100000/1601711,0)</f>
        <v>0</v>
      </c>
      <c r="I32" s="23">
        <f t="shared" si="10"/>
        <v>0</v>
      </c>
      <c r="J32" s="23">
        <f t="shared" si="10"/>
        <v>0</v>
      </c>
      <c r="K32" s="23">
        <f>IFERROR(K14*100000/1588256,0)</f>
        <v>0</v>
      </c>
      <c r="L32" s="23">
        <f>IFERROR(L14*100000/1588256,0)</f>
        <v>0</v>
      </c>
      <c r="M32" s="23">
        <f>IFERROR(M14*100000/1588256,0)</f>
        <v>0</v>
      </c>
      <c r="N32" s="23">
        <f t="shared" ref="N32:AK32" si="11">IFERROR(N14*100000/1588256,0)</f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>
        <f t="shared" si="11"/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>
        <f t="shared" si="12"/>
        <v>0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272" t="s">
        <v>230</v>
      </c>
      <c r="E34" s="2" t="s">
        <v>17</v>
      </c>
      <c r="F34" s="1"/>
      <c r="G34" s="134">
        <f>IFERROR(G20*100000/1601711,0)</f>
        <v>0</v>
      </c>
      <c r="H34" s="134">
        <f t="shared" ref="H34:J34" si="13">IFERROR(H20*100000/1601711,0)</f>
        <v>0</v>
      </c>
      <c r="I34" s="134">
        <f t="shared" si="13"/>
        <v>0</v>
      </c>
      <c r="J34" s="134">
        <f t="shared" si="13"/>
        <v>0</v>
      </c>
      <c r="K34" s="134">
        <f>IFERROR(K20*100000/1588256,0)</f>
        <v>0</v>
      </c>
      <c r="L34" s="134">
        <f t="shared" ref="L34:AK34" si="14">IFERROR(L20*100000/1588256,0)</f>
        <v>0</v>
      </c>
      <c r="M34" s="134">
        <f t="shared" si="14"/>
        <v>0</v>
      </c>
      <c r="N34" s="134">
        <f t="shared" si="14"/>
        <v>0</v>
      </c>
      <c r="O34" s="134">
        <f t="shared" si="14"/>
        <v>0</v>
      </c>
      <c r="P34" s="134">
        <f t="shared" si="14"/>
        <v>0</v>
      </c>
      <c r="Q34" s="134">
        <f t="shared" si="14"/>
        <v>0</v>
      </c>
      <c r="R34" s="134">
        <f t="shared" si="14"/>
        <v>0</v>
      </c>
      <c r="S34" s="134">
        <f t="shared" si="14"/>
        <v>0</v>
      </c>
      <c r="T34" s="134">
        <f t="shared" si="14"/>
        <v>0</v>
      </c>
      <c r="U34" s="134">
        <f t="shared" si="14"/>
        <v>0</v>
      </c>
      <c r="V34" s="134">
        <f t="shared" si="14"/>
        <v>0</v>
      </c>
      <c r="W34" s="134">
        <f t="shared" si="14"/>
        <v>0</v>
      </c>
      <c r="X34" s="134">
        <f t="shared" si="14"/>
        <v>0</v>
      </c>
      <c r="Y34" s="134">
        <f t="shared" si="14"/>
        <v>0</v>
      </c>
      <c r="Z34" s="134">
        <f t="shared" si="14"/>
        <v>0</v>
      </c>
      <c r="AA34" s="134">
        <f t="shared" si="14"/>
        <v>0</v>
      </c>
      <c r="AB34" s="134">
        <f t="shared" si="14"/>
        <v>0</v>
      </c>
      <c r="AC34" s="134">
        <f t="shared" si="14"/>
        <v>0</v>
      </c>
      <c r="AD34" s="134">
        <f t="shared" si="14"/>
        <v>0</v>
      </c>
      <c r="AE34" s="134">
        <f t="shared" si="14"/>
        <v>0</v>
      </c>
      <c r="AF34" s="134">
        <f t="shared" si="14"/>
        <v>0</v>
      </c>
      <c r="AG34" s="134">
        <f t="shared" si="14"/>
        <v>0</v>
      </c>
      <c r="AH34" s="134">
        <f t="shared" si="14"/>
        <v>0</v>
      </c>
      <c r="AI34" s="134">
        <f t="shared" si="14"/>
        <v>0</v>
      </c>
      <c r="AJ34" s="134">
        <f t="shared" si="14"/>
        <v>0</v>
      </c>
      <c r="AK34" s="134">
        <f t="shared" si="14"/>
        <v>0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K35" si="15">H21-H22</f>
        <v>0</v>
      </c>
      <c r="I35" s="24">
        <f t="shared" si="15"/>
        <v>0</v>
      </c>
      <c r="J35" s="24">
        <f t="shared" si="15"/>
        <v>0</v>
      </c>
      <c r="K35" s="24">
        <f t="shared" si="15"/>
        <v>0</v>
      </c>
      <c r="L35" s="24">
        <f t="shared" si="15"/>
        <v>0</v>
      </c>
      <c r="M35" s="24">
        <f t="shared" si="15"/>
        <v>0</v>
      </c>
      <c r="N35" s="24">
        <f t="shared" si="15"/>
        <v>0</v>
      </c>
      <c r="O35" s="24">
        <f t="shared" si="15"/>
        <v>0</v>
      </c>
      <c r="P35" s="24">
        <f t="shared" si="15"/>
        <v>0</v>
      </c>
      <c r="Q35" s="24">
        <f t="shared" si="15"/>
        <v>0</v>
      </c>
      <c r="R35" s="24">
        <f t="shared" si="15"/>
        <v>0</v>
      </c>
      <c r="S35" s="24">
        <f t="shared" si="15"/>
        <v>0</v>
      </c>
      <c r="T35" s="24">
        <f t="shared" si="15"/>
        <v>0</v>
      </c>
      <c r="U35" s="24">
        <f t="shared" si="15"/>
        <v>0</v>
      </c>
      <c r="V35" s="24">
        <f t="shared" si="15"/>
        <v>0</v>
      </c>
      <c r="W35" s="24">
        <f t="shared" si="15"/>
        <v>0</v>
      </c>
      <c r="X35" s="24">
        <f t="shared" si="15"/>
        <v>0</v>
      </c>
      <c r="Y35" s="24">
        <f t="shared" si="15"/>
        <v>0</v>
      </c>
      <c r="Z35" s="24">
        <f t="shared" si="15"/>
        <v>0</v>
      </c>
      <c r="AA35" s="24">
        <f t="shared" si="15"/>
        <v>0</v>
      </c>
      <c r="AB35" s="24">
        <f t="shared" si="15"/>
        <v>0</v>
      </c>
      <c r="AC35" s="24">
        <f t="shared" si="15"/>
        <v>0</v>
      </c>
      <c r="AD35" s="24">
        <f t="shared" si="15"/>
        <v>0</v>
      </c>
      <c r="AE35" s="24">
        <f t="shared" si="15"/>
        <v>0</v>
      </c>
      <c r="AF35" s="24">
        <f t="shared" si="15"/>
        <v>0</v>
      </c>
      <c r="AG35" s="24">
        <f t="shared" si="15"/>
        <v>0</v>
      </c>
      <c r="AH35" s="24">
        <f t="shared" si="15"/>
        <v>0</v>
      </c>
      <c r="AI35" s="24">
        <f t="shared" si="15"/>
        <v>0</v>
      </c>
      <c r="AJ35" s="24">
        <f t="shared" si="15"/>
        <v>0</v>
      </c>
      <c r="AK35" s="24">
        <f t="shared" si="15"/>
        <v>0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K36" si="16">IFERROR(H21/H22,0)</f>
        <v>0</v>
      </c>
      <c r="I36" s="187">
        <f t="shared" si="16"/>
        <v>0</v>
      </c>
      <c r="J36" s="187">
        <f t="shared" si="16"/>
        <v>0</v>
      </c>
      <c r="K36" s="187">
        <f t="shared" si="16"/>
        <v>0</v>
      </c>
      <c r="L36" s="187">
        <f t="shared" si="16"/>
        <v>0</v>
      </c>
      <c r="M36" s="187">
        <f t="shared" si="16"/>
        <v>0</v>
      </c>
      <c r="N36" s="187">
        <f t="shared" si="16"/>
        <v>0</v>
      </c>
      <c r="O36" s="187">
        <f t="shared" si="16"/>
        <v>0</v>
      </c>
      <c r="P36" s="187">
        <f t="shared" si="16"/>
        <v>0</v>
      </c>
      <c r="Q36" s="187">
        <f t="shared" si="16"/>
        <v>0</v>
      </c>
      <c r="R36" s="187">
        <f t="shared" si="16"/>
        <v>0</v>
      </c>
      <c r="S36" s="187">
        <f t="shared" si="16"/>
        <v>0</v>
      </c>
      <c r="T36" s="187">
        <f t="shared" si="16"/>
        <v>0</v>
      </c>
      <c r="U36" s="187">
        <f t="shared" si="16"/>
        <v>0</v>
      </c>
      <c r="V36" s="187">
        <f t="shared" si="16"/>
        <v>0</v>
      </c>
      <c r="W36" s="187">
        <f t="shared" si="16"/>
        <v>0</v>
      </c>
      <c r="X36" s="187">
        <f t="shared" si="16"/>
        <v>0</v>
      </c>
      <c r="Y36" s="187">
        <f t="shared" si="16"/>
        <v>0</v>
      </c>
      <c r="Z36" s="187">
        <f t="shared" si="16"/>
        <v>0</v>
      </c>
      <c r="AA36" s="187">
        <f t="shared" si="16"/>
        <v>0</v>
      </c>
      <c r="AB36" s="187">
        <f t="shared" si="16"/>
        <v>0</v>
      </c>
      <c r="AC36" s="187">
        <f t="shared" si="16"/>
        <v>0</v>
      </c>
      <c r="AD36" s="187">
        <f t="shared" si="16"/>
        <v>0</v>
      </c>
      <c r="AE36" s="187">
        <f t="shared" si="16"/>
        <v>0</v>
      </c>
      <c r="AF36" s="187">
        <f t="shared" si="16"/>
        <v>0</v>
      </c>
      <c r="AG36" s="187">
        <f t="shared" si="16"/>
        <v>0</v>
      </c>
      <c r="AH36" s="187">
        <f t="shared" si="16"/>
        <v>0</v>
      </c>
      <c r="AI36" s="187">
        <f t="shared" si="16"/>
        <v>0</v>
      </c>
      <c r="AJ36" s="187">
        <f t="shared" si="16"/>
        <v>0</v>
      </c>
      <c r="AK36" s="187">
        <f t="shared" si="16"/>
        <v>0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7">IFERROR(H24/H20,0)</f>
        <v>0</v>
      </c>
      <c r="I37" s="22">
        <f t="shared" si="17"/>
        <v>0</v>
      </c>
      <c r="J37" s="22">
        <f t="shared" si="17"/>
        <v>0</v>
      </c>
      <c r="K37" s="22">
        <f t="shared" si="17"/>
        <v>0</v>
      </c>
      <c r="L37" s="22">
        <f t="shared" si="17"/>
        <v>0</v>
      </c>
      <c r="M37" s="22">
        <f t="shared" si="17"/>
        <v>0</v>
      </c>
      <c r="N37" s="22">
        <f t="shared" si="17"/>
        <v>0</v>
      </c>
      <c r="O37" s="22">
        <f t="shared" si="17"/>
        <v>0</v>
      </c>
      <c r="P37" s="22">
        <f t="shared" si="17"/>
        <v>0</v>
      </c>
      <c r="Q37" s="22">
        <f t="shared" si="17"/>
        <v>0</v>
      </c>
      <c r="R37" s="22">
        <f t="shared" si="17"/>
        <v>0</v>
      </c>
      <c r="S37" s="22">
        <f t="shared" si="17"/>
        <v>0</v>
      </c>
      <c r="T37" s="22">
        <f t="shared" si="17"/>
        <v>0</v>
      </c>
      <c r="U37" s="22">
        <f t="shared" si="17"/>
        <v>0</v>
      </c>
      <c r="V37" s="22">
        <f t="shared" si="17"/>
        <v>0</v>
      </c>
      <c r="W37" s="22">
        <f t="shared" si="17"/>
        <v>0</v>
      </c>
      <c r="X37" s="22">
        <f t="shared" si="17"/>
        <v>0</v>
      </c>
      <c r="Y37" s="22">
        <f t="shared" si="17"/>
        <v>0</v>
      </c>
      <c r="Z37" s="22">
        <f t="shared" si="17"/>
        <v>0</v>
      </c>
      <c r="AA37" s="22">
        <f t="shared" si="17"/>
        <v>0</v>
      </c>
      <c r="AB37" s="22">
        <f t="shared" si="17"/>
        <v>0</v>
      </c>
      <c r="AC37" s="22">
        <f t="shared" si="17"/>
        <v>0</v>
      </c>
      <c r="AD37" s="22">
        <f t="shared" si="17"/>
        <v>0</v>
      </c>
      <c r="AE37" s="22">
        <f t="shared" si="17"/>
        <v>0</v>
      </c>
      <c r="AF37" s="22">
        <f t="shared" si="17"/>
        <v>0</v>
      </c>
      <c r="AG37" s="22">
        <f t="shared" si="17"/>
        <v>0</v>
      </c>
      <c r="AH37" s="22">
        <f t="shared" si="17"/>
        <v>0</v>
      </c>
      <c r="AI37" s="22">
        <f t="shared" si="17"/>
        <v>0</v>
      </c>
      <c r="AJ37" s="22">
        <f t="shared" si="17"/>
        <v>0</v>
      </c>
      <c r="AK37" s="22">
        <f t="shared" si="17"/>
        <v>0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272" t="s">
        <v>226</v>
      </c>
      <c r="E38" s="2" t="s">
        <v>17</v>
      </c>
      <c r="F38" s="1"/>
      <c r="G38" s="142">
        <f>IFERROR(G24*100000/1601711,0)</f>
        <v>0</v>
      </c>
      <c r="H38" s="142">
        <f t="shared" ref="H38:J38" si="18">IFERROR(H24*100000/1601711,0)</f>
        <v>0</v>
      </c>
      <c r="I38" s="142">
        <f t="shared" si="18"/>
        <v>0</v>
      </c>
      <c r="J38" s="142">
        <f t="shared" si="18"/>
        <v>0</v>
      </c>
      <c r="K38" s="142">
        <f>IFERROR(K24*100000/1588256,0)</f>
        <v>0</v>
      </c>
      <c r="L38" s="142">
        <f t="shared" ref="L38:AK38" si="19">IFERROR(L24*100000/1588256,0)</f>
        <v>0</v>
      </c>
      <c r="M38" s="142">
        <f t="shared" si="19"/>
        <v>0</v>
      </c>
      <c r="N38" s="142">
        <f t="shared" si="19"/>
        <v>0</v>
      </c>
      <c r="O38" s="142">
        <f t="shared" si="19"/>
        <v>0</v>
      </c>
      <c r="P38" s="142">
        <f t="shared" si="19"/>
        <v>0</v>
      </c>
      <c r="Q38" s="142">
        <f t="shared" si="19"/>
        <v>0</v>
      </c>
      <c r="R38" s="142">
        <f t="shared" si="19"/>
        <v>0</v>
      </c>
      <c r="S38" s="142">
        <f t="shared" si="19"/>
        <v>0</v>
      </c>
      <c r="T38" s="142">
        <f t="shared" si="19"/>
        <v>0</v>
      </c>
      <c r="U38" s="142">
        <f t="shared" si="19"/>
        <v>0</v>
      </c>
      <c r="V38" s="142">
        <f t="shared" si="19"/>
        <v>0</v>
      </c>
      <c r="W38" s="142">
        <f t="shared" si="19"/>
        <v>0</v>
      </c>
      <c r="X38" s="142">
        <f t="shared" si="19"/>
        <v>0</v>
      </c>
      <c r="Y38" s="142">
        <f t="shared" si="19"/>
        <v>0</v>
      </c>
      <c r="Z38" s="142">
        <f t="shared" si="19"/>
        <v>0</v>
      </c>
      <c r="AA38" s="142">
        <f t="shared" si="19"/>
        <v>0</v>
      </c>
      <c r="AB38" s="142">
        <f t="shared" si="19"/>
        <v>0</v>
      </c>
      <c r="AC38" s="142">
        <f t="shared" si="19"/>
        <v>0</v>
      </c>
      <c r="AD38" s="142">
        <f t="shared" si="19"/>
        <v>0</v>
      </c>
      <c r="AE38" s="142">
        <f t="shared" si="19"/>
        <v>0</v>
      </c>
      <c r="AF38" s="142">
        <f t="shared" si="19"/>
        <v>0</v>
      </c>
      <c r="AG38" s="142">
        <f t="shared" si="19"/>
        <v>0</v>
      </c>
      <c r="AH38" s="142">
        <f t="shared" si="19"/>
        <v>0</v>
      </c>
      <c r="AI38" s="142">
        <f t="shared" si="19"/>
        <v>0</v>
      </c>
      <c r="AJ38" s="142">
        <f t="shared" si="19"/>
        <v>0</v>
      </c>
      <c r="AK38" s="142">
        <f t="shared" si="19"/>
        <v>0</v>
      </c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20">IFERROR(I12/I14,0)</f>
        <v>0</v>
      </c>
      <c r="J39" s="22">
        <f t="shared" si="20"/>
        <v>0</v>
      </c>
      <c r="K39" s="22">
        <f t="shared" si="20"/>
        <v>0</v>
      </c>
      <c r="L39" s="22">
        <f t="shared" si="20"/>
        <v>0</v>
      </c>
      <c r="M39" s="22">
        <f t="shared" si="20"/>
        <v>0</v>
      </c>
      <c r="N39" s="22">
        <f t="shared" si="20"/>
        <v>0</v>
      </c>
      <c r="O39" s="22">
        <f t="shared" si="20"/>
        <v>0</v>
      </c>
      <c r="P39" s="22">
        <f t="shared" si="20"/>
        <v>0</v>
      </c>
      <c r="Q39" s="22">
        <f t="shared" si="20"/>
        <v>0</v>
      </c>
      <c r="R39" s="22">
        <f t="shared" si="20"/>
        <v>0</v>
      </c>
      <c r="S39" s="22">
        <f t="shared" si="20"/>
        <v>0</v>
      </c>
      <c r="T39" s="22">
        <f t="shared" si="20"/>
        <v>0</v>
      </c>
      <c r="U39" s="22">
        <f t="shared" si="20"/>
        <v>0</v>
      </c>
      <c r="V39" s="22">
        <f t="shared" si="20"/>
        <v>0</v>
      </c>
      <c r="W39" s="22">
        <f t="shared" si="20"/>
        <v>0</v>
      </c>
      <c r="X39" s="22">
        <f t="shared" si="20"/>
        <v>0</v>
      </c>
      <c r="Y39" s="22">
        <f t="shared" si="20"/>
        <v>0</v>
      </c>
      <c r="Z39" s="22">
        <f t="shared" si="20"/>
        <v>0</v>
      </c>
      <c r="AA39" s="22">
        <f t="shared" si="20"/>
        <v>0</v>
      </c>
      <c r="AB39" s="22">
        <f t="shared" si="20"/>
        <v>0</v>
      </c>
      <c r="AC39" s="22">
        <f t="shared" si="20"/>
        <v>0</v>
      </c>
      <c r="AD39" s="22">
        <f t="shared" si="20"/>
        <v>0</v>
      </c>
      <c r="AE39" s="22">
        <f t="shared" si="20"/>
        <v>0</v>
      </c>
      <c r="AF39" s="22">
        <f t="shared" si="20"/>
        <v>0</v>
      </c>
      <c r="AG39" s="22">
        <f t="shared" si="20"/>
        <v>0</v>
      </c>
      <c r="AH39" s="22">
        <f t="shared" si="20"/>
        <v>0</v>
      </c>
      <c r="AI39" s="22">
        <f t="shared" si="20"/>
        <v>0</v>
      </c>
      <c r="AJ39" s="22">
        <f t="shared" si="20"/>
        <v>0</v>
      </c>
      <c r="AK39" s="22">
        <f t="shared" si="20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21">IF(G35=0,"同数",IF(G35&gt;0,"増加","減少"))</f>
        <v>同数</v>
      </c>
      <c r="H40" s="124" t="str">
        <f t="shared" si="21"/>
        <v>同数</v>
      </c>
      <c r="I40" s="124" t="str">
        <f t="shared" si="21"/>
        <v>同数</v>
      </c>
      <c r="J40" s="124" t="str">
        <f t="shared" si="21"/>
        <v>同数</v>
      </c>
      <c r="K40" s="124" t="str">
        <f t="shared" si="21"/>
        <v>同数</v>
      </c>
      <c r="L40" s="124" t="str">
        <f t="shared" si="21"/>
        <v>同数</v>
      </c>
      <c r="M40" s="124" t="str">
        <f t="shared" si="21"/>
        <v>同数</v>
      </c>
      <c r="N40" s="124" t="str">
        <f t="shared" si="21"/>
        <v>同数</v>
      </c>
      <c r="O40" s="124" t="str">
        <f t="shared" si="21"/>
        <v>同数</v>
      </c>
      <c r="P40" s="124" t="str">
        <f t="shared" si="21"/>
        <v>同数</v>
      </c>
      <c r="Q40" s="124" t="str">
        <f t="shared" si="21"/>
        <v>同数</v>
      </c>
      <c r="R40" s="124" t="str">
        <f t="shared" si="21"/>
        <v>同数</v>
      </c>
      <c r="S40" s="124" t="str">
        <f t="shared" si="21"/>
        <v>同数</v>
      </c>
      <c r="T40" s="124" t="str">
        <f t="shared" si="21"/>
        <v>同数</v>
      </c>
      <c r="U40" s="124" t="str">
        <f t="shared" si="21"/>
        <v>同数</v>
      </c>
      <c r="V40" s="124" t="str">
        <f t="shared" si="21"/>
        <v>同数</v>
      </c>
      <c r="W40" s="124" t="str">
        <f t="shared" si="21"/>
        <v>同数</v>
      </c>
      <c r="X40" s="124" t="str">
        <f t="shared" si="21"/>
        <v>同数</v>
      </c>
      <c r="Y40" s="124" t="str">
        <f t="shared" si="21"/>
        <v>同数</v>
      </c>
      <c r="Z40" s="124" t="str">
        <f t="shared" si="21"/>
        <v>同数</v>
      </c>
      <c r="AA40" s="124" t="str">
        <f t="shared" si="21"/>
        <v>同数</v>
      </c>
      <c r="AB40" s="124" t="str">
        <f t="shared" si="21"/>
        <v>同数</v>
      </c>
      <c r="AC40" s="124" t="str">
        <f t="shared" si="21"/>
        <v>同数</v>
      </c>
      <c r="AD40" s="124" t="str">
        <f t="shared" si="21"/>
        <v>同数</v>
      </c>
      <c r="AE40" s="124" t="str">
        <f t="shared" si="21"/>
        <v>同数</v>
      </c>
      <c r="AF40" s="124" t="str">
        <f t="shared" si="21"/>
        <v>同数</v>
      </c>
      <c r="AG40" s="124" t="str">
        <f t="shared" si="21"/>
        <v>同数</v>
      </c>
      <c r="AH40" s="124" t="str">
        <f t="shared" si="21"/>
        <v>同数</v>
      </c>
      <c r="AI40" s="124" t="str">
        <f t="shared" si="21"/>
        <v>同数</v>
      </c>
      <c r="AJ40" s="124" t="str">
        <f t="shared" si="21"/>
        <v>同数</v>
      </c>
      <c r="AK40" s="124" t="str">
        <f t="shared" si="21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9:AK39">
    <cfRule type="cellIs" dxfId="59" priority="14" operator="greaterThanOrEqual">
      <formula>7.5</formula>
    </cfRule>
  </conditionalFormatting>
  <conditionalFormatting sqref="G39:AK39">
    <cfRule type="cellIs" dxfId="58" priority="15" operator="greaterThanOrEqual">
      <formula>12.5</formula>
    </cfRule>
  </conditionalFormatting>
  <conditionalFormatting sqref="G37:AK37">
    <cfRule type="cellIs" dxfId="57" priority="13" operator="greaterThanOrEqual">
      <formula>0.5</formula>
    </cfRule>
  </conditionalFormatting>
  <conditionalFormatting sqref="G34:AK34">
    <cfRule type="cellIs" dxfId="56" priority="11" operator="greaterThanOrEqual">
      <formula>25</formula>
    </cfRule>
    <cfRule type="cellIs" dxfId="55" priority="12" operator="greaterThanOrEqual">
      <formula>15</formula>
    </cfRule>
  </conditionalFormatting>
  <conditionalFormatting sqref="G33:AK33">
    <cfRule type="cellIs" dxfId="54" priority="1" operator="greaterThanOrEqual">
      <formula>0.1</formula>
    </cfRule>
    <cfRule type="cellIs" dxfId="53" priority="10" operator="greaterThanOrEqual">
      <formula>0.05</formula>
    </cfRule>
  </conditionalFormatting>
  <conditionalFormatting sqref="G32:AK32">
    <cfRule type="cellIs" dxfId="52" priority="8" operator="greaterThanOrEqual">
      <formula>30</formula>
    </cfRule>
    <cfRule type="cellIs" dxfId="51" priority="9" operator="greaterThanOrEqual">
      <formula>20</formula>
    </cfRule>
  </conditionalFormatting>
  <conditionalFormatting sqref="G30:AK30">
    <cfRule type="cellIs" dxfId="50" priority="6" operator="greaterThanOrEqual">
      <formula>0.5</formula>
    </cfRule>
    <cfRule type="cellIs" dxfId="49" priority="7" operator="greaterThanOrEqual">
      <formula>0.2</formula>
    </cfRule>
  </conditionalFormatting>
  <conditionalFormatting sqref="G28:AK28">
    <cfRule type="cellIs" dxfId="48" priority="4" operator="greaterThanOrEqual">
      <formula>0.5</formula>
    </cfRule>
    <cfRule type="cellIs" dxfId="47" priority="5" operator="greaterThanOrEqual">
      <formula>0.2</formula>
    </cfRule>
  </conditionalFormatting>
  <conditionalFormatting sqref="G38:AK38">
    <cfRule type="cellIs" dxfId="46" priority="2" operator="greaterThanOrEqual">
      <formula>7.5</formula>
    </cfRule>
  </conditionalFormatting>
  <conditionalFormatting sqref="G38:AK38">
    <cfRule type="cellIs" dxfId="45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76B0-00A2-41DD-BA6F-F324C1F2E6CE}">
  <dimension ref="B4:AN40"/>
  <sheetViews>
    <sheetView view="pageBreakPreview" topLeftCell="B4" zoomScale="80" zoomScaleNormal="100" zoomScaleSheetLayoutView="80" workbookViewId="0">
      <pane xSplit="5" ySplit="4" topLeftCell="Q11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248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266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44927</v>
      </c>
      <c r="H6" s="26">
        <v>44928</v>
      </c>
      <c r="I6" s="26">
        <v>44929</v>
      </c>
      <c r="J6" s="26">
        <v>44930</v>
      </c>
      <c r="K6" s="26">
        <v>44931</v>
      </c>
      <c r="L6" s="26">
        <v>44932</v>
      </c>
      <c r="M6" s="26">
        <v>44933</v>
      </c>
      <c r="N6" s="26">
        <v>44934</v>
      </c>
      <c r="O6" s="26">
        <v>44935</v>
      </c>
      <c r="P6" s="26">
        <v>44936</v>
      </c>
      <c r="Q6" s="26">
        <v>44937</v>
      </c>
      <c r="R6" s="26">
        <v>44938</v>
      </c>
      <c r="S6" s="26">
        <v>44939</v>
      </c>
      <c r="T6" s="26">
        <v>44940</v>
      </c>
      <c r="U6" s="26">
        <v>44941</v>
      </c>
      <c r="V6" s="26">
        <v>44942</v>
      </c>
      <c r="W6" s="26">
        <v>44943</v>
      </c>
      <c r="X6" s="26">
        <v>44944</v>
      </c>
      <c r="Y6" s="26">
        <v>44945</v>
      </c>
      <c r="Z6" s="26">
        <v>44946</v>
      </c>
      <c r="AA6" s="26">
        <v>44947</v>
      </c>
      <c r="AB6" s="26">
        <v>44948</v>
      </c>
      <c r="AC6" s="26">
        <v>44949</v>
      </c>
      <c r="AD6" s="26">
        <v>44950</v>
      </c>
      <c r="AE6" s="26">
        <v>44951</v>
      </c>
      <c r="AF6" s="26">
        <v>44952</v>
      </c>
      <c r="AG6" s="26">
        <v>44953</v>
      </c>
      <c r="AH6" s="26">
        <v>44954</v>
      </c>
      <c r="AI6" s="26">
        <v>44955</v>
      </c>
      <c r="AJ6" s="26">
        <v>44956</v>
      </c>
      <c r="AK6" s="26">
        <v>44957</v>
      </c>
    </row>
    <row r="7" spans="4:38" ht="30" customHeight="1">
      <c r="D7" s="6"/>
      <c r="E7" s="7"/>
      <c r="F7" s="8"/>
      <c r="G7" s="27" t="s">
        <v>99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 t="s">
        <v>29</v>
      </c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563</v>
      </c>
      <c r="H9" s="93">
        <v>563</v>
      </c>
      <c r="I9" s="93">
        <v>563</v>
      </c>
      <c r="J9" s="93">
        <v>563</v>
      </c>
      <c r="K9" s="93">
        <v>563</v>
      </c>
      <c r="L9" s="91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3">
        <v>563</v>
      </c>
      <c r="Y9" s="93">
        <v>563</v>
      </c>
      <c r="Z9" s="138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93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3">
        <v>33</v>
      </c>
      <c r="N10" s="93">
        <v>33</v>
      </c>
      <c r="O10" s="93">
        <v>33</v>
      </c>
      <c r="P10" s="91">
        <v>33</v>
      </c>
      <c r="Q10" s="91">
        <v>33</v>
      </c>
      <c r="R10" s="91">
        <v>33</v>
      </c>
      <c r="S10" s="93">
        <v>33</v>
      </c>
      <c r="T10" s="91">
        <v>33</v>
      </c>
      <c r="U10" s="91">
        <v>33</v>
      </c>
      <c r="V10" s="91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1">
        <v>33</v>
      </c>
      <c r="AI10" s="91">
        <v>33</v>
      </c>
      <c r="AJ10" s="91">
        <v>33</v>
      </c>
      <c r="AK10" s="91">
        <v>33</v>
      </c>
    </row>
    <row r="11" spans="4:38" ht="41.25" customHeight="1">
      <c r="D11" s="14" t="s">
        <v>47</v>
      </c>
      <c r="E11" s="2"/>
      <c r="F11" s="1" t="s">
        <v>49</v>
      </c>
      <c r="G11" s="93">
        <v>33</v>
      </c>
      <c r="H11" s="93">
        <v>33</v>
      </c>
      <c r="I11" s="93">
        <v>33</v>
      </c>
      <c r="J11" s="93">
        <v>33</v>
      </c>
      <c r="K11" s="93">
        <v>33</v>
      </c>
      <c r="L11" s="91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3">
        <v>33</v>
      </c>
      <c r="Y11" s="93">
        <v>33</v>
      </c>
      <c r="Z11" s="138">
        <v>33</v>
      </c>
      <c r="AA11" s="138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93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G15+SUM('R4-12（入力用）'!AF15:AK15)</f>
        <v>0</v>
      </c>
      <c r="H16" s="19">
        <f>SUM(G15:H15)+SUM('R4-12（入力用）'!AG15:AK15)</f>
        <v>0</v>
      </c>
      <c r="I16" s="19">
        <f>SUM(G15:I15)+SUM('R4-12（入力用）'!AH15:AK15)</f>
        <v>0</v>
      </c>
      <c r="J16" s="19">
        <f>SUM(G15:J15)+SUM('R4-12（入力用）'!AI15:AK15)</f>
        <v>0</v>
      </c>
      <c r="K16" s="19">
        <f>SUM(G15:K15)+SUM('R4-12（入力用）'!AJ15:AK15)</f>
        <v>0</v>
      </c>
      <c r="L16" s="19">
        <f>SUM(G15:L15)+'R4-12（入力用）'!AK15</f>
        <v>0</v>
      </c>
      <c r="M16" s="21">
        <f>SUM(G15:M15)</f>
        <v>0</v>
      </c>
      <c r="N16" s="21">
        <f t="shared" ref="N16:AK16" si="0">SUM(H15:N15)</f>
        <v>0</v>
      </c>
      <c r="O16" s="21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21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G17+SUM('R4-12（入力用）'!AF17:AK17)</f>
        <v>0</v>
      </c>
      <c r="H18" s="19">
        <f>SUM(G17:H17)+SUM('R4-12（入力用）'!AG17:AK17)</f>
        <v>0</v>
      </c>
      <c r="I18" s="19">
        <f>SUM(G17:I17)+SUM('R4-12（入力用）'!AH17:AK17)</f>
        <v>0</v>
      </c>
      <c r="J18" s="19">
        <f>SUM(G17:J17)+SUM('R4-12（入力用）'!AI17:AK17)</f>
        <v>0</v>
      </c>
      <c r="K18" s="19">
        <f>SUM(G17:K17)+SUM('R4-12（入力用）'!AJ17:AK17)</f>
        <v>0</v>
      </c>
      <c r="L18" s="19">
        <f>SUM(G17:L17)+'R4-12（入力用）'!AK17</f>
        <v>0</v>
      </c>
      <c r="M18" s="21">
        <f>SUM(G17:M17)</f>
        <v>0</v>
      </c>
      <c r="N18" s="21">
        <f t="shared" ref="N18:AK18" si="1">SUM(H17:N17)</f>
        <v>0</v>
      </c>
      <c r="O18" s="21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21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G19+SUM('R4-12（入力用）'!AF19:AK19)</f>
        <v>0</v>
      </c>
      <c r="H20" s="20">
        <f>SUM(G19:H19)+SUM('R4-12（入力用）'!AG19:AK19)</f>
        <v>0</v>
      </c>
      <c r="I20" s="20">
        <f>SUM(G19:I19)+SUM('R4-12（入力用）'!AH19:AK19)</f>
        <v>0</v>
      </c>
      <c r="J20" s="20">
        <f>SUM(G19:J19)+SUM('R4-12（入力用）'!AI19:AK19)</f>
        <v>0</v>
      </c>
      <c r="K20" s="20">
        <f>SUM(G19:K19)+SUM('R4-12（入力用）'!AJ19:AK19)</f>
        <v>0</v>
      </c>
      <c r="L20" s="20">
        <f>SUM(G19:L19)+'R4-12（入力用）'!AK19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67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67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>
      <c r="D22" s="14" t="s">
        <v>6</v>
      </c>
      <c r="E22" s="2"/>
      <c r="F22" s="1" t="s">
        <v>50</v>
      </c>
      <c r="G22" s="20">
        <f>'R4-12（入力用）'!AE20</f>
        <v>0</v>
      </c>
      <c r="H22" s="20">
        <f>'R4-12（入力用）'!AF20</f>
        <v>0</v>
      </c>
      <c r="I22" s="20">
        <f>'R4-12（入力用）'!AG20</f>
        <v>0</v>
      </c>
      <c r="J22" s="20">
        <f>'R4-12（入力用）'!AH20</f>
        <v>0</v>
      </c>
      <c r="K22" s="20">
        <f>'R4-12（入力用）'!AI20</f>
        <v>0</v>
      </c>
      <c r="L22" s="20">
        <f>'R4-12（入力用）'!AJ20</f>
        <v>0</v>
      </c>
      <c r="M22" s="20">
        <f>'R4-12（入力用）'!AK20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67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G23+SUM('R4-12（入力用）'!AF23:AK23)</f>
        <v>0</v>
      </c>
      <c r="H24" s="21">
        <f>SUM(G23:H23)+SUM('R4-12（入力用）'!AG23:AK23)</f>
        <v>0</v>
      </c>
      <c r="I24" s="21">
        <f>SUM(G23:I23)+SUM('R4-12（入力用）'!AH23:AK23)</f>
        <v>0</v>
      </c>
      <c r="J24" s="21">
        <f>SUM(G23:J23)+SUM('R4-12（入力用）'!AI23:AK23)</f>
        <v>0</v>
      </c>
      <c r="K24" s="21">
        <f>SUM(G23:K23)+SUM('R4-12（入力用）'!AJ23:AK23)</f>
        <v>0</v>
      </c>
      <c r="L24" s="21">
        <f>SUM(G23:L23)+'R4-12（入力用）'!AK23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44927</v>
      </c>
      <c r="H26" s="26">
        <f t="shared" ref="H26:AK27" si="6">H6</f>
        <v>44928</v>
      </c>
      <c r="I26" s="26">
        <f t="shared" si="6"/>
        <v>44929</v>
      </c>
      <c r="J26" s="26">
        <f t="shared" si="6"/>
        <v>44930</v>
      </c>
      <c r="K26" s="26">
        <f t="shared" si="6"/>
        <v>44931</v>
      </c>
      <c r="L26" s="26">
        <f t="shared" si="6"/>
        <v>44932</v>
      </c>
      <c r="M26" s="26">
        <f t="shared" si="6"/>
        <v>44933</v>
      </c>
      <c r="N26" s="26">
        <f t="shared" si="6"/>
        <v>44934</v>
      </c>
      <c r="O26" s="26">
        <f t="shared" si="6"/>
        <v>44935</v>
      </c>
      <c r="P26" s="26">
        <f t="shared" si="6"/>
        <v>44936</v>
      </c>
      <c r="Q26" s="26">
        <f t="shared" si="6"/>
        <v>44937</v>
      </c>
      <c r="R26" s="26">
        <f t="shared" si="6"/>
        <v>44938</v>
      </c>
      <c r="S26" s="26">
        <f t="shared" si="6"/>
        <v>44939</v>
      </c>
      <c r="T26" s="26">
        <f t="shared" si="6"/>
        <v>44940</v>
      </c>
      <c r="U26" s="26">
        <f t="shared" si="6"/>
        <v>44941</v>
      </c>
      <c r="V26" s="26">
        <f t="shared" si="6"/>
        <v>44942</v>
      </c>
      <c r="W26" s="26">
        <f t="shared" si="6"/>
        <v>44943</v>
      </c>
      <c r="X26" s="26">
        <f t="shared" si="6"/>
        <v>44944</v>
      </c>
      <c r="Y26" s="26">
        <f t="shared" si="6"/>
        <v>44945</v>
      </c>
      <c r="Z26" s="26">
        <f t="shared" si="6"/>
        <v>44946</v>
      </c>
      <c r="AA26" s="26">
        <f t="shared" si="6"/>
        <v>44947</v>
      </c>
      <c r="AB26" s="26">
        <f t="shared" si="6"/>
        <v>44948</v>
      </c>
      <c r="AC26" s="26">
        <f t="shared" si="6"/>
        <v>44949</v>
      </c>
      <c r="AD26" s="26">
        <f t="shared" si="6"/>
        <v>44950</v>
      </c>
      <c r="AE26" s="26">
        <f t="shared" si="6"/>
        <v>44951</v>
      </c>
      <c r="AF26" s="26">
        <f t="shared" si="6"/>
        <v>44952</v>
      </c>
      <c r="AG26" s="26">
        <f t="shared" si="6"/>
        <v>44953</v>
      </c>
      <c r="AH26" s="26">
        <f t="shared" si="6"/>
        <v>44954</v>
      </c>
      <c r="AI26" s="26">
        <f t="shared" si="6"/>
        <v>44955</v>
      </c>
      <c r="AJ26" s="26">
        <f t="shared" si="6"/>
        <v>44956</v>
      </c>
      <c r="AK26" s="26">
        <f t="shared" si="6"/>
        <v>44957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 t="str">
        <f t="shared" si="6"/>
        <v>火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53">
        <f t="shared" si="7"/>
        <v>0</v>
      </c>
      <c r="AI28" s="253">
        <f t="shared" si="7"/>
        <v>0</v>
      </c>
      <c r="AJ28" s="253">
        <f t="shared" si="7"/>
        <v>0</v>
      </c>
      <c r="AK28" s="253">
        <f t="shared" si="7"/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K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>
        <f t="shared" si="9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227</v>
      </c>
      <c r="E32" s="2"/>
      <c r="F32" s="1"/>
      <c r="G32" s="23">
        <f>IFERROR(G14*100000/1588256,0)</f>
        <v>0</v>
      </c>
      <c r="H32" s="23">
        <f>IFERROR(H14*100000/1588256,0)</f>
        <v>0</v>
      </c>
      <c r="I32" s="23">
        <f t="shared" ref="I32:AK32" si="10">IFERROR(I14*100000/1588256,0)</f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3">
        <f t="shared" si="10"/>
        <v>0</v>
      </c>
      <c r="O32" s="254">
        <f t="shared" si="10"/>
        <v>0</v>
      </c>
      <c r="P32" s="254">
        <f t="shared" si="10"/>
        <v>0</v>
      </c>
      <c r="Q32" s="254">
        <f t="shared" si="10"/>
        <v>0</v>
      </c>
      <c r="R32" s="254">
        <f t="shared" si="10"/>
        <v>0</v>
      </c>
      <c r="S32" s="254">
        <f t="shared" si="10"/>
        <v>0</v>
      </c>
      <c r="T32" s="254">
        <f t="shared" si="10"/>
        <v>0</v>
      </c>
      <c r="U32" s="254">
        <f t="shared" si="10"/>
        <v>0</v>
      </c>
      <c r="V32" s="254">
        <f t="shared" si="10"/>
        <v>0</v>
      </c>
      <c r="W32" s="254">
        <f t="shared" si="10"/>
        <v>0</v>
      </c>
      <c r="X32" s="254">
        <f t="shared" si="10"/>
        <v>0</v>
      </c>
      <c r="Y32" s="254">
        <f t="shared" si="10"/>
        <v>0</v>
      </c>
      <c r="Z32" s="254">
        <f t="shared" si="10"/>
        <v>0</v>
      </c>
      <c r="AA32" s="254">
        <f t="shared" si="10"/>
        <v>0</v>
      </c>
      <c r="AB32" s="254">
        <f t="shared" si="10"/>
        <v>0</v>
      </c>
      <c r="AC32" s="254">
        <f t="shared" si="10"/>
        <v>0</v>
      </c>
      <c r="AD32" s="254">
        <f t="shared" si="10"/>
        <v>0</v>
      </c>
      <c r="AE32" s="254">
        <f t="shared" si="10"/>
        <v>0</v>
      </c>
      <c r="AF32" s="254">
        <f t="shared" si="10"/>
        <v>0</v>
      </c>
      <c r="AG32" s="254">
        <f t="shared" si="10"/>
        <v>0</v>
      </c>
      <c r="AH32" s="254">
        <f t="shared" si="10"/>
        <v>0</v>
      </c>
      <c r="AI32" s="254">
        <f t="shared" si="10"/>
        <v>0</v>
      </c>
      <c r="AJ32" s="254">
        <f t="shared" si="10"/>
        <v>0</v>
      </c>
      <c r="AK32" s="254">
        <f t="shared" si="10"/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1">IFERROR(H18/H16,0)</f>
        <v>0</v>
      </c>
      <c r="I33" s="22">
        <f t="shared" si="11"/>
        <v>0</v>
      </c>
      <c r="J33" s="22">
        <f t="shared" si="11"/>
        <v>0</v>
      </c>
      <c r="K33" s="253">
        <f t="shared" si="11"/>
        <v>0</v>
      </c>
      <c r="L33" s="253">
        <f t="shared" si="11"/>
        <v>0</v>
      </c>
      <c r="M33" s="253">
        <f t="shared" si="11"/>
        <v>0</v>
      </c>
      <c r="N33" s="253">
        <f t="shared" si="11"/>
        <v>0</v>
      </c>
      <c r="O33" s="253">
        <f t="shared" si="11"/>
        <v>0</v>
      </c>
      <c r="P33" s="253">
        <f t="shared" si="11"/>
        <v>0</v>
      </c>
      <c r="Q33" s="253">
        <f t="shared" si="11"/>
        <v>0</v>
      </c>
      <c r="R33" s="253">
        <f t="shared" si="11"/>
        <v>0</v>
      </c>
      <c r="S33" s="253">
        <f t="shared" si="11"/>
        <v>0</v>
      </c>
      <c r="T33" s="253">
        <f t="shared" si="11"/>
        <v>0</v>
      </c>
      <c r="U33" s="253">
        <f t="shared" si="11"/>
        <v>0</v>
      </c>
      <c r="V33" s="253">
        <f t="shared" si="11"/>
        <v>0</v>
      </c>
      <c r="W33" s="253">
        <f t="shared" si="11"/>
        <v>0</v>
      </c>
      <c r="X33" s="253">
        <f t="shared" si="11"/>
        <v>0</v>
      </c>
      <c r="Y33" s="253">
        <f t="shared" si="11"/>
        <v>0</v>
      </c>
      <c r="Z33" s="253">
        <f t="shared" si="11"/>
        <v>0</v>
      </c>
      <c r="AA33" s="253">
        <f t="shared" si="11"/>
        <v>0</v>
      </c>
      <c r="AB33" s="253">
        <f t="shared" si="11"/>
        <v>0</v>
      </c>
      <c r="AC33" s="253">
        <f t="shared" si="11"/>
        <v>0</v>
      </c>
      <c r="AD33" s="253">
        <f t="shared" si="11"/>
        <v>0</v>
      </c>
      <c r="AE33" s="253">
        <f t="shared" si="11"/>
        <v>0</v>
      </c>
      <c r="AF33" s="253">
        <f t="shared" si="11"/>
        <v>0</v>
      </c>
      <c r="AG33" s="253">
        <f t="shared" si="11"/>
        <v>0</v>
      </c>
      <c r="AH33" s="253">
        <f t="shared" si="11"/>
        <v>0</v>
      </c>
      <c r="AI33" s="253">
        <f t="shared" si="11"/>
        <v>0</v>
      </c>
      <c r="AJ33" s="253">
        <f t="shared" si="11"/>
        <v>0</v>
      </c>
      <c r="AK33" s="253">
        <f t="shared" si="11"/>
        <v>0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228</v>
      </c>
      <c r="E34" s="2" t="s">
        <v>17</v>
      </c>
      <c r="F34" s="1"/>
      <c r="G34" s="134">
        <f>IFERROR(G20*100000/1588256,0)</f>
        <v>0</v>
      </c>
      <c r="H34" s="134">
        <f>IFERROR(H20*100000/1588256,0)</f>
        <v>0</v>
      </c>
      <c r="I34" s="134">
        <f t="shared" ref="I34:AK34" si="12">IFERROR(I20*100000/1588256,0)</f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134">
        <f t="shared" si="12"/>
        <v>0</v>
      </c>
      <c r="O34" s="255">
        <f t="shared" si="12"/>
        <v>0</v>
      </c>
      <c r="P34" s="255">
        <f t="shared" si="12"/>
        <v>0</v>
      </c>
      <c r="Q34" s="255">
        <f t="shared" si="12"/>
        <v>0</v>
      </c>
      <c r="R34" s="255">
        <f t="shared" si="12"/>
        <v>0</v>
      </c>
      <c r="S34" s="255">
        <f t="shared" si="12"/>
        <v>0</v>
      </c>
      <c r="T34" s="255">
        <f t="shared" si="12"/>
        <v>0</v>
      </c>
      <c r="U34" s="255">
        <f t="shared" si="12"/>
        <v>0</v>
      </c>
      <c r="V34" s="255">
        <f t="shared" si="12"/>
        <v>0</v>
      </c>
      <c r="W34" s="255">
        <f t="shared" si="12"/>
        <v>0</v>
      </c>
      <c r="X34" s="255">
        <f t="shared" si="12"/>
        <v>0</v>
      </c>
      <c r="Y34" s="255">
        <f t="shared" si="12"/>
        <v>0</v>
      </c>
      <c r="Z34" s="255">
        <f t="shared" si="12"/>
        <v>0</v>
      </c>
      <c r="AA34" s="255">
        <f t="shared" si="12"/>
        <v>0</v>
      </c>
      <c r="AB34" s="255">
        <f t="shared" si="12"/>
        <v>0</v>
      </c>
      <c r="AC34" s="255">
        <f t="shared" si="12"/>
        <v>0</v>
      </c>
      <c r="AD34" s="255">
        <f t="shared" si="12"/>
        <v>0</v>
      </c>
      <c r="AE34" s="255">
        <f t="shared" si="12"/>
        <v>0</v>
      </c>
      <c r="AF34" s="255">
        <f t="shared" si="12"/>
        <v>0</v>
      </c>
      <c r="AG34" s="255">
        <f t="shared" si="12"/>
        <v>0</v>
      </c>
      <c r="AH34" s="255">
        <f t="shared" si="12"/>
        <v>0</v>
      </c>
      <c r="AI34" s="255">
        <f t="shared" si="12"/>
        <v>0</v>
      </c>
      <c r="AJ34" s="255">
        <f t="shared" si="12"/>
        <v>0</v>
      </c>
      <c r="AK34" s="255">
        <f t="shared" si="12"/>
        <v>0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K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80">
        <f t="shared" si="13"/>
        <v>0</v>
      </c>
      <c r="AK35" s="280">
        <f t="shared" si="13"/>
        <v>0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K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187">
        <f t="shared" si="14"/>
        <v>0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>
        <f t="shared" si="15"/>
        <v>0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229</v>
      </c>
      <c r="E38" s="2" t="s">
        <v>17</v>
      </c>
      <c r="F38" s="1"/>
      <c r="G38" s="142">
        <f>IFERROR(G24*100000/1588256,0)</f>
        <v>0</v>
      </c>
      <c r="H38" s="142">
        <f t="shared" ref="H38:AK38" si="16">IFERROR(H24*100000/1588256,0)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>
        <f t="shared" si="16"/>
        <v>0</v>
      </c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9:AK39">
    <cfRule type="cellIs" dxfId="44" priority="14" operator="greaterThanOrEqual">
      <formula>7.5</formula>
    </cfRule>
  </conditionalFormatting>
  <conditionalFormatting sqref="G39:AK39">
    <cfRule type="cellIs" dxfId="43" priority="15" operator="greaterThanOrEqual">
      <formula>12.5</formula>
    </cfRule>
  </conditionalFormatting>
  <conditionalFormatting sqref="G37:AK37">
    <cfRule type="cellIs" dxfId="42" priority="13" operator="greaterThanOrEqual">
      <formula>0.5</formula>
    </cfRule>
  </conditionalFormatting>
  <conditionalFormatting sqref="G34:AK34">
    <cfRule type="cellIs" dxfId="41" priority="11" operator="greaterThanOrEqual">
      <formula>25</formula>
    </cfRule>
    <cfRule type="cellIs" dxfId="40" priority="12" operator="greaterThanOrEqual">
      <formula>15</formula>
    </cfRule>
  </conditionalFormatting>
  <conditionalFormatting sqref="G33:AK33">
    <cfRule type="cellIs" dxfId="39" priority="1" operator="greaterThanOrEqual">
      <formula>0.1</formula>
    </cfRule>
    <cfRule type="cellIs" dxfId="38" priority="10" operator="greaterThanOrEqual">
      <formula>0.05</formula>
    </cfRule>
  </conditionalFormatting>
  <conditionalFormatting sqref="G32:AK32">
    <cfRule type="cellIs" dxfId="37" priority="8" operator="greaterThanOrEqual">
      <formula>30</formula>
    </cfRule>
    <cfRule type="cellIs" dxfId="36" priority="9" operator="greaterThanOrEqual">
      <formula>20</formula>
    </cfRule>
  </conditionalFormatting>
  <conditionalFormatting sqref="G30:AK30">
    <cfRule type="cellIs" dxfId="35" priority="6" operator="greaterThanOrEqual">
      <formula>0.5</formula>
    </cfRule>
    <cfRule type="cellIs" dxfId="34" priority="7" operator="greaterThanOrEqual">
      <formula>0.2</formula>
    </cfRule>
  </conditionalFormatting>
  <conditionalFormatting sqref="G28:AK28">
    <cfRule type="cellIs" dxfId="33" priority="4" operator="greaterThanOrEqual">
      <formula>0.5</formula>
    </cfRule>
    <cfRule type="cellIs" dxfId="32" priority="5" operator="greaterThanOrEqual">
      <formula>0.2</formula>
    </cfRule>
  </conditionalFormatting>
  <conditionalFormatting sqref="G38:AK38">
    <cfRule type="cellIs" dxfId="31" priority="2" operator="greaterThanOrEqual">
      <formula>7.5</formula>
    </cfRule>
  </conditionalFormatting>
  <conditionalFormatting sqref="G38:AK38">
    <cfRule type="cellIs" dxfId="30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1226-770E-47E2-A9D5-23A4FBDC85D2}">
  <dimension ref="B4:AN40"/>
  <sheetViews>
    <sheetView view="pageBreakPreview" topLeftCell="B4" zoomScale="80" zoomScaleNormal="100" zoomScaleSheetLayoutView="80" workbookViewId="0">
      <pane xSplit="5" ySplit="4" topLeftCell="O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247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44958</v>
      </c>
      <c r="H6" s="26">
        <v>44959</v>
      </c>
      <c r="I6" s="26">
        <v>44960</v>
      </c>
      <c r="J6" s="26">
        <v>44961</v>
      </c>
      <c r="K6" s="26">
        <v>44962</v>
      </c>
      <c r="L6" s="26">
        <v>44963</v>
      </c>
      <c r="M6" s="26">
        <v>44964</v>
      </c>
      <c r="N6" s="26">
        <v>44965</v>
      </c>
      <c r="O6" s="26">
        <v>44966</v>
      </c>
      <c r="P6" s="26">
        <v>44967</v>
      </c>
      <c r="Q6" s="26">
        <v>44968</v>
      </c>
      <c r="R6" s="26">
        <v>44969</v>
      </c>
      <c r="S6" s="26">
        <v>44970</v>
      </c>
      <c r="T6" s="26">
        <v>44971</v>
      </c>
      <c r="U6" s="26">
        <v>44972</v>
      </c>
      <c r="V6" s="26">
        <v>44973</v>
      </c>
      <c r="W6" s="26">
        <v>44974</v>
      </c>
      <c r="X6" s="26">
        <v>44975</v>
      </c>
      <c r="Y6" s="26">
        <v>44976</v>
      </c>
      <c r="Z6" s="26">
        <v>44977</v>
      </c>
      <c r="AA6" s="26">
        <v>44978</v>
      </c>
      <c r="AB6" s="26">
        <v>44979</v>
      </c>
      <c r="AC6" s="26">
        <v>44980</v>
      </c>
      <c r="AD6" s="26">
        <v>44981</v>
      </c>
      <c r="AE6" s="26">
        <v>44982</v>
      </c>
      <c r="AF6" s="26">
        <v>44983</v>
      </c>
      <c r="AG6" s="26">
        <v>44984</v>
      </c>
      <c r="AH6" s="26">
        <v>44985</v>
      </c>
      <c r="AI6" s="26"/>
      <c r="AJ6" s="26"/>
      <c r="AK6" s="26"/>
    </row>
    <row r="7" spans="4:38" ht="30" customHeight="1">
      <c r="D7" s="6"/>
      <c r="E7" s="7"/>
      <c r="F7" s="8"/>
      <c r="G7" s="27" t="s">
        <v>160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/>
      <c r="AJ7" s="27"/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91">
        <v>563</v>
      </c>
      <c r="H8" s="91">
        <v>563</v>
      </c>
      <c r="I8" s="91">
        <v>563</v>
      </c>
      <c r="J8" s="91">
        <v>563</v>
      </c>
      <c r="K8" s="91">
        <v>563</v>
      </c>
      <c r="L8" s="91">
        <v>563</v>
      </c>
      <c r="M8" s="91">
        <v>563</v>
      </c>
      <c r="N8" s="91">
        <v>563</v>
      </c>
      <c r="O8" s="91">
        <v>563</v>
      </c>
      <c r="P8" s="91">
        <v>563</v>
      </c>
      <c r="Q8" s="91">
        <v>563</v>
      </c>
      <c r="R8" s="91">
        <v>563</v>
      </c>
      <c r="S8" s="91">
        <v>563</v>
      </c>
      <c r="T8" s="91">
        <v>563</v>
      </c>
      <c r="U8" s="91">
        <v>563</v>
      </c>
      <c r="V8" s="91">
        <v>563</v>
      </c>
      <c r="W8" s="91">
        <v>563</v>
      </c>
      <c r="X8" s="91">
        <v>563</v>
      </c>
      <c r="Y8" s="91">
        <v>563</v>
      </c>
      <c r="Z8" s="91">
        <v>563</v>
      </c>
      <c r="AA8" s="91">
        <v>563</v>
      </c>
      <c r="AB8" s="91">
        <v>563</v>
      </c>
      <c r="AC8" s="91">
        <v>563</v>
      </c>
      <c r="AD8" s="91">
        <v>563</v>
      </c>
      <c r="AE8" s="91">
        <v>563</v>
      </c>
      <c r="AF8" s="91">
        <v>563</v>
      </c>
      <c r="AG8" s="91">
        <v>563</v>
      </c>
      <c r="AH8" s="91">
        <v>563</v>
      </c>
      <c r="AI8" s="91">
        <v>563</v>
      </c>
      <c r="AJ8" s="91">
        <v>563</v>
      </c>
      <c r="AK8" s="91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563</v>
      </c>
      <c r="H9" s="93">
        <v>563</v>
      </c>
      <c r="I9" s="93">
        <v>563</v>
      </c>
      <c r="J9" s="93">
        <v>563</v>
      </c>
      <c r="K9" s="93">
        <v>563</v>
      </c>
      <c r="L9" s="93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1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335">
        <v>563</v>
      </c>
      <c r="AJ9" s="335">
        <v>563</v>
      </c>
      <c r="AK9" s="335">
        <v>563</v>
      </c>
    </row>
    <row r="10" spans="4:38" ht="41.25" customHeight="1">
      <c r="D10" s="14" t="s">
        <v>46</v>
      </c>
      <c r="E10" s="2"/>
      <c r="F10" s="1" t="s">
        <v>48</v>
      </c>
      <c r="G10" s="91">
        <v>33</v>
      </c>
      <c r="H10" s="91">
        <v>33</v>
      </c>
      <c r="I10" s="91">
        <v>33</v>
      </c>
      <c r="J10" s="91">
        <v>33</v>
      </c>
      <c r="K10" s="91">
        <v>33</v>
      </c>
      <c r="L10" s="91">
        <v>33</v>
      </c>
      <c r="M10" s="91">
        <v>33</v>
      </c>
      <c r="N10" s="91">
        <v>33</v>
      </c>
      <c r="O10" s="91">
        <v>33</v>
      </c>
      <c r="P10" s="91">
        <v>33</v>
      </c>
      <c r="Q10" s="91">
        <v>33</v>
      </c>
      <c r="R10" s="91">
        <v>33</v>
      </c>
      <c r="S10" s="91">
        <v>33</v>
      </c>
      <c r="T10" s="91">
        <v>33</v>
      </c>
      <c r="U10" s="91">
        <v>33</v>
      </c>
      <c r="V10" s="93">
        <v>33</v>
      </c>
      <c r="W10" s="91">
        <v>33</v>
      </c>
      <c r="X10" s="91">
        <v>33</v>
      </c>
      <c r="Y10" s="91">
        <v>33</v>
      </c>
      <c r="Z10" s="91">
        <v>33</v>
      </c>
      <c r="AA10" s="91">
        <v>33</v>
      </c>
      <c r="AB10" s="91">
        <v>33</v>
      </c>
      <c r="AC10" s="91">
        <v>33</v>
      </c>
      <c r="AD10" s="91">
        <v>33</v>
      </c>
      <c r="AE10" s="91">
        <v>33</v>
      </c>
      <c r="AF10" s="91">
        <v>33</v>
      </c>
      <c r="AG10" s="91">
        <v>33</v>
      </c>
      <c r="AH10" s="93">
        <v>33</v>
      </c>
      <c r="AI10" s="91">
        <v>33</v>
      </c>
      <c r="AJ10" s="91">
        <v>33</v>
      </c>
      <c r="AK10" s="91">
        <v>33</v>
      </c>
    </row>
    <row r="11" spans="4:38" ht="41.25" customHeight="1">
      <c r="D11" s="14" t="s">
        <v>47</v>
      </c>
      <c r="E11" s="2"/>
      <c r="F11" s="1" t="s">
        <v>49</v>
      </c>
      <c r="G11" s="93">
        <v>33</v>
      </c>
      <c r="H11" s="93">
        <v>33</v>
      </c>
      <c r="I11" s="93">
        <v>33</v>
      </c>
      <c r="J11" s="93">
        <v>33</v>
      </c>
      <c r="K11" s="93">
        <v>33</v>
      </c>
      <c r="L11" s="93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1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335">
        <v>33</v>
      </c>
      <c r="AJ11" s="335">
        <v>33</v>
      </c>
      <c r="AK11" s="335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41"/>
      <c r="AJ12" s="41"/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41"/>
      <c r="AJ13" s="41"/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41"/>
      <c r="AJ14" s="41"/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41"/>
      <c r="AJ15" s="41"/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G15+SUM('R5-01（入力用）'!AF15:AK15)</f>
        <v>0</v>
      </c>
      <c r="H16" s="19">
        <f>SUM(G15:H15)+SUM('R5-01（入力用）'!AG15:AK15)</f>
        <v>0</v>
      </c>
      <c r="I16" s="19">
        <f>SUM(G15:I15)+SUM('R5-01（入力用）'!AH15:AK15)</f>
        <v>0</v>
      </c>
      <c r="J16" s="19">
        <f>SUM(G15:J15)+SUM('R5-01（入力用）'!AI15:AK15)</f>
        <v>0</v>
      </c>
      <c r="K16" s="19">
        <f>SUM(G15:K15)+SUM('R5-01（入力用）'!AJ15:AK15)</f>
        <v>0</v>
      </c>
      <c r="L16" s="19">
        <f>SUM(G15:L15)+'R5-01（入力用）'!AK15</f>
        <v>0</v>
      </c>
      <c r="M16" s="19">
        <f>SUM(G15:M15)</f>
        <v>0</v>
      </c>
      <c r="N16" s="19">
        <f t="shared" ref="N16:AH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/>
      <c r="AJ16" s="19"/>
      <c r="AK16" s="19"/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41"/>
      <c r="AJ17" s="41"/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G17+SUM('R5-01（入力用）'!AF17:AK17)</f>
        <v>0</v>
      </c>
      <c r="H18" s="19">
        <f>SUM(G17:H17)+SUM('R5-01（入力用）'!AG17:AK17)</f>
        <v>0</v>
      </c>
      <c r="I18" s="19">
        <f>SUM(G17:I17)+SUM('R5-01（入力用）'!AH17:AK17)</f>
        <v>0</v>
      </c>
      <c r="J18" s="19">
        <f>SUM(G17:J17)+SUM('R5-01（入力用）'!AI17:AK17)</f>
        <v>0</v>
      </c>
      <c r="K18" s="19">
        <f>SUM(G17:K17)+SUM('R5-01（入力用）'!AJ17:AK17)</f>
        <v>0</v>
      </c>
      <c r="L18" s="19">
        <f>SUM(G17:L17)+'R5-01（入力用）'!AK17</f>
        <v>0</v>
      </c>
      <c r="M18" s="19">
        <f>SUM(G17:M17)</f>
        <v>0</v>
      </c>
      <c r="N18" s="19">
        <f t="shared" ref="N18:AH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/>
      <c r="AJ18" s="19"/>
      <c r="AK18" s="19"/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41"/>
      <c r="AJ19" s="41"/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G19+SUM('R5-01（入力用）'!AF19:AK19)</f>
        <v>0</v>
      </c>
      <c r="H20" s="20">
        <f>SUM(G19:H19)+SUM('R5-01（入力用）'!AG19:AK19)</f>
        <v>0</v>
      </c>
      <c r="I20" s="20">
        <f>SUM(G19:I19)+SUM('R5-01（入力用）'!AH19:AK19)</f>
        <v>0</v>
      </c>
      <c r="J20" s="20">
        <f>SUM(G19:J19)+SUM('R5-01（入力用）'!AI19:AK19)</f>
        <v>0</v>
      </c>
      <c r="K20" s="20">
        <f>SUM(G19:K19)+SUM('R5-01（入力用）'!AJ19:AK19)</f>
        <v>0</v>
      </c>
      <c r="L20" s="20">
        <f>SUM(G19:L19)+'R5-01（入力用）'!AK19</f>
        <v>0</v>
      </c>
      <c r="M20" s="20">
        <f>SUM(G19:M19)</f>
        <v>0</v>
      </c>
      <c r="N20" s="20">
        <f t="shared" ref="N20:AH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/>
      <c r="AJ20" s="20"/>
      <c r="AK20" s="20"/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H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/>
      <c r="AJ21" s="20"/>
      <c r="AK21" s="20"/>
    </row>
    <row r="22" spans="2:40" ht="41.25" customHeight="1">
      <c r="D22" s="14" t="s">
        <v>6</v>
      </c>
      <c r="E22" s="2"/>
      <c r="F22" s="1" t="s">
        <v>50</v>
      </c>
      <c r="G22" s="20">
        <f>'R5-01（入力用）'!AE20</f>
        <v>0</v>
      </c>
      <c r="H22" s="20">
        <f>'R5-01（入力用）'!AF20</f>
        <v>0</v>
      </c>
      <c r="I22" s="20">
        <f>'R5-01（入力用）'!AG20</f>
        <v>0</v>
      </c>
      <c r="J22" s="20">
        <f>'R5-01（入力用）'!AH20</f>
        <v>0</v>
      </c>
      <c r="K22" s="20">
        <f>'R5-01（入力用）'!AI20</f>
        <v>0</v>
      </c>
      <c r="L22" s="20">
        <f>'R5-01（入力用）'!AJ20</f>
        <v>0</v>
      </c>
      <c r="M22" s="20">
        <f>'R5-01（入力用）'!AK20</f>
        <v>0</v>
      </c>
      <c r="N22" s="20">
        <f>G21</f>
        <v>0</v>
      </c>
      <c r="O22" s="20">
        <f t="shared" ref="O22:AH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/>
      <c r="AJ22" s="20"/>
      <c r="AK22" s="20"/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41"/>
      <c r="AJ23" s="41"/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G23+SUM('R5-01（入力用）'!AF23:AK23)</f>
        <v>0</v>
      </c>
      <c r="H24" s="21">
        <f>SUM(G23:H23)+SUM('R5-01（入力用）'!AG23:AK23)</f>
        <v>0</v>
      </c>
      <c r="I24" s="21">
        <f>SUM(G23:I23)+SUM('R5-01（入力用）'!AH23:AK23)</f>
        <v>0</v>
      </c>
      <c r="J24" s="21">
        <f>SUM(G23:J23)+SUM('R5-01（入力用）'!AI23:AK23)</f>
        <v>0</v>
      </c>
      <c r="K24" s="21">
        <f>SUM(G23:K23)+SUM('R5-01（入力用）'!AJ23:AK23)</f>
        <v>0</v>
      </c>
      <c r="L24" s="21">
        <f>SUM(G23:L23)+'R5-01（入力用）'!AK23</f>
        <v>0</v>
      </c>
      <c r="M24" s="21">
        <f>SUM(G23:M23)</f>
        <v>0</v>
      </c>
      <c r="N24" s="21">
        <f t="shared" ref="N24:AH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/>
      <c r="AJ24" s="21"/>
      <c r="AK24" s="21"/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44958</v>
      </c>
      <c r="H26" s="26">
        <f t="shared" ref="H26:AH27" si="6">H6</f>
        <v>44959</v>
      </c>
      <c r="I26" s="26">
        <f t="shared" si="6"/>
        <v>44960</v>
      </c>
      <c r="J26" s="26">
        <f t="shared" si="6"/>
        <v>44961</v>
      </c>
      <c r="K26" s="26">
        <f t="shared" si="6"/>
        <v>44962</v>
      </c>
      <c r="L26" s="26">
        <f t="shared" si="6"/>
        <v>44963</v>
      </c>
      <c r="M26" s="26">
        <f t="shared" si="6"/>
        <v>44964</v>
      </c>
      <c r="N26" s="26">
        <f t="shared" si="6"/>
        <v>44965</v>
      </c>
      <c r="O26" s="26">
        <f t="shared" si="6"/>
        <v>44966</v>
      </c>
      <c r="P26" s="26">
        <f t="shared" si="6"/>
        <v>44967</v>
      </c>
      <c r="Q26" s="26">
        <f t="shared" si="6"/>
        <v>44968</v>
      </c>
      <c r="R26" s="26">
        <f t="shared" si="6"/>
        <v>44969</v>
      </c>
      <c r="S26" s="26">
        <f t="shared" si="6"/>
        <v>44970</v>
      </c>
      <c r="T26" s="26">
        <f t="shared" si="6"/>
        <v>44971</v>
      </c>
      <c r="U26" s="26">
        <f t="shared" si="6"/>
        <v>44972</v>
      </c>
      <c r="V26" s="26">
        <f t="shared" si="6"/>
        <v>44973</v>
      </c>
      <c r="W26" s="26">
        <f t="shared" si="6"/>
        <v>44974</v>
      </c>
      <c r="X26" s="26">
        <f t="shared" si="6"/>
        <v>44975</v>
      </c>
      <c r="Y26" s="26">
        <f t="shared" si="6"/>
        <v>44976</v>
      </c>
      <c r="Z26" s="26">
        <f t="shared" si="6"/>
        <v>44977</v>
      </c>
      <c r="AA26" s="26">
        <f t="shared" si="6"/>
        <v>44978</v>
      </c>
      <c r="AB26" s="26">
        <f t="shared" si="6"/>
        <v>44979</v>
      </c>
      <c r="AC26" s="26">
        <f t="shared" si="6"/>
        <v>44980</v>
      </c>
      <c r="AD26" s="26">
        <f t="shared" si="6"/>
        <v>44981</v>
      </c>
      <c r="AE26" s="26">
        <f t="shared" si="6"/>
        <v>44982</v>
      </c>
      <c r="AF26" s="26">
        <f t="shared" si="6"/>
        <v>44983</v>
      </c>
      <c r="AG26" s="26">
        <f t="shared" si="6"/>
        <v>44984</v>
      </c>
      <c r="AH26" s="26">
        <f t="shared" si="6"/>
        <v>44985</v>
      </c>
      <c r="AI26" s="26"/>
      <c r="AJ26" s="26"/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/>
      <c r="AJ27" s="27"/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53">
        <f>IFERROR(G12/G8,0)</f>
        <v>0</v>
      </c>
      <c r="H28" s="253">
        <f t="shared" ref="H28:AH28" si="7">H12/H8</f>
        <v>0</v>
      </c>
      <c r="I28" s="22">
        <f t="shared" si="7"/>
        <v>0</v>
      </c>
      <c r="J28" s="253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53">
        <f t="shared" si="7"/>
        <v>0</v>
      </c>
      <c r="R28" s="253">
        <f t="shared" si="7"/>
        <v>0</v>
      </c>
      <c r="S28" s="253">
        <f t="shared" si="7"/>
        <v>0</v>
      </c>
      <c r="T28" s="253">
        <f t="shared" si="7"/>
        <v>0</v>
      </c>
      <c r="U28" s="253">
        <f t="shared" si="7"/>
        <v>0</v>
      </c>
      <c r="V28" s="253">
        <f t="shared" si="7"/>
        <v>0</v>
      </c>
      <c r="W28" s="253">
        <f t="shared" si="7"/>
        <v>0</v>
      </c>
      <c r="X28" s="253">
        <f t="shared" si="7"/>
        <v>0</v>
      </c>
      <c r="Y28" s="253">
        <f t="shared" si="7"/>
        <v>0</v>
      </c>
      <c r="Z28" s="253">
        <f t="shared" si="7"/>
        <v>0</v>
      </c>
      <c r="AA28" s="253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/>
      <c r="AJ28" s="22"/>
      <c r="AK28" s="22"/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H30" si="8">H12/H9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/>
      <c r="AJ29" s="22"/>
      <c r="AK29" s="22"/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/>
      <c r="AJ30" s="22"/>
      <c r="AK30" s="22"/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H31" si="9">H13/H11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/>
      <c r="AJ31" s="22"/>
      <c r="AK31" s="22"/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227</v>
      </c>
      <c r="E32" s="2"/>
      <c r="F32" s="1"/>
      <c r="G32" s="254">
        <f>IFERROR(G14*100000/1588256,0)</f>
        <v>0</v>
      </c>
      <c r="H32" s="254">
        <f t="shared" ref="H32:AH32" si="10">IFERROR(H14*100000/1588256,0)</f>
        <v>0</v>
      </c>
      <c r="I32" s="254">
        <f t="shared" si="10"/>
        <v>0</v>
      </c>
      <c r="J32" s="254">
        <f t="shared" si="10"/>
        <v>0</v>
      </c>
      <c r="K32" s="254">
        <f t="shared" si="10"/>
        <v>0</v>
      </c>
      <c r="L32" s="254">
        <f t="shared" si="10"/>
        <v>0</v>
      </c>
      <c r="M32" s="254">
        <f t="shared" si="10"/>
        <v>0</v>
      </c>
      <c r="N32" s="254">
        <f t="shared" si="10"/>
        <v>0</v>
      </c>
      <c r="O32" s="254">
        <f t="shared" si="10"/>
        <v>0</v>
      </c>
      <c r="P32" s="254">
        <f t="shared" si="10"/>
        <v>0</v>
      </c>
      <c r="Q32" s="254">
        <f t="shared" si="10"/>
        <v>0</v>
      </c>
      <c r="R32" s="254">
        <f t="shared" si="10"/>
        <v>0</v>
      </c>
      <c r="S32" s="254">
        <f t="shared" si="10"/>
        <v>0</v>
      </c>
      <c r="T32" s="254">
        <f t="shared" si="10"/>
        <v>0</v>
      </c>
      <c r="U32" s="254">
        <f t="shared" si="10"/>
        <v>0</v>
      </c>
      <c r="V32" s="254">
        <f t="shared" si="10"/>
        <v>0</v>
      </c>
      <c r="W32" s="254">
        <f t="shared" si="10"/>
        <v>0</v>
      </c>
      <c r="X32" s="254">
        <f t="shared" si="10"/>
        <v>0</v>
      </c>
      <c r="Y32" s="254">
        <f t="shared" si="10"/>
        <v>0</v>
      </c>
      <c r="Z32" s="254">
        <f t="shared" si="10"/>
        <v>0</v>
      </c>
      <c r="AA32" s="254">
        <f t="shared" si="10"/>
        <v>0</v>
      </c>
      <c r="AB32" s="254">
        <f t="shared" si="10"/>
        <v>0</v>
      </c>
      <c r="AC32" s="254">
        <f t="shared" si="10"/>
        <v>0</v>
      </c>
      <c r="AD32" s="254">
        <f t="shared" si="10"/>
        <v>0</v>
      </c>
      <c r="AE32" s="254">
        <f t="shared" si="10"/>
        <v>0</v>
      </c>
      <c r="AF32" s="254">
        <f t="shared" si="10"/>
        <v>0</v>
      </c>
      <c r="AG32" s="254">
        <f t="shared" si="10"/>
        <v>0</v>
      </c>
      <c r="AH32" s="254">
        <f t="shared" si="10"/>
        <v>0</v>
      </c>
      <c r="AI32" s="23"/>
      <c r="AJ32" s="23"/>
      <c r="AK32" s="23"/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53">
        <f>IFERROR(G18/G16,0)</f>
        <v>0</v>
      </c>
      <c r="H33" s="253">
        <f t="shared" ref="H33:AH33" si="11">IFERROR(H18/H16,0)</f>
        <v>0</v>
      </c>
      <c r="I33" s="253">
        <f t="shared" si="11"/>
        <v>0</v>
      </c>
      <c r="J33" s="253">
        <f t="shared" si="11"/>
        <v>0</v>
      </c>
      <c r="K33" s="253">
        <f t="shared" si="11"/>
        <v>0</v>
      </c>
      <c r="L33" s="253">
        <f t="shared" si="11"/>
        <v>0</v>
      </c>
      <c r="M33" s="253">
        <f t="shared" si="11"/>
        <v>0</v>
      </c>
      <c r="N33" s="253">
        <f t="shared" si="11"/>
        <v>0</v>
      </c>
      <c r="O33" s="253">
        <f t="shared" si="11"/>
        <v>0</v>
      </c>
      <c r="P33" s="253">
        <f t="shared" si="11"/>
        <v>0</v>
      </c>
      <c r="Q33" s="253">
        <f t="shared" si="11"/>
        <v>0</v>
      </c>
      <c r="R33" s="253">
        <f t="shared" si="11"/>
        <v>0</v>
      </c>
      <c r="S33" s="253">
        <f t="shared" si="11"/>
        <v>0</v>
      </c>
      <c r="T33" s="253">
        <f t="shared" si="11"/>
        <v>0</v>
      </c>
      <c r="U33" s="253">
        <f t="shared" si="11"/>
        <v>0</v>
      </c>
      <c r="V33" s="253">
        <f t="shared" si="11"/>
        <v>0</v>
      </c>
      <c r="W33" s="253">
        <f t="shared" si="11"/>
        <v>0</v>
      </c>
      <c r="X33" s="253">
        <f t="shared" si="11"/>
        <v>0</v>
      </c>
      <c r="Y33" s="253">
        <f t="shared" si="11"/>
        <v>0</v>
      </c>
      <c r="Z33" s="253">
        <f>IFERROR(Z18/Z16,0)</f>
        <v>0</v>
      </c>
      <c r="AA33" s="253">
        <f t="shared" si="11"/>
        <v>0</v>
      </c>
      <c r="AB33" s="253">
        <f t="shared" si="11"/>
        <v>0</v>
      </c>
      <c r="AC33" s="253">
        <f t="shared" si="11"/>
        <v>0</v>
      </c>
      <c r="AD33" s="253">
        <f t="shared" si="11"/>
        <v>0</v>
      </c>
      <c r="AE33" s="253">
        <f t="shared" si="11"/>
        <v>0</v>
      </c>
      <c r="AF33" s="253">
        <f t="shared" si="11"/>
        <v>0</v>
      </c>
      <c r="AG33" s="253">
        <f t="shared" si="11"/>
        <v>0</v>
      </c>
      <c r="AH33" s="253">
        <f t="shared" si="11"/>
        <v>0</v>
      </c>
      <c r="AI33" s="22"/>
      <c r="AJ33" s="22"/>
      <c r="AK33" s="22"/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228</v>
      </c>
      <c r="E34" s="2" t="s">
        <v>17</v>
      </c>
      <c r="F34" s="1"/>
      <c r="G34" s="255">
        <f>IFERROR(G20*100000/1588256,0)</f>
        <v>0</v>
      </c>
      <c r="H34" s="255">
        <f t="shared" ref="H34:AH34" si="12">IFERROR(H20*100000/1588256,0)</f>
        <v>0</v>
      </c>
      <c r="I34" s="255">
        <f t="shared" si="12"/>
        <v>0</v>
      </c>
      <c r="J34" s="255">
        <f t="shared" si="12"/>
        <v>0</v>
      </c>
      <c r="K34" s="255">
        <f t="shared" si="12"/>
        <v>0</v>
      </c>
      <c r="L34" s="255">
        <f t="shared" si="12"/>
        <v>0</v>
      </c>
      <c r="M34" s="255">
        <f t="shared" si="12"/>
        <v>0</v>
      </c>
      <c r="N34" s="255">
        <f t="shared" si="12"/>
        <v>0</v>
      </c>
      <c r="O34" s="255">
        <f t="shared" si="12"/>
        <v>0</v>
      </c>
      <c r="P34" s="255">
        <f t="shared" si="12"/>
        <v>0</v>
      </c>
      <c r="Q34" s="255">
        <f t="shared" si="12"/>
        <v>0</v>
      </c>
      <c r="R34" s="255">
        <f t="shared" si="12"/>
        <v>0</v>
      </c>
      <c r="S34" s="255">
        <f t="shared" si="12"/>
        <v>0</v>
      </c>
      <c r="T34" s="255">
        <f t="shared" si="12"/>
        <v>0</v>
      </c>
      <c r="U34" s="255">
        <f t="shared" si="12"/>
        <v>0</v>
      </c>
      <c r="V34" s="255">
        <f t="shared" si="12"/>
        <v>0</v>
      </c>
      <c r="W34" s="255">
        <f t="shared" si="12"/>
        <v>0</v>
      </c>
      <c r="X34" s="255">
        <f t="shared" si="12"/>
        <v>0</v>
      </c>
      <c r="Y34" s="255">
        <f t="shared" si="12"/>
        <v>0</v>
      </c>
      <c r="Z34" s="255">
        <f t="shared" si="12"/>
        <v>0</v>
      </c>
      <c r="AA34" s="255">
        <f t="shared" si="12"/>
        <v>0</v>
      </c>
      <c r="AB34" s="255">
        <f t="shared" si="12"/>
        <v>0</v>
      </c>
      <c r="AC34" s="255">
        <f t="shared" si="12"/>
        <v>0</v>
      </c>
      <c r="AD34" s="255">
        <f t="shared" si="12"/>
        <v>0</v>
      </c>
      <c r="AE34" s="255">
        <f t="shared" si="12"/>
        <v>0</v>
      </c>
      <c r="AF34" s="255">
        <f t="shared" si="12"/>
        <v>0</v>
      </c>
      <c r="AG34" s="255">
        <f t="shared" si="12"/>
        <v>0</v>
      </c>
      <c r="AH34" s="255">
        <f t="shared" si="12"/>
        <v>0</v>
      </c>
      <c r="AI34" s="134"/>
      <c r="AJ34" s="134"/>
      <c r="AK34" s="134"/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H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/>
      <c r="AJ35" s="24"/>
      <c r="AK35" s="24"/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 t="e">
        <f t="shared" ref="H36:AH36" si="14">H21/H22</f>
        <v>#DIV/0!</v>
      </c>
      <c r="I36" s="187" t="e">
        <f t="shared" si="14"/>
        <v>#DIV/0!</v>
      </c>
      <c r="J36" s="187" t="e">
        <f t="shared" si="14"/>
        <v>#DIV/0!</v>
      </c>
      <c r="K36" s="187" t="e">
        <f t="shared" si="14"/>
        <v>#DIV/0!</v>
      </c>
      <c r="L36" s="187" t="e">
        <f t="shared" si="14"/>
        <v>#DIV/0!</v>
      </c>
      <c r="M36" s="187" t="e">
        <f t="shared" si="14"/>
        <v>#DIV/0!</v>
      </c>
      <c r="N36" s="187" t="e">
        <f t="shared" si="14"/>
        <v>#DIV/0!</v>
      </c>
      <c r="O36" s="187" t="e">
        <f t="shared" si="14"/>
        <v>#DIV/0!</v>
      </c>
      <c r="P36" s="187" t="e">
        <f t="shared" si="14"/>
        <v>#DIV/0!</v>
      </c>
      <c r="Q36" s="187" t="e">
        <f t="shared" si="14"/>
        <v>#DIV/0!</v>
      </c>
      <c r="R36" s="187" t="e">
        <f t="shared" si="14"/>
        <v>#DIV/0!</v>
      </c>
      <c r="S36" s="187" t="e">
        <f t="shared" si="14"/>
        <v>#DIV/0!</v>
      </c>
      <c r="T36" s="187" t="e">
        <f t="shared" si="14"/>
        <v>#DIV/0!</v>
      </c>
      <c r="U36" s="187" t="e">
        <f t="shared" si="14"/>
        <v>#DIV/0!</v>
      </c>
      <c r="V36" s="187" t="e">
        <f t="shared" si="14"/>
        <v>#DIV/0!</v>
      </c>
      <c r="W36" s="187" t="e">
        <f t="shared" si="14"/>
        <v>#DIV/0!</v>
      </c>
      <c r="X36" s="187" t="e">
        <f t="shared" si="14"/>
        <v>#DIV/0!</v>
      </c>
      <c r="Y36" s="187" t="e">
        <f t="shared" si="14"/>
        <v>#DIV/0!</v>
      </c>
      <c r="Z36" s="187" t="e">
        <f t="shared" si="14"/>
        <v>#DIV/0!</v>
      </c>
      <c r="AA36" s="187" t="e">
        <f t="shared" si="14"/>
        <v>#DIV/0!</v>
      </c>
      <c r="AB36" s="187" t="e">
        <f t="shared" si="14"/>
        <v>#DIV/0!</v>
      </c>
      <c r="AC36" s="187" t="e">
        <f t="shared" si="14"/>
        <v>#DIV/0!</v>
      </c>
      <c r="AD36" s="187" t="e">
        <f t="shared" si="14"/>
        <v>#DIV/0!</v>
      </c>
      <c r="AE36" s="187" t="e">
        <f t="shared" si="14"/>
        <v>#DIV/0!</v>
      </c>
      <c r="AF36" s="187" t="e">
        <f t="shared" si="14"/>
        <v>#DIV/0!</v>
      </c>
      <c r="AG36" s="187" t="e">
        <f t="shared" si="14"/>
        <v>#DIV/0!</v>
      </c>
      <c r="AH36" s="187" t="e">
        <f t="shared" si="14"/>
        <v>#DIV/0!</v>
      </c>
      <c r="AI36" s="187"/>
      <c r="AJ36" s="187"/>
      <c r="AK36" s="187"/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H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/>
      <c r="AJ37" s="22"/>
      <c r="AK37" s="22"/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229</v>
      </c>
      <c r="E38" s="2" t="s">
        <v>17</v>
      </c>
      <c r="F38" s="1"/>
      <c r="G38" s="142">
        <f>IFERROR(G24*100000/1588256,0)</f>
        <v>0</v>
      </c>
      <c r="H38" s="142">
        <f t="shared" ref="H38:AH38" si="16">IFERROR(H24*100000/1588256,0)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/>
      <c r="AJ38" s="142"/>
      <c r="AK38" s="142"/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H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/>
      <c r="AJ40" s="124"/>
      <c r="AK40" s="24"/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9:AK39">
    <cfRule type="cellIs" dxfId="29" priority="14" operator="greaterThanOrEqual">
      <formula>7.5</formula>
    </cfRule>
  </conditionalFormatting>
  <conditionalFormatting sqref="G39:AK39">
    <cfRule type="cellIs" dxfId="28" priority="15" operator="greaterThanOrEqual">
      <formula>12.5</formula>
    </cfRule>
  </conditionalFormatting>
  <conditionalFormatting sqref="G37:AK37">
    <cfRule type="cellIs" dxfId="27" priority="13" operator="greaterThanOrEqual">
      <formula>0.5</formula>
    </cfRule>
  </conditionalFormatting>
  <conditionalFormatting sqref="G34:AK34">
    <cfRule type="cellIs" dxfId="26" priority="11" operator="greaterThanOrEqual">
      <formula>25</formula>
    </cfRule>
    <cfRule type="cellIs" dxfId="25" priority="12" operator="greaterThanOrEqual">
      <formula>15</formula>
    </cfRule>
  </conditionalFormatting>
  <conditionalFormatting sqref="G33:AK33">
    <cfRule type="cellIs" dxfId="24" priority="1" operator="greaterThanOrEqual">
      <formula>0.1</formula>
    </cfRule>
    <cfRule type="cellIs" dxfId="23" priority="10" operator="greaterThanOrEqual">
      <formula>0.05</formula>
    </cfRule>
  </conditionalFormatting>
  <conditionalFormatting sqref="G32:AK32">
    <cfRule type="cellIs" dxfId="22" priority="8" operator="greaterThanOrEqual">
      <formula>30</formula>
    </cfRule>
    <cfRule type="cellIs" dxfId="21" priority="9" operator="greaterThanOrEqual">
      <formula>20</formula>
    </cfRule>
  </conditionalFormatting>
  <conditionalFormatting sqref="G30:AK30">
    <cfRule type="cellIs" dxfId="20" priority="6" operator="greaterThanOrEqual">
      <formula>0.5</formula>
    </cfRule>
    <cfRule type="cellIs" dxfId="19" priority="7" operator="greaterThanOrEqual">
      <formula>0.2</formula>
    </cfRule>
  </conditionalFormatting>
  <conditionalFormatting sqref="G28:AK28">
    <cfRule type="cellIs" dxfId="18" priority="4" operator="greaterThanOrEqual">
      <formula>0.5</formula>
    </cfRule>
    <cfRule type="cellIs" dxfId="17" priority="5" operator="greaterThanOrEqual">
      <formula>0.2</formula>
    </cfRule>
  </conditionalFormatting>
  <conditionalFormatting sqref="G38:AK38">
    <cfRule type="cellIs" dxfId="16" priority="2" operator="greaterThanOrEqual">
      <formula>7.5</formula>
    </cfRule>
  </conditionalFormatting>
  <conditionalFormatting sqref="G38:AK38">
    <cfRule type="cellIs" dxfId="15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A398-CFA0-44D6-94EA-88CC5868A11A}"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246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44986</v>
      </c>
      <c r="H6" s="26">
        <v>44987</v>
      </c>
      <c r="I6" s="26">
        <v>44988</v>
      </c>
      <c r="J6" s="26">
        <v>44989</v>
      </c>
      <c r="K6" s="26">
        <v>44990</v>
      </c>
      <c r="L6" s="26">
        <v>44991</v>
      </c>
      <c r="M6" s="26">
        <v>44992</v>
      </c>
      <c r="N6" s="26">
        <v>44993</v>
      </c>
      <c r="O6" s="26">
        <v>44994</v>
      </c>
      <c r="P6" s="26">
        <v>44995</v>
      </c>
      <c r="Q6" s="26">
        <v>44996</v>
      </c>
      <c r="R6" s="26">
        <v>44997</v>
      </c>
      <c r="S6" s="26">
        <v>44998</v>
      </c>
      <c r="T6" s="26">
        <v>44999</v>
      </c>
      <c r="U6" s="26">
        <v>45000</v>
      </c>
      <c r="V6" s="26">
        <v>45001</v>
      </c>
      <c r="W6" s="26">
        <v>45002</v>
      </c>
      <c r="X6" s="26">
        <v>45003</v>
      </c>
      <c r="Y6" s="26">
        <v>45004</v>
      </c>
      <c r="Z6" s="26">
        <v>45005</v>
      </c>
      <c r="AA6" s="26">
        <v>45006</v>
      </c>
      <c r="AB6" s="26">
        <v>45007</v>
      </c>
      <c r="AC6" s="26">
        <v>45008</v>
      </c>
      <c r="AD6" s="26">
        <v>45009</v>
      </c>
      <c r="AE6" s="26">
        <v>45010</v>
      </c>
      <c r="AF6" s="26">
        <v>45011</v>
      </c>
      <c r="AG6" s="26">
        <v>45012</v>
      </c>
      <c r="AH6" s="26">
        <v>45013</v>
      </c>
      <c r="AI6" s="26">
        <v>45014</v>
      </c>
      <c r="AJ6" s="26">
        <v>45015</v>
      </c>
      <c r="AK6" s="26">
        <v>45016</v>
      </c>
    </row>
    <row r="7" spans="4:38" ht="30" customHeight="1">
      <c r="D7" s="6"/>
      <c r="E7" s="7"/>
      <c r="F7" s="8"/>
      <c r="G7" s="27" t="s">
        <v>160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 t="s">
        <v>32</v>
      </c>
    </row>
    <row r="8" spans="4:38" ht="41.25" customHeight="1">
      <c r="D8" s="28" t="s">
        <v>44</v>
      </c>
      <c r="E8" s="2" t="s">
        <v>15</v>
      </c>
      <c r="F8" s="1" t="s">
        <v>9</v>
      </c>
      <c r="G8" s="93">
        <v>563</v>
      </c>
      <c r="H8" s="93">
        <v>563</v>
      </c>
      <c r="I8" s="93">
        <v>563</v>
      </c>
      <c r="J8" s="93">
        <v>563</v>
      </c>
      <c r="K8" s="93">
        <v>563</v>
      </c>
      <c r="L8" s="93">
        <v>563</v>
      </c>
      <c r="M8" s="93">
        <v>563</v>
      </c>
      <c r="N8" s="93">
        <v>563</v>
      </c>
      <c r="O8" s="93">
        <v>563</v>
      </c>
      <c r="P8" s="93">
        <v>563</v>
      </c>
      <c r="Q8" s="93">
        <v>563</v>
      </c>
      <c r="R8" s="93">
        <v>563</v>
      </c>
      <c r="S8" s="93">
        <v>563</v>
      </c>
      <c r="T8" s="93">
        <v>563</v>
      </c>
      <c r="U8" s="93">
        <v>563</v>
      </c>
      <c r="V8" s="93">
        <v>563</v>
      </c>
      <c r="W8" s="93">
        <v>563</v>
      </c>
      <c r="X8" s="93">
        <v>563</v>
      </c>
      <c r="Y8" s="93">
        <v>563</v>
      </c>
      <c r="Z8" s="93">
        <v>563</v>
      </c>
      <c r="AA8" s="93">
        <v>563</v>
      </c>
      <c r="AB8" s="93">
        <v>563</v>
      </c>
      <c r="AC8" s="93">
        <v>563</v>
      </c>
      <c r="AD8" s="93">
        <v>563</v>
      </c>
      <c r="AE8" s="93">
        <v>563</v>
      </c>
      <c r="AF8" s="93">
        <v>563</v>
      </c>
      <c r="AG8" s="93">
        <v>563</v>
      </c>
      <c r="AH8" s="93">
        <v>563</v>
      </c>
      <c r="AI8" s="93">
        <v>563</v>
      </c>
      <c r="AJ8" s="93">
        <v>563</v>
      </c>
      <c r="AK8" s="93">
        <v>563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563</v>
      </c>
      <c r="H9" s="93">
        <v>563</v>
      </c>
      <c r="I9" s="93">
        <v>563</v>
      </c>
      <c r="J9" s="93">
        <v>563</v>
      </c>
      <c r="K9" s="93">
        <v>563</v>
      </c>
      <c r="L9" s="93">
        <v>563</v>
      </c>
      <c r="M9" s="93">
        <v>563</v>
      </c>
      <c r="N9" s="93">
        <v>563</v>
      </c>
      <c r="O9" s="93">
        <v>563</v>
      </c>
      <c r="P9" s="93">
        <v>563</v>
      </c>
      <c r="Q9" s="93">
        <v>563</v>
      </c>
      <c r="R9" s="93">
        <v>563</v>
      </c>
      <c r="S9" s="93">
        <v>563</v>
      </c>
      <c r="T9" s="93">
        <v>563</v>
      </c>
      <c r="U9" s="93">
        <v>563</v>
      </c>
      <c r="V9" s="93">
        <v>563</v>
      </c>
      <c r="W9" s="93">
        <v>563</v>
      </c>
      <c r="X9" s="93">
        <v>563</v>
      </c>
      <c r="Y9" s="93">
        <v>563</v>
      </c>
      <c r="Z9" s="93">
        <v>563</v>
      </c>
      <c r="AA9" s="93">
        <v>563</v>
      </c>
      <c r="AB9" s="93">
        <v>563</v>
      </c>
      <c r="AC9" s="93">
        <v>563</v>
      </c>
      <c r="AD9" s="93">
        <v>563</v>
      </c>
      <c r="AE9" s="93">
        <v>563</v>
      </c>
      <c r="AF9" s="93">
        <v>563</v>
      </c>
      <c r="AG9" s="93">
        <v>563</v>
      </c>
      <c r="AH9" s="93">
        <v>563</v>
      </c>
      <c r="AI9" s="93">
        <v>563</v>
      </c>
      <c r="AJ9" s="93">
        <v>563</v>
      </c>
      <c r="AK9" s="93">
        <v>563</v>
      </c>
    </row>
    <row r="10" spans="4:38" ht="41.25" customHeight="1">
      <c r="D10" s="14" t="s">
        <v>46</v>
      </c>
      <c r="E10" s="2"/>
      <c r="F10" s="1" t="s">
        <v>48</v>
      </c>
      <c r="G10" s="93">
        <v>33</v>
      </c>
      <c r="H10" s="93">
        <v>33</v>
      </c>
      <c r="I10" s="93">
        <v>33</v>
      </c>
      <c r="J10" s="93">
        <v>33</v>
      </c>
      <c r="K10" s="93">
        <v>33</v>
      </c>
      <c r="L10" s="93">
        <v>33</v>
      </c>
      <c r="M10" s="93">
        <v>33</v>
      </c>
      <c r="N10" s="93">
        <v>33</v>
      </c>
      <c r="O10" s="93">
        <v>33</v>
      </c>
      <c r="P10" s="93">
        <v>33</v>
      </c>
      <c r="Q10" s="93">
        <v>33</v>
      </c>
      <c r="R10" s="93">
        <v>33</v>
      </c>
      <c r="S10" s="93">
        <v>33</v>
      </c>
      <c r="T10" s="93">
        <v>33</v>
      </c>
      <c r="U10" s="93">
        <v>33</v>
      </c>
      <c r="V10" s="93">
        <v>33</v>
      </c>
      <c r="W10" s="93">
        <v>33</v>
      </c>
      <c r="X10" s="93">
        <v>33</v>
      </c>
      <c r="Y10" s="93">
        <v>33</v>
      </c>
      <c r="Z10" s="93">
        <v>33</v>
      </c>
      <c r="AA10" s="93">
        <v>33</v>
      </c>
      <c r="AB10" s="93">
        <v>33</v>
      </c>
      <c r="AC10" s="93">
        <v>33</v>
      </c>
      <c r="AD10" s="93">
        <v>33</v>
      </c>
      <c r="AE10" s="93">
        <v>33</v>
      </c>
      <c r="AF10" s="93">
        <v>33</v>
      </c>
      <c r="AG10" s="93">
        <v>33</v>
      </c>
      <c r="AH10" s="93">
        <v>33</v>
      </c>
      <c r="AI10" s="93">
        <v>33</v>
      </c>
      <c r="AJ10" s="93">
        <v>33</v>
      </c>
      <c r="AK10" s="93">
        <v>33</v>
      </c>
    </row>
    <row r="11" spans="4:38" ht="41.25" customHeight="1">
      <c r="D11" s="14" t="s">
        <v>47</v>
      </c>
      <c r="E11" s="2"/>
      <c r="F11" s="1" t="s">
        <v>49</v>
      </c>
      <c r="G11" s="93">
        <v>33</v>
      </c>
      <c r="H11" s="93">
        <v>33</v>
      </c>
      <c r="I11" s="93">
        <v>33</v>
      </c>
      <c r="J11" s="93">
        <v>33</v>
      </c>
      <c r="K11" s="93">
        <v>33</v>
      </c>
      <c r="L11" s="93">
        <v>33</v>
      </c>
      <c r="M11" s="93">
        <v>33</v>
      </c>
      <c r="N11" s="93">
        <v>33</v>
      </c>
      <c r="O11" s="93">
        <v>33</v>
      </c>
      <c r="P11" s="93">
        <v>33</v>
      </c>
      <c r="Q11" s="93">
        <v>33</v>
      </c>
      <c r="R11" s="93">
        <v>33</v>
      </c>
      <c r="S11" s="93">
        <v>33</v>
      </c>
      <c r="T11" s="93">
        <v>33</v>
      </c>
      <c r="U11" s="93">
        <v>33</v>
      </c>
      <c r="V11" s="93">
        <v>33</v>
      </c>
      <c r="W11" s="93">
        <v>33</v>
      </c>
      <c r="X11" s="93">
        <v>33</v>
      </c>
      <c r="Y11" s="93">
        <v>33</v>
      </c>
      <c r="Z11" s="93">
        <v>33</v>
      </c>
      <c r="AA11" s="93">
        <v>33</v>
      </c>
      <c r="AB11" s="93">
        <v>33</v>
      </c>
      <c r="AC11" s="93">
        <v>33</v>
      </c>
      <c r="AD11" s="93">
        <v>33</v>
      </c>
      <c r="AE11" s="93">
        <v>33</v>
      </c>
      <c r="AF11" s="93">
        <v>33</v>
      </c>
      <c r="AG11" s="93">
        <v>33</v>
      </c>
      <c r="AH11" s="93">
        <v>33</v>
      </c>
      <c r="AI11" s="93">
        <v>33</v>
      </c>
      <c r="AJ11" s="93">
        <v>33</v>
      </c>
      <c r="AK11" s="93">
        <v>33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G15+SUM('R5-02（入力用）'!AC15:AH15)</f>
        <v>0</v>
      </c>
      <c r="H16" s="19">
        <f>SUM(G15:H15)+SUM('R5-02（入力用）'!AD15:AH15)</f>
        <v>0</v>
      </c>
      <c r="I16" s="19">
        <f>SUM(G15:I15)+SUM('R5-02（入力用）'!AE15:AH15)</f>
        <v>0</v>
      </c>
      <c r="J16" s="19">
        <f>SUM(G15:J15)+SUM('R5-02（入力用）'!AF15:AH15)</f>
        <v>0</v>
      </c>
      <c r="K16" s="19">
        <f>SUM(G15:K15)+SUM('R5-02（入力用）'!AG15:AH15)</f>
        <v>0</v>
      </c>
      <c r="L16" s="19">
        <f>SUM(G15:L15)+'R5-02（入力用）'!AH15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>
      <c r="D17" s="14" t="s">
        <v>3</v>
      </c>
      <c r="E17" s="40" t="s">
        <v>16</v>
      </c>
      <c r="F17" s="29"/>
      <c r="G17" s="335"/>
      <c r="H17" s="335"/>
      <c r="I17" s="335"/>
      <c r="J17" s="335"/>
      <c r="K17" s="335"/>
      <c r="L17" s="335"/>
      <c r="M17" s="335"/>
      <c r="N17" s="335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G17+SUM('R5-02（入力用）'!AC17:AH17)</f>
        <v>0</v>
      </c>
      <c r="H18" s="19">
        <f>SUM(G17:H17)+SUM('R5-02（入力用）'!AD17:AH17)</f>
        <v>0</v>
      </c>
      <c r="I18" s="19">
        <f>SUM(G17:I17)+SUM('R5-02（入力用）'!AE17:AH17)</f>
        <v>0</v>
      </c>
      <c r="J18" s="19">
        <f>SUM(G17:J17)+SUM('R5-02（入力用）'!AF17:AI17)</f>
        <v>0</v>
      </c>
      <c r="K18" s="19">
        <f>SUM(G17:K17)+SUM('R5-02（入力用）'!AG17:AJ17)</f>
        <v>0</v>
      </c>
      <c r="L18" s="19">
        <f>SUM(G17:L17)+'R5-02（入力用）'!AH17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>
      <c r="D19" s="15" t="s">
        <v>4</v>
      </c>
      <c r="E19" s="40" t="s">
        <v>16</v>
      </c>
      <c r="F19" s="29"/>
      <c r="G19" s="335"/>
      <c r="H19" s="335"/>
      <c r="I19" s="335"/>
      <c r="J19" s="335"/>
      <c r="K19" s="335"/>
      <c r="L19" s="335"/>
      <c r="M19" s="335"/>
      <c r="N19" s="335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G19+SUM('R5-02（入力用）'!AC19:AH19)</f>
        <v>0</v>
      </c>
      <c r="H20" s="20">
        <f>SUM(G19:H19)+SUM('R5-02（入力用）'!AD19:AH19)</f>
        <v>0</v>
      </c>
      <c r="I20" s="20">
        <f>SUM(G19:I19)+SUM('R5-02（入力用）'!AE19:AH19)</f>
        <v>0</v>
      </c>
      <c r="J20" s="20">
        <f>SUM(G19:J19)+SUM('R5-02（入力用）'!AF19:AI19)</f>
        <v>0</v>
      </c>
      <c r="K20" s="20">
        <f>SUM(G19:K19)+SUM('R5-02（入力用）'!AG19:AJ19)</f>
        <v>0</v>
      </c>
      <c r="L20" s="20">
        <f>SUM(G19:L19)+'R5-02（入力用）'!AH19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>
      <c r="D22" s="14" t="s">
        <v>6</v>
      </c>
      <c r="E22" s="2"/>
      <c r="F22" s="1" t="s">
        <v>50</v>
      </c>
      <c r="G22" s="20">
        <f>'R5-02（入力用）'!AB20</f>
        <v>0</v>
      </c>
      <c r="H22" s="20">
        <f>'R5-02（入力用）'!AC20</f>
        <v>0</v>
      </c>
      <c r="I22" s="20">
        <f>'R5-02（入力用）'!AD20</f>
        <v>0</v>
      </c>
      <c r="J22" s="20">
        <f>'R5-02（入力用）'!AE20</f>
        <v>0</v>
      </c>
      <c r="K22" s="20">
        <f>'R5-02（入力用）'!AF20</f>
        <v>0</v>
      </c>
      <c r="L22" s="20">
        <f>'R5-02（入力用）'!AG20</f>
        <v>0</v>
      </c>
      <c r="M22" s="20">
        <f>'R5-02（入力用）'!AH20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>
      <c r="D23" s="14" t="s">
        <v>7</v>
      </c>
      <c r="E23" s="40" t="s">
        <v>16</v>
      </c>
      <c r="F23" s="29"/>
      <c r="G23" s="335"/>
      <c r="H23" s="335"/>
      <c r="I23" s="335"/>
      <c r="J23" s="335"/>
      <c r="K23" s="335"/>
      <c r="L23" s="335"/>
      <c r="M23" s="335"/>
      <c r="N23" s="335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G23+SUM('R5-02（入力用）'!AC23:AH23)</f>
        <v>0</v>
      </c>
      <c r="H24" s="21">
        <f>SUM(G23:H23)+SUM('R5-02（入力用）'!AD23:AH23)</f>
        <v>0</v>
      </c>
      <c r="I24" s="21">
        <f>SUM(G23:I23)+SUM('R5-02（入力用）'!AE23:AH23)</f>
        <v>0</v>
      </c>
      <c r="J24" s="21">
        <f>SUM(G23:J23)+SUM('R5-02（入力用）'!AF23:AI23)</f>
        <v>0</v>
      </c>
      <c r="K24" s="21">
        <f>SUM(G23:K23)+SUM('R5-02（入力用）'!AG23:AJ23)</f>
        <v>0</v>
      </c>
      <c r="L24" s="21">
        <f>SUM(G23:L23)+'R5-02（入力用）'!AH23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44986</v>
      </c>
      <c r="H26" s="26">
        <f t="shared" ref="H26:AK27" si="6">H6</f>
        <v>44987</v>
      </c>
      <c r="I26" s="26">
        <f t="shared" si="6"/>
        <v>44988</v>
      </c>
      <c r="J26" s="26">
        <f t="shared" si="6"/>
        <v>44989</v>
      </c>
      <c r="K26" s="26">
        <f t="shared" si="6"/>
        <v>44990</v>
      </c>
      <c r="L26" s="26">
        <f t="shared" si="6"/>
        <v>44991</v>
      </c>
      <c r="M26" s="26">
        <f t="shared" si="6"/>
        <v>44992</v>
      </c>
      <c r="N26" s="26">
        <f t="shared" si="6"/>
        <v>44993</v>
      </c>
      <c r="O26" s="26">
        <f t="shared" si="6"/>
        <v>44994</v>
      </c>
      <c r="P26" s="26">
        <f t="shared" si="6"/>
        <v>44995</v>
      </c>
      <c r="Q26" s="26">
        <f t="shared" si="6"/>
        <v>44996</v>
      </c>
      <c r="R26" s="26">
        <f t="shared" si="6"/>
        <v>44997</v>
      </c>
      <c r="S26" s="26">
        <f t="shared" si="6"/>
        <v>44998</v>
      </c>
      <c r="T26" s="26">
        <f t="shared" si="6"/>
        <v>44999</v>
      </c>
      <c r="U26" s="26">
        <f t="shared" si="6"/>
        <v>45000</v>
      </c>
      <c r="V26" s="26">
        <f t="shared" si="6"/>
        <v>45001</v>
      </c>
      <c r="W26" s="26">
        <f t="shared" si="6"/>
        <v>45002</v>
      </c>
      <c r="X26" s="26">
        <f t="shared" si="6"/>
        <v>45003</v>
      </c>
      <c r="Y26" s="26">
        <f t="shared" si="6"/>
        <v>45004</v>
      </c>
      <c r="Z26" s="26">
        <f t="shared" si="6"/>
        <v>45005</v>
      </c>
      <c r="AA26" s="26">
        <f t="shared" si="6"/>
        <v>45006</v>
      </c>
      <c r="AB26" s="26">
        <f t="shared" si="6"/>
        <v>45007</v>
      </c>
      <c r="AC26" s="26">
        <f t="shared" si="6"/>
        <v>45008</v>
      </c>
      <c r="AD26" s="26">
        <f t="shared" si="6"/>
        <v>45009</v>
      </c>
      <c r="AE26" s="26">
        <f t="shared" si="6"/>
        <v>45010</v>
      </c>
      <c r="AF26" s="26">
        <f t="shared" si="6"/>
        <v>45011</v>
      </c>
      <c r="AG26" s="26">
        <f t="shared" si="6"/>
        <v>45012</v>
      </c>
      <c r="AH26" s="26">
        <f t="shared" si="6"/>
        <v>45013</v>
      </c>
      <c r="AI26" s="26">
        <f t="shared" si="6"/>
        <v>45014</v>
      </c>
      <c r="AJ26" s="26">
        <f t="shared" si="6"/>
        <v>45015</v>
      </c>
      <c r="AK26" s="26">
        <f t="shared" si="6"/>
        <v>45016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 t="str">
        <f t="shared" si="6"/>
        <v>金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IFERROR(G12/G9,0)</f>
        <v>0</v>
      </c>
      <c r="H29" s="22">
        <f t="shared" ref="H29:AK30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IFERROR(G13/G11,0)</f>
        <v>0</v>
      </c>
      <c r="H31" s="22">
        <f t="shared" ref="H31:AK31" si="9">IFERROR(H13/H11,0)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0</v>
      </c>
      <c r="AI31" s="22">
        <f t="shared" si="9"/>
        <v>0</v>
      </c>
      <c r="AJ31" s="22">
        <f t="shared" si="9"/>
        <v>0</v>
      </c>
      <c r="AK31" s="22">
        <f t="shared" si="9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227</v>
      </c>
      <c r="E32" s="2"/>
      <c r="F32" s="1"/>
      <c r="G32" s="23">
        <f>IFERROR(G14*100000/1588256,0)</f>
        <v>0</v>
      </c>
      <c r="H32" s="23">
        <f t="shared" ref="H32:AK32" si="10">IFERROR(H14*100000/1588256,0)</f>
        <v>0</v>
      </c>
      <c r="I32" s="23">
        <f t="shared" si="10"/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3">
        <f t="shared" si="10"/>
        <v>0</v>
      </c>
      <c r="O32" s="23">
        <f t="shared" si="10"/>
        <v>0</v>
      </c>
      <c r="P32" s="23">
        <f t="shared" si="10"/>
        <v>0</v>
      </c>
      <c r="Q32" s="23">
        <f t="shared" si="10"/>
        <v>0</v>
      </c>
      <c r="R32" s="23">
        <f t="shared" si="10"/>
        <v>0</v>
      </c>
      <c r="S32" s="23">
        <f t="shared" si="10"/>
        <v>0</v>
      </c>
      <c r="T32" s="23">
        <f t="shared" si="10"/>
        <v>0</v>
      </c>
      <c r="U32" s="23">
        <f t="shared" si="10"/>
        <v>0</v>
      </c>
      <c r="V32" s="23">
        <f t="shared" si="10"/>
        <v>0</v>
      </c>
      <c r="W32" s="23">
        <f t="shared" si="10"/>
        <v>0</v>
      </c>
      <c r="X32" s="23">
        <f t="shared" si="10"/>
        <v>0</v>
      </c>
      <c r="Y32" s="23">
        <f t="shared" si="10"/>
        <v>0</v>
      </c>
      <c r="Z32" s="23">
        <f t="shared" si="10"/>
        <v>0</v>
      </c>
      <c r="AA32" s="23">
        <f t="shared" si="10"/>
        <v>0</v>
      </c>
      <c r="AB32" s="23">
        <f t="shared" si="10"/>
        <v>0</v>
      </c>
      <c r="AC32" s="23">
        <f t="shared" si="10"/>
        <v>0</v>
      </c>
      <c r="AD32" s="23">
        <f t="shared" si="10"/>
        <v>0</v>
      </c>
      <c r="AE32" s="23">
        <f t="shared" si="10"/>
        <v>0</v>
      </c>
      <c r="AF32" s="23">
        <f t="shared" si="10"/>
        <v>0</v>
      </c>
      <c r="AG32" s="23">
        <f t="shared" si="10"/>
        <v>0</v>
      </c>
      <c r="AH32" s="23">
        <f t="shared" si="10"/>
        <v>0</v>
      </c>
      <c r="AI32" s="23">
        <f t="shared" si="10"/>
        <v>0</v>
      </c>
      <c r="AJ32" s="23">
        <f t="shared" si="10"/>
        <v>0</v>
      </c>
      <c r="AK32" s="23">
        <f t="shared" si="10"/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2">
        <f t="shared" si="11"/>
        <v>0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 t="shared" si="11"/>
        <v>0</v>
      </c>
      <c r="Q33" s="22">
        <f t="shared" si="11"/>
        <v>0</v>
      </c>
      <c r="R33" s="22">
        <f t="shared" si="11"/>
        <v>0</v>
      </c>
      <c r="S33" s="22">
        <f t="shared" si="11"/>
        <v>0</v>
      </c>
      <c r="T33" s="22">
        <f t="shared" si="11"/>
        <v>0</v>
      </c>
      <c r="U33" s="22">
        <f t="shared" si="11"/>
        <v>0</v>
      </c>
      <c r="V33" s="22">
        <f t="shared" si="11"/>
        <v>0</v>
      </c>
      <c r="W33" s="22">
        <f t="shared" si="11"/>
        <v>0</v>
      </c>
      <c r="X33" s="22">
        <f t="shared" si="11"/>
        <v>0</v>
      </c>
      <c r="Y33" s="22">
        <f t="shared" si="11"/>
        <v>0</v>
      </c>
      <c r="Z33" s="22">
        <f t="shared" si="11"/>
        <v>0</v>
      </c>
      <c r="AA33" s="22">
        <f t="shared" si="11"/>
        <v>0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0</v>
      </c>
      <c r="AI33" s="22">
        <f t="shared" si="11"/>
        <v>0</v>
      </c>
      <c r="AJ33" s="22">
        <f t="shared" si="11"/>
        <v>0</v>
      </c>
      <c r="AK33" s="22">
        <f t="shared" si="11"/>
        <v>0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228</v>
      </c>
      <c r="E34" s="2" t="s">
        <v>17</v>
      </c>
      <c r="F34" s="1"/>
      <c r="G34" s="134">
        <f>IFERROR(G20*100000/1588256,0)</f>
        <v>0</v>
      </c>
      <c r="H34" s="134">
        <f t="shared" ref="H34:AK34" si="12">IFERROR(H20*100000/1588256,0)</f>
        <v>0</v>
      </c>
      <c r="I34" s="134">
        <f t="shared" si="12"/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134">
        <f t="shared" si="12"/>
        <v>0</v>
      </c>
      <c r="O34" s="134">
        <f t="shared" si="12"/>
        <v>0</v>
      </c>
      <c r="P34" s="134">
        <f t="shared" si="12"/>
        <v>0</v>
      </c>
      <c r="Q34" s="134">
        <f t="shared" si="12"/>
        <v>0</v>
      </c>
      <c r="R34" s="134">
        <f t="shared" si="12"/>
        <v>0</v>
      </c>
      <c r="S34" s="134">
        <f t="shared" si="12"/>
        <v>0</v>
      </c>
      <c r="T34" s="134">
        <f t="shared" si="12"/>
        <v>0</v>
      </c>
      <c r="U34" s="134">
        <f t="shared" si="12"/>
        <v>0</v>
      </c>
      <c r="V34" s="134">
        <f t="shared" si="12"/>
        <v>0</v>
      </c>
      <c r="W34" s="134">
        <f t="shared" si="12"/>
        <v>0</v>
      </c>
      <c r="X34" s="134">
        <f t="shared" si="12"/>
        <v>0</v>
      </c>
      <c r="Y34" s="134">
        <f t="shared" si="12"/>
        <v>0</v>
      </c>
      <c r="Z34" s="134">
        <f t="shared" si="12"/>
        <v>0</v>
      </c>
      <c r="AA34" s="134">
        <f t="shared" si="12"/>
        <v>0</v>
      </c>
      <c r="AB34" s="134">
        <f t="shared" si="12"/>
        <v>0</v>
      </c>
      <c r="AC34" s="134">
        <f t="shared" si="12"/>
        <v>0</v>
      </c>
      <c r="AD34" s="134">
        <f t="shared" si="12"/>
        <v>0</v>
      </c>
      <c r="AE34" s="134">
        <f t="shared" si="12"/>
        <v>0</v>
      </c>
      <c r="AF34" s="134">
        <f t="shared" si="12"/>
        <v>0</v>
      </c>
      <c r="AG34" s="134">
        <f t="shared" si="12"/>
        <v>0</v>
      </c>
      <c r="AH34" s="134">
        <f t="shared" si="12"/>
        <v>0</v>
      </c>
      <c r="AI34" s="134">
        <f t="shared" si="12"/>
        <v>0</v>
      </c>
      <c r="AJ34" s="134">
        <f t="shared" si="12"/>
        <v>0</v>
      </c>
      <c r="AK34" s="134">
        <f t="shared" si="12"/>
        <v>0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0</v>
      </c>
      <c r="H35" s="24">
        <f t="shared" ref="H35:AK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>
        <f t="shared" si="13"/>
        <v>0</v>
      </c>
      <c r="AJ35" s="24">
        <f t="shared" si="13"/>
        <v>0</v>
      </c>
      <c r="AK35" s="24">
        <f t="shared" si="13"/>
        <v>0</v>
      </c>
      <c r="AM35" s="39">
        <v>1</v>
      </c>
      <c r="AN35" s="39">
        <v>1</v>
      </c>
    </row>
    <row r="36" spans="2:40" ht="59.25" customHeight="1">
      <c r="C36" s="405"/>
      <c r="D36" s="18" t="s">
        <v>154</v>
      </c>
      <c r="E36" s="2"/>
      <c r="F36" s="1"/>
      <c r="G36" s="187">
        <f>IFERROR(G21/G22,0)</f>
        <v>0</v>
      </c>
      <c r="H36" s="187">
        <f t="shared" ref="H36:AK36" si="14">IFERROR(H21/H22,0)</f>
        <v>0</v>
      </c>
      <c r="I36" s="187">
        <f t="shared" si="14"/>
        <v>0</v>
      </c>
      <c r="J36" s="187">
        <f t="shared" si="14"/>
        <v>0</v>
      </c>
      <c r="K36" s="187">
        <f t="shared" si="14"/>
        <v>0</v>
      </c>
      <c r="L36" s="187">
        <f t="shared" si="14"/>
        <v>0</v>
      </c>
      <c r="M36" s="187">
        <f t="shared" si="14"/>
        <v>0</v>
      </c>
      <c r="N36" s="187">
        <f t="shared" si="14"/>
        <v>0</v>
      </c>
      <c r="O36" s="187">
        <f t="shared" si="14"/>
        <v>0</v>
      </c>
      <c r="P36" s="187">
        <f t="shared" si="14"/>
        <v>0</v>
      </c>
      <c r="Q36" s="187">
        <f t="shared" si="14"/>
        <v>0</v>
      </c>
      <c r="R36" s="187">
        <f t="shared" si="14"/>
        <v>0</v>
      </c>
      <c r="S36" s="187">
        <f t="shared" si="14"/>
        <v>0</v>
      </c>
      <c r="T36" s="187">
        <f t="shared" si="14"/>
        <v>0</v>
      </c>
      <c r="U36" s="187">
        <f t="shared" si="14"/>
        <v>0</v>
      </c>
      <c r="V36" s="187">
        <f t="shared" si="14"/>
        <v>0</v>
      </c>
      <c r="W36" s="187">
        <f t="shared" si="14"/>
        <v>0</v>
      </c>
      <c r="X36" s="187">
        <f t="shared" si="14"/>
        <v>0</v>
      </c>
      <c r="Y36" s="187">
        <f t="shared" si="14"/>
        <v>0</v>
      </c>
      <c r="Z36" s="187">
        <f t="shared" si="14"/>
        <v>0</v>
      </c>
      <c r="AA36" s="187">
        <f t="shared" si="14"/>
        <v>0</v>
      </c>
      <c r="AB36" s="187">
        <f t="shared" si="14"/>
        <v>0</v>
      </c>
      <c r="AC36" s="187">
        <f t="shared" si="14"/>
        <v>0</v>
      </c>
      <c r="AD36" s="187">
        <f t="shared" si="14"/>
        <v>0</v>
      </c>
      <c r="AE36" s="187">
        <f t="shared" si="14"/>
        <v>0</v>
      </c>
      <c r="AF36" s="187">
        <f t="shared" si="14"/>
        <v>0</v>
      </c>
      <c r="AG36" s="187">
        <f t="shared" si="14"/>
        <v>0</v>
      </c>
      <c r="AH36" s="187">
        <f t="shared" si="14"/>
        <v>0</v>
      </c>
      <c r="AI36" s="187">
        <f t="shared" si="14"/>
        <v>0</v>
      </c>
      <c r="AJ36" s="187">
        <f t="shared" si="14"/>
        <v>0</v>
      </c>
      <c r="AK36" s="187">
        <f t="shared" si="14"/>
        <v>0</v>
      </c>
      <c r="AM36" s="39"/>
      <c r="AN36" s="39"/>
    </row>
    <row r="37" spans="2:40" ht="59.25" customHeight="1">
      <c r="B37" t="s">
        <v>22</v>
      </c>
      <c r="C37" s="405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>
        <f t="shared" si="15"/>
        <v>0</v>
      </c>
      <c r="AM37" s="38">
        <v>0.5</v>
      </c>
      <c r="AN37" s="38">
        <v>0.5</v>
      </c>
    </row>
    <row r="38" spans="2:40" ht="59.25" customHeight="1">
      <c r="B38" s="162" t="s">
        <v>143</v>
      </c>
      <c r="C38" s="143"/>
      <c r="D38" s="17" t="s">
        <v>229</v>
      </c>
      <c r="E38" s="2" t="s">
        <v>17</v>
      </c>
      <c r="F38" s="1"/>
      <c r="G38" s="142">
        <f>IFERROR(G24*100000/1588256,0)</f>
        <v>0</v>
      </c>
      <c r="H38" s="142">
        <f t="shared" ref="H38:AK38" si="16">IFERROR(H24*100000/1588256,0)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>
        <f t="shared" si="16"/>
        <v>0</v>
      </c>
      <c r="AJ38" s="142">
        <f t="shared" si="16"/>
        <v>0</v>
      </c>
      <c r="AK38" s="142">
        <f t="shared" si="16"/>
        <v>0</v>
      </c>
      <c r="AM38" s="38"/>
      <c r="AN38" s="38"/>
    </row>
    <row r="39" spans="2:40" ht="59.25" customHeight="1">
      <c r="B39" s="162" t="s">
        <v>168</v>
      </c>
      <c r="C39" s="143"/>
      <c r="D39" s="17" t="s">
        <v>169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7">IFERROR(I12/I14,0)</f>
        <v>0</v>
      </c>
      <c r="J39" s="22">
        <f t="shared" si="17"/>
        <v>0</v>
      </c>
      <c r="K39" s="22">
        <f t="shared" si="17"/>
        <v>0</v>
      </c>
      <c r="L39" s="22">
        <f t="shared" si="17"/>
        <v>0</v>
      </c>
      <c r="M39" s="22">
        <f t="shared" si="17"/>
        <v>0</v>
      </c>
      <c r="N39" s="22">
        <f t="shared" si="17"/>
        <v>0</v>
      </c>
      <c r="O39" s="22">
        <f t="shared" si="17"/>
        <v>0</v>
      </c>
      <c r="P39" s="22">
        <f t="shared" si="17"/>
        <v>0</v>
      </c>
      <c r="Q39" s="22">
        <f t="shared" si="17"/>
        <v>0</v>
      </c>
      <c r="R39" s="22">
        <f t="shared" si="17"/>
        <v>0</v>
      </c>
      <c r="S39" s="22">
        <f t="shared" si="17"/>
        <v>0</v>
      </c>
      <c r="T39" s="22">
        <f t="shared" si="17"/>
        <v>0</v>
      </c>
      <c r="U39" s="22">
        <f t="shared" si="17"/>
        <v>0</v>
      </c>
      <c r="V39" s="22">
        <f t="shared" si="17"/>
        <v>0</v>
      </c>
      <c r="W39" s="22">
        <f t="shared" si="17"/>
        <v>0</v>
      </c>
      <c r="X39" s="22">
        <f t="shared" si="17"/>
        <v>0</v>
      </c>
      <c r="Y39" s="22">
        <f t="shared" si="17"/>
        <v>0</v>
      </c>
      <c r="Z39" s="22">
        <f t="shared" si="17"/>
        <v>0</v>
      </c>
      <c r="AA39" s="22">
        <f t="shared" si="17"/>
        <v>0</v>
      </c>
      <c r="AB39" s="22">
        <f t="shared" si="17"/>
        <v>0</v>
      </c>
      <c r="AC39" s="22">
        <f t="shared" si="17"/>
        <v>0</v>
      </c>
      <c r="AD39" s="22">
        <f t="shared" si="17"/>
        <v>0</v>
      </c>
      <c r="AE39" s="22">
        <f t="shared" si="17"/>
        <v>0</v>
      </c>
      <c r="AF39" s="22">
        <f t="shared" si="17"/>
        <v>0</v>
      </c>
      <c r="AG39" s="22">
        <f t="shared" si="17"/>
        <v>0</v>
      </c>
      <c r="AH39" s="22">
        <f t="shared" si="17"/>
        <v>0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8"/>
      <c r="AN39" s="38"/>
    </row>
    <row r="40" spans="2:40" ht="59.25" customHeight="1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9:AK39">
    <cfRule type="cellIs" dxfId="14" priority="14" operator="greaterThanOrEqual">
      <formula>7.5</formula>
    </cfRule>
  </conditionalFormatting>
  <conditionalFormatting sqref="G39:AK39">
    <cfRule type="cellIs" dxfId="13" priority="15" operator="greaterThanOrEqual">
      <formula>12.5</formula>
    </cfRule>
  </conditionalFormatting>
  <conditionalFormatting sqref="G37:AK37">
    <cfRule type="cellIs" dxfId="12" priority="13" operator="greaterThanOrEqual">
      <formula>0.5</formula>
    </cfRule>
  </conditionalFormatting>
  <conditionalFormatting sqref="G34:AK34">
    <cfRule type="cellIs" dxfId="11" priority="11" operator="greaterThanOrEqual">
      <formula>25</formula>
    </cfRule>
    <cfRule type="cellIs" dxfId="10" priority="12" operator="greaterThanOrEqual">
      <formula>15</formula>
    </cfRule>
  </conditionalFormatting>
  <conditionalFormatting sqref="G33:AK33">
    <cfRule type="cellIs" dxfId="9" priority="1" operator="greaterThanOrEqual">
      <formula>0.1</formula>
    </cfRule>
    <cfRule type="cellIs" dxfId="8" priority="10" operator="greaterThanOrEqual">
      <formula>0.05</formula>
    </cfRule>
  </conditionalFormatting>
  <conditionalFormatting sqref="G32:AK32">
    <cfRule type="cellIs" dxfId="7" priority="8" operator="greaterThanOrEqual">
      <formula>30</formula>
    </cfRule>
    <cfRule type="cellIs" dxfId="6" priority="9" operator="greaterThanOrEqual">
      <formula>20</formula>
    </cfRule>
  </conditionalFormatting>
  <conditionalFormatting sqref="G30:AK30">
    <cfRule type="cellIs" dxfId="5" priority="6" operator="greaterThanOrEqual">
      <formula>0.5</formula>
    </cfRule>
    <cfRule type="cellIs" dxfId="4" priority="7" operator="greaterThanOrEqual">
      <formula>0.2</formula>
    </cfRule>
  </conditionalFormatting>
  <conditionalFormatting sqref="G28:AK28">
    <cfRule type="cellIs" dxfId="3" priority="4" operator="greaterThanOrEqual">
      <formula>0.5</formula>
    </cfRule>
    <cfRule type="cellIs" dxfId="2" priority="5" operator="greaterThanOrEqual">
      <formula>0.2</formula>
    </cfRule>
  </conditionalFormatting>
  <conditionalFormatting sqref="G38:AK38">
    <cfRule type="cellIs" dxfId="1" priority="2" operator="greaterThanOrEqual">
      <formula>7.5</formula>
    </cfRule>
  </conditionalFormatting>
  <conditionalFormatting sqref="G38:AK38">
    <cfRule type="cellIs" dxfId="0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2:ALR43"/>
  <sheetViews>
    <sheetView workbookViewId="0">
      <pane xSplit="2" ySplit="5" topLeftCell="C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1" max="1" width="13.88671875" bestFit="1" customWidth="1"/>
    <col min="2" max="2" width="53.44140625" bestFit="1" customWidth="1"/>
    <col min="4" max="276" width="9" customWidth="1"/>
    <col min="642" max="642" width="9" style="305"/>
  </cols>
  <sheetData>
    <row r="2" spans="1:1006">
      <c r="B2" t="s">
        <v>41</v>
      </c>
      <c r="XR2" s="338"/>
    </row>
    <row r="4" spans="1:1006">
      <c r="B4" s="3"/>
      <c r="C4" s="26">
        <f>'7月（入力用）'!F26</f>
        <v>44013</v>
      </c>
      <c r="D4" s="26">
        <f>'7月（入力用）'!G26</f>
        <v>44014</v>
      </c>
      <c r="E4" s="26">
        <f>'7月（入力用）'!H26</f>
        <v>44015</v>
      </c>
      <c r="F4" s="26">
        <f>'7月（入力用）'!I26</f>
        <v>44016</v>
      </c>
      <c r="G4" s="26">
        <f>'7月（入力用）'!J26</f>
        <v>44017</v>
      </c>
      <c r="H4" s="26">
        <f>'7月（入力用）'!K26</f>
        <v>44018</v>
      </c>
      <c r="I4" s="26">
        <f>'7月（入力用）'!L26</f>
        <v>44019</v>
      </c>
      <c r="J4" s="26">
        <f>'7月（入力用）'!M26</f>
        <v>44020</v>
      </c>
      <c r="K4" s="26">
        <f>'7月（入力用）'!N26</f>
        <v>44021</v>
      </c>
      <c r="L4" s="26">
        <f>'7月（入力用）'!O26</f>
        <v>44022</v>
      </c>
      <c r="M4" s="26">
        <f>'7月（入力用）'!P26</f>
        <v>44023</v>
      </c>
      <c r="N4" s="26">
        <f>'7月（入力用）'!Q26</f>
        <v>44024</v>
      </c>
      <c r="O4" s="26">
        <f>'7月（入力用）'!R26</f>
        <v>44025</v>
      </c>
      <c r="P4" s="26">
        <f>'7月（入力用）'!S26</f>
        <v>44026</v>
      </c>
      <c r="Q4" s="26">
        <f>'7月（入力用）'!T26</f>
        <v>44027</v>
      </c>
      <c r="R4" s="26">
        <f>'7月（入力用）'!U26</f>
        <v>44028</v>
      </c>
      <c r="S4" s="26">
        <f>'7月（入力用）'!V26</f>
        <v>44029</v>
      </c>
      <c r="T4" s="26">
        <f>'7月（入力用）'!W26</f>
        <v>44030</v>
      </c>
      <c r="U4" s="26">
        <f>'7月（入力用）'!X26</f>
        <v>44031</v>
      </c>
      <c r="V4" s="26">
        <f>'7月（入力用）'!Y26</f>
        <v>44032</v>
      </c>
      <c r="W4" s="26">
        <f>'7月（入力用）'!Z26</f>
        <v>44033</v>
      </c>
      <c r="X4" s="26">
        <f>'7月（入力用）'!AA26</f>
        <v>44034</v>
      </c>
      <c r="Y4" s="26">
        <f>'7月（入力用）'!AB26</f>
        <v>44035</v>
      </c>
      <c r="Z4" s="26">
        <f>'7月（入力用）'!AC26</f>
        <v>44036</v>
      </c>
      <c r="AA4" s="26">
        <f>'7月（入力用）'!AD26</f>
        <v>44037</v>
      </c>
      <c r="AB4" s="26">
        <f>'7月（入力用）'!AE26</f>
        <v>44038</v>
      </c>
      <c r="AC4" s="26">
        <f>'7月（入力用）'!AF26</f>
        <v>44039</v>
      </c>
      <c r="AD4" s="26">
        <f>'7月（入力用）'!AG26</f>
        <v>44040</v>
      </c>
      <c r="AE4" s="26">
        <f>'7月（入力用）'!AH26</f>
        <v>44041</v>
      </c>
      <c r="AF4" s="26">
        <f>'7月（入力用）'!AI26</f>
        <v>44042</v>
      </c>
      <c r="AG4" s="50">
        <f>'7月（入力用）'!AJ26</f>
        <v>44043</v>
      </c>
      <c r="AH4" s="45">
        <f>'8月（入力用）'!F26</f>
        <v>44044</v>
      </c>
      <c r="AI4" s="26">
        <f>'8月（入力用）'!G26</f>
        <v>44045</v>
      </c>
      <c r="AJ4" s="26">
        <f>'8月（入力用）'!H26</f>
        <v>44046</v>
      </c>
      <c r="AK4" s="26">
        <f>'8月（入力用）'!I26</f>
        <v>44047</v>
      </c>
      <c r="AL4" s="26">
        <f>'8月（入力用）'!J26</f>
        <v>44048</v>
      </c>
      <c r="AM4" s="26">
        <f>'8月（入力用）'!K26</f>
        <v>44049</v>
      </c>
      <c r="AN4" s="26">
        <f>'8月（入力用）'!L26</f>
        <v>44050</v>
      </c>
      <c r="AO4" s="26">
        <f>'8月（入力用）'!M26</f>
        <v>44051</v>
      </c>
      <c r="AP4" s="26">
        <f>'8月（入力用）'!N26</f>
        <v>44052</v>
      </c>
      <c r="AQ4" s="26">
        <f>'8月（入力用）'!O26</f>
        <v>44053</v>
      </c>
      <c r="AR4" s="26">
        <f>'8月（入力用）'!P26</f>
        <v>44054</v>
      </c>
      <c r="AS4" s="26">
        <f>'8月（入力用）'!Q26</f>
        <v>44055</v>
      </c>
      <c r="AT4" s="26">
        <f>'8月（入力用）'!R26</f>
        <v>44056</v>
      </c>
      <c r="AU4" s="26">
        <f>'8月（入力用）'!S26</f>
        <v>44057</v>
      </c>
      <c r="AV4" s="26">
        <f>'8月（入力用）'!T26</f>
        <v>44058</v>
      </c>
      <c r="AW4" s="26">
        <f>'8月（入力用）'!U26</f>
        <v>44059</v>
      </c>
      <c r="AX4" s="26">
        <f>'8月（入力用）'!V26</f>
        <v>44060</v>
      </c>
      <c r="AY4" s="26">
        <f>'8月（入力用）'!W26</f>
        <v>44061</v>
      </c>
      <c r="AZ4" s="26">
        <f>'8月（入力用）'!X26</f>
        <v>44062</v>
      </c>
      <c r="BA4" s="26">
        <f>'8月（入力用）'!Y26</f>
        <v>44063</v>
      </c>
      <c r="BB4" s="26">
        <f>'8月（入力用）'!Z26</f>
        <v>44064</v>
      </c>
      <c r="BC4" s="26">
        <f>'8月（入力用）'!AA26</f>
        <v>44065</v>
      </c>
      <c r="BD4" s="26">
        <f>'8月（入力用）'!AB26</f>
        <v>44066</v>
      </c>
      <c r="BE4" s="26">
        <f>'8月（入力用）'!AC26</f>
        <v>44067</v>
      </c>
      <c r="BF4" s="26">
        <f>'8月（入力用）'!AD26</f>
        <v>44068</v>
      </c>
      <c r="BG4" s="26">
        <f>'8月（入力用）'!AE26</f>
        <v>44069</v>
      </c>
      <c r="BH4" s="26">
        <f>'8月（入力用）'!AF26</f>
        <v>44070</v>
      </c>
      <c r="BI4" s="26">
        <f>'8月（入力用）'!AG26</f>
        <v>44071</v>
      </c>
      <c r="BJ4" s="26">
        <f>'8月（入力用）'!AH26</f>
        <v>44072</v>
      </c>
      <c r="BK4" s="26">
        <f>'8月（入力用）'!AI26</f>
        <v>44073</v>
      </c>
      <c r="BL4" s="50">
        <f>'8月（入力用）'!AJ26</f>
        <v>44074</v>
      </c>
      <c r="BM4" s="45">
        <f>'9月（入力用）'!G6</f>
        <v>44075</v>
      </c>
      <c r="BN4" s="26">
        <f>'9月（入力用）'!H6</f>
        <v>44076</v>
      </c>
      <c r="BO4" s="26">
        <f>'9月（入力用）'!I6</f>
        <v>44077</v>
      </c>
      <c r="BP4" s="26">
        <f>'9月（入力用）'!J6</f>
        <v>44078</v>
      </c>
      <c r="BQ4" s="26">
        <f>'9月（入力用）'!K6</f>
        <v>44079</v>
      </c>
      <c r="BR4" s="26">
        <f>'9月（入力用）'!L6</f>
        <v>44080</v>
      </c>
      <c r="BS4" s="26">
        <f>'9月（入力用）'!M6</f>
        <v>44081</v>
      </c>
      <c r="BT4" s="26">
        <f>'9月（入力用）'!N6</f>
        <v>44082</v>
      </c>
      <c r="BU4" s="26">
        <f>'9月（入力用）'!O6</f>
        <v>44083</v>
      </c>
      <c r="BV4" s="26">
        <f>'9月（入力用）'!P6</f>
        <v>44084</v>
      </c>
      <c r="BW4" s="26">
        <f>'9月（入力用）'!Q6</f>
        <v>44085</v>
      </c>
      <c r="BX4" s="26">
        <f>'9月（入力用）'!R6</f>
        <v>44086</v>
      </c>
      <c r="BY4" s="26">
        <f>'9月（入力用）'!S6</f>
        <v>44087</v>
      </c>
      <c r="BZ4" s="26">
        <f>'9月（入力用）'!T6</f>
        <v>44088</v>
      </c>
      <c r="CA4" s="26">
        <f>'9月（入力用）'!U6</f>
        <v>44089</v>
      </c>
      <c r="CB4" s="26">
        <f>'9月（入力用）'!V6</f>
        <v>44090</v>
      </c>
      <c r="CC4" s="26">
        <f>'9月（入力用）'!W6</f>
        <v>44091</v>
      </c>
      <c r="CD4" s="26">
        <f>'9月（入力用）'!X6</f>
        <v>44092</v>
      </c>
      <c r="CE4" s="26">
        <f>'9月（入力用）'!Y6</f>
        <v>44093</v>
      </c>
      <c r="CF4" s="26">
        <f>'9月（入力用）'!Z6</f>
        <v>44094</v>
      </c>
      <c r="CG4" s="26">
        <f>'9月（入力用）'!AA6</f>
        <v>44095</v>
      </c>
      <c r="CH4" s="26">
        <f>'9月（入力用）'!AB6</f>
        <v>44096</v>
      </c>
      <c r="CI4" s="26">
        <f>'9月（入力用）'!AC6</f>
        <v>44097</v>
      </c>
      <c r="CJ4" s="26">
        <f>'9月（入力用）'!AD6</f>
        <v>44098</v>
      </c>
      <c r="CK4" s="26">
        <f>'9月（入力用）'!AE6</f>
        <v>44099</v>
      </c>
      <c r="CL4" s="26">
        <f>'9月（入力用）'!AF6</f>
        <v>44100</v>
      </c>
      <c r="CM4" s="26">
        <f>'9月（入力用）'!AG6</f>
        <v>44101</v>
      </c>
      <c r="CN4" s="26">
        <f>'9月（入力用）'!AH6</f>
        <v>44102</v>
      </c>
      <c r="CO4" s="26">
        <f>'9月（入力用）'!AI6</f>
        <v>44103</v>
      </c>
      <c r="CP4" s="50">
        <f>'9月（入力用）'!AJ6</f>
        <v>44104</v>
      </c>
      <c r="CQ4" s="45">
        <f>'10月（入力用）'!G26</f>
        <v>44105</v>
      </c>
      <c r="CR4" s="26">
        <f>'10月（入力用）'!H26</f>
        <v>44106</v>
      </c>
      <c r="CS4" s="26">
        <f>'10月（入力用）'!I26</f>
        <v>44107</v>
      </c>
      <c r="CT4" s="26">
        <f>'10月（入力用）'!J26</f>
        <v>44108</v>
      </c>
      <c r="CU4" s="26">
        <f>'10月（入力用）'!K26</f>
        <v>44109</v>
      </c>
      <c r="CV4" s="26">
        <f>'10月（入力用）'!L26</f>
        <v>44110</v>
      </c>
      <c r="CW4" s="26">
        <f>'10月（入力用）'!M26</f>
        <v>44111</v>
      </c>
      <c r="CX4" s="26">
        <f>'10月（入力用）'!N26</f>
        <v>44112</v>
      </c>
      <c r="CY4" s="26">
        <f>'10月（入力用）'!O26</f>
        <v>44113</v>
      </c>
      <c r="CZ4" s="26">
        <f>'10月（入力用）'!P26</f>
        <v>44114</v>
      </c>
      <c r="DA4" s="26">
        <f>'10月（入力用）'!Q26</f>
        <v>44115</v>
      </c>
      <c r="DB4" s="26">
        <f>'10月（入力用）'!R26</f>
        <v>44116</v>
      </c>
      <c r="DC4" s="26">
        <f>'10月（入力用）'!S26</f>
        <v>44117</v>
      </c>
      <c r="DD4" s="26">
        <f>'10月（入力用）'!T26</f>
        <v>44118</v>
      </c>
      <c r="DE4" s="26">
        <f>'10月（入力用）'!U26</f>
        <v>44119</v>
      </c>
      <c r="DF4" s="26">
        <f>'10月（入力用）'!V26</f>
        <v>44120</v>
      </c>
      <c r="DG4" s="26">
        <f>'10月（入力用）'!W26</f>
        <v>44121</v>
      </c>
      <c r="DH4" s="26">
        <f>'10月（入力用）'!X26</f>
        <v>44122</v>
      </c>
      <c r="DI4" s="26">
        <f>'10月（入力用）'!Y26</f>
        <v>44123</v>
      </c>
      <c r="DJ4" s="26">
        <f>'10月（入力用）'!Z26</f>
        <v>44124</v>
      </c>
      <c r="DK4" s="26">
        <f>'10月（入力用）'!AA26</f>
        <v>44125</v>
      </c>
      <c r="DL4" s="26">
        <f>'10月（入力用）'!AB26</f>
        <v>44126</v>
      </c>
      <c r="DM4" s="26">
        <f>'10月（入力用）'!AC26</f>
        <v>44127</v>
      </c>
      <c r="DN4" s="26">
        <f>'10月（入力用）'!AD26</f>
        <v>44128</v>
      </c>
      <c r="DO4" s="26">
        <f>'10月（入力用）'!AE26</f>
        <v>44129</v>
      </c>
      <c r="DP4" s="26">
        <f>'10月（入力用）'!AF26</f>
        <v>44130</v>
      </c>
      <c r="DQ4" s="26">
        <f>'10月（入力用）'!AG26</f>
        <v>44131</v>
      </c>
      <c r="DR4" s="26">
        <f>'10月（入力用）'!AH26</f>
        <v>44132</v>
      </c>
      <c r="DS4" s="26">
        <f>'10月（入力用）'!AI26</f>
        <v>44133</v>
      </c>
      <c r="DT4" s="26">
        <f>'10月（入力用）'!AJ26</f>
        <v>44134</v>
      </c>
      <c r="DU4" s="50">
        <f>'10月（入力用）'!AK26</f>
        <v>44135</v>
      </c>
      <c r="DV4" s="45">
        <f>'11月（入力用）'!G26</f>
        <v>44136</v>
      </c>
      <c r="DW4" s="45">
        <f>'11月（入力用）'!H26</f>
        <v>44137</v>
      </c>
      <c r="DX4" s="45">
        <f>'11月（入力用）'!I26</f>
        <v>44138</v>
      </c>
      <c r="DY4" s="45">
        <f>'11月（入力用）'!J26</f>
        <v>44139</v>
      </c>
      <c r="DZ4" s="45">
        <f>'11月（入力用）'!K26</f>
        <v>44140</v>
      </c>
      <c r="EA4" s="45">
        <f>'11月（入力用）'!L26</f>
        <v>44141</v>
      </c>
      <c r="EB4" s="45">
        <f>'11月（入力用）'!M26</f>
        <v>44142</v>
      </c>
      <c r="EC4" s="45">
        <f>'11月（入力用）'!N26</f>
        <v>44143</v>
      </c>
      <c r="ED4" s="45">
        <f>'11月（入力用）'!O26</f>
        <v>44144</v>
      </c>
      <c r="EE4" s="45">
        <f>'11月（入力用）'!P26</f>
        <v>44145</v>
      </c>
      <c r="EF4" s="45">
        <f>'11月（入力用）'!Q26</f>
        <v>44146</v>
      </c>
      <c r="EG4" s="45">
        <f>'11月（入力用）'!R26</f>
        <v>44147</v>
      </c>
      <c r="EH4" s="45">
        <f>'11月（入力用）'!S26</f>
        <v>44148</v>
      </c>
      <c r="EI4" s="45">
        <f>'11月（入力用）'!T26</f>
        <v>44149</v>
      </c>
      <c r="EJ4" s="45">
        <f>'11月（入力用）'!U26</f>
        <v>44150</v>
      </c>
      <c r="EK4" s="45">
        <f>'11月（入力用）'!V26</f>
        <v>44151</v>
      </c>
      <c r="EL4" s="45">
        <f>'11月（入力用）'!W26</f>
        <v>44152</v>
      </c>
      <c r="EM4" s="45">
        <f>'11月（入力用）'!X26</f>
        <v>44153</v>
      </c>
      <c r="EN4" s="45">
        <f>'11月（入力用）'!Y26</f>
        <v>44154</v>
      </c>
      <c r="EO4" s="45">
        <f>'11月（入力用）'!Z26</f>
        <v>44155</v>
      </c>
      <c r="EP4" s="45">
        <f>'11月（入力用）'!AA26</f>
        <v>44156</v>
      </c>
      <c r="EQ4" s="45">
        <f>'11月（入力用）'!AB26</f>
        <v>44157</v>
      </c>
      <c r="ER4" s="45">
        <f>'11月（入力用）'!AC26</f>
        <v>44158</v>
      </c>
      <c r="ES4" s="45">
        <f>'11月（入力用）'!AD26</f>
        <v>44159</v>
      </c>
      <c r="ET4" s="45">
        <f>'11月（入力用）'!AE26</f>
        <v>44160</v>
      </c>
      <c r="EU4" s="45">
        <f>'11月（入力用）'!AF26</f>
        <v>44161</v>
      </c>
      <c r="EV4" s="45">
        <f>'11月（入力用）'!AG26</f>
        <v>44162</v>
      </c>
      <c r="EW4" s="45">
        <f>'11月（入力用）'!AH26</f>
        <v>44163</v>
      </c>
      <c r="EX4" s="45">
        <f>'11月（入力用）'!AI26</f>
        <v>44164</v>
      </c>
      <c r="EY4" s="50">
        <f>'11月（入力用）'!AJ26</f>
        <v>44165</v>
      </c>
      <c r="EZ4" s="45">
        <f>'12月（入力用）'!G26</f>
        <v>44166</v>
      </c>
      <c r="FA4" s="45">
        <f>'12月（入力用）'!H26</f>
        <v>44167</v>
      </c>
      <c r="FB4" s="45">
        <f>'12月（入力用）'!I26</f>
        <v>44168</v>
      </c>
      <c r="FC4" s="45">
        <f>'12月（入力用）'!J26</f>
        <v>44169</v>
      </c>
      <c r="FD4" s="45">
        <f>'12月（入力用）'!K26</f>
        <v>44170</v>
      </c>
      <c r="FE4" s="45">
        <f>'12月（入力用）'!L26</f>
        <v>44171</v>
      </c>
      <c r="FF4" s="45">
        <f>'12月（入力用）'!M26</f>
        <v>44172</v>
      </c>
      <c r="FG4" s="45">
        <f>'12月（入力用）'!N26</f>
        <v>44173</v>
      </c>
      <c r="FH4" s="45">
        <f>'12月（入力用）'!O26</f>
        <v>44174</v>
      </c>
      <c r="FI4" s="45">
        <f>'12月（入力用）'!P26</f>
        <v>44175</v>
      </c>
      <c r="FJ4" s="45">
        <f>'12月（入力用）'!Q26</f>
        <v>44176</v>
      </c>
      <c r="FK4" s="45">
        <f>'12月（入力用）'!R26</f>
        <v>44177</v>
      </c>
      <c r="FL4" s="45">
        <f>'12月（入力用）'!S26</f>
        <v>44178</v>
      </c>
      <c r="FM4" s="45">
        <f>'12月（入力用）'!T26</f>
        <v>44179</v>
      </c>
      <c r="FN4" s="45">
        <f>'12月（入力用）'!U26</f>
        <v>44180</v>
      </c>
      <c r="FO4" s="45">
        <f>'12月（入力用）'!V26</f>
        <v>44181</v>
      </c>
      <c r="FP4" s="45">
        <f>'12月（入力用）'!W26</f>
        <v>44182</v>
      </c>
      <c r="FQ4" s="45">
        <f>'12月（入力用）'!X26</f>
        <v>44183</v>
      </c>
      <c r="FR4" s="45">
        <f>'12月（入力用）'!Y26</f>
        <v>44184</v>
      </c>
      <c r="FS4" s="45">
        <f>'12月（入力用）'!Z26</f>
        <v>44185</v>
      </c>
      <c r="FT4" s="45">
        <f>'12月（入力用）'!AA26</f>
        <v>44186</v>
      </c>
      <c r="FU4" s="45">
        <f>'12月（入力用）'!AB26</f>
        <v>44187</v>
      </c>
      <c r="FV4" s="45">
        <f>'12月（入力用）'!AC26</f>
        <v>44188</v>
      </c>
      <c r="FW4" s="45">
        <f>'12月（入力用）'!AD26</f>
        <v>44189</v>
      </c>
      <c r="FX4" s="45">
        <f>'12月（入力用）'!AE26</f>
        <v>44190</v>
      </c>
      <c r="FY4" s="45">
        <f>'12月（入力用）'!AF26</f>
        <v>44191</v>
      </c>
      <c r="FZ4" s="45">
        <f>'12月（入力用）'!AG26</f>
        <v>44192</v>
      </c>
      <c r="GA4" s="45">
        <f>'12月（入力用）'!AH26</f>
        <v>44193</v>
      </c>
      <c r="GB4" s="45">
        <f>'12月（入力用）'!AI26</f>
        <v>44194</v>
      </c>
      <c r="GC4" s="45">
        <f>'12月（入力用）'!AJ26</f>
        <v>44195</v>
      </c>
      <c r="GD4" s="50">
        <f>'12月（入力用）'!AK26</f>
        <v>44196</v>
      </c>
      <c r="GE4" s="45">
        <f>'R3-01（入力用）'!G26</f>
        <v>44197</v>
      </c>
      <c r="GF4" s="45">
        <f>'R3-01（入力用）'!H26</f>
        <v>44198</v>
      </c>
      <c r="GG4" s="45">
        <f>'R3-01（入力用）'!I26</f>
        <v>44199</v>
      </c>
      <c r="GH4" s="45">
        <f>'R3-01（入力用）'!J26</f>
        <v>44200</v>
      </c>
      <c r="GI4" s="45">
        <f>'R3-01（入力用）'!K26</f>
        <v>44201</v>
      </c>
      <c r="GJ4" s="45">
        <f>'R3-01（入力用）'!L26</f>
        <v>44202</v>
      </c>
      <c r="GK4" s="45">
        <f>'R3-01（入力用）'!M26</f>
        <v>44203</v>
      </c>
      <c r="GL4" s="45">
        <f>'R3-01（入力用）'!N26</f>
        <v>44204</v>
      </c>
      <c r="GM4" s="45">
        <f>'R3-01（入力用）'!O26</f>
        <v>44205</v>
      </c>
      <c r="GN4" s="45">
        <f>'R3-01（入力用）'!P26</f>
        <v>44206</v>
      </c>
      <c r="GO4" s="45">
        <f>'R3-01（入力用）'!Q26</f>
        <v>44207</v>
      </c>
      <c r="GP4" s="45">
        <f>'R3-01（入力用）'!R26</f>
        <v>44208</v>
      </c>
      <c r="GQ4" s="45">
        <f>'R3-01（入力用）'!S26</f>
        <v>44209</v>
      </c>
      <c r="GR4" s="45">
        <f>'R3-01（入力用）'!T26</f>
        <v>44210</v>
      </c>
      <c r="GS4" s="45">
        <f>'R3-01（入力用）'!U26</f>
        <v>44211</v>
      </c>
      <c r="GT4" s="45">
        <f>'R3-01（入力用）'!V26</f>
        <v>44212</v>
      </c>
      <c r="GU4" s="45">
        <f>'R3-01（入力用）'!W26</f>
        <v>44213</v>
      </c>
      <c r="GV4" s="45">
        <f>'R3-01（入力用）'!X26</f>
        <v>44214</v>
      </c>
      <c r="GW4" s="45">
        <f>'R3-01（入力用）'!Y26</f>
        <v>44215</v>
      </c>
      <c r="GX4" s="45">
        <f>'R3-01（入力用）'!Z26</f>
        <v>44216</v>
      </c>
      <c r="GY4" s="45">
        <f>'R3-01（入力用）'!AA26</f>
        <v>44217</v>
      </c>
      <c r="GZ4" s="45">
        <f>'R3-01（入力用）'!AB26</f>
        <v>44218</v>
      </c>
      <c r="HA4" s="45">
        <f>'R3-01（入力用）'!AC26</f>
        <v>44219</v>
      </c>
      <c r="HB4" s="45">
        <f>'R3-01（入力用）'!AD26</f>
        <v>44220</v>
      </c>
      <c r="HC4" s="45">
        <f>'R3-01（入力用）'!AE26</f>
        <v>44221</v>
      </c>
      <c r="HD4" s="45">
        <f>'R3-01（入力用）'!AF26</f>
        <v>44222</v>
      </c>
      <c r="HE4" s="45">
        <f>'R3-01（入力用）'!AG26</f>
        <v>44223</v>
      </c>
      <c r="HF4" s="45">
        <f>'R3-01（入力用）'!AH26</f>
        <v>44224</v>
      </c>
      <c r="HG4" s="45">
        <f>'R3-01（入力用）'!AI26</f>
        <v>44225</v>
      </c>
      <c r="HH4" s="45">
        <f>'R3-01（入力用）'!AJ26</f>
        <v>44226</v>
      </c>
      <c r="HI4" s="50">
        <f>'R3-01（入力用）'!AK26</f>
        <v>44227</v>
      </c>
      <c r="HJ4" s="45">
        <f>'R3-02（入力用）'!G26</f>
        <v>44228</v>
      </c>
      <c r="HK4" s="45">
        <f>'R3-02（入力用）'!H26</f>
        <v>44229</v>
      </c>
      <c r="HL4" s="45">
        <f>'R3-02（入力用）'!I26</f>
        <v>44230</v>
      </c>
      <c r="HM4" s="45">
        <f>'R3-02（入力用）'!J26</f>
        <v>44231</v>
      </c>
      <c r="HN4" s="45">
        <f>'R3-02（入力用）'!K26</f>
        <v>44232</v>
      </c>
      <c r="HO4" s="45">
        <f>'R3-02（入力用）'!L26</f>
        <v>44233</v>
      </c>
      <c r="HP4" s="45">
        <f>'R3-02（入力用）'!M26</f>
        <v>44234</v>
      </c>
      <c r="HQ4" s="45">
        <f>'R3-02（入力用）'!N26</f>
        <v>44235</v>
      </c>
      <c r="HR4" s="45">
        <f>'R3-02（入力用）'!O26</f>
        <v>44236</v>
      </c>
      <c r="HS4" s="45">
        <f>'R3-02（入力用）'!P26</f>
        <v>44237</v>
      </c>
      <c r="HT4" s="45">
        <f>'R3-02（入力用）'!Q26</f>
        <v>44238</v>
      </c>
      <c r="HU4" s="45">
        <f>'R3-02（入力用）'!R26</f>
        <v>44239</v>
      </c>
      <c r="HV4" s="45">
        <f>'R3-02（入力用）'!S26</f>
        <v>44240</v>
      </c>
      <c r="HW4" s="45">
        <f>'R3-02（入力用）'!T26</f>
        <v>44241</v>
      </c>
      <c r="HX4" s="45">
        <f>'R3-02（入力用）'!U26</f>
        <v>44242</v>
      </c>
      <c r="HY4" s="45">
        <f>'R3-02（入力用）'!V26</f>
        <v>44243</v>
      </c>
      <c r="HZ4" s="45">
        <f>'R3-02（入力用）'!W26</f>
        <v>44244</v>
      </c>
      <c r="IA4" s="45">
        <f>'R3-02（入力用）'!X26</f>
        <v>44245</v>
      </c>
      <c r="IB4" s="45">
        <f>'R3-02（入力用）'!Y26</f>
        <v>44246</v>
      </c>
      <c r="IC4" s="45">
        <f>'R3-02（入力用）'!Z26</f>
        <v>44247</v>
      </c>
      <c r="ID4" s="45">
        <f>'R3-02（入力用）'!AA26</f>
        <v>44248</v>
      </c>
      <c r="IE4" s="45">
        <f>'R3-02（入力用）'!AB26</f>
        <v>44249</v>
      </c>
      <c r="IF4" s="45">
        <f>'R3-02（入力用）'!AC26</f>
        <v>44250</v>
      </c>
      <c r="IG4" s="45">
        <f>'R3-02（入力用）'!AD26</f>
        <v>44251</v>
      </c>
      <c r="IH4" s="45">
        <f>'R3-02（入力用）'!AE26</f>
        <v>44252</v>
      </c>
      <c r="II4" s="45">
        <f>'R3-02（入力用）'!AF26</f>
        <v>44253</v>
      </c>
      <c r="IJ4" s="45">
        <f>'R3-02（入力用）'!AG26</f>
        <v>44254</v>
      </c>
      <c r="IK4" s="189">
        <f>'R3-02（入力用）'!AH26</f>
        <v>44255</v>
      </c>
      <c r="IL4" s="199">
        <f>'R3-03（入力用）'!G26</f>
        <v>44256</v>
      </c>
      <c r="IM4" s="45">
        <f>'R3-03（入力用）'!H26</f>
        <v>44257</v>
      </c>
      <c r="IN4" s="45">
        <f>'R3-03（入力用）'!I26</f>
        <v>44258</v>
      </c>
      <c r="IO4" s="45">
        <f>'R3-03（入力用）'!J26</f>
        <v>44259</v>
      </c>
      <c r="IP4" s="45">
        <f>'R3-03（入力用）'!K26</f>
        <v>44260</v>
      </c>
      <c r="IQ4" s="45">
        <f>'R3-03（入力用）'!L26</f>
        <v>44261</v>
      </c>
      <c r="IR4" s="45">
        <f>'R3-03（入力用）'!M26</f>
        <v>44262</v>
      </c>
      <c r="IS4" s="45">
        <f>'R3-03（入力用）'!N26</f>
        <v>44263</v>
      </c>
      <c r="IT4" s="45">
        <f>'R3-03（入力用）'!O26</f>
        <v>44264</v>
      </c>
      <c r="IU4" s="45">
        <f>'R3-03（入力用）'!P26</f>
        <v>44265</v>
      </c>
      <c r="IV4" s="45">
        <f>'R3-03（入力用）'!Q26</f>
        <v>44266</v>
      </c>
      <c r="IW4" s="45">
        <f>'R3-03（入力用）'!R26</f>
        <v>44267</v>
      </c>
      <c r="IX4" s="45">
        <f>'R3-03（入力用）'!S26</f>
        <v>44268</v>
      </c>
      <c r="IY4" s="45">
        <f>'R3-03（入力用）'!T26</f>
        <v>44269</v>
      </c>
      <c r="IZ4" s="45">
        <f>'R3-03（入力用）'!U26</f>
        <v>44270</v>
      </c>
      <c r="JA4" s="45">
        <f>'R3-03（入力用）'!V26</f>
        <v>44271</v>
      </c>
      <c r="JB4" s="45">
        <f>'R3-03（入力用）'!W26</f>
        <v>44272</v>
      </c>
      <c r="JC4" s="45">
        <f>'R3-03（入力用）'!X26</f>
        <v>44273</v>
      </c>
      <c r="JD4" s="45">
        <f>'R3-03（入力用）'!Y26</f>
        <v>44274</v>
      </c>
      <c r="JE4" s="45">
        <f>'R3-03（入力用）'!Z26</f>
        <v>44275</v>
      </c>
      <c r="JF4" s="45">
        <f>'R3-03（入力用）'!AA26</f>
        <v>44276</v>
      </c>
      <c r="JG4" s="45">
        <f>'R3-03（入力用）'!AB26</f>
        <v>44277</v>
      </c>
      <c r="JH4" s="45">
        <f>'R3-03（入力用）'!AC26</f>
        <v>44278</v>
      </c>
      <c r="JI4" s="45">
        <f>'R3-03（入力用）'!AD26</f>
        <v>44279</v>
      </c>
      <c r="JJ4" s="45">
        <f>'R3-03（入力用）'!AE26</f>
        <v>44280</v>
      </c>
      <c r="JK4" s="45">
        <f>'R3-03（入力用）'!AF26</f>
        <v>44281</v>
      </c>
      <c r="JL4" s="45">
        <f>'R3-03（入力用）'!AG26</f>
        <v>44282</v>
      </c>
      <c r="JM4" s="45">
        <f>'R3-03（入力用）'!AH26</f>
        <v>44283</v>
      </c>
      <c r="JN4" s="45">
        <f>'R3-03（入力用）'!AI26</f>
        <v>44284</v>
      </c>
      <c r="JO4" s="45">
        <f>'R3-03（入力用）'!AJ26</f>
        <v>44285</v>
      </c>
      <c r="JP4" s="189">
        <f>'R3-03（入力用）'!AK26</f>
        <v>44286</v>
      </c>
      <c r="JQ4" s="199">
        <f>'R3-04'!G26</f>
        <v>44287</v>
      </c>
      <c r="JR4" s="45">
        <f>'R3-04'!H26</f>
        <v>44288</v>
      </c>
      <c r="JS4" s="45">
        <f>'R3-04'!I26</f>
        <v>44289</v>
      </c>
      <c r="JT4" s="45">
        <f>'R3-04'!J26</f>
        <v>44290</v>
      </c>
      <c r="JU4" s="45">
        <f>'R3-04'!K26</f>
        <v>44291</v>
      </c>
      <c r="JV4" s="45">
        <f>'R3-04'!L26</f>
        <v>44292</v>
      </c>
      <c r="JW4" s="45">
        <f>'R3-04'!M26</f>
        <v>44293</v>
      </c>
      <c r="JX4" s="45">
        <f>'R3-04'!N26</f>
        <v>44294</v>
      </c>
      <c r="JY4" s="45">
        <f>'R3-04'!O26</f>
        <v>44295</v>
      </c>
      <c r="JZ4" s="45">
        <f>'R3-04'!P26</f>
        <v>44296</v>
      </c>
      <c r="KA4" s="45">
        <f>'R3-04'!Q26</f>
        <v>44297</v>
      </c>
      <c r="KB4" s="45">
        <f>'R3-04'!R26</f>
        <v>44298</v>
      </c>
      <c r="KC4" s="45">
        <f>'R3-04'!S26</f>
        <v>44299</v>
      </c>
      <c r="KD4" s="45">
        <f>'R3-04'!T26</f>
        <v>44300</v>
      </c>
      <c r="KE4" s="45">
        <f>'R3-04'!U26</f>
        <v>44301</v>
      </c>
      <c r="KF4" s="45">
        <f>'R3-04'!V26</f>
        <v>44302</v>
      </c>
      <c r="KG4" s="45">
        <f>'R3-04'!W26</f>
        <v>44303</v>
      </c>
      <c r="KH4" s="45">
        <f>'R3-04'!X26</f>
        <v>44304</v>
      </c>
      <c r="KI4" s="45">
        <f>'R3-04'!Y26</f>
        <v>44305</v>
      </c>
      <c r="KJ4" s="45">
        <f>'R3-04'!Z26</f>
        <v>44306</v>
      </c>
      <c r="KK4" s="45">
        <f>'R3-04'!AA26</f>
        <v>44307</v>
      </c>
      <c r="KL4" s="45">
        <f>'R3-04'!AB26</f>
        <v>44308</v>
      </c>
      <c r="KM4" s="45">
        <f>'R3-04'!AC26</f>
        <v>44309</v>
      </c>
      <c r="KN4" s="45">
        <f>'R3-04'!AD26</f>
        <v>44310</v>
      </c>
      <c r="KO4" s="45">
        <f>'R3-04'!AE26</f>
        <v>44311</v>
      </c>
      <c r="KP4" s="45">
        <f>'R3-04'!AF26</f>
        <v>44312</v>
      </c>
      <c r="KQ4" s="45">
        <f>'R3-04'!AG26</f>
        <v>44313</v>
      </c>
      <c r="KR4" s="45">
        <f>'R3-04'!AH26</f>
        <v>44314</v>
      </c>
      <c r="KS4" s="45">
        <f>'R3-04'!AI26</f>
        <v>44315</v>
      </c>
      <c r="KT4" s="45">
        <f>'R3-04'!AJ26</f>
        <v>44316</v>
      </c>
      <c r="KU4" s="331">
        <f>'R3-05'!G26</f>
        <v>44317</v>
      </c>
      <c r="KV4" s="26">
        <f>'R3-05'!H26</f>
        <v>44318</v>
      </c>
      <c r="KW4" s="26">
        <f>'R3-05'!I26</f>
        <v>44319</v>
      </c>
      <c r="KX4" s="26">
        <f>'R3-05'!J26</f>
        <v>44320</v>
      </c>
      <c r="KY4" s="26">
        <f>'R3-05'!K26</f>
        <v>44321</v>
      </c>
      <c r="KZ4" s="26">
        <f>'R3-05'!L26</f>
        <v>44322</v>
      </c>
      <c r="LA4" s="26">
        <f>'R3-05'!M26</f>
        <v>44323</v>
      </c>
      <c r="LB4" s="26">
        <f>'R3-05'!N26</f>
        <v>44324</v>
      </c>
      <c r="LC4" s="26">
        <f>'R3-05'!O26</f>
        <v>44325</v>
      </c>
      <c r="LD4" s="26">
        <f>'R3-05'!P26</f>
        <v>44326</v>
      </c>
      <c r="LE4" s="26">
        <f>'R3-05'!Q26</f>
        <v>44327</v>
      </c>
      <c r="LF4" s="26">
        <f>'R3-05'!R26</f>
        <v>44328</v>
      </c>
      <c r="LG4" s="26">
        <f>'R3-05'!S26</f>
        <v>44329</v>
      </c>
      <c r="LH4" s="26">
        <f>'R3-05'!T26</f>
        <v>44330</v>
      </c>
      <c r="LI4" s="26">
        <f>'R3-05'!U26</f>
        <v>44331</v>
      </c>
      <c r="LJ4" s="26">
        <f>'R3-05'!V26</f>
        <v>44332</v>
      </c>
      <c r="LK4" s="26">
        <f>'R3-05'!W26</f>
        <v>44333</v>
      </c>
      <c r="LL4" s="26">
        <f>'R3-05'!X26</f>
        <v>44334</v>
      </c>
      <c r="LM4" s="26">
        <f>'R3-05'!Y26</f>
        <v>44335</v>
      </c>
      <c r="LN4" s="26">
        <f>'R3-05'!Z26</f>
        <v>44336</v>
      </c>
      <c r="LO4" s="26">
        <f>'R3-05'!AA26</f>
        <v>44337</v>
      </c>
      <c r="LP4" s="26">
        <f>'R3-05'!AB26</f>
        <v>44338</v>
      </c>
      <c r="LQ4" s="26">
        <f>'R3-05'!AC26</f>
        <v>44339</v>
      </c>
      <c r="LR4" s="26">
        <f>'R3-05'!AD26</f>
        <v>44340</v>
      </c>
      <c r="LS4" s="26">
        <f>'R3-05'!AE26</f>
        <v>44341</v>
      </c>
      <c r="LT4" s="26">
        <f>'R3-05'!AF26</f>
        <v>44342</v>
      </c>
      <c r="LU4" s="26">
        <f>'R3-05'!AG26</f>
        <v>44343</v>
      </c>
      <c r="LV4" s="26">
        <f>'R3-05'!AH26</f>
        <v>44344</v>
      </c>
      <c r="LW4" s="26">
        <f>'R3-05'!AI26</f>
        <v>44345</v>
      </c>
      <c r="LX4" s="26">
        <f>'R3-05'!AJ26</f>
        <v>44346</v>
      </c>
      <c r="LY4" s="333">
        <f>'R3-05'!AK26</f>
        <v>44347</v>
      </c>
      <c r="LZ4" s="199">
        <f>'R3-06'!G26</f>
        <v>44348</v>
      </c>
      <c r="MA4" s="45">
        <f>'R3-06'!H26</f>
        <v>44349</v>
      </c>
      <c r="MB4" s="45">
        <f>'R3-06'!I26</f>
        <v>44350</v>
      </c>
      <c r="MC4" s="45">
        <f>'R3-06'!J26</f>
        <v>44351</v>
      </c>
      <c r="MD4" s="45">
        <f>'R3-06'!K26</f>
        <v>44352</v>
      </c>
      <c r="ME4" s="45">
        <f>'R3-06'!L26</f>
        <v>44353</v>
      </c>
      <c r="MF4" s="45">
        <f>'R3-06'!M26</f>
        <v>44354</v>
      </c>
      <c r="MG4" s="45">
        <f>'R3-06'!N26</f>
        <v>44355</v>
      </c>
      <c r="MH4" s="45">
        <f>'R3-06'!O26</f>
        <v>44356</v>
      </c>
      <c r="MI4" s="45">
        <f>'R3-06'!P26</f>
        <v>44357</v>
      </c>
      <c r="MJ4" s="45">
        <f>'R3-06'!Q26</f>
        <v>44358</v>
      </c>
      <c r="MK4" s="45">
        <f>'R3-06'!R26</f>
        <v>44359</v>
      </c>
      <c r="ML4" s="45">
        <f>'R3-06'!S26</f>
        <v>44360</v>
      </c>
      <c r="MM4" s="45">
        <f>'R3-06'!T26</f>
        <v>44361</v>
      </c>
      <c r="MN4" s="45">
        <f>'R3-06'!U26</f>
        <v>44362</v>
      </c>
      <c r="MO4" s="45">
        <f>'R3-06'!V26</f>
        <v>44363</v>
      </c>
      <c r="MP4" s="45">
        <f>'R3-06'!W26</f>
        <v>44364</v>
      </c>
      <c r="MQ4" s="45">
        <f>'R3-06'!X26</f>
        <v>44365</v>
      </c>
      <c r="MR4" s="45">
        <f>'R3-06'!Y26</f>
        <v>44366</v>
      </c>
      <c r="MS4" s="45">
        <f>'R3-06'!Z26</f>
        <v>44367</v>
      </c>
      <c r="MT4" s="45">
        <f>'R3-06'!AA26</f>
        <v>44368</v>
      </c>
      <c r="MU4" s="45">
        <f>'R3-06'!AB26</f>
        <v>44369</v>
      </c>
      <c r="MV4" s="45">
        <f>'R3-06'!AC26</f>
        <v>44370</v>
      </c>
      <c r="MW4" s="45">
        <f>'R3-06'!AD26</f>
        <v>44371</v>
      </c>
      <c r="MX4" s="45">
        <f>'R3-06'!AE26</f>
        <v>44372</v>
      </c>
      <c r="MY4" s="45">
        <f>'R3-06'!AF26</f>
        <v>44373</v>
      </c>
      <c r="MZ4" s="45">
        <f>'R3-06'!AG26</f>
        <v>44374</v>
      </c>
      <c r="NA4" s="45">
        <f>'R3-06'!AH26</f>
        <v>44375</v>
      </c>
      <c r="NB4" s="45">
        <f>'R3-06'!AI26</f>
        <v>44376</v>
      </c>
      <c r="NC4" s="189">
        <f>'R3-06'!AJ26</f>
        <v>44377</v>
      </c>
      <c r="ND4" s="199">
        <f>'R3-07'!G26</f>
        <v>44378</v>
      </c>
      <c r="NE4" s="45">
        <f>'R3-07'!H26</f>
        <v>44379</v>
      </c>
      <c r="NF4" s="45">
        <f>'R3-07'!I26</f>
        <v>44380</v>
      </c>
      <c r="NG4" s="45">
        <f>'R3-07'!J26</f>
        <v>44381</v>
      </c>
      <c r="NH4" s="45">
        <f>'R3-07'!K26</f>
        <v>44382</v>
      </c>
      <c r="NI4" s="45">
        <f>'R3-07'!L26</f>
        <v>44383</v>
      </c>
      <c r="NJ4" s="45">
        <f>'R3-07'!M26</f>
        <v>44384</v>
      </c>
      <c r="NK4" s="45">
        <f>'R3-07'!N26</f>
        <v>44385</v>
      </c>
      <c r="NL4" s="45">
        <f>'R3-07'!O26</f>
        <v>44386</v>
      </c>
      <c r="NM4" s="45">
        <f>'R3-07'!P26</f>
        <v>44387</v>
      </c>
      <c r="NN4" s="45">
        <f>'R3-07'!Q26</f>
        <v>44388</v>
      </c>
      <c r="NO4" s="45">
        <f>'R3-07'!R26</f>
        <v>44389</v>
      </c>
      <c r="NP4" s="45">
        <f>'R3-07'!S26</f>
        <v>44390</v>
      </c>
      <c r="NQ4" s="45">
        <f>'R3-07'!T26</f>
        <v>44391</v>
      </c>
      <c r="NR4" s="45">
        <f>'R3-07'!U26</f>
        <v>44392</v>
      </c>
      <c r="NS4" s="45">
        <f>'R3-07'!V26</f>
        <v>44393</v>
      </c>
      <c r="NT4" s="45">
        <f>'R3-07'!W26</f>
        <v>44394</v>
      </c>
      <c r="NU4" s="45">
        <f>'R3-07'!X26</f>
        <v>44395</v>
      </c>
      <c r="NV4" s="45">
        <f>'R3-07'!Y26</f>
        <v>44396</v>
      </c>
      <c r="NW4" s="45">
        <f>'R3-07'!Z26</f>
        <v>44397</v>
      </c>
      <c r="NX4" s="45">
        <f>'R3-07'!AA26</f>
        <v>44398</v>
      </c>
      <c r="NY4" s="45">
        <f>'R3-07'!AB26</f>
        <v>44399</v>
      </c>
      <c r="NZ4" s="45">
        <f>'R3-07'!AC26</f>
        <v>44400</v>
      </c>
      <c r="OA4" s="45">
        <f>'R3-07'!AD26</f>
        <v>44401</v>
      </c>
      <c r="OB4" s="45">
        <f>'R3-07'!AE26</f>
        <v>44402</v>
      </c>
      <c r="OC4" s="45">
        <f>'R3-07'!AF26</f>
        <v>44403</v>
      </c>
      <c r="OD4" s="45">
        <f>'R3-07'!AG26</f>
        <v>44404</v>
      </c>
      <c r="OE4" s="45">
        <f>'R3-07'!AH26</f>
        <v>44405</v>
      </c>
      <c r="OF4" s="45">
        <f>'R3-07'!AI26</f>
        <v>44406</v>
      </c>
      <c r="OG4" s="45">
        <f>'R3-07'!AJ26</f>
        <v>44407</v>
      </c>
      <c r="OH4" s="189">
        <f>'R3-07'!AK26</f>
        <v>44408</v>
      </c>
      <c r="OI4" s="199">
        <f>'R3-08'!G26</f>
        <v>44409</v>
      </c>
      <c r="OJ4" s="45">
        <f>'R3-08'!H26</f>
        <v>44410</v>
      </c>
      <c r="OK4" s="45">
        <f>'R3-08'!I26</f>
        <v>44411</v>
      </c>
      <c r="OL4" s="45">
        <f>'R3-08'!J26</f>
        <v>44412</v>
      </c>
      <c r="OM4" s="45">
        <f>'R3-08'!K26</f>
        <v>44413</v>
      </c>
      <c r="ON4" s="45">
        <f>'R3-08'!L26</f>
        <v>44414</v>
      </c>
      <c r="OO4" s="45">
        <f>'R3-08'!M26</f>
        <v>44415</v>
      </c>
      <c r="OP4" s="45">
        <f>'R3-08'!N26</f>
        <v>44416</v>
      </c>
      <c r="OQ4" s="45">
        <f>'R3-08'!O26</f>
        <v>44417</v>
      </c>
      <c r="OR4" s="45">
        <f>'R3-08'!P26</f>
        <v>44418</v>
      </c>
      <c r="OS4" s="45">
        <f>'R3-08'!Q26</f>
        <v>44419</v>
      </c>
      <c r="OT4" s="45">
        <f>'R3-08'!R26</f>
        <v>44420</v>
      </c>
      <c r="OU4" s="45">
        <f>'R3-08'!S26</f>
        <v>44421</v>
      </c>
      <c r="OV4" s="45">
        <f>'R3-08'!T26</f>
        <v>44422</v>
      </c>
      <c r="OW4" s="45">
        <f>'R3-08'!U26</f>
        <v>44423</v>
      </c>
      <c r="OX4" s="45">
        <f>'R3-08'!V26</f>
        <v>44424</v>
      </c>
      <c r="OY4" s="45">
        <f>'R3-08'!W26</f>
        <v>44425</v>
      </c>
      <c r="OZ4" s="45">
        <f>'R3-08'!X26</f>
        <v>44426</v>
      </c>
      <c r="PA4" s="45">
        <f>'R3-08'!Y26</f>
        <v>44427</v>
      </c>
      <c r="PB4" s="45">
        <f>'R3-08'!Z26</f>
        <v>44428</v>
      </c>
      <c r="PC4" s="45">
        <f>'R3-08'!AA26</f>
        <v>44429</v>
      </c>
      <c r="PD4" s="45">
        <f>'R3-08'!AB26</f>
        <v>44430</v>
      </c>
      <c r="PE4" s="45">
        <f>'R3-08'!AC26</f>
        <v>44431</v>
      </c>
      <c r="PF4" s="45">
        <f>'R3-08'!AD26</f>
        <v>44432</v>
      </c>
      <c r="PG4" s="45">
        <f>'R3-08'!AE26</f>
        <v>44433</v>
      </c>
      <c r="PH4" s="45">
        <f>'R3-08'!AF26</f>
        <v>44434</v>
      </c>
      <c r="PI4" s="45">
        <f>'R3-08'!AG26</f>
        <v>44435</v>
      </c>
      <c r="PJ4" s="45">
        <f>'R3-08'!AH26</f>
        <v>44436</v>
      </c>
      <c r="PK4" s="45">
        <f>'R3-08'!AI26</f>
        <v>44437</v>
      </c>
      <c r="PL4" s="45">
        <f>'R3-08'!AJ26</f>
        <v>44438</v>
      </c>
      <c r="PM4" s="189">
        <f>'R3-08'!AK26</f>
        <v>44439</v>
      </c>
      <c r="PN4" s="199">
        <f>'R3-09'!G26</f>
        <v>44440</v>
      </c>
      <c r="PO4" s="45">
        <f>'R3-09'!H26</f>
        <v>44441</v>
      </c>
      <c r="PP4" s="45">
        <f>'R3-09'!I26</f>
        <v>44442</v>
      </c>
      <c r="PQ4" s="45">
        <f>'R3-09'!J26</f>
        <v>44443</v>
      </c>
      <c r="PR4" s="45">
        <f>'R3-09'!K26</f>
        <v>44444</v>
      </c>
      <c r="PS4" s="45">
        <f>'R3-09'!L26</f>
        <v>44445</v>
      </c>
      <c r="PT4" s="45">
        <f>'R3-09'!M26</f>
        <v>44446</v>
      </c>
      <c r="PU4" s="45">
        <f>'R3-09'!N26</f>
        <v>44447</v>
      </c>
      <c r="PV4" s="45">
        <f>'R3-09'!O26</f>
        <v>44448</v>
      </c>
      <c r="PW4" s="45">
        <f>'R3-09'!P26</f>
        <v>44449</v>
      </c>
      <c r="PX4" s="45">
        <f>'R3-09'!Q26</f>
        <v>44450</v>
      </c>
      <c r="PY4" s="45">
        <f>'R3-09'!R26</f>
        <v>44451</v>
      </c>
      <c r="PZ4" s="45">
        <f>'R3-09'!S26</f>
        <v>44452</v>
      </c>
      <c r="QA4" s="45">
        <f>'R3-09'!T26</f>
        <v>44453</v>
      </c>
      <c r="QB4" s="45">
        <f>'R3-09'!U26</f>
        <v>44454</v>
      </c>
      <c r="QC4" s="45">
        <f>'R3-09'!V26</f>
        <v>44455</v>
      </c>
      <c r="QD4" s="45">
        <f>'R3-09'!W26</f>
        <v>44456</v>
      </c>
      <c r="QE4" s="45">
        <f>'R3-09'!X26</f>
        <v>44457</v>
      </c>
      <c r="QF4" s="45">
        <f>'R3-09'!Y26</f>
        <v>44458</v>
      </c>
      <c r="QG4" s="45">
        <f>'R3-09'!Z26</f>
        <v>44459</v>
      </c>
      <c r="QH4" s="45">
        <f>'R3-09'!AA26</f>
        <v>44460</v>
      </c>
      <c r="QI4" s="45">
        <f>'R3-09'!AB26</f>
        <v>44461</v>
      </c>
      <c r="QJ4" s="45">
        <f>'R3-09'!AC26</f>
        <v>44462</v>
      </c>
      <c r="QK4" s="45">
        <f>'R3-09'!AD26</f>
        <v>44463</v>
      </c>
      <c r="QL4" s="45">
        <f>'R3-09'!AE26</f>
        <v>44464</v>
      </c>
      <c r="QM4" s="45">
        <f>'R3-09'!AF26</f>
        <v>44465</v>
      </c>
      <c r="QN4" s="45">
        <f>'R3-09'!AG26</f>
        <v>44466</v>
      </c>
      <c r="QO4" s="45">
        <f>'R3-09'!AH26</f>
        <v>44467</v>
      </c>
      <c r="QP4" s="45">
        <f>'R3-09'!AI26</f>
        <v>44468</v>
      </c>
      <c r="QQ4" s="189">
        <f>'R3-09'!AJ26</f>
        <v>44469</v>
      </c>
      <c r="QR4" s="199">
        <f>'R3-10'!G26</f>
        <v>44470</v>
      </c>
      <c r="QS4" s="45">
        <f>'R3-10'!H26</f>
        <v>44471</v>
      </c>
      <c r="QT4" s="45">
        <f>'R3-10'!I26</f>
        <v>44472</v>
      </c>
      <c r="QU4" s="45">
        <f>'R3-10'!J26</f>
        <v>44473</v>
      </c>
      <c r="QV4" s="45">
        <f>'R3-10'!K26</f>
        <v>44474</v>
      </c>
      <c r="QW4" s="45">
        <f>'R3-10'!L26</f>
        <v>44475</v>
      </c>
      <c r="QX4" s="45">
        <f>'R3-10'!M26</f>
        <v>44476</v>
      </c>
      <c r="QY4" s="45">
        <f>'R3-10'!N26</f>
        <v>44477</v>
      </c>
      <c r="QZ4" s="45">
        <f>'R3-10'!O26</f>
        <v>44478</v>
      </c>
      <c r="RA4" s="45">
        <f>'R3-10'!P26</f>
        <v>44479</v>
      </c>
      <c r="RB4" s="45">
        <f>'R3-10'!Q26</f>
        <v>44480</v>
      </c>
      <c r="RC4" s="45">
        <f>'R3-10'!R26</f>
        <v>44481</v>
      </c>
      <c r="RD4" s="45">
        <f>'R3-10'!S26</f>
        <v>44482</v>
      </c>
      <c r="RE4" s="45">
        <f>'R3-10'!T26</f>
        <v>44483</v>
      </c>
      <c r="RF4" s="45">
        <f>'R3-10'!U26</f>
        <v>44484</v>
      </c>
      <c r="RG4" s="45">
        <f>'R3-10'!V26</f>
        <v>44485</v>
      </c>
      <c r="RH4" s="45">
        <f>'R3-10'!W26</f>
        <v>44486</v>
      </c>
      <c r="RI4" s="45">
        <f>'R3-10'!X26</f>
        <v>44487</v>
      </c>
      <c r="RJ4" s="45">
        <f>'R3-10'!Y26</f>
        <v>44488</v>
      </c>
      <c r="RK4" s="45">
        <f>'R3-10'!Z26</f>
        <v>44489</v>
      </c>
      <c r="RL4" s="45">
        <f>'R3-10'!AA26</f>
        <v>44490</v>
      </c>
      <c r="RM4" s="45">
        <f>'R3-10'!AB26</f>
        <v>44491</v>
      </c>
      <c r="RN4" s="45">
        <f>'R3-10'!AC26</f>
        <v>44492</v>
      </c>
      <c r="RO4" s="45">
        <f>'R3-10'!AD26</f>
        <v>44493</v>
      </c>
      <c r="RP4" s="45">
        <f>'R3-10'!AE26</f>
        <v>44494</v>
      </c>
      <c r="RQ4" s="45">
        <f>'R3-10'!AF26</f>
        <v>44495</v>
      </c>
      <c r="RR4" s="45">
        <f>'R3-10'!AG26</f>
        <v>44496</v>
      </c>
      <c r="RS4" s="45">
        <f>'R3-10'!AH26</f>
        <v>44497</v>
      </c>
      <c r="RT4" s="45">
        <f>'R3-10'!AI26</f>
        <v>44498</v>
      </c>
      <c r="RU4" s="45">
        <f>'R3-10'!AJ26</f>
        <v>44499</v>
      </c>
      <c r="RV4" s="50">
        <f>'R3-10'!AK26</f>
        <v>44500</v>
      </c>
      <c r="RW4" s="45">
        <f>'R3-11'!G26</f>
        <v>44501</v>
      </c>
      <c r="RX4" s="45">
        <f>'R3-11'!H26</f>
        <v>44502</v>
      </c>
      <c r="RY4" s="45">
        <f>'R3-11'!I26</f>
        <v>44503</v>
      </c>
      <c r="RZ4" s="45">
        <f>'R3-11'!J26</f>
        <v>44504</v>
      </c>
      <c r="SA4" s="45">
        <f>'R3-11'!K26</f>
        <v>44505</v>
      </c>
      <c r="SB4" s="45">
        <f>'R3-11'!L26</f>
        <v>44506</v>
      </c>
      <c r="SC4" s="45">
        <f>'R3-11'!M26</f>
        <v>44507</v>
      </c>
      <c r="SD4" s="45">
        <f>'R3-11'!N26</f>
        <v>44508</v>
      </c>
      <c r="SE4" s="45">
        <f>'R3-11'!O26</f>
        <v>44509</v>
      </c>
      <c r="SF4" s="45">
        <f>'R3-11'!P26</f>
        <v>44510</v>
      </c>
      <c r="SG4" s="45">
        <f>'R3-11'!Q26</f>
        <v>44511</v>
      </c>
      <c r="SH4" s="45">
        <f>'R3-11'!R26</f>
        <v>44512</v>
      </c>
      <c r="SI4" s="45">
        <f>'R3-11'!S26</f>
        <v>44513</v>
      </c>
      <c r="SJ4" s="45">
        <f>'R3-11'!T26</f>
        <v>44514</v>
      </c>
      <c r="SK4" s="45">
        <f>'R3-11'!U26</f>
        <v>44515</v>
      </c>
      <c r="SL4" s="45">
        <f>'R3-11'!V26</f>
        <v>44516</v>
      </c>
      <c r="SM4" s="45">
        <f>'R3-11'!W26</f>
        <v>44517</v>
      </c>
      <c r="SN4" s="45">
        <f>'R3-11'!X26</f>
        <v>44518</v>
      </c>
      <c r="SO4" s="45">
        <f>'R3-11'!Y26</f>
        <v>44519</v>
      </c>
      <c r="SP4" s="45">
        <f>'R3-11'!Z26</f>
        <v>44520</v>
      </c>
      <c r="SQ4" s="45">
        <f>'R3-11'!AA26</f>
        <v>44521</v>
      </c>
      <c r="SR4" s="45">
        <f>'R3-11'!AB26</f>
        <v>44522</v>
      </c>
      <c r="SS4" s="45">
        <f>'R3-11'!AC26</f>
        <v>44523</v>
      </c>
      <c r="ST4" s="45">
        <f>'R3-11'!AD26</f>
        <v>44524</v>
      </c>
      <c r="SU4" s="45">
        <f>'R3-11'!AE26</f>
        <v>44525</v>
      </c>
      <c r="SV4" s="45">
        <f>'R3-11'!AF26</f>
        <v>44526</v>
      </c>
      <c r="SW4" s="45">
        <f>'R3-11'!AG26</f>
        <v>44527</v>
      </c>
      <c r="SX4" s="45">
        <f>'R3-11'!AH26</f>
        <v>44528</v>
      </c>
      <c r="SY4" s="45">
        <f>'R3-11'!AI26</f>
        <v>44529</v>
      </c>
      <c r="SZ4" s="189">
        <f>'R3-11'!AJ26</f>
        <v>44530</v>
      </c>
      <c r="TA4" s="199">
        <f>'R3-12'!G26</f>
        <v>44531</v>
      </c>
      <c r="TB4" s="45">
        <f>'R3-12'!H26</f>
        <v>44532</v>
      </c>
      <c r="TC4" s="45">
        <f>'R3-12'!I26</f>
        <v>44533</v>
      </c>
      <c r="TD4" s="45">
        <f>'R3-12'!J26</f>
        <v>44534</v>
      </c>
      <c r="TE4" s="45">
        <f>'R3-12'!K26</f>
        <v>44535</v>
      </c>
      <c r="TF4" s="45">
        <f>'R3-12'!L26</f>
        <v>44536</v>
      </c>
      <c r="TG4" s="45">
        <f>'R3-12'!M26</f>
        <v>44537</v>
      </c>
      <c r="TH4" s="45">
        <f>'R3-12'!N26</f>
        <v>44538</v>
      </c>
      <c r="TI4" s="45">
        <f>'R3-12'!O26</f>
        <v>44539</v>
      </c>
      <c r="TJ4" s="45">
        <f>'R3-12'!P26</f>
        <v>44540</v>
      </c>
      <c r="TK4" s="45">
        <f>'R3-12'!Q26</f>
        <v>44541</v>
      </c>
      <c r="TL4" s="45">
        <f>'R3-12'!R26</f>
        <v>44542</v>
      </c>
      <c r="TM4" s="45">
        <f>'R3-12'!S26</f>
        <v>44543</v>
      </c>
      <c r="TN4" s="45">
        <f>'R3-12'!T26</f>
        <v>44544</v>
      </c>
      <c r="TO4" s="45">
        <f>'R3-12'!U26</f>
        <v>44545</v>
      </c>
      <c r="TP4" s="45">
        <f>'R3-12'!V26</f>
        <v>44546</v>
      </c>
      <c r="TQ4" s="45">
        <f>'R3-12'!W26</f>
        <v>44547</v>
      </c>
      <c r="TR4" s="45">
        <f>'R3-12'!X26</f>
        <v>44548</v>
      </c>
      <c r="TS4" s="45">
        <f>'R3-12'!Y26</f>
        <v>44549</v>
      </c>
      <c r="TT4" s="45">
        <f>'R3-12'!Z26</f>
        <v>44550</v>
      </c>
      <c r="TU4" s="45">
        <f>'R3-12'!AA26</f>
        <v>44551</v>
      </c>
      <c r="TV4" s="45">
        <f>'R3-12'!AB26</f>
        <v>44552</v>
      </c>
      <c r="TW4" s="45">
        <f>'R3-12'!AC26</f>
        <v>44553</v>
      </c>
      <c r="TX4" s="45">
        <f>'R3-12'!AD26</f>
        <v>44554</v>
      </c>
      <c r="TY4" s="45">
        <f>'R3-12'!AE26</f>
        <v>44555</v>
      </c>
      <c r="TZ4" s="45">
        <f>'R3-12'!AF26</f>
        <v>44556</v>
      </c>
      <c r="UA4" s="45">
        <f>'R3-12'!AG26</f>
        <v>44557</v>
      </c>
      <c r="UB4" s="45">
        <f>'R3-12'!AH26</f>
        <v>44558</v>
      </c>
      <c r="UC4" s="45">
        <f>'R3-12'!AI26</f>
        <v>44559</v>
      </c>
      <c r="UD4" s="45">
        <f>'R3-12'!AJ26</f>
        <v>44560</v>
      </c>
      <c r="UE4" s="189">
        <f>'R3-12'!AK26</f>
        <v>44561</v>
      </c>
      <c r="UF4" s="199">
        <f>'R4-01'!G26</f>
        <v>44562</v>
      </c>
      <c r="UG4" s="45">
        <f>'R4-01'!H26</f>
        <v>44563</v>
      </c>
      <c r="UH4" s="45">
        <f>'R4-01'!I26</f>
        <v>44564</v>
      </c>
      <c r="UI4" s="45">
        <f>'R4-01'!J26</f>
        <v>44565</v>
      </c>
      <c r="UJ4" s="45">
        <f>'R4-01'!K26</f>
        <v>44566</v>
      </c>
      <c r="UK4" s="45">
        <f>'R4-01'!L26</f>
        <v>44567</v>
      </c>
      <c r="UL4" s="45">
        <f>'R4-01'!M26</f>
        <v>44568</v>
      </c>
      <c r="UM4" s="45">
        <f>'R4-01'!N26</f>
        <v>44569</v>
      </c>
      <c r="UN4" s="45">
        <f>'R4-01'!O26</f>
        <v>44570</v>
      </c>
      <c r="UO4" s="45">
        <f>'R4-01'!P26</f>
        <v>44571</v>
      </c>
      <c r="UP4" s="45">
        <f>'R4-01'!Q26</f>
        <v>44572</v>
      </c>
      <c r="UQ4" s="45">
        <f>'R4-01'!R26</f>
        <v>44573</v>
      </c>
      <c r="UR4" s="45">
        <f>'R4-01'!S26</f>
        <v>44574</v>
      </c>
      <c r="US4" s="45">
        <f>'R4-01'!T26</f>
        <v>44575</v>
      </c>
      <c r="UT4" s="45">
        <f>'R4-01'!U26</f>
        <v>44576</v>
      </c>
      <c r="UU4" s="45">
        <f>'R4-01'!V26</f>
        <v>44577</v>
      </c>
      <c r="UV4" s="45">
        <f>'R4-01'!W26</f>
        <v>44578</v>
      </c>
      <c r="UW4" s="45">
        <f>'R4-01'!X26</f>
        <v>44579</v>
      </c>
      <c r="UX4" s="45">
        <f>'R4-01'!Y26</f>
        <v>44580</v>
      </c>
      <c r="UY4" s="45">
        <f>'R4-01'!Z26</f>
        <v>44581</v>
      </c>
      <c r="UZ4" s="45">
        <f>'R4-01'!AA26</f>
        <v>44582</v>
      </c>
      <c r="VA4" s="45">
        <f>'R4-01'!AB26</f>
        <v>44583</v>
      </c>
      <c r="VB4" s="45">
        <f>'R4-01'!AC26</f>
        <v>44584</v>
      </c>
      <c r="VC4" s="45">
        <f>'R4-01'!AD26</f>
        <v>44585</v>
      </c>
      <c r="VD4" s="45">
        <f>'R4-01'!AE26</f>
        <v>44586</v>
      </c>
      <c r="VE4" s="45">
        <f>'R4-01'!AF26</f>
        <v>44587</v>
      </c>
      <c r="VF4" s="45">
        <f>'R4-01'!AG26</f>
        <v>44588</v>
      </c>
      <c r="VG4" s="45">
        <f>'R4-01'!AH26</f>
        <v>44589</v>
      </c>
      <c r="VH4" s="45">
        <f>'R4-01'!AI26</f>
        <v>44590</v>
      </c>
      <c r="VI4" s="45">
        <f>'R4-01'!AJ26</f>
        <v>44591</v>
      </c>
      <c r="VJ4" s="45">
        <f>'R4-01'!AK26</f>
        <v>44592</v>
      </c>
      <c r="VK4" s="331">
        <f>'R4-02'!G26</f>
        <v>44593</v>
      </c>
      <c r="VL4" s="26">
        <f>'R4-02'!H26</f>
        <v>44594</v>
      </c>
      <c r="VM4" s="26">
        <f>'R4-02'!I26</f>
        <v>44595</v>
      </c>
      <c r="VN4" s="26">
        <f>'R4-02'!J26</f>
        <v>44596</v>
      </c>
      <c r="VO4" s="26">
        <f>'R4-02'!K26</f>
        <v>44597</v>
      </c>
      <c r="VP4" s="26">
        <f>'R4-02'!L26</f>
        <v>44598</v>
      </c>
      <c r="VQ4" s="26">
        <f>'R4-02'!M26</f>
        <v>44599</v>
      </c>
      <c r="VR4" s="26">
        <f>'R4-02'!N26</f>
        <v>44600</v>
      </c>
      <c r="VS4" s="26">
        <f>'R4-02'!O26</f>
        <v>44601</v>
      </c>
      <c r="VT4" s="26">
        <f>'R4-02'!P26</f>
        <v>44602</v>
      </c>
      <c r="VU4" s="26">
        <f>'R4-02'!Q26</f>
        <v>44603</v>
      </c>
      <c r="VV4" s="26">
        <f>'R4-02'!R26</f>
        <v>44604</v>
      </c>
      <c r="VW4" s="26">
        <f>'R4-02'!S26</f>
        <v>44605</v>
      </c>
      <c r="VX4" s="26">
        <f>'R4-02'!T26</f>
        <v>44606</v>
      </c>
      <c r="VY4" s="26">
        <f>'R4-02'!U26</f>
        <v>44607</v>
      </c>
      <c r="VZ4" s="26">
        <f>'R4-02'!V26</f>
        <v>44608</v>
      </c>
      <c r="WA4" s="26">
        <f>'R4-02'!W26</f>
        <v>44609</v>
      </c>
      <c r="WB4" s="26">
        <f>'R4-02'!X26</f>
        <v>44610</v>
      </c>
      <c r="WC4" s="26">
        <f>'R4-02'!Y26</f>
        <v>44611</v>
      </c>
      <c r="WD4" s="26">
        <f>'R4-02'!Z26</f>
        <v>44612</v>
      </c>
      <c r="WE4" s="26">
        <f>'R4-02'!AA26</f>
        <v>44613</v>
      </c>
      <c r="WF4" s="26">
        <f>'R4-02'!AB26</f>
        <v>44614</v>
      </c>
      <c r="WG4" s="26">
        <f>'R4-02'!AC26</f>
        <v>44615</v>
      </c>
      <c r="WH4" s="26">
        <f>'R4-02'!AD26</f>
        <v>44616</v>
      </c>
      <c r="WI4" s="26">
        <f>'R4-02'!AE26</f>
        <v>44617</v>
      </c>
      <c r="WJ4" s="26">
        <f>'R4-02'!AF26</f>
        <v>44618</v>
      </c>
      <c r="WK4" s="26">
        <f>'R4-02'!AG26</f>
        <v>44619</v>
      </c>
      <c r="WL4" s="333">
        <f>'R4-02'!AH26</f>
        <v>44620</v>
      </c>
      <c r="WM4" s="199" t="e">
        <f>#REF!</f>
        <v>#REF!</v>
      </c>
      <c r="WN4" s="45" t="e">
        <f>#REF!</f>
        <v>#REF!</v>
      </c>
      <c r="WO4" s="45" t="e">
        <f>#REF!</f>
        <v>#REF!</v>
      </c>
      <c r="WP4" s="45" t="e">
        <f>#REF!</f>
        <v>#REF!</v>
      </c>
      <c r="WQ4" s="45" t="e">
        <f>#REF!</f>
        <v>#REF!</v>
      </c>
      <c r="WR4" s="45" t="e">
        <f>#REF!</f>
        <v>#REF!</v>
      </c>
      <c r="WS4" s="45" t="e">
        <f>#REF!</f>
        <v>#REF!</v>
      </c>
      <c r="WT4" s="45" t="e">
        <f>#REF!</f>
        <v>#REF!</v>
      </c>
      <c r="WU4" s="45" t="e">
        <f>#REF!</f>
        <v>#REF!</v>
      </c>
      <c r="WV4" s="45" t="e">
        <f>#REF!</f>
        <v>#REF!</v>
      </c>
      <c r="WW4" s="45" t="e">
        <f>#REF!</f>
        <v>#REF!</v>
      </c>
      <c r="WX4" s="45" t="e">
        <f>#REF!</f>
        <v>#REF!</v>
      </c>
      <c r="WY4" s="45" t="e">
        <f>#REF!</f>
        <v>#REF!</v>
      </c>
      <c r="WZ4" s="45" t="e">
        <f>#REF!</f>
        <v>#REF!</v>
      </c>
      <c r="XA4" s="45" t="e">
        <f>#REF!</f>
        <v>#REF!</v>
      </c>
      <c r="XB4" s="45" t="e">
        <f>#REF!</f>
        <v>#REF!</v>
      </c>
      <c r="XC4" s="45" t="e">
        <f>#REF!</f>
        <v>#REF!</v>
      </c>
      <c r="XD4" s="45" t="e">
        <f>#REF!</f>
        <v>#REF!</v>
      </c>
      <c r="XE4" s="45" t="e">
        <f>#REF!</f>
        <v>#REF!</v>
      </c>
      <c r="XF4" s="45" t="e">
        <f>#REF!</f>
        <v>#REF!</v>
      </c>
      <c r="XG4" s="45" t="e">
        <f>#REF!</f>
        <v>#REF!</v>
      </c>
      <c r="XH4" s="45" t="e">
        <f>#REF!</f>
        <v>#REF!</v>
      </c>
      <c r="XI4" s="45" t="e">
        <f>#REF!</f>
        <v>#REF!</v>
      </c>
      <c r="XJ4" s="45" t="e">
        <f>#REF!</f>
        <v>#REF!</v>
      </c>
      <c r="XK4" s="45" t="e">
        <f>#REF!</f>
        <v>#REF!</v>
      </c>
      <c r="XL4" s="45" t="e">
        <f>#REF!</f>
        <v>#REF!</v>
      </c>
      <c r="XM4" s="45" t="e">
        <f>#REF!</f>
        <v>#REF!</v>
      </c>
      <c r="XN4" s="45" t="e">
        <f>#REF!</f>
        <v>#REF!</v>
      </c>
      <c r="XO4" s="45" t="e">
        <f>#REF!</f>
        <v>#REF!</v>
      </c>
      <c r="XP4" s="45" t="e">
        <f>#REF!</f>
        <v>#REF!</v>
      </c>
      <c r="XQ4" s="45" t="e">
        <f>#REF!</f>
        <v>#REF!</v>
      </c>
      <c r="XR4" s="339">
        <f>'R4-04（入力用）'!G26</f>
        <v>44652</v>
      </c>
      <c r="XS4" s="45">
        <f>'R4-04（入力用）'!H26</f>
        <v>44653</v>
      </c>
      <c r="XT4" s="45">
        <f>'R4-04（入力用）'!I26</f>
        <v>44654</v>
      </c>
      <c r="XU4" s="45">
        <f>'R4-04（入力用）'!J26</f>
        <v>44655</v>
      </c>
      <c r="XV4" s="45">
        <f>'R4-04（入力用）'!K26</f>
        <v>44656</v>
      </c>
      <c r="XW4" s="45">
        <f>'R4-04（入力用）'!L26</f>
        <v>44657</v>
      </c>
      <c r="XX4" s="45">
        <f>'R4-04（入力用）'!M26</f>
        <v>44658</v>
      </c>
      <c r="XY4" s="45">
        <f>'R4-04（入力用）'!N26</f>
        <v>44659</v>
      </c>
      <c r="XZ4" s="45">
        <f>'R4-04（入力用）'!O26</f>
        <v>44660</v>
      </c>
      <c r="YA4" s="45">
        <f>'R4-04（入力用）'!P26</f>
        <v>44661</v>
      </c>
      <c r="YB4" s="45">
        <f>'R4-04（入力用）'!Q26</f>
        <v>44662</v>
      </c>
      <c r="YC4" s="45">
        <f>'R4-04（入力用）'!R26</f>
        <v>44663</v>
      </c>
      <c r="YD4" s="45">
        <f>'R4-04（入力用）'!S26</f>
        <v>44664</v>
      </c>
      <c r="YE4" s="45">
        <f>'R4-04（入力用）'!T26</f>
        <v>44665</v>
      </c>
      <c r="YF4" s="45">
        <f>'R4-04（入力用）'!U26</f>
        <v>44666</v>
      </c>
      <c r="YG4" s="45">
        <f>'R4-04（入力用）'!V26</f>
        <v>44667</v>
      </c>
      <c r="YH4" s="45">
        <f>'R4-04（入力用）'!W26</f>
        <v>44668</v>
      </c>
      <c r="YI4" s="45">
        <f>'R4-04（入力用）'!X26</f>
        <v>44669</v>
      </c>
      <c r="YJ4" s="45">
        <f>'R4-04（入力用）'!Y26</f>
        <v>44670</v>
      </c>
      <c r="YK4" s="45">
        <f>'R4-04（入力用）'!Z26</f>
        <v>44671</v>
      </c>
      <c r="YL4" s="45">
        <f>'R4-04（入力用）'!AA26</f>
        <v>44672</v>
      </c>
      <c r="YM4" s="45">
        <f>'R4-04（入力用）'!AB26</f>
        <v>44673</v>
      </c>
      <c r="YN4" s="45">
        <f>'R4-04（入力用）'!AC26</f>
        <v>44674</v>
      </c>
      <c r="YO4" s="45">
        <f>'R4-04（入力用）'!AD26</f>
        <v>44675</v>
      </c>
      <c r="YP4" s="45">
        <f>'R4-04（入力用）'!AE26</f>
        <v>44676</v>
      </c>
      <c r="YQ4" s="45">
        <f>'R4-04（入力用）'!AF26</f>
        <v>44677</v>
      </c>
      <c r="YR4" s="45">
        <f>'R4-04（入力用）'!AG26</f>
        <v>44678</v>
      </c>
      <c r="YS4" s="45">
        <f>'R4-04（入力用）'!AH26</f>
        <v>44679</v>
      </c>
      <c r="YT4" s="45">
        <f>'R4-04（入力用）'!AI26</f>
        <v>44680</v>
      </c>
      <c r="YU4" s="45">
        <f>'R4-04（入力用）'!AJ26</f>
        <v>44681</v>
      </c>
      <c r="YV4" s="45">
        <f>'R4-05（入力用）'!G26</f>
        <v>44682</v>
      </c>
      <c r="YW4" s="45">
        <f>'R4-05（入力用）'!H26</f>
        <v>44683</v>
      </c>
      <c r="YX4" s="45">
        <f>'R4-05（入力用）'!I26</f>
        <v>44684</v>
      </c>
      <c r="YY4" s="45">
        <f>'R4-05（入力用）'!J26</f>
        <v>44685</v>
      </c>
      <c r="YZ4" s="45">
        <f>'R4-05（入力用）'!K26</f>
        <v>44686</v>
      </c>
      <c r="ZA4" s="45">
        <f>'R4-05（入力用）'!L26</f>
        <v>44687</v>
      </c>
      <c r="ZB4" s="45">
        <f>'R4-05（入力用）'!M26</f>
        <v>44688</v>
      </c>
      <c r="ZC4" s="45">
        <f>'R4-05（入力用）'!N26</f>
        <v>44689</v>
      </c>
      <c r="ZD4" s="45">
        <f>'R4-05（入力用）'!O26</f>
        <v>44690</v>
      </c>
      <c r="ZE4" s="45">
        <f>'R4-05（入力用）'!P26</f>
        <v>44691</v>
      </c>
      <c r="ZF4" s="45">
        <f>'R4-05（入力用）'!Q26</f>
        <v>44692</v>
      </c>
      <c r="ZG4" s="45">
        <f>'R4-05（入力用）'!R26</f>
        <v>44693</v>
      </c>
      <c r="ZH4" s="45">
        <f>'R4-05（入力用）'!S26</f>
        <v>44694</v>
      </c>
      <c r="ZI4" s="45">
        <f>'R4-05（入力用）'!T26</f>
        <v>44695</v>
      </c>
      <c r="ZJ4" s="45">
        <f>'R4-05（入力用）'!U26</f>
        <v>44696</v>
      </c>
      <c r="ZK4" s="45">
        <f>'R4-05（入力用）'!V26</f>
        <v>44697</v>
      </c>
      <c r="ZL4" s="45">
        <f>'R4-05（入力用）'!W26</f>
        <v>44698</v>
      </c>
      <c r="ZM4" s="45">
        <f>'R4-05（入力用）'!X26</f>
        <v>44699</v>
      </c>
      <c r="ZN4" s="45">
        <f>'R4-05（入力用）'!Y26</f>
        <v>44700</v>
      </c>
      <c r="ZO4" s="45">
        <f>'R4-05（入力用）'!Z26</f>
        <v>44701</v>
      </c>
      <c r="ZP4" s="45">
        <f>'R4-05（入力用）'!AA26</f>
        <v>44702</v>
      </c>
      <c r="ZQ4" s="45">
        <f>'R4-05（入力用）'!AB26</f>
        <v>44703</v>
      </c>
      <c r="ZR4" s="45">
        <f>'R4-05（入力用）'!AC26</f>
        <v>44704</v>
      </c>
      <c r="ZS4" s="45">
        <f>'R4-05（入力用）'!AD26</f>
        <v>44705</v>
      </c>
      <c r="ZT4" s="45">
        <f>'R4-05（入力用）'!AE26</f>
        <v>44706</v>
      </c>
      <c r="ZU4" s="45">
        <f>'R4-05（入力用）'!AF26</f>
        <v>44707</v>
      </c>
      <c r="ZV4" s="45">
        <f>'R4-05（入力用）'!AG26</f>
        <v>44708</v>
      </c>
      <c r="ZW4" s="45">
        <f>'R4-05（入力用）'!AH26</f>
        <v>44709</v>
      </c>
      <c r="ZX4" s="45">
        <f>'R4-05（入力用）'!AI26</f>
        <v>44710</v>
      </c>
      <c r="ZY4" s="45">
        <f>'R4-05（入力用）'!AJ26</f>
        <v>44711</v>
      </c>
      <c r="ZZ4" s="45">
        <f>'R4-05（入力用）'!AK26</f>
        <v>44712</v>
      </c>
      <c r="AAA4" s="45">
        <f>'R4-06（入力用）'!G26</f>
        <v>44713</v>
      </c>
      <c r="AAB4" s="45">
        <f>'R4-06（入力用）'!H26</f>
        <v>44714</v>
      </c>
      <c r="AAC4" s="45">
        <f>'R4-06（入力用）'!I26</f>
        <v>44715</v>
      </c>
      <c r="AAD4" s="45">
        <f>'R4-06（入力用）'!J26</f>
        <v>44716</v>
      </c>
      <c r="AAE4" s="45">
        <f>'R4-06（入力用）'!K26</f>
        <v>44717</v>
      </c>
      <c r="AAF4" s="45">
        <f>'R4-06（入力用）'!L26</f>
        <v>44718</v>
      </c>
      <c r="AAG4" s="45">
        <f>'R4-06（入力用）'!M26</f>
        <v>44719</v>
      </c>
      <c r="AAH4" s="45">
        <f>'R4-06（入力用）'!N26</f>
        <v>44720</v>
      </c>
      <c r="AAI4" s="45">
        <f>'R4-06（入力用）'!O26</f>
        <v>44721</v>
      </c>
      <c r="AAJ4" s="45">
        <f>'R4-06（入力用）'!P26</f>
        <v>44722</v>
      </c>
      <c r="AAK4" s="45">
        <f>'R4-06（入力用）'!Q26</f>
        <v>44723</v>
      </c>
      <c r="AAL4" s="45">
        <f>'R4-06（入力用）'!R26</f>
        <v>44724</v>
      </c>
      <c r="AAM4" s="45">
        <f>'R4-06（入力用）'!S26</f>
        <v>44725</v>
      </c>
      <c r="AAN4" s="45">
        <f>'R4-06（入力用）'!T26</f>
        <v>44726</v>
      </c>
      <c r="AAO4" s="45">
        <f>'R4-06（入力用）'!U26</f>
        <v>44727</v>
      </c>
      <c r="AAP4" s="45">
        <f>'R4-06（入力用）'!V26</f>
        <v>44728</v>
      </c>
      <c r="AAQ4" s="45">
        <f>'R4-06（入力用）'!W26</f>
        <v>44729</v>
      </c>
      <c r="AAR4" s="45">
        <f>'R4-06（入力用）'!X26</f>
        <v>44730</v>
      </c>
      <c r="AAS4" s="45">
        <f>'R4-06（入力用）'!Y26</f>
        <v>44731</v>
      </c>
      <c r="AAT4" s="45">
        <f>'R4-06（入力用）'!Z26</f>
        <v>44732</v>
      </c>
      <c r="AAU4" s="45">
        <f>'R4-06（入力用）'!AA26</f>
        <v>44733</v>
      </c>
      <c r="AAV4" s="45">
        <f>'R4-06（入力用）'!AB26</f>
        <v>44734</v>
      </c>
      <c r="AAW4" s="45">
        <f>'R4-06（入力用）'!AC26</f>
        <v>44735</v>
      </c>
      <c r="AAX4" s="45">
        <f>'R4-06（入力用）'!AD26</f>
        <v>44736</v>
      </c>
      <c r="AAY4" s="45">
        <f>'R4-06（入力用）'!AE26</f>
        <v>44737</v>
      </c>
      <c r="AAZ4" s="45">
        <f>'R4-06（入力用）'!AF26</f>
        <v>44738</v>
      </c>
      <c r="ABA4" s="45">
        <f>'R4-06（入力用）'!AG26</f>
        <v>44739</v>
      </c>
      <c r="ABB4" s="45">
        <f>'R4-06（入力用）'!AH26</f>
        <v>44740</v>
      </c>
      <c r="ABC4" s="45">
        <f>'R4-06（入力用）'!AI26</f>
        <v>44741</v>
      </c>
      <c r="ABD4" s="45">
        <f>'R4-06（入力用）'!AJ26</f>
        <v>44742</v>
      </c>
      <c r="ABE4" s="45">
        <f>'R4-07（入力用）'!G26</f>
        <v>44743</v>
      </c>
      <c r="ABF4" s="45">
        <f>'R4-07（入力用）'!H26</f>
        <v>44744</v>
      </c>
      <c r="ABG4" s="45">
        <f>'R4-07（入力用）'!I26</f>
        <v>44745</v>
      </c>
      <c r="ABH4" s="45">
        <f>'R4-07（入力用）'!J26</f>
        <v>44746</v>
      </c>
      <c r="ABI4" s="45">
        <f>'R4-07（入力用）'!K26</f>
        <v>44747</v>
      </c>
      <c r="ABJ4" s="45">
        <f>'R4-07（入力用）'!L26</f>
        <v>44748</v>
      </c>
      <c r="ABK4" s="45">
        <f>'R4-07（入力用）'!M26</f>
        <v>44749</v>
      </c>
      <c r="ABL4" s="45">
        <f>'R4-07（入力用）'!N26</f>
        <v>44750</v>
      </c>
      <c r="ABM4" s="45">
        <f>'R4-07（入力用）'!O26</f>
        <v>44751</v>
      </c>
      <c r="ABN4" s="45">
        <f>'R4-07（入力用）'!P26</f>
        <v>44752</v>
      </c>
      <c r="ABO4" s="45">
        <f>'R4-07（入力用）'!Q26</f>
        <v>44753</v>
      </c>
      <c r="ABP4" s="45">
        <f>'R4-07（入力用）'!R26</f>
        <v>44754</v>
      </c>
      <c r="ABQ4" s="45">
        <f>'R4-07（入力用）'!S26</f>
        <v>44755</v>
      </c>
      <c r="ABR4" s="45">
        <f>'R4-07（入力用）'!T26</f>
        <v>44756</v>
      </c>
      <c r="ABS4" s="45">
        <f>'R4-07（入力用）'!U26</f>
        <v>44757</v>
      </c>
      <c r="ABT4" s="45">
        <f>'R4-07（入力用）'!V26</f>
        <v>44758</v>
      </c>
      <c r="ABU4" s="45">
        <f>'R4-07（入力用）'!W26</f>
        <v>44759</v>
      </c>
      <c r="ABV4" s="45">
        <f>'R4-07（入力用）'!X26</f>
        <v>44760</v>
      </c>
      <c r="ABW4" s="45">
        <f>'R4-07（入力用）'!Y26</f>
        <v>44761</v>
      </c>
      <c r="ABX4" s="45">
        <f>'R4-07（入力用）'!Z26</f>
        <v>44762</v>
      </c>
      <c r="ABY4" s="45">
        <f>'R4-07（入力用）'!AA26</f>
        <v>44763</v>
      </c>
      <c r="ABZ4" s="45">
        <f>'R4-07（入力用）'!AB26</f>
        <v>44764</v>
      </c>
      <c r="ACA4" s="45">
        <f>'R4-07（入力用）'!AC26</f>
        <v>44765</v>
      </c>
      <c r="ACB4" s="45">
        <f>'R4-07（入力用）'!AD26</f>
        <v>44766</v>
      </c>
      <c r="ACC4" s="45">
        <f>'R4-07（入力用）'!AE26</f>
        <v>44767</v>
      </c>
      <c r="ACD4" s="45">
        <f>'R4-07（入力用）'!AF26</f>
        <v>44768</v>
      </c>
      <c r="ACE4" s="45">
        <f>'R4-07（入力用）'!AG26</f>
        <v>44769</v>
      </c>
      <c r="ACF4" s="45">
        <f>'R4-07（入力用）'!AH26</f>
        <v>44770</v>
      </c>
      <c r="ACG4" s="45">
        <f>'R4-07（入力用）'!AI26</f>
        <v>44771</v>
      </c>
      <c r="ACH4" s="45">
        <f>'R4-07（入力用）'!AJ26</f>
        <v>44772</v>
      </c>
      <c r="ACI4" s="45">
        <f>'R4-07（入力用）'!AK26</f>
        <v>44773</v>
      </c>
      <c r="ACJ4" s="45">
        <f>'R4-08（入力用）'!G26</f>
        <v>44774</v>
      </c>
      <c r="ACK4" s="45">
        <f>'R4-08（入力用）'!H26</f>
        <v>44775</v>
      </c>
      <c r="ACL4" s="45">
        <f>'R4-08（入力用）'!I26</f>
        <v>44776</v>
      </c>
      <c r="ACM4" s="45">
        <f>'R4-08（入力用）'!J26</f>
        <v>44777</v>
      </c>
      <c r="ACN4" s="45">
        <f>'R4-08（入力用）'!K26</f>
        <v>44778</v>
      </c>
      <c r="ACO4" s="45">
        <f>'R4-08（入力用）'!L26</f>
        <v>44779</v>
      </c>
      <c r="ACP4" s="45">
        <f>'R4-08（入力用）'!M26</f>
        <v>44780</v>
      </c>
      <c r="ACQ4" s="45">
        <f>'R4-08（入力用）'!N26</f>
        <v>44781</v>
      </c>
      <c r="ACR4" s="45">
        <f>'R4-08（入力用）'!O26</f>
        <v>44782</v>
      </c>
      <c r="ACS4" s="45">
        <f>'R4-08（入力用）'!P26</f>
        <v>44783</v>
      </c>
      <c r="ACT4" s="45">
        <f>'R4-08（入力用）'!Q26</f>
        <v>44784</v>
      </c>
      <c r="ACU4" s="45">
        <f>'R4-08（入力用）'!R26</f>
        <v>44785</v>
      </c>
      <c r="ACV4" s="45">
        <f>'R4-08（入力用）'!S26</f>
        <v>44786</v>
      </c>
      <c r="ACW4" s="45">
        <f>'R4-08（入力用）'!T26</f>
        <v>44787</v>
      </c>
      <c r="ACX4" s="45">
        <f>'R4-08（入力用）'!U26</f>
        <v>44788</v>
      </c>
      <c r="ACY4" s="45">
        <f>'R4-08（入力用）'!V26</f>
        <v>44789</v>
      </c>
      <c r="ACZ4" s="45">
        <f>'R4-08（入力用）'!W26</f>
        <v>44790</v>
      </c>
      <c r="ADA4" s="45">
        <f>'R4-08（入力用）'!X26</f>
        <v>44791</v>
      </c>
      <c r="ADB4" s="45">
        <f>'R4-08（入力用）'!Y26</f>
        <v>44792</v>
      </c>
      <c r="ADC4" s="45">
        <f>'R4-08（入力用）'!Z26</f>
        <v>44793</v>
      </c>
      <c r="ADD4" s="45">
        <f>'R4-08（入力用）'!AA26</f>
        <v>44794</v>
      </c>
      <c r="ADE4" s="45">
        <f>'R4-08（入力用）'!AB26</f>
        <v>44795</v>
      </c>
      <c r="ADF4" s="45">
        <f>'R4-08（入力用）'!AC26</f>
        <v>44796</v>
      </c>
      <c r="ADG4" s="45">
        <f>'R4-08（入力用）'!AD26</f>
        <v>44797</v>
      </c>
      <c r="ADH4" s="45">
        <f>'R4-08（入力用）'!AE26</f>
        <v>44798</v>
      </c>
      <c r="ADI4" s="45">
        <f>'R4-08（入力用）'!AF26</f>
        <v>44799</v>
      </c>
      <c r="ADJ4" s="45">
        <f>'R4-08（入力用）'!AG26</f>
        <v>44800</v>
      </c>
      <c r="ADK4" s="45">
        <f>'R4-08（入力用）'!AH26</f>
        <v>44801</v>
      </c>
      <c r="ADL4" s="45">
        <f>'R4-08（入力用）'!AI26</f>
        <v>44802</v>
      </c>
      <c r="ADM4" s="45">
        <f>'R4-08（入力用）'!AJ26</f>
        <v>44803</v>
      </c>
      <c r="ADN4" s="45">
        <f>'R4-08（入力用）'!AK26</f>
        <v>44804</v>
      </c>
      <c r="ADO4" s="45">
        <f>'R4-09（入力用）'!G26</f>
        <v>44805</v>
      </c>
      <c r="ADP4" s="45">
        <f>'R4-09（入力用）'!H26</f>
        <v>44806</v>
      </c>
      <c r="ADQ4" s="45">
        <f>'R4-09（入力用）'!I26</f>
        <v>44807</v>
      </c>
      <c r="ADR4" s="45">
        <f>'R4-09（入力用）'!J26</f>
        <v>44808</v>
      </c>
      <c r="ADS4" s="45">
        <f>'R4-09（入力用）'!K26</f>
        <v>44809</v>
      </c>
      <c r="ADT4" s="45">
        <f>'R4-09（入力用）'!L26</f>
        <v>44810</v>
      </c>
      <c r="ADU4" s="45">
        <f>'R4-09（入力用）'!M26</f>
        <v>44811</v>
      </c>
      <c r="ADV4" s="45">
        <f>'R4-09（入力用）'!N26</f>
        <v>44812</v>
      </c>
      <c r="ADW4" s="45">
        <f>'R4-09（入力用）'!O26</f>
        <v>44813</v>
      </c>
      <c r="ADX4" s="45">
        <f>'R4-09（入力用）'!P26</f>
        <v>44814</v>
      </c>
      <c r="ADY4" s="45">
        <f>'R4-09（入力用）'!Q26</f>
        <v>44815</v>
      </c>
      <c r="ADZ4" s="45">
        <f>'R4-09（入力用）'!R26</f>
        <v>44816</v>
      </c>
      <c r="AEA4" s="45">
        <f>'R4-09（入力用）'!S26</f>
        <v>44817</v>
      </c>
      <c r="AEB4" s="45">
        <f>'R4-09（入力用）'!T26</f>
        <v>44818</v>
      </c>
      <c r="AEC4" s="45">
        <f>'R4-09（入力用）'!U26</f>
        <v>44819</v>
      </c>
      <c r="AED4" s="45">
        <f>'R4-09（入力用）'!V26</f>
        <v>44820</v>
      </c>
      <c r="AEE4" s="45">
        <f>'R4-09（入力用）'!W26</f>
        <v>44821</v>
      </c>
      <c r="AEF4" s="45">
        <f>'R4-09（入力用）'!X26</f>
        <v>44822</v>
      </c>
      <c r="AEG4" s="45">
        <f>'R4-09（入力用）'!Y26</f>
        <v>44823</v>
      </c>
      <c r="AEH4" s="45">
        <f>'R4-09（入力用）'!Z26</f>
        <v>44824</v>
      </c>
      <c r="AEI4" s="45">
        <f>'R4-09（入力用）'!AA26</f>
        <v>44825</v>
      </c>
      <c r="AEJ4" s="45">
        <f>'R4-09（入力用）'!AB26</f>
        <v>44826</v>
      </c>
      <c r="AEK4" s="45">
        <f>'R4-09（入力用）'!AC26</f>
        <v>44827</v>
      </c>
      <c r="AEL4" s="45">
        <f>'R4-09（入力用）'!AD26</f>
        <v>44828</v>
      </c>
      <c r="AEM4" s="45">
        <f>'R4-09（入力用）'!AE26</f>
        <v>44829</v>
      </c>
      <c r="AEN4" s="45">
        <f>'R4-09（入力用）'!AF26</f>
        <v>44830</v>
      </c>
      <c r="AEO4" s="45">
        <f>'R4-09（入力用）'!AG26</f>
        <v>44831</v>
      </c>
      <c r="AEP4" s="45">
        <f>'R4-09（入力用）'!AH26</f>
        <v>44832</v>
      </c>
      <c r="AEQ4" s="45">
        <f>'R4-09（入力用）'!AI26</f>
        <v>44833</v>
      </c>
      <c r="AER4" s="45">
        <f>'R4-09（入力用）'!AJ26</f>
        <v>44834</v>
      </c>
      <c r="AES4" s="45">
        <f>'R4-10（入力用）'!G26</f>
        <v>44835</v>
      </c>
      <c r="AET4" s="45">
        <f>'R4-10（入力用）'!H26</f>
        <v>44836</v>
      </c>
      <c r="AEU4" s="45">
        <f>'R4-10（入力用）'!I26</f>
        <v>44837</v>
      </c>
      <c r="AEV4" s="45">
        <f>'R4-10（入力用）'!J26</f>
        <v>44838</v>
      </c>
      <c r="AEW4" s="45">
        <f>'R4-10（入力用）'!K26</f>
        <v>44839</v>
      </c>
      <c r="AEX4" s="45">
        <f>'R4-10（入力用）'!L26</f>
        <v>44840</v>
      </c>
      <c r="AEY4" s="45">
        <f>'R4-10（入力用）'!M26</f>
        <v>44841</v>
      </c>
      <c r="AEZ4" s="45">
        <f>'R4-10（入力用）'!N26</f>
        <v>44842</v>
      </c>
      <c r="AFA4" s="45">
        <f>'R4-10（入力用）'!O26</f>
        <v>44843</v>
      </c>
      <c r="AFB4" s="45">
        <f>'R4-10（入力用）'!P26</f>
        <v>44844</v>
      </c>
      <c r="AFC4" s="45">
        <f>'R4-10（入力用）'!Q26</f>
        <v>44845</v>
      </c>
      <c r="AFD4" s="45">
        <f>'R4-10（入力用）'!R26</f>
        <v>44846</v>
      </c>
      <c r="AFE4" s="45">
        <f>'R4-10（入力用）'!S26</f>
        <v>44847</v>
      </c>
      <c r="AFF4" s="45">
        <f>'R4-10（入力用）'!T26</f>
        <v>44848</v>
      </c>
      <c r="AFG4" s="45">
        <f>'R4-10（入力用）'!U26</f>
        <v>44849</v>
      </c>
      <c r="AFH4" s="45">
        <f>'R4-10（入力用）'!V26</f>
        <v>44850</v>
      </c>
      <c r="AFI4" s="45">
        <f>'R4-10（入力用）'!W26</f>
        <v>44851</v>
      </c>
      <c r="AFJ4" s="45">
        <f>'R4-10（入力用）'!X26</f>
        <v>44852</v>
      </c>
      <c r="AFK4" s="45">
        <f>'R4-10（入力用）'!Y26</f>
        <v>44853</v>
      </c>
      <c r="AFL4" s="45">
        <f>'R4-10（入力用）'!Z26</f>
        <v>44854</v>
      </c>
      <c r="AFM4" s="45">
        <f>'R4-10（入力用）'!AA26</f>
        <v>44855</v>
      </c>
      <c r="AFN4" s="45">
        <f>'R4-10（入力用）'!AB26</f>
        <v>44856</v>
      </c>
      <c r="AFO4" s="45">
        <f>'R4-10（入力用）'!AC26</f>
        <v>44857</v>
      </c>
      <c r="AFP4" s="45">
        <f>'R4-10（入力用）'!AD26</f>
        <v>44858</v>
      </c>
      <c r="AFQ4" s="45">
        <f>'R4-10（入力用）'!AE26</f>
        <v>44859</v>
      </c>
      <c r="AFR4" s="45">
        <f>'R4-10（入力用）'!AF26</f>
        <v>44860</v>
      </c>
      <c r="AFS4" s="45">
        <f>'R4-10（入力用）'!AG26</f>
        <v>44861</v>
      </c>
      <c r="AFT4" s="45">
        <f>'R4-10（入力用）'!AH26</f>
        <v>44862</v>
      </c>
      <c r="AFU4" s="45">
        <f>'R4-10（入力用）'!AI26</f>
        <v>44863</v>
      </c>
      <c r="AFV4" s="45">
        <f>'R4-10（入力用）'!AJ26</f>
        <v>44864</v>
      </c>
      <c r="AFW4" s="45">
        <f>'R4-10（入力用）'!AK26</f>
        <v>44865</v>
      </c>
      <c r="AFX4" s="45">
        <f>'R4-11（入力用）'!G26</f>
        <v>44866</v>
      </c>
      <c r="AFY4" s="45">
        <f>'R4-11（入力用）'!H26</f>
        <v>44867</v>
      </c>
      <c r="AFZ4" s="45">
        <f>'R4-11（入力用）'!I26</f>
        <v>44868</v>
      </c>
      <c r="AGA4" s="45">
        <f>'R4-11（入力用）'!J26</f>
        <v>44869</v>
      </c>
      <c r="AGB4" s="45">
        <f>'R4-11（入力用）'!K26</f>
        <v>44870</v>
      </c>
      <c r="AGC4" s="45">
        <f>'R4-11（入力用）'!L26</f>
        <v>44871</v>
      </c>
      <c r="AGD4" s="45">
        <f>'R4-11（入力用）'!M26</f>
        <v>44872</v>
      </c>
      <c r="AGE4" s="45">
        <f>'R4-11（入力用）'!N26</f>
        <v>44873</v>
      </c>
      <c r="AGF4" s="45">
        <f>'R4-11（入力用）'!O26</f>
        <v>44874</v>
      </c>
      <c r="AGG4" s="45">
        <f>'R4-11（入力用）'!P26</f>
        <v>44875</v>
      </c>
      <c r="AGH4" s="45">
        <f>'R4-11（入力用）'!Q26</f>
        <v>44876</v>
      </c>
      <c r="AGI4" s="45">
        <f>'R4-11（入力用）'!R26</f>
        <v>44877</v>
      </c>
      <c r="AGJ4" s="45">
        <f>'R4-11（入力用）'!S26</f>
        <v>44878</v>
      </c>
      <c r="AGK4" s="45">
        <f>'R4-11（入力用）'!T26</f>
        <v>44879</v>
      </c>
      <c r="AGL4" s="45">
        <f>'R4-11（入力用）'!U26</f>
        <v>44880</v>
      </c>
      <c r="AGM4" s="45">
        <f>'R4-11（入力用）'!V26</f>
        <v>44881</v>
      </c>
      <c r="AGN4" s="45">
        <f>'R4-11（入力用）'!W26</f>
        <v>44882</v>
      </c>
      <c r="AGO4" s="45">
        <f>'R4-11（入力用）'!X26</f>
        <v>44883</v>
      </c>
      <c r="AGP4" s="45">
        <f>'R4-11（入力用）'!Y26</f>
        <v>44884</v>
      </c>
      <c r="AGQ4" s="45">
        <f>'R4-11（入力用）'!Z26</f>
        <v>44885</v>
      </c>
      <c r="AGR4" s="45">
        <f>'R4-11（入力用）'!AA26</f>
        <v>44886</v>
      </c>
      <c r="AGS4" s="45">
        <f>'R4-11（入力用）'!AB26</f>
        <v>44887</v>
      </c>
      <c r="AGT4" s="45">
        <f>'R4-11（入力用）'!AC26</f>
        <v>44888</v>
      </c>
      <c r="AGU4" s="45">
        <f>'R4-11（入力用）'!AD26</f>
        <v>44889</v>
      </c>
      <c r="AGV4" s="45">
        <f>'R4-11（入力用）'!AE26</f>
        <v>44890</v>
      </c>
      <c r="AGW4" s="45">
        <f>'R4-11（入力用）'!AF26</f>
        <v>44891</v>
      </c>
      <c r="AGX4" s="45">
        <f>'R4-11（入力用）'!AG26</f>
        <v>44892</v>
      </c>
      <c r="AGY4" s="45">
        <f>'R4-11（入力用）'!AH26</f>
        <v>44893</v>
      </c>
      <c r="AGZ4" s="45">
        <f>'R4-11（入力用）'!AI26</f>
        <v>44894</v>
      </c>
      <c r="AHA4" s="45">
        <f>'R4-11（入力用）'!AJ26</f>
        <v>44895</v>
      </c>
      <c r="AHB4" s="45">
        <f>'R4-12（入力用）'!G26</f>
        <v>44896</v>
      </c>
      <c r="AHC4" s="45">
        <f>'R4-12（入力用）'!H26</f>
        <v>44897</v>
      </c>
      <c r="AHD4" s="45">
        <f>'R4-12（入力用）'!I26</f>
        <v>44898</v>
      </c>
      <c r="AHE4" s="45">
        <f>'R4-12（入力用）'!J26</f>
        <v>44899</v>
      </c>
      <c r="AHF4" s="45">
        <f>'R4-12（入力用）'!K26</f>
        <v>44900</v>
      </c>
      <c r="AHG4" s="45">
        <f>'R4-12（入力用）'!L26</f>
        <v>44901</v>
      </c>
      <c r="AHH4" s="45">
        <f>'R4-12（入力用）'!M26</f>
        <v>44902</v>
      </c>
      <c r="AHI4" s="45">
        <f>'R4-12（入力用）'!N26</f>
        <v>44903</v>
      </c>
      <c r="AHJ4" s="45">
        <f>'R4-12（入力用）'!O26</f>
        <v>44904</v>
      </c>
      <c r="AHK4" s="45">
        <f>'R4-12（入力用）'!P26</f>
        <v>44905</v>
      </c>
      <c r="AHL4" s="45">
        <f>'R4-12（入力用）'!Q26</f>
        <v>44906</v>
      </c>
      <c r="AHM4" s="45">
        <f>'R4-12（入力用）'!R26</f>
        <v>44907</v>
      </c>
      <c r="AHN4" s="45">
        <f>'R4-12（入力用）'!S26</f>
        <v>44908</v>
      </c>
      <c r="AHO4" s="45">
        <f>'R4-12（入力用）'!T26</f>
        <v>44909</v>
      </c>
      <c r="AHP4" s="45">
        <f>'R4-12（入力用）'!U26</f>
        <v>44910</v>
      </c>
      <c r="AHQ4" s="45">
        <f>'R4-12（入力用）'!V26</f>
        <v>44911</v>
      </c>
      <c r="AHR4" s="45">
        <f>'R4-12（入力用）'!W26</f>
        <v>44912</v>
      </c>
      <c r="AHS4" s="45">
        <f>'R4-12（入力用）'!X26</f>
        <v>44913</v>
      </c>
      <c r="AHT4" s="45">
        <f>'R4-12（入力用）'!Y26</f>
        <v>44914</v>
      </c>
      <c r="AHU4" s="45">
        <f>'R4-12（入力用）'!Z26</f>
        <v>44915</v>
      </c>
      <c r="AHV4" s="45">
        <f>'R4-12（入力用）'!AA26</f>
        <v>44916</v>
      </c>
      <c r="AHW4" s="45">
        <f>'R4-12（入力用）'!AB26</f>
        <v>44917</v>
      </c>
      <c r="AHX4" s="45">
        <f>'R4-12（入力用）'!AC26</f>
        <v>44918</v>
      </c>
      <c r="AHY4" s="45">
        <f>'R4-12（入力用）'!AD26</f>
        <v>44919</v>
      </c>
      <c r="AHZ4" s="45">
        <f>'R4-12（入力用）'!AE26</f>
        <v>44920</v>
      </c>
      <c r="AIA4" s="45">
        <f>'R4-12（入力用）'!AF26</f>
        <v>44921</v>
      </c>
      <c r="AIB4" s="45">
        <f>'R4-12（入力用）'!AG26</f>
        <v>44922</v>
      </c>
      <c r="AIC4" s="45">
        <f>'R4-12（入力用）'!AH26</f>
        <v>44923</v>
      </c>
      <c r="AID4" s="45">
        <f>'R4-12（入力用）'!AI26</f>
        <v>44924</v>
      </c>
      <c r="AIE4" s="45">
        <f>'R4-12（入力用）'!AJ26</f>
        <v>44925</v>
      </c>
      <c r="AIF4" s="45">
        <f>'R4-12（入力用）'!AK26</f>
        <v>44926</v>
      </c>
      <c r="AIG4" s="45">
        <f>'R5-01（入力用）'!G26</f>
        <v>44927</v>
      </c>
      <c r="AIH4" s="45">
        <f>'R5-01（入力用）'!H26</f>
        <v>44928</v>
      </c>
      <c r="AII4" s="45">
        <f>'R5-01（入力用）'!I26</f>
        <v>44929</v>
      </c>
      <c r="AIJ4" s="45">
        <f>'R5-01（入力用）'!J26</f>
        <v>44930</v>
      </c>
      <c r="AIK4" s="45">
        <f>'R5-01（入力用）'!K26</f>
        <v>44931</v>
      </c>
      <c r="AIL4" s="45">
        <f>'R5-01（入力用）'!L26</f>
        <v>44932</v>
      </c>
      <c r="AIM4" s="45">
        <f>'R5-01（入力用）'!M26</f>
        <v>44933</v>
      </c>
      <c r="AIN4" s="45">
        <f>'R5-01（入力用）'!N26</f>
        <v>44934</v>
      </c>
      <c r="AIO4" s="45">
        <f>'R5-01（入力用）'!O26</f>
        <v>44935</v>
      </c>
      <c r="AIP4" s="45">
        <f>'R5-01（入力用）'!P26</f>
        <v>44936</v>
      </c>
      <c r="AIQ4" s="45">
        <f>'R5-01（入力用）'!Q26</f>
        <v>44937</v>
      </c>
      <c r="AIR4" s="45">
        <f>'R5-01（入力用）'!R26</f>
        <v>44938</v>
      </c>
      <c r="AIS4" s="45">
        <f>'R5-01（入力用）'!S26</f>
        <v>44939</v>
      </c>
      <c r="AIT4" s="45">
        <f>'R5-01（入力用）'!T26</f>
        <v>44940</v>
      </c>
      <c r="AIU4" s="45">
        <f>'R5-01（入力用）'!U26</f>
        <v>44941</v>
      </c>
      <c r="AIV4" s="45">
        <f>'R5-01（入力用）'!V26</f>
        <v>44942</v>
      </c>
      <c r="AIW4" s="45">
        <f>'R5-01（入力用）'!W26</f>
        <v>44943</v>
      </c>
      <c r="AIX4" s="45">
        <f>'R5-01（入力用）'!X26</f>
        <v>44944</v>
      </c>
      <c r="AIY4" s="45">
        <f>'R5-01（入力用）'!Y26</f>
        <v>44945</v>
      </c>
      <c r="AIZ4" s="45">
        <f>'R5-01（入力用）'!Z26</f>
        <v>44946</v>
      </c>
      <c r="AJA4" s="45">
        <f>'R5-01（入力用）'!AA26</f>
        <v>44947</v>
      </c>
      <c r="AJB4" s="45">
        <f>'R5-01（入力用）'!AB26</f>
        <v>44948</v>
      </c>
      <c r="AJC4" s="45">
        <f>'R5-01（入力用）'!AC26</f>
        <v>44949</v>
      </c>
      <c r="AJD4" s="45">
        <f>'R5-01（入力用）'!AD26</f>
        <v>44950</v>
      </c>
      <c r="AJE4" s="45">
        <f>'R5-01（入力用）'!AE26</f>
        <v>44951</v>
      </c>
      <c r="AJF4" s="45">
        <f>'R5-01（入力用）'!AF26</f>
        <v>44952</v>
      </c>
      <c r="AJG4" s="45">
        <f>'R5-01（入力用）'!AG26</f>
        <v>44953</v>
      </c>
      <c r="AJH4" s="45">
        <f>'R5-01（入力用）'!AH26</f>
        <v>44954</v>
      </c>
      <c r="AJI4" s="45">
        <f>'R5-01（入力用）'!AI26</f>
        <v>44955</v>
      </c>
      <c r="AJJ4" s="45">
        <f>'R5-01（入力用）'!AJ26</f>
        <v>44956</v>
      </c>
      <c r="AJK4" s="45">
        <f>'R5-01（入力用）'!AK26</f>
        <v>44957</v>
      </c>
      <c r="AJL4" s="45">
        <f>'R5-02（入力用）'!G26</f>
        <v>44958</v>
      </c>
      <c r="AJM4" s="45">
        <f>'R5-02（入力用）'!H26</f>
        <v>44959</v>
      </c>
      <c r="AJN4" s="45">
        <f>'R5-02（入力用）'!I26</f>
        <v>44960</v>
      </c>
      <c r="AJO4" s="45">
        <f>'R5-02（入力用）'!J26</f>
        <v>44961</v>
      </c>
      <c r="AJP4" s="45">
        <f>'R5-02（入力用）'!K26</f>
        <v>44962</v>
      </c>
      <c r="AJQ4" s="45">
        <f>'R5-02（入力用）'!L26</f>
        <v>44963</v>
      </c>
      <c r="AJR4" s="45">
        <f>'R5-02（入力用）'!M26</f>
        <v>44964</v>
      </c>
      <c r="AJS4" s="45">
        <f>'R5-02（入力用）'!N26</f>
        <v>44965</v>
      </c>
      <c r="AJT4" s="45">
        <f>'R5-02（入力用）'!O26</f>
        <v>44966</v>
      </c>
      <c r="AJU4" s="45">
        <f>'R5-02（入力用）'!P26</f>
        <v>44967</v>
      </c>
      <c r="AJV4" s="45">
        <f>'R5-02（入力用）'!Q26</f>
        <v>44968</v>
      </c>
      <c r="AJW4" s="45">
        <f>'R5-02（入力用）'!R26</f>
        <v>44969</v>
      </c>
      <c r="AJX4" s="45">
        <f>'R5-02（入力用）'!S26</f>
        <v>44970</v>
      </c>
      <c r="AJY4" s="45">
        <f>'R5-02（入力用）'!T26</f>
        <v>44971</v>
      </c>
      <c r="AJZ4" s="45">
        <f>'R5-02（入力用）'!U26</f>
        <v>44972</v>
      </c>
      <c r="AKA4" s="45">
        <f>'R5-02（入力用）'!V26</f>
        <v>44973</v>
      </c>
      <c r="AKB4" s="45">
        <f>'R5-02（入力用）'!W26</f>
        <v>44974</v>
      </c>
      <c r="AKC4" s="45">
        <f>'R5-02（入力用）'!X26</f>
        <v>44975</v>
      </c>
      <c r="AKD4" s="45">
        <f>'R5-02（入力用）'!Y26</f>
        <v>44976</v>
      </c>
      <c r="AKE4" s="45">
        <f>'R5-02（入力用）'!Z26</f>
        <v>44977</v>
      </c>
      <c r="AKF4" s="45">
        <f>'R5-02（入力用）'!AA26</f>
        <v>44978</v>
      </c>
      <c r="AKG4" s="45">
        <f>'R5-02（入力用）'!AB26</f>
        <v>44979</v>
      </c>
      <c r="AKH4" s="45">
        <f>'R5-02（入力用）'!AC26</f>
        <v>44980</v>
      </c>
      <c r="AKI4" s="45">
        <f>'R5-02（入力用）'!AD26</f>
        <v>44981</v>
      </c>
      <c r="AKJ4" s="45">
        <f>'R5-02（入力用）'!AE26</f>
        <v>44982</v>
      </c>
      <c r="AKK4" s="45">
        <f>'R5-02（入力用）'!AF26</f>
        <v>44983</v>
      </c>
      <c r="AKL4" s="45">
        <f>'R5-02（入力用）'!AG26</f>
        <v>44984</v>
      </c>
      <c r="AKM4" s="45">
        <f>'R5-02（入力用）'!AH26</f>
        <v>44985</v>
      </c>
      <c r="AKN4" s="45">
        <f>'R5-03（入力用）'!G26</f>
        <v>44986</v>
      </c>
      <c r="AKO4" s="45">
        <f>'R5-03（入力用）'!H26</f>
        <v>44987</v>
      </c>
      <c r="AKP4" s="45">
        <f>'R5-03（入力用）'!I26</f>
        <v>44988</v>
      </c>
      <c r="AKQ4" s="45">
        <f>'R5-03（入力用）'!J26</f>
        <v>44989</v>
      </c>
      <c r="AKR4" s="45">
        <f>'R5-03（入力用）'!K26</f>
        <v>44990</v>
      </c>
      <c r="AKS4" s="45">
        <f>'R5-03（入力用）'!L26</f>
        <v>44991</v>
      </c>
      <c r="AKT4" s="45">
        <f>'R5-03（入力用）'!M26</f>
        <v>44992</v>
      </c>
      <c r="AKU4" s="45">
        <f>'R5-03（入力用）'!N26</f>
        <v>44993</v>
      </c>
      <c r="AKV4" s="45">
        <f>'R5-03（入力用）'!O26</f>
        <v>44994</v>
      </c>
      <c r="AKW4" s="45">
        <f>'R5-03（入力用）'!P26</f>
        <v>44995</v>
      </c>
      <c r="AKX4" s="45">
        <f>'R5-03（入力用）'!Q26</f>
        <v>44996</v>
      </c>
      <c r="AKY4" s="45">
        <f>'R5-03（入力用）'!R26</f>
        <v>44997</v>
      </c>
      <c r="AKZ4" s="45">
        <f>'R5-03（入力用）'!S26</f>
        <v>44998</v>
      </c>
      <c r="ALA4" s="45">
        <f>'R5-03（入力用）'!T26</f>
        <v>44999</v>
      </c>
      <c r="ALB4" s="45">
        <f>'R5-03（入力用）'!U26</f>
        <v>45000</v>
      </c>
      <c r="ALC4" s="45">
        <f>'R5-03（入力用）'!V26</f>
        <v>45001</v>
      </c>
      <c r="ALD4" s="45">
        <f>'R5-03（入力用）'!W26</f>
        <v>45002</v>
      </c>
      <c r="ALE4" s="45">
        <f>'R5-03（入力用）'!X26</f>
        <v>45003</v>
      </c>
      <c r="ALF4" s="45">
        <f>'R5-03（入力用）'!Y26</f>
        <v>45004</v>
      </c>
      <c r="ALG4" s="45">
        <f>'R5-03（入力用）'!Z26</f>
        <v>45005</v>
      </c>
      <c r="ALH4" s="45">
        <f>'R5-03（入力用）'!AA26</f>
        <v>45006</v>
      </c>
      <c r="ALI4" s="45">
        <f>'R5-03（入力用）'!AB26</f>
        <v>45007</v>
      </c>
      <c r="ALJ4" s="45">
        <f>'R5-03（入力用）'!AC26</f>
        <v>45008</v>
      </c>
      <c r="ALK4" s="45">
        <f>'R5-03（入力用）'!AD26</f>
        <v>45009</v>
      </c>
      <c r="ALL4" s="45">
        <f>'R5-03（入力用）'!AE26</f>
        <v>45010</v>
      </c>
      <c r="ALM4" s="45">
        <f>'R5-03（入力用）'!AF26</f>
        <v>45011</v>
      </c>
      <c r="ALN4" s="45">
        <f>'R5-03（入力用）'!AG26</f>
        <v>45012</v>
      </c>
      <c r="ALO4" s="45">
        <f>'R5-03（入力用）'!AH26</f>
        <v>45013</v>
      </c>
      <c r="ALP4" s="45">
        <f>'R5-03（入力用）'!AI26</f>
        <v>45014</v>
      </c>
      <c r="ALQ4" s="45">
        <f>'R5-03（入力用）'!AJ26</f>
        <v>45015</v>
      </c>
      <c r="ALR4" s="45">
        <f>'R5-03（入力用）'!AK26</f>
        <v>45016</v>
      </c>
    </row>
    <row r="5" spans="1:1006">
      <c r="B5" s="6"/>
      <c r="C5" s="27" t="str">
        <f>'7月（入力用）'!F27</f>
        <v>水</v>
      </c>
      <c r="D5" s="27" t="str">
        <f>'7月（入力用）'!G27</f>
        <v>木</v>
      </c>
      <c r="E5" s="27" t="str">
        <f>'7月（入力用）'!H27</f>
        <v>金</v>
      </c>
      <c r="F5" s="27" t="str">
        <f>'7月（入力用）'!I27</f>
        <v>土</v>
      </c>
      <c r="G5" s="27" t="str">
        <f>'7月（入力用）'!J27</f>
        <v>日</v>
      </c>
      <c r="H5" s="27" t="str">
        <f>'7月（入力用）'!K27</f>
        <v>月</v>
      </c>
      <c r="I5" s="27" t="str">
        <f>'7月（入力用）'!L27</f>
        <v>火</v>
      </c>
      <c r="J5" s="27" t="str">
        <f>'7月（入力用）'!M27</f>
        <v>水</v>
      </c>
      <c r="K5" s="27" t="str">
        <f>'7月（入力用）'!N27</f>
        <v>木</v>
      </c>
      <c r="L5" s="27" t="str">
        <f>'7月（入力用）'!O27</f>
        <v>金</v>
      </c>
      <c r="M5" s="27" t="str">
        <f>'7月（入力用）'!P27</f>
        <v>土</v>
      </c>
      <c r="N5" s="27" t="str">
        <f>'7月（入力用）'!Q27</f>
        <v>日</v>
      </c>
      <c r="O5" s="27" t="str">
        <f>'7月（入力用）'!R27</f>
        <v>月</v>
      </c>
      <c r="P5" s="27" t="str">
        <f>'7月（入力用）'!S27</f>
        <v>火</v>
      </c>
      <c r="Q5" s="27" t="str">
        <f>'7月（入力用）'!T27</f>
        <v>水</v>
      </c>
      <c r="R5" s="27" t="str">
        <f>'7月（入力用）'!U27</f>
        <v>木</v>
      </c>
      <c r="S5" s="27" t="str">
        <f>'7月（入力用）'!V27</f>
        <v>金</v>
      </c>
      <c r="T5" s="27" t="str">
        <f>'7月（入力用）'!W27</f>
        <v>土</v>
      </c>
      <c r="U5" s="27" t="str">
        <f>'7月（入力用）'!X27</f>
        <v>日</v>
      </c>
      <c r="V5" s="27" t="str">
        <f>'7月（入力用）'!Y27</f>
        <v>月</v>
      </c>
      <c r="W5" s="27" t="str">
        <f>'7月（入力用）'!Z27</f>
        <v>火</v>
      </c>
      <c r="X5" s="27" t="str">
        <f>'7月（入力用）'!AA27</f>
        <v>水</v>
      </c>
      <c r="Y5" s="27" t="str">
        <f>'7月（入力用）'!AB27</f>
        <v>木</v>
      </c>
      <c r="Z5" s="27" t="str">
        <f>'7月（入力用）'!AC27</f>
        <v>金</v>
      </c>
      <c r="AA5" s="27" t="str">
        <f>'7月（入力用）'!AD27</f>
        <v>土</v>
      </c>
      <c r="AB5" s="27" t="str">
        <f>'7月（入力用）'!AE27</f>
        <v>日</v>
      </c>
      <c r="AC5" s="27" t="str">
        <f>'7月（入力用）'!AF27</f>
        <v>月</v>
      </c>
      <c r="AD5" s="27" t="str">
        <f>'7月（入力用）'!AG27</f>
        <v>火</v>
      </c>
      <c r="AE5" s="27" t="str">
        <f>'7月（入力用）'!AH27</f>
        <v>水</v>
      </c>
      <c r="AF5" s="27" t="str">
        <f>'7月（入力用）'!AI27</f>
        <v>木</v>
      </c>
      <c r="AG5" s="51" t="str">
        <f>'7月（入力用）'!AJ27</f>
        <v>金</v>
      </c>
      <c r="AH5" s="46" t="str">
        <f>'8月（入力用）'!F27</f>
        <v>土</v>
      </c>
      <c r="AI5" s="27" t="str">
        <f>'8月（入力用）'!G27</f>
        <v>日</v>
      </c>
      <c r="AJ5" s="27" t="str">
        <f>'8月（入力用）'!H27</f>
        <v>月</v>
      </c>
      <c r="AK5" s="27" t="str">
        <f>'8月（入力用）'!I27</f>
        <v>火</v>
      </c>
      <c r="AL5" s="27" t="str">
        <f>'8月（入力用）'!J27</f>
        <v>水</v>
      </c>
      <c r="AM5" s="27" t="str">
        <f>'8月（入力用）'!K27</f>
        <v>木</v>
      </c>
      <c r="AN5" s="27" t="str">
        <f>'8月（入力用）'!L27</f>
        <v>金</v>
      </c>
      <c r="AO5" s="27" t="str">
        <f>'8月（入力用）'!M27</f>
        <v>土</v>
      </c>
      <c r="AP5" s="27" t="str">
        <f>'8月（入力用）'!N27</f>
        <v>日</v>
      </c>
      <c r="AQ5" s="27" t="str">
        <f>'8月（入力用）'!O27</f>
        <v>月</v>
      </c>
      <c r="AR5" s="27" t="str">
        <f>'8月（入力用）'!P27</f>
        <v>火</v>
      </c>
      <c r="AS5" s="27" t="str">
        <f>'8月（入力用）'!Q27</f>
        <v>水</v>
      </c>
      <c r="AT5" s="27" t="str">
        <f>'8月（入力用）'!R27</f>
        <v>木</v>
      </c>
      <c r="AU5" s="27" t="str">
        <f>'8月（入力用）'!S27</f>
        <v>金</v>
      </c>
      <c r="AV5" s="27" t="str">
        <f>'8月（入力用）'!T27</f>
        <v>土</v>
      </c>
      <c r="AW5" s="27" t="str">
        <f>'8月（入力用）'!U27</f>
        <v>日</v>
      </c>
      <c r="AX5" s="27" t="str">
        <f>'8月（入力用）'!V27</f>
        <v>月</v>
      </c>
      <c r="AY5" s="27" t="str">
        <f>'8月（入力用）'!W27</f>
        <v>火</v>
      </c>
      <c r="AZ5" s="27" t="str">
        <f>'8月（入力用）'!X27</f>
        <v>水</v>
      </c>
      <c r="BA5" s="27" t="str">
        <f>'8月（入力用）'!Y27</f>
        <v>木</v>
      </c>
      <c r="BB5" s="27" t="str">
        <f>'8月（入力用）'!Z27</f>
        <v>金</v>
      </c>
      <c r="BC5" s="27" t="str">
        <f>'8月（入力用）'!AA27</f>
        <v>土</v>
      </c>
      <c r="BD5" s="27" t="str">
        <f>'8月（入力用）'!AB27</f>
        <v>日</v>
      </c>
      <c r="BE5" s="27" t="str">
        <f>'8月（入力用）'!AC27</f>
        <v>月</v>
      </c>
      <c r="BF5" s="27" t="str">
        <f>'8月（入力用）'!AD27</f>
        <v>火</v>
      </c>
      <c r="BG5" s="27" t="str">
        <f>'8月（入力用）'!AE27</f>
        <v>水</v>
      </c>
      <c r="BH5" s="27" t="str">
        <f>'8月（入力用）'!AF27</f>
        <v>木</v>
      </c>
      <c r="BI5" s="27" t="str">
        <f>'8月（入力用）'!AG27</f>
        <v>金</v>
      </c>
      <c r="BJ5" s="27" t="str">
        <f>'8月（入力用）'!AH27</f>
        <v>土</v>
      </c>
      <c r="BK5" s="27" t="str">
        <f>'8月（入力用）'!AI27</f>
        <v>日</v>
      </c>
      <c r="BL5" s="51" t="str">
        <f>'8月（入力用）'!AJ27</f>
        <v>月</v>
      </c>
      <c r="BM5" s="46" t="str">
        <f>'9月（入力用）'!G7</f>
        <v>火</v>
      </c>
      <c r="BN5" s="27" t="str">
        <f>'9月（入力用）'!H7</f>
        <v>水</v>
      </c>
      <c r="BO5" s="27" t="str">
        <f>'9月（入力用）'!I7</f>
        <v>木</v>
      </c>
      <c r="BP5" s="27" t="str">
        <f>'9月（入力用）'!J7</f>
        <v>金</v>
      </c>
      <c r="BQ5" s="27" t="str">
        <f>'9月（入力用）'!K7</f>
        <v>土</v>
      </c>
      <c r="BR5" s="27" t="str">
        <f>'9月（入力用）'!L7</f>
        <v>日</v>
      </c>
      <c r="BS5" s="27" t="str">
        <f>'9月（入力用）'!M7</f>
        <v>月</v>
      </c>
      <c r="BT5" s="27" t="str">
        <f>'9月（入力用）'!N7</f>
        <v>火</v>
      </c>
      <c r="BU5" s="27" t="str">
        <f>'9月（入力用）'!O7</f>
        <v>水</v>
      </c>
      <c r="BV5" s="27" t="str">
        <f>'9月（入力用）'!P7</f>
        <v>木</v>
      </c>
      <c r="BW5" s="27" t="str">
        <f>'9月（入力用）'!Q7</f>
        <v>金</v>
      </c>
      <c r="BX5" s="27" t="str">
        <f>'9月（入力用）'!R7</f>
        <v>土</v>
      </c>
      <c r="BY5" s="27" t="str">
        <f>'9月（入力用）'!S7</f>
        <v>日</v>
      </c>
      <c r="BZ5" s="27" t="str">
        <f>'9月（入力用）'!T7</f>
        <v>月</v>
      </c>
      <c r="CA5" s="27" t="str">
        <f>'9月（入力用）'!U7</f>
        <v>火</v>
      </c>
      <c r="CB5" s="27" t="str">
        <f>'9月（入力用）'!V7</f>
        <v>水</v>
      </c>
      <c r="CC5" s="27" t="str">
        <f>'9月（入力用）'!W7</f>
        <v>木</v>
      </c>
      <c r="CD5" s="27" t="str">
        <f>'9月（入力用）'!X7</f>
        <v>金</v>
      </c>
      <c r="CE5" s="27" t="str">
        <f>'9月（入力用）'!Y7</f>
        <v>土</v>
      </c>
      <c r="CF5" s="27" t="str">
        <f>'9月（入力用）'!Z7</f>
        <v>日</v>
      </c>
      <c r="CG5" s="27" t="str">
        <f>'9月（入力用）'!AA7</f>
        <v>月</v>
      </c>
      <c r="CH5" s="27" t="str">
        <f>'9月（入力用）'!AB7</f>
        <v>火</v>
      </c>
      <c r="CI5" s="27" t="str">
        <f>'9月（入力用）'!AC7</f>
        <v>水</v>
      </c>
      <c r="CJ5" s="27" t="str">
        <f>'9月（入力用）'!AD7</f>
        <v>木</v>
      </c>
      <c r="CK5" s="27" t="str">
        <f>'9月（入力用）'!AE7</f>
        <v>金</v>
      </c>
      <c r="CL5" s="27" t="str">
        <f>'9月（入力用）'!AF7</f>
        <v>土</v>
      </c>
      <c r="CM5" s="27" t="str">
        <f>'9月（入力用）'!AG7</f>
        <v>日</v>
      </c>
      <c r="CN5" s="27" t="str">
        <f>'9月（入力用）'!AH7</f>
        <v>月</v>
      </c>
      <c r="CO5" s="27" t="str">
        <f>'9月（入力用）'!AI7</f>
        <v>火</v>
      </c>
      <c r="CP5" s="51" t="str">
        <f>'9月（入力用）'!AJ7</f>
        <v>水</v>
      </c>
      <c r="CQ5" s="46" t="str">
        <f>'10月（入力用）'!G27</f>
        <v>木</v>
      </c>
      <c r="CR5" s="27" t="str">
        <f>'10月（入力用）'!H27</f>
        <v>金</v>
      </c>
      <c r="CS5" s="27" t="str">
        <f>'10月（入力用）'!I27</f>
        <v>土</v>
      </c>
      <c r="CT5" s="27" t="str">
        <f>'10月（入力用）'!J27</f>
        <v>日</v>
      </c>
      <c r="CU5" s="27" t="str">
        <f>'10月（入力用）'!K27</f>
        <v>月</v>
      </c>
      <c r="CV5" s="27" t="str">
        <f>'10月（入力用）'!L27</f>
        <v>火</v>
      </c>
      <c r="CW5" s="27" t="str">
        <f>'10月（入力用）'!M27</f>
        <v>水</v>
      </c>
      <c r="CX5" s="27" t="str">
        <f>'10月（入力用）'!N27</f>
        <v>木</v>
      </c>
      <c r="CY5" s="27" t="str">
        <f>'10月（入力用）'!O27</f>
        <v>金</v>
      </c>
      <c r="CZ5" s="27" t="str">
        <f>'10月（入力用）'!P27</f>
        <v>土</v>
      </c>
      <c r="DA5" s="27" t="str">
        <f>'10月（入力用）'!Q27</f>
        <v>日</v>
      </c>
      <c r="DB5" s="27" t="str">
        <f>'10月（入力用）'!R27</f>
        <v>月</v>
      </c>
      <c r="DC5" s="27" t="str">
        <f>'10月（入力用）'!S27</f>
        <v>火</v>
      </c>
      <c r="DD5" s="27" t="str">
        <f>'10月（入力用）'!T27</f>
        <v>水</v>
      </c>
      <c r="DE5" s="27" t="str">
        <f>'10月（入力用）'!U27</f>
        <v>木</v>
      </c>
      <c r="DF5" s="27" t="str">
        <f>'10月（入力用）'!V27</f>
        <v>金</v>
      </c>
      <c r="DG5" s="27" t="str">
        <f>'10月（入力用）'!W27</f>
        <v>土</v>
      </c>
      <c r="DH5" s="27" t="str">
        <f>'10月（入力用）'!X27</f>
        <v>日</v>
      </c>
      <c r="DI5" s="27" t="str">
        <f>'10月（入力用）'!Y27</f>
        <v>月</v>
      </c>
      <c r="DJ5" s="27" t="str">
        <f>'10月（入力用）'!Z27</f>
        <v>火</v>
      </c>
      <c r="DK5" s="27" t="str">
        <f>'10月（入力用）'!AA27</f>
        <v>水</v>
      </c>
      <c r="DL5" s="27" t="str">
        <f>'10月（入力用）'!AB27</f>
        <v>木</v>
      </c>
      <c r="DM5" s="27" t="str">
        <f>'10月（入力用）'!AC27</f>
        <v>金</v>
      </c>
      <c r="DN5" s="27" t="str">
        <f>'10月（入力用）'!AD27</f>
        <v>土</v>
      </c>
      <c r="DO5" s="27" t="str">
        <f>'10月（入力用）'!AE27</f>
        <v>日</v>
      </c>
      <c r="DP5" s="27" t="str">
        <f>'10月（入力用）'!AF27</f>
        <v>月</v>
      </c>
      <c r="DQ5" s="27" t="str">
        <f>'10月（入力用）'!AG27</f>
        <v>火</v>
      </c>
      <c r="DR5" s="27" t="str">
        <f>'10月（入力用）'!AH27</f>
        <v>水</v>
      </c>
      <c r="DS5" s="27" t="str">
        <f>'10月（入力用）'!AI27</f>
        <v>木</v>
      </c>
      <c r="DT5" s="27" t="str">
        <f>'10月（入力用）'!AJ27</f>
        <v>金</v>
      </c>
      <c r="DU5" s="51" t="str">
        <f>'10月（入力用）'!AK27</f>
        <v>土</v>
      </c>
      <c r="DV5" s="46" t="str">
        <f>'11月（入力用）'!G27</f>
        <v>日</v>
      </c>
      <c r="DW5" s="46" t="str">
        <f>'11月（入力用）'!H27</f>
        <v>月</v>
      </c>
      <c r="DX5" s="46" t="str">
        <f>'11月（入力用）'!I27</f>
        <v>火</v>
      </c>
      <c r="DY5" s="46" t="str">
        <f>'11月（入力用）'!J27</f>
        <v>水</v>
      </c>
      <c r="DZ5" s="46" t="str">
        <f>'11月（入力用）'!K27</f>
        <v>木</v>
      </c>
      <c r="EA5" s="46" t="str">
        <f>'11月（入力用）'!L27</f>
        <v>金</v>
      </c>
      <c r="EB5" s="46" t="str">
        <f>'11月（入力用）'!M27</f>
        <v>土</v>
      </c>
      <c r="EC5" s="46" t="str">
        <f>'11月（入力用）'!N27</f>
        <v>日</v>
      </c>
      <c r="ED5" s="46" t="str">
        <f>'11月（入力用）'!O27</f>
        <v>月</v>
      </c>
      <c r="EE5" s="46" t="str">
        <f>'11月（入力用）'!P27</f>
        <v>火</v>
      </c>
      <c r="EF5" s="46" t="str">
        <f>'11月（入力用）'!Q27</f>
        <v>水</v>
      </c>
      <c r="EG5" s="46" t="str">
        <f>'11月（入力用）'!R27</f>
        <v>木</v>
      </c>
      <c r="EH5" s="46" t="str">
        <f>'11月（入力用）'!S27</f>
        <v>金</v>
      </c>
      <c r="EI5" s="46" t="str">
        <f>'11月（入力用）'!T27</f>
        <v>土</v>
      </c>
      <c r="EJ5" s="46" t="str">
        <f>'11月（入力用）'!U27</f>
        <v>日</v>
      </c>
      <c r="EK5" s="46" t="str">
        <f>'11月（入力用）'!V27</f>
        <v>月</v>
      </c>
      <c r="EL5" s="46" t="str">
        <f>'11月（入力用）'!W27</f>
        <v>火</v>
      </c>
      <c r="EM5" s="46" t="str">
        <f>'11月（入力用）'!X27</f>
        <v>水</v>
      </c>
      <c r="EN5" s="46" t="str">
        <f>'11月（入力用）'!Y27</f>
        <v>木</v>
      </c>
      <c r="EO5" s="46" t="str">
        <f>'11月（入力用）'!Z27</f>
        <v>金</v>
      </c>
      <c r="EP5" s="46" t="str">
        <f>'11月（入力用）'!AA27</f>
        <v>土</v>
      </c>
      <c r="EQ5" s="46" t="str">
        <f>'11月（入力用）'!AB27</f>
        <v>日</v>
      </c>
      <c r="ER5" s="46" t="str">
        <f>'11月（入力用）'!AC27</f>
        <v>月</v>
      </c>
      <c r="ES5" s="46" t="str">
        <f>'11月（入力用）'!AD27</f>
        <v>火</v>
      </c>
      <c r="ET5" s="46" t="str">
        <f>'11月（入力用）'!AE27</f>
        <v>水</v>
      </c>
      <c r="EU5" s="46" t="str">
        <f>'11月（入力用）'!AF27</f>
        <v>木</v>
      </c>
      <c r="EV5" s="46" t="str">
        <f>'11月（入力用）'!AG27</f>
        <v>金</v>
      </c>
      <c r="EW5" s="46" t="str">
        <f>'11月（入力用）'!AH27</f>
        <v>土</v>
      </c>
      <c r="EX5" s="46" t="str">
        <f>'11月（入力用）'!AI27</f>
        <v>日</v>
      </c>
      <c r="EY5" s="51" t="str">
        <f>'11月（入力用）'!AJ27</f>
        <v>月</v>
      </c>
      <c r="EZ5" s="46" t="str">
        <f>'12月（入力用）'!G27</f>
        <v>火</v>
      </c>
      <c r="FA5" s="46" t="str">
        <f>'12月（入力用）'!H27</f>
        <v>水</v>
      </c>
      <c r="FB5" s="46" t="str">
        <f>'12月（入力用）'!I27</f>
        <v>木</v>
      </c>
      <c r="FC5" s="46" t="str">
        <f>'12月（入力用）'!J27</f>
        <v>金</v>
      </c>
      <c r="FD5" s="46" t="str">
        <f>'12月（入力用）'!K27</f>
        <v>土</v>
      </c>
      <c r="FE5" s="46" t="str">
        <f>'12月（入力用）'!L27</f>
        <v>日</v>
      </c>
      <c r="FF5" s="46" t="str">
        <f>'12月（入力用）'!M27</f>
        <v>月</v>
      </c>
      <c r="FG5" s="46" t="str">
        <f>'12月（入力用）'!N27</f>
        <v>火</v>
      </c>
      <c r="FH5" s="46" t="str">
        <f>'12月（入力用）'!O27</f>
        <v>水</v>
      </c>
      <c r="FI5" s="46" t="str">
        <f>'12月（入力用）'!P27</f>
        <v>木</v>
      </c>
      <c r="FJ5" s="46" t="str">
        <f>'12月（入力用）'!Q27</f>
        <v>金</v>
      </c>
      <c r="FK5" s="46" t="str">
        <f>'12月（入力用）'!R27</f>
        <v>土</v>
      </c>
      <c r="FL5" s="46" t="str">
        <f>'12月（入力用）'!S27</f>
        <v>日</v>
      </c>
      <c r="FM5" s="46" t="str">
        <f>'12月（入力用）'!T27</f>
        <v>月</v>
      </c>
      <c r="FN5" s="46" t="str">
        <f>'12月（入力用）'!U27</f>
        <v>火</v>
      </c>
      <c r="FO5" s="46" t="str">
        <f>'12月（入力用）'!V27</f>
        <v>水</v>
      </c>
      <c r="FP5" s="46" t="str">
        <f>'12月（入力用）'!W27</f>
        <v>木</v>
      </c>
      <c r="FQ5" s="46" t="str">
        <f>'12月（入力用）'!X27</f>
        <v>金</v>
      </c>
      <c r="FR5" s="46" t="str">
        <f>'12月（入力用）'!Y27</f>
        <v>土</v>
      </c>
      <c r="FS5" s="46" t="str">
        <f>'12月（入力用）'!Z27</f>
        <v>日</v>
      </c>
      <c r="FT5" s="46" t="str">
        <f>'12月（入力用）'!AA27</f>
        <v>月</v>
      </c>
      <c r="FU5" s="46" t="str">
        <f>'12月（入力用）'!AB27</f>
        <v>火</v>
      </c>
      <c r="FV5" s="46" t="str">
        <f>'12月（入力用）'!AC27</f>
        <v>水</v>
      </c>
      <c r="FW5" s="46" t="str">
        <f>'12月（入力用）'!AD27</f>
        <v>木</v>
      </c>
      <c r="FX5" s="46" t="str">
        <f>'12月（入力用）'!AE27</f>
        <v>金</v>
      </c>
      <c r="FY5" s="46" t="str">
        <f>'12月（入力用）'!AF27</f>
        <v>土</v>
      </c>
      <c r="FZ5" s="46" t="str">
        <f>'12月（入力用）'!AG27</f>
        <v>日</v>
      </c>
      <c r="GA5" s="46" t="str">
        <f>'12月（入力用）'!AH27</f>
        <v>月</v>
      </c>
      <c r="GB5" s="46" t="str">
        <f>'12月（入力用）'!AI27</f>
        <v>火</v>
      </c>
      <c r="GC5" s="46" t="str">
        <f>'12月（入力用）'!AJ27</f>
        <v>水</v>
      </c>
      <c r="GD5" s="51" t="str">
        <f>'12月（入力用）'!AK27</f>
        <v>木</v>
      </c>
      <c r="GE5" s="46" t="str">
        <f>'R3-01（入力用）'!G27</f>
        <v>金</v>
      </c>
      <c r="GF5" s="46" t="str">
        <f>'R3-01（入力用）'!H27</f>
        <v>土</v>
      </c>
      <c r="GG5" s="46" t="str">
        <f>'R3-01（入力用）'!I27</f>
        <v>日</v>
      </c>
      <c r="GH5" s="46" t="str">
        <f>'R3-01（入力用）'!J27</f>
        <v>月</v>
      </c>
      <c r="GI5" s="46" t="str">
        <f>'R3-01（入力用）'!K27</f>
        <v>火</v>
      </c>
      <c r="GJ5" s="46" t="str">
        <f>'R3-01（入力用）'!L27</f>
        <v>水</v>
      </c>
      <c r="GK5" s="46" t="str">
        <f>'R3-01（入力用）'!M27</f>
        <v>木</v>
      </c>
      <c r="GL5" s="46" t="str">
        <f>'R3-01（入力用）'!N27</f>
        <v>金</v>
      </c>
      <c r="GM5" s="46" t="str">
        <f>'R3-01（入力用）'!O27</f>
        <v>土</v>
      </c>
      <c r="GN5" s="46" t="str">
        <f>'R3-01（入力用）'!P27</f>
        <v>日</v>
      </c>
      <c r="GO5" s="46" t="str">
        <f>'R3-01（入力用）'!Q27</f>
        <v>月</v>
      </c>
      <c r="GP5" s="46" t="str">
        <f>'R3-01（入力用）'!R27</f>
        <v>火</v>
      </c>
      <c r="GQ5" s="46" t="str">
        <f>'R3-01（入力用）'!S27</f>
        <v>水</v>
      </c>
      <c r="GR5" s="46" t="str">
        <f>'R3-01（入力用）'!T27</f>
        <v>木</v>
      </c>
      <c r="GS5" s="46" t="str">
        <f>'R3-01（入力用）'!U27</f>
        <v>金</v>
      </c>
      <c r="GT5" s="46" t="str">
        <f>'R3-01（入力用）'!V27</f>
        <v>土</v>
      </c>
      <c r="GU5" s="46" t="str">
        <f>'R3-01（入力用）'!W27</f>
        <v>日</v>
      </c>
      <c r="GV5" s="46" t="str">
        <f>'R3-01（入力用）'!X27</f>
        <v>月</v>
      </c>
      <c r="GW5" s="46" t="str">
        <f>'R3-01（入力用）'!Y27</f>
        <v>火</v>
      </c>
      <c r="GX5" s="46" t="str">
        <f>'R3-01（入力用）'!Z27</f>
        <v>水</v>
      </c>
      <c r="GY5" s="46" t="str">
        <f>'R3-01（入力用）'!AA27</f>
        <v>木</v>
      </c>
      <c r="GZ5" s="46" t="str">
        <f>'R3-01（入力用）'!AB27</f>
        <v>金</v>
      </c>
      <c r="HA5" s="46" t="str">
        <f>'R3-01（入力用）'!AC27</f>
        <v>土</v>
      </c>
      <c r="HB5" s="46" t="str">
        <f>'R3-01（入力用）'!AD27</f>
        <v>日</v>
      </c>
      <c r="HC5" s="46" t="str">
        <f>'R3-01（入力用）'!AE27</f>
        <v>月</v>
      </c>
      <c r="HD5" s="46" t="str">
        <f>'R3-01（入力用）'!AF27</f>
        <v>火</v>
      </c>
      <c r="HE5" s="46" t="str">
        <f>'R3-01（入力用）'!AG27</f>
        <v>水</v>
      </c>
      <c r="HF5" s="46" t="str">
        <f>'R3-01（入力用）'!AH27</f>
        <v>木</v>
      </c>
      <c r="HG5" s="46" t="str">
        <f>'R3-01（入力用）'!AI27</f>
        <v>金</v>
      </c>
      <c r="HH5" s="46" t="str">
        <f>'R3-01（入力用）'!AJ27</f>
        <v>土</v>
      </c>
      <c r="HI5" s="51" t="str">
        <f>'R3-01（入力用）'!AK27</f>
        <v>日</v>
      </c>
      <c r="HJ5" s="46" t="str">
        <f>'R3-02（入力用）'!G27</f>
        <v>月</v>
      </c>
      <c r="HK5" s="46" t="str">
        <f>'R3-02（入力用）'!H27</f>
        <v>火</v>
      </c>
      <c r="HL5" s="46" t="str">
        <f>'R3-02（入力用）'!I27</f>
        <v>水</v>
      </c>
      <c r="HM5" s="46" t="str">
        <f>'R3-02（入力用）'!J27</f>
        <v>木</v>
      </c>
      <c r="HN5" s="46" t="str">
        <f>'R3-02（入力用）'!K27</f>
        <v>金</v>
      </c>
      <c r="HO5" s="46" t="str">
        <f>'R3-02（入力用）'!L27</f>
        <v>土</v>
      </c>
      <c r="HP5" s="46" t="str">
        <f>'R3-02（入力用）'!M27</f>
        <v>日</v>
      </c>
      <c r="HQ5" s="46" t="str">
        <f>'R3-02（入力用）'!N27</f>
        <v>月</v>
      </c>
      <c r="HR5" s="46" t="str">
        <f>'R3-02（入力用）'!O27</f>
        <v>火</v>
      </c>
      <c r="HS5" s="46" t="str">
        <f>'R3-02（入力用）'!P27</f>
        <v>水</v>
      </c>
      <c r="HT5" s="46" t="str">
        <f>'R3-02（入力用）'!Q27</f>
        <v>木</v>
      </c>
      <c r="HU5" s="46" t="str">
        <f>'R3-02（入力用）'!R27</f>
        <v>金</v>
      </c>
      <c r="HV5" s="46" t="str">
        <f>'R3-02（入力用）'!S27</f>
        <v>土</v>
      </c>
      <c r="HW5" s="46" t="str">
        <f>'R3-02（入力用）'!T27</f>
        <v>日</v>
      </c>
      <c r="HX5" s="46" t="str">
        <f>'R3-02（入力用）'!U27</f>
        <v>月</v>
      </c>
      <c r="HY5" s="46" t="str">
        <f>'R3-02（入力用）'!V27</f>
        <v>火</v>
      </c>
      <c r="HZ5" s="46" t="str">
        <f>'R3-02（入力用）'!W27</f>
        <v>水</v>
      </c>
      <c r="IA5" s="46" t="str">
        <f>'R3-02（入力用）'!X27</f>
        <v>木</v>
      </c>
      <c r="IB5" s="46" t="str">
        <f>'R3-02（入力用）'!Y27</f>
        <v>金</v>
      </c>
      <c r="IC5" s="46" t="str">
        <f>'R3-02（入力用）'!Z27</f>
        <v>土</v>
      </c>
      <c r="ID5" s="46" t="str">
        <f>'R3-02（入力用）'!AA27</f>
        <v>日</v>
      </c>
      <c r="IE5" s="46" t="str">
        <f>'R3-02（入力用）'!AB27</f>
        <v>月</v>
      </c>
      <c r="IF5" s="46" t="str">
        <f>'R3-02（入力用）'!AC27</f>
        <v>火</v>
      </c>
      <c r="IG5" s="46" t="str">
        <f>'R3-02（入力用）'!AD27</f>
        <v>水</v>
      </c>
      <c r="IH5" s="46" t="str">
        <f>'R3-02（入力用）'!AE27</f>
        <v>木</v>
      </c>
      <c r="II5" s="46" t="str">
        <f>'R3-02（入力用）'!AF27</f>
        <v>金</v>
      </c>
      <c r="IJ5" s="46" t="str">
        <f>'R3-02（入力用）'!AG27</f>
        <v>土</v>
      </c>
      <c r="IK5" s="190" t="str">
        <f>'R3-02（入力用）'!AH27</f>
        <v>日</v>
      </c>
      <c r="IL5" s="200" t="str">
        <f>'R3-03（入力用）'!G27</f>
        <v>月</v>
      </c>
      <c r="IM5" s="46" t="str">
        <f>'R3-03（入力用）'!H27</f>
        <v>火</v>
      </c>
      <c r="IN5" s="46" t="str">
        <f>'R3-03（入力用）'!I27</f>
        <v>水</v>
      </c>
      <c r="IO5" s="46" t="str">
        <f>'R3-03（入力用）'!J27</f>
        <v>木</v>
      </c>
      <c r="IP5" s="46" t="str">
        <f>'R3-03（入力用）'!K27</f>
        <v>金</v>
      </c>
      <c r="IQ5" s="46" t="str">
        <f>'R3-03（入力用）'!L27</f>
        <v>土</v>
      </c>
      <c r="IR5" s="46" t="str">
        <f>'R3-03（入力用）'!M27</f>
        <v>日</v>
      </c>
      <c r="IS5" s="46" t="str">
        <f>'R3-03（入力用）'!N27</f>
        <v>月</v>
      </c>
      <c r="IT5" s="46" t="str">
        <f>'R3-03（入力用）'!O27</f>
        <v>火</v>
      </c>
      <c r="IU5" s="46" t="str">
        <f>'R3-03（入力用）'!P27</f>
        <v>水</v>
      </c>
      <c r="IV5" s="46" t="str">
        <f>'R3-03（入力用）'!Q27</f>
        <v>木</v>
      </c>
      <c r="IW5" s="46" t="str">
        <f>'R3-03（入力用）'!R27</f>
        <v>金</v>
      </c>
      <c r="IX5" s="46" t="str">
        <f>'R3-03（入力用）'!S27</f>
        <v>土</v>
      </c>
      <c r="IY5" s="46" t="str">
        <f>'R3-03（入力用）'!T27</f>
        <v>日</v>
      </c>
      <c r="IZ5" s="46" t="str">
        <f>'R3-03（入力用）'!U27</f>
        <v>月</v>
      </c>
      <c r="JA5" s="46" t="str">
        <f>'R3-03（入力用）'!V27</f>
        <v>火</v>
      </c>
      <c r="JB5" s="46" t="str">
        <f>'R3-03（入力用）'!W27</f>
        <v>水</v>
      </c>
      <c r="JC5" s="46" t="str">
        <f>'R3-03（入力用）'!X27</f>
        <v>木</v>
      </c>
      <c r="JD5" s="46" t="str">
        <f>'R3-03（入力用）'!Y27</f>
        <v>金</v>
      </c>
      <c r="JE5" s="46" t="str">
        <f>'R3-03（入力用）'!Z27</f>
        <v>土</v>
      </c>
      <c r="JF5" s="46" t="str">
        <f>'R3-03（入力用）'!AA27</f>
        <v>日</v>
      </c>
      <c r="JG5" s="46" t="str">
        <f>'R3-03（入力用）'!AB27</f>
        <v>月</v>
      </c>
      <c r="JH5" s="46" t="str">
        <f>'R3-03（入力用）'!AC27</f>
        <v>火</v>
      </c>
      <c r="JI5" s="46" t="str">
        <f>'R3-03（入力用）'!AD27</f>
        <v>水</v>
      </c>
      <c r="JJ5" s="46" t="str">
        <f>'R3-03（入力用）'!AE27</f>
        <v>木</v>
      </c>
      <c r="JK5" s="46" t="str">
        <f>'R3-03（入力用）'!AF27</f>
        <v>金</v>
      </c>
      <c r="JL5" s="46" t="str">
        <f>'R3-03（入力用）'!AG27</f>
        <v>土</v>
      </c>
      <c r="JM5" s="46" t="str">
        <f>'R3-03（入力用）'!AH27</f>
        <v>日</v>
      </c>
      <c r="JN5" s="46" t="str">
        <f>'R3-03（入力用）'!AI27</f>
        <v>月</v>
      </c>
      <c r="JO5" s="46" t="str">
        <f>'R3-03（入力用）'!AJ27</f>
        <v>火</v>
      </c>
      <c r="JP5" s="190" t="str">
        <f>'R3-03（入力用）'!AK27</f>
        <v>水</v>
      </c>
      <c r="JQ5" s="200" t="str">
        <f>'R3-04'!G27</f>
        <v>木</v>
      </c>
      <c r="JR5" s="46" t="str">
        <f>'R3-04'!H27</f>
        <v>金</v>
      </c>
      <c r="JS5" s="46" t="str">
        <f>'R3-04'!I27</f>
        <v>土</v>
      </c>
      <c r="JT5" s="46" t="str">
        <f>'R3-04'!J27</f>
        <v>日</v>
      </c>
      <c r="JU5" s="46" t="str">
        <f>'R3-04'!K27</f>
        <v>月</v>
      </c>
      <c r="JV5" s="46" t="str">
        <f>'R3-04'!L27</f>
        <v>火</v>
      </c>
      <c r="JW5" s="46" t="str">
        <f>'R3-04'!M27</f>
        <v>水</v>
      </c>
      <c r="JX5" s="46" t="str">
        <f>'R3-04'!N27</f>
        <v>木</v>
      </c>
      <c r="JY5" s="46" t="str">
        <f>'R3-04'!O27</f>
        <v>金</v>
      </c>
      <c r="JZ5" s="46" t="str">
        <f>'R3-04'!P27</f>
        <v>土</v>
      </c>
      <c r="KA5" s="46" t="str">
        <f>'R3-04'!Q27</f>
        <v>日</v>
      </c>
      <c r="KB5" s="46" t="str">
        <f>'R3-04'!R27</f>
        <v>月</v>
      </c>
      <c r="KC5" s="46" t="str">
        <f>'R3-04'!S27</f>
        <v>火</v>
      </c>
      <c r="KD5" s="46" t="str">
        <f>'R3-04'!T27</f>
        <v>水</v>
      </c>
      <c r="KE5" s="46" t="str">
        <f>'R3-04'!U27</f>
        <v>木</v>
      </c>
      <c r="KF5" s="46" t="str">
        <f>'R3-04'!V27</f>
        <v>金</v>
      </c>
      <c r="KG5" s="46" t="str">
        <f>'R3-04'!W27</f>
        <v>土</v>
      </c>
      <c r="KH5" s="46" t="str">
        <f>'R3-04'!X27</f>
        <v>日</v>
      </c>
      <c r="KI5" s="46" t="str">
        <f>'R3-04'!Y27</f>
        <v>月</v>
      </c>
      <c r="KJ5" s="46" t="str">
        <f>'R3-04'!Z27</f>
        <v>火</v>
      </c>
      <c r="KK5" s="46" t="str">
        <f>'R3-04'!AA27</f>
        <v>水</v>
      </c>
      <c r="KL5" s="46" t="str">
        <f>'R3-04'!AB27</f>
        <v>木</v>
      </c>
      <c r="KM5" s="46" t="str">
        <f>'R3-04'!AC27</f>
        <v>金</v>
      </c>
      <c r="KN5" s="46" t="str">
        <f>'R3-04'!AD27</f>
        <v>土</v>
      </c>
      <c r="KO5" s="46" t="str">
        <f>'R3-04'!AE27</f>
        <v>日</v>
      </c>
      <c r="KP5" s="46" t="str">
        <f>'R3-04'!AF27</f>
        <v>月</v>
      </c>
      <c r="KQ5" s="46" t="str">
        <f>'R3-04'!AG27</f>
        <v>火</v>
      </c>
      <c r="KR5" s="46" t="str">
        <f>'R3-04'!AH27</f>
        <v>水</v>
      </c>
      <c r="KS5" s="46" t="str">
        <f>'R3-04'!AI27</f>
        <v>木</v>
      </c>
      <c r="KT5" s="46" t="str">
        <f>'R3-04'!AJ27</f>
        <v>金</v>
      </c>
      <c r="KU5" s="332" t="str">
        <f>'R3-05'!G27</f>
        <v>土</v>
      </c>
      <c r="KV5" s="27" t="str">
        <f>'R3-05'!H27</f>
        <v>日</v>
      </c>
      <c r="KW5" s="27" t="str">
        <f>'R3-05'!I27</f>
        <v>月</v>
      </c>
      <c r="KX5" s="27" t="str">
        <f>'R3-05'!J27</f>
        <v>火</v>
      </c>
      <c r="KY5" s="27" t="str">
        <f>'R3-05'!K27</f>
        <v>水</v>
      </c>
      <c r="KZ5" s="27" t="str">
        <f>'R3-05'!L27</f>
        <v>木</v>
      </c>
      <c r="LA5" s="27" t="str">
        <f>'R3-05'!M27</f>
        <v>金</v>
      </c>
      <c r="LB5" s="27" t="str">
        <f>'R3-05'!N27</f>
        <v>土</v>
      </c>
      <c r="LC5" s="27" t="str">
        <f>'R3-05'!O27</f>
        <v>日</v>
      </c>
      <c r="LD5" s="27" t="str">
        <f>'R3-05'!P27</f>
        <v>月</v>
      </c>
      <c r="LE5" s="27" t="str">
        <f>'R3-05'!Q27</f>
        <v>火</v>
      </c>
      <c r="LF5" s="27" t="str">
        <f>'R3-05'!R27</f>
        <v>水</v>
      </c>
      <c r="LG5" s="27" t="str">
        <f>'R3-05'!S27</f>
        <v>木</v>
      </c>
      <c r="LH5" s="27" t="str">
        <f>'R3-05'!T27</f>
        <v>金</v>
      </c>
      <c r="LI5" s="27" t="str">
        <f>'R3-05'!U27</f>
        <v>土</v>
      </c>
      <c r="LJ5" s="27" t="str">
        <f>'R3-05'!V27</f>
        <v>日</v>
      </c>
      <c r="LK5" s="27" t="str">
        <f>'R3-05'!W27</f>
        <v>月</v>
      </c>
      <c r="LL5" s="27" t="str">
        <f>'R3-05'!X27</f>
        <v>火</v>
      </c>
      <c r="LM5" s="27" t="str">
        <f>'R3-05'!Y27</f>
        <v>水</v>
      </c>
      <c r="LN5" s="27" t="str">
        <f>'R3-05'!Z27</f>
        <v>木</v>
      </c>
      <c r="LO5" s="27" t="str">
        <f>'R3-05'!AA27</f>
        <v>金</v>
      </c>
      <c r="LP5" s="27" t="str">
        <f>'R3-05'!AB27</f>
        <v>土</v>
      </c>
      <c r="LQ5" s="27" t="str">
        <f>'R3-05'!AC27</f>
        <v>日</v>
      </c>
      <c r="LR5" s="27" t="str">
        <f>'R3-05'!AD27</f>
        <v>月</v>
      </c>
      <c r="LS5" s="27" t="str">
        <f>'R3-05'!AE27</f>
        <v>火</v>
      </c>
      <c r="LT5" s="27" t="str">
        <f>'R3-05'!AF27</f>
        <v>水</v>
      </c>
      <c r="LU5" s="27" t="str">
        <f>'R3-05'!AG27</f>
        <v>木</v>
      </c>
      <c r="LV5" s="27" t="str">
        <f>'R3-05'!AH27</f>
        <v>金</v>
      </c>
      <c r="LW5" s="27" t="str">
        <f>'R3-05'!AI27</f>
        <v>土</v>
      </c>
      <c r="LX5" s="27" t="str">
        <f>'R3-05'!AJ27</f>
        <v>日</v>
      </c>
      <c r="LY5" s="334" t="str">
        <f>'R3-05'!AK27</f>
        <v>月</v>
      </c>
      <c r="LZ5" s="200" t="str">
        <f>'R3-06'!G27</f>
        <v>火</v>
      </c>
      <c r="MA5" s="46" t="str">
        <f>'R3-06'!H27</f>
        <v>水</v>
      </c>
      <c r="MB5" s="46" t="str">
        <f>'R3-06'!I27</f>
        <v>木</v>
      </c>
      <c r="MC5" s="46" t="str">
        <f>'R3-06'!J27</f>
        <v>金</v>
      </c>
      <c r="MD5" s="46" t="str">
        <f>'R3-06'!K27</f>
        <v>土</v>
      </c>
      <c r="ME5" s="46" t="str">
        <f>'R3-06'!L27</f>
        <v>日</v>
      </c>
      <c r="MF5" s="46" t="str">
        <f>'R3-06'!M27</f>
        <v>月</v>
      </c>
      <c r="MG5" s="46" t="str">
        <f>'R3-06'!N27</f>
        <v>火</v>
      </c>
      <c r="MH5" s="46" t="str">
        <f>'R3-06'!O27</f>
        <v>水</v>
      </c>
      <c r="MI5" s="46" t="str">
        <f>'R3-06'!P27</f>
        <v>木</v>
      </c>
      <c r="MJ5" s="46" t="str">
        <f>'R3-06'!Q27</f>
        <v>金</v>
      </c>
      <c r="MK5" s="46" t="str">
        <f>'R3-06'!R27</f>
        <v>土</v>
      </c>
      <c r="ML5" s="46" t="str">
        <f>'R3-06'!S27</f>
        <v>日</v>
      </c>
      <c r="MM5" s="46" t="str">
        <f>'R3-06'!T27</f>
        <v>月</v>
      </c>
      <c r="MN5" s="46" t="str">
        <f>'R3-06'!U27</f>
        <v>火</v>
      </c>
      <c r="MO5" s="46" t="str">
        <f>'R3-06'!V27</f>
        <v>水</v>
      </c>
      <c r="MP5" s="46" t="str">
        <f>'R3-06'!W27</f>
        <v>木</v>
      </c>
      <c r="MQ5" s="46" t="str">
        <f>'R3-06'!X27</f>
        <v>金</v>
      </c>
      <c r="MR5" s="46" t="str">
        <f>'R3-06'!Y27</f>
        <v>土</v>
      </c>
      <c r="MS5" s="46" t="str">
        <f>'R3-06'!Z27</f>
        <v>日</v>
      </c>
      <c r="MT5" s="46" t="str">
        <f>'R3-06'!AA27</f>
        <v>月</v>
      </c>
      <c r="MU5" s="46" t="str">
        <f>'R3-06'!AB27</f>
        <v>火</v>
      </c>
      <c r="MV5" s="46" t="str">
        <f>'R3-06'!AC27</f>
        <v>水</v>
      </c>
      <c r="MW5" s="46" t="str">
        <f>'R3-06'!AD27</f>
        <v>木</v>
      </c>
      <c r="MX5" s="46" t="str">
        <f>'R3-06'!AE27</f>
        <v>金</v>
      </c>
      <c r="MY5" s="46" t="str">
        <f>'R3-06'!AF27</f>
        <v>土</v>
      </c>
      <c r="MZ5" s="46" t="str">
        <f>'R3-06'!AG27</f>
        <v>日</v>
      </c>
      <c r="NA5" s="46" t="str">
        <f>'R3-06'!AH27</f>
        <v>月</v>
      </c>
      <c r="NB5" s="46" t="str">
        <f>'R3-06'!AI27</f>
        <v>火</v>
      </c>
      <c r="NC5" s="190" t="str">
        <f>'R3-06'!AJ27</f>
        <v>水</v>
      </c>
      <c r="ND5" s="200" t="str">
        <f>'R3-07'!G27</f>
        <v>木</v>
      </c>
      <c r="NE5" s="46" t="str">
        <f>'R3-07'!H27</f>
        <v>金</v>
      </c>
      <c r="NF5" s="46" t="str">
        <f>'R3-07'!I27</f>
        <v>土</v>
      </c>
      <c r="NG5" s="46" t="str">
        <f>'R3-07'!J27</f>
        <v>日</v>
      </c>
      <c r="NH5" s="46" t="str">
        <f>'R3-07'!K27</f>
        <v>月</v>
      </c>
      <c r="NI5" s="46" t="str">
        <f>'R3-07'!L27</f>
        <v>火</v>
      </c>
      <c r="NJ5" s="46" t="str">
        <f>'R3-07'!M27</f>
        <v>水</v>
      </c>
      <c r="NK5" s="46" t="str">
        <f>'R3-07'!N27</f>
        <v>木</v>
      </c>
      <c r="NL5" s="46" t="str">
        <f>'R3-07'!O27</f>
        <v>金</v>
      </c>
      <c r="NM5" s="46" t="str">
        <f>'R3-07'!P27</f>
        <v>土</v>
      </c>
      <c r="NN5" s="46" t="str">
        <f>'R3-07'!Q27</f>
        <v>日</v>
      </c>
      <c r="NO5" s="46" t="str">
        <f>'R3-07'!R27</f>
        <v>月</v>
      </c>
      <c r="NP5" s="46" t="str">
        <f>'R3-07'!S27</f>
        <v>火</v>
      </c>
      <c r="NQ5" s="46" t="str">
        <f>'R3-07'!T27</f>
        <v>水</v>
      </c>
      <c r="NR5" s="46" t="str">
        <f>'R3-07'!U27</f>
        <v>木</v>
      </c>
      <c r="NS5" s="46" t="str">
        <f>'R3-07'!V27</f>
        <v>金</v>
      </c>
      <c r="NT5" s="46" t="str">
        <f>'R3-07'!W27</f>
        <v>土</v>
      </c>
      <c r="NU5" s="46" t="str">
        <f>'R3-07'!X27</f>
        <v>日</v>
      </c>
      <c r="NV5" s="46" t="str">
        <f>'R3-07'!Y27</f>
        <v>月</v>
      </c>
      <c r="NW5" s="46" t="str">
        <f>'R3-07'!Z27</f>
        <v>火</v>
      </c>
      <c r="NX5" s="46" t="str">
        <f>'R3-07'!AA27</f>
        <v>水</v>
      </c>
      <c r="NY5" s="46" t="str">
        <f>'R3-07'!AB27</f>
        <v>木</v>
      </c>
      <c r="NZ5" s="46" t="str">
        <f>'R3-07'!AC27</f>
        <v>金</v>
      </c>
      <c r="OA5" s="46" t="str">
        <f>'R3-07'!AD27</f>
        <v>土</v>
      </c>
      <c r="OB5" s="46" t="str">
        <f>'R3-07'!AE27</f>
        <v>日</v>
      </c>
      <c r="OC5" s="46" t="str">
        <f>'R3-07'!AF27</f>
        <v>月</v>
      </c>
      <c r="OD5" s="46" t="str">
        <f>'R3-07'!AG27</f>
        <v>火</v>
      </c>
      <c r="OE5" s="46" t="str">
        <f>'R3-07'!AH27</f>
        <v>水</v>
      </c>
      <c r="OF5" s="46" t="str">
        <f>'R3-07'!AI27</f>
        <v>木</v>
      </c>
      <c r="OG5" s="46" t="str">
        <f>'R3-07'!AJ27</f>
        <v>金</v>
      </c>
      <c r="OH5" s="190" t="str">
        <f>'R3-07'!AK27</f>
        <v>土</v>
      </c>
      <c r="OI5" s="200" t="str">
        <f>'R3-08'!G27</f>
        <v>日</v>
      </c>
      <c r="OJ5" s="46" t="str">
        <f>'R3-08'!H27</f>
        <v>月</v>
      </c>
      <c r="OK5" s="46" t="str">
        <f>'R3-08'!I27</f>
        <v>火</v>
      </c>
      <c r="OL5" s="46" t="str">
        <f>'R3-08'!J27</f>
        <v>水</v>
      </c>
      <c r="OM5" s="46" t="str">
        <f>'R3-08'!K27</f>
        <v>木</v>
      </c>
      <c r="ON5" s="46" t="str">
        <f>'R3-08'!L27</f>
        <v>金</v>
      </c>
      <c r="OO5" s="46" t="str">
        <f>'R3-08'!M27</f>
        <v>土</v>
      </c>
      <c r="OP5" s="46" t="str">
        <f>'R3-08'!N27</f>
        <v>日</v>
      </c>
      <c r="OQ5" s="46" t="str">
        <f>'R3-08'!O27</f>
        <v>月</v>
      </c>
      <c r="OR5" s="46" t="str">
        <f>'R3-08'!P27</f>
        <v>火</v>
      </c>
      <c r="OS5" s="46" t="str">
        <f>'R3-08'!Q27</f>
        <v>水</v>
      </c>
      <c r="OT5" s="46" t="str">
        <f>'R3-08'!R27</f>
        <v>木</v>
      </c>
      <c r="OU5" s="46" t="str">
        <f>'R3-08'!S27</f>
        <v>金</v>
      </c>
      <c r="OV5" s="46" t="str">
        <f>'R3-08'!T27</f>
        <v>土</v>
      </c>
      <c r="OW5" s="46" t="str">
        <f>'R3-08'!U27</f>
        <v>日</v>
      </c>
      <c r="OX5" s="46" t="str">
        <f>'R3-08'!V27</f>
        <v>月</v>
      </c>
      <c r="OY5" s="46" t="str">
        <f>'R3-08'!W27</f>
        <v>火</v>
      </c>
      <c r="OZ5" s="46" t="str">
        <f>'R3-08'!X27</f>
        <v>水</v>
      </c>
      <c r="PA5" s="46" t="str">
        <f>'R3-08'!Y27</f>
        <v>木</v>
      </c>
      <c r="PB5" s="46" t="str">
        <f>'R3-08'!Z27</f>
        <v>金</v>
      </c>
      <c r="PC5" s="46" t="str">
        <f>'R3-08'!AA27</f>
        <v>土</v>
      </c>
      <c r="PD5" s="46" t="str">
        <f>'R3-08'!AB27</f>
        <v>日</v>
      </c>
      <c r="PE5" s="46" t="str">
        <f>'R3-08'!AC27</f>
        <v>月</v>
      </c>
      <c r="PF5" s="46" t="str">
        <f>'R3-08'!AD27</f>
        <v>火</v>
      </c>
      <c r="PG5" s="46" t="str">
        <f>'R3-08'!AE27</f>
        <v>水</v>
      </c>
      <c r="PH5" s="46" t="str">
        <f>'R3-08'!AF27</f>
        <v>木</v>
      </c>
      <c r="PI5" s="46" t="str">
        <f>'R3-08'!AG27</f>
        <v>金</v>
      </c>
      <c r="PJ5" s="46" t="str">
        <f>'R3-08'!AH27</f>
        <v>土</v>
      </c>
      <c r="PK5" s="46" t="str">
        <f>'R3-08'!AI27</f>
        <v>日</v>
      </c>
      <c r="PL5" s="46" t="str">
        <f>'R3-08'!AJ27</f>
        <v>月</v>
      </c>
      <c r="PM5" s="190" t="str">
        <f>'R3-08'!AK27</f>
        <v>火</v>
      </c>
      <c r="PN5" s="200" t="str">
        <f>'R3-09'!G27</f>
        <v>水</v>
      </c>
      <c r="PO5" s="46" t="str">
        <f>'R3-09'!H27</f>
        <v>木</v>
      </c>
      <c r="PP5" s="46" t="str">
        <f>'R3-09'!I27</f>
        <v>金</v>
      </c>
      <c r="PQ5" s="46" t="str">
        <f>'R3-09'!J27</f>
        <v>土</v>
      </c>
      <c r="PR5" s="46" t="str">
        <f>'R3-09'!K27</f>
        <v>日</v>
      </c>
      <c r="PS5" s="46" t="str">
        <f>'R3-09'!L27</f>
        <v>月</v>
      </c>
      <c r="PT5" s="46" t="str">
        <f>'R3-09'!M27</f>
        <v>火</v>
      </c>
      <c r="PU5" s="46" t="str">
        <f>'R3-09'!N27</f>
        <v>水</v>
      </c>
      <c r="PV5" s="46" t="str">
        <f>'R3-09'!O27</f>
        <v>木</v>
      </c>
      <c r="PW5" s="46" t="str">
        <f>'R3-09'!P27</f>
        <v>金</v>
      </c>
      <c r="PX5" s="46" t="str">
        <f>'R3-09'!Q27</f>
        <v>土</v>
      </c>
      <c r="PY5" s="46" t="str">
        <f>'R3-09'!R27</f>
        <v>日</v>
      </c>
      <c r="PZ5" s="46" t="str">
        <f>'R3-09'!S27</f>
        <v>月</v>
      </c>
      <c r="QA5" s="46" t="str">
        <f>'R3-09'!T27</f>
        <v>火</v>
      </c>
      <c r="QB5" s="46" t="str">
        <f>'R3-09'!U27</f>
        <v>水</v>
      </c>
      <c r="QC5" s="46" t="str">
        <f>'R3-09'!V27</f>
        <v>木</v>
      </c>
      <c r="QD5" s="46" t="str">
        <f>'R3-09'!W27</f>
        <v>金</v>
      </c>
      <c r="QE5" s="46" t="str">
        <f>'R3-09'!X27</f>
        <v>土</v>
      </c>
      <c r="QF5" s="46" t="str">
        <f>'R3-09'!Y27</f>
        <v>日</v>
      </c>
      <c r="QG5" s="46" t="str">
        <f>'R3-09'!Z27</f>
        <v>月</v>
      </c>
      <c r="QH5" s="46" t="str">
        <f>'R3-09'!AA27</f>
        <v>火</v>
      </c>
      <c r="QI5" s="46" t="str">
        <f>'R3-09'!AB27</f>
        <v>水</v>
      </c>
      <c r="QJ5" s="46" t="str">
        <f>'R3-09'!AC27</f>
        <v>木</v>
      </c>
      <c r="QK5" s="46" t="str">
        <f>'R3-09'!AD27</f>
        <v>金</v>
      </c>
      <c r="QL5" s="46" t="str">
        <f>'R3-09'!AE27</f>
        <v>土</v>
      </c>
      <c r="QM5" s="46" t="str">
        <f>'R3-09'!AF27</f>
        <v>日</v>
      </c>
      <c r="QN5" s="46" t="str">
        <f>'R3-09'!AG27</f>
        <v>月</v>
      </c>
      <c r="QO5" s="46" t="str">
        <f>'R3-09'!AH27</f>
        <v>火</v>
      </c>
      <c r="QP5" s="46" t="str">
        <f>'R3-09'!AI27</f>
        <v>水</v>
      </c>
      <c r="QQ5" s="190" t="str">
        <f>'R3-09'!AJ27</f>
        <v>木</v>
      </c>
      <c r="QR5" s="200" t="str">
        <f>'R3-10'!G27</f>
        <v>金</v>
      </c>
      <c r="QS5" s="46" t="str">
        <f>'R3-10'!H27</f>
        <v>土</v>
      </c>
      <c r="QT5" s="46" t="str">
        <f>'R3-10'!I27</f>
        <v>日</v>
      </c>
      <c r="QU5" s="46" t="str">
        <f>'R3-10'!J27</f>
        <v>月</v>
      </c>
      <c r="QV5" s="46" t="str">
        <f>'R3-10'!K27</f>
        <v>火</v>
      </c>
      <c r="QW5" s="46" t="str">
        <f>'R3-10'!L27</f>
        <v>水</v>
      </c>
      <c r="QX5" s="46" t="str">
        <f>'R3-10'!M27</f>
        <v>木</v>
      </c>
      <c r="QY5" s="46" t="str">
        <f>'R3-10'!N27</f>
        <v>金</v>
      </c>
      <c r="QZ5" s="46" t="str">
        <f>'R3-10'!O27</f>
        <v>土</v>
      </c>
      <c r="RA5" s="46" t="str">
        <f>'R3-10'!P27</f>
        <v>日</v>
      </c>
      <c r="RB5" s="46" t="str">
        <f>'R3-10'!Q27</f>
        <v>月</v>
      </c>
      <c r="RC5" s="46" t="str">
        <f>'R3-10'!R27</f>
        <v>火</v>
      </c>
      <c r="RD5" s="46" t="str">
        <f>'R3-10'!S27</f>
        <v>水</v>
      </c>
      <c r="RE5" s="46" t="str">
        <f>'R3-10'!T27</f>
        <v>木</v>
      </c>
      <c r="RF5" s="46" t="str">
        <f>'R3-10'!U27</f>
        <v>金</v>
      </c>
      <c r="RG5" s="46" t="str">
        <f>'R3-10'!V27</f>
        <v>土</v>
      </c>
      <c r="RH5" s="46" t="str">
        <f>'R3-10'!W27</f>
        <v>日</v>
      </c>
      <c r="RI5" s="46" t="str">
        <f>'R3-10'!X27</f>
        <v>月</v>
      </c>
      <c r="RJ5" s="46" t="str">
        <f>'R3-10'!Y27</f>
        <v>火</v>
      </c>
      <c r="RK5" s="46" t="str">
        <f>'R3-10'!Z27</f>
        <v>水</v>
      </c>
      <c r="RL5" s="46" t="str">
        <f>'R3-10'!AA27</f>
        <v>木</v>
      </c>
      <c r="RM5" s="46" t="str">
        <f>'R3-10'!AB27</f>
        <v>金</v>
      </c>
      <c r="RN5" s="46" t="str">
        <f>'R3-10'!AC27</f>
        <v>土</v>
      </c>
      <c r="RO5" s="46" t="str">
        <f>'R3-10'!AD27</f>
        <v>日</v>
      </c>
      <c r="RP5" s="46" t="str">
        <f>'R3-10'!AE27</f>
        <v>月</v>
      </c>
      <c r="RQ5" s="46" t="str">
        <f>'R3-10'!AF27</f>
        <v>火</v>
      </c>
      <c r="RR5" s="46" t="str">
        <f>'R3-10'!AG27</f>
        <v>水</v>
      </c>
      <c r="RS5" s="46" t="str">
        <f>'R3-10'!AH27</f>
        <v>木</v>
      </c>
      <c r="RT5" s="46" t="str">
        <f>'R3-10'!AI27</f>
        <v>金</v>
      </c>
      <c r="RU5" s="46" t="str">
        <f>'R3-10'!AJ27</f>
        <v>土</v>
      </c>
      <c r="RV5" s="51" t="str">
        <f>'R3-10'!AK27</f>
        <v>日</v>
      </c>
      <c r="RW5" s="46" t="str">
        <f>'R3-11'!G27</f>
        <v>月</v>
      </c>
      <c r="RX5" s="46" t="str">
        <f>'R3-11'!H27</f>
        <v>火</v>
      </c>
      <c r="RY5" s="46" t="str">
        <f>'R3-11'!I27</f>
        <v>水</v>
      </c>
      <c r="RZ5" s="46" t="str">
        <f>'R3-11'!J27</f>
        <v>木</v>
      </c>
      <c r="SA5" s="46" t="str">
        <f>'R3-11'!K27</f>
        <v>金</v>
      </c>
      <c r="SB5" s="46" t="str">
        <f>'R3-11'!L27</f>
        <v>土</v>
      </c>
      <c r="SC5" s="46" t="str">
        <f>'R3-11'!M27</f>
        <v>日</v>
      </c>
      <c r="SD5" s="46" t="str">
        <f>'R3-11'!N27</f>
        <v>月</v>
      </c>
      <c r="SE5" s="46" t="str">
        <f>'R3-11'!O27</f>
        <v>火</v>
      </c>
      <c r="SF5" s="46" t="str">
        <f>'R3-11'!P27</f>
        <v>水</v>
      </c>
      <c r="SG5" s="46" t="str">
        <f>'R3-11'!Q27</f>
        <v>木</v>
      </c>
      <c r="SH5" s="46" t="str">
        <f>'R3-11'!R27</f>
        <v>金</v>
      </c>
      <c r="SI5" s="46" t="str">
        <f>'R3-11'!S27</f>
        <v>土</v>
      </c>
      <c r="SJ5" s="46" t="str">
        <f>'R3-11'!T27</f>
        <v>日</v>
      </c>
      <c r="SK5" s="46" t="str">
        <f>'R3-11'!U27</f>
        <v>月</v>
      </c>
      <c r="SL5" s="46" t="str">
        <f>'R3-11'!V27</f>
        <v>火</v>
      </c>
      <c r="SM5" s="46" t="str">
        <f>'R3-11'!W27</f>
        <v>水</v>
      </c>
      <c r="SN5" s="46" t="str">
        <f>'R3-11'!X27</f>
        <v>木</v>
      </c>
      <c r="SO5" s="46" t="str">
        <f>'R3-11'!Y27</f>
        <v>金</v>
      </c>
      <c r="SP5" s="46" t="str">
        <f>'R3-11'!Z27</f>
        <v>土</v>
      </c>
      <c r="SQ5" s="46" t="str">
        <f>'R3-11'!AA27</f>
        <v>日</v>
      </c>
      <c r="SR5" s="46" t="str">
        <f>'R3-11'!AB27</f>
        <v>月</v>
      </c>
      <c r="SS5" s="46" t="str">
        <f>'R3-11'!AC27</f>
        <v>火</v>
      </c>
      <c r="ST5" s="46" t="str">
        <f>'R3-11'!AD27</f>
        <v>水</v>
      </c>
      <c r="SU5" s="46" t="str">
        <f>'R3-11'!AE27</f>
        <v>木</v>
      </c>
      <c r="SV5" s="46" t="str">
        <f>'R3-11'!AF27</f>
        <v>金</v>
      </c>
      <c r="SW5" s="46" t="str">
        <f>'R3-11'!AG27</f>
        <v>土</v>
      </c>
      <c r="SX5" s="46" t="str">
        <f>'R3-11'!AH27</f>
        <v>日</v>
      </c>
      <c r="SY5" s="46" t="str">
        <f>'R3-11'!AI27</f>
        <v>月</v>
      </c>
      <c r="SZ5" s="190" t="str">
        <f>'R3-11'!AJ27</f>
        <v>火</v>
      </c>
      <c r="TA5" s="200" t="str">
        <f>'R3-12'!G27</f>
        <v>水</v>
      </c>
      <c r="TB5" s="46" t="str">
        <f>'R3-12'!H27</f>
        <v>木</v>
      </c>
      <c r="TC5" s="46" t="str">
        <f>'R3-12'!I27</f>
        <v>金</v>
      </c>
      <c r="TD5" s="46" t="str">
        <f>'R3-12'!J27</f>
        <v>土</v>
      </c>
      <c r="TE5" s="46" t="str">
        <f>'R3-12'!K27</f>
        <v>日</v>
      </c>
      <c r="TF5" s="46" t="str">
        <f>'R3-12'!L27</f>
        <v>月</v>
      </c>
      <c r="TG5" s="46" t="str">
        <f>'R3-12'!M27</f>
        <v>火</v>
      </c>
      <c r="TH5" s="46" t="str">
        <f>'R3-12'!N27</f>
        <v>水</v>
      </c>
      <c r="TI5" s="46" t="str">
        <f>'R3-12'!O27</f>
        <v>木</v>
      </c>
      <c r="TJ5" s="46" t="str">
        <f>'R3-12'!P27</f>
        <v>金</v>
      </c>
      <c r="TK5" s="46" t="str">
        <f>'R3-12'!Q27</f>
        <v>土</v>
      </c>
      <c r="TL5" s="46" t="str">
        <f>'R3-12'!R27</f>
        <v>日</v>
      </c>
      <c r="TM5" s="46" t="str">
        <f>'R3-12'!S27</f>
        <v>月</v>
      </c>
      <c r="TN5" s="46" t="str">
        <f>'R3-12'!T27</f>
        <v>火</v>
      </c>
      <c r="TO5" s="46" t="str">
        <f>'R3-12'!U27</f>
        <v>水</v>
      </c>
      <c r="TP5" s="46" t="str">
        <f>'R3-12'!V27</f>
        <v>木</v>
      </c>
      <c r="TQ5" s="46" t="str">
        <f>'R3-12'!W27</f>
        <v>金</v>
      </c>
      <c r="TR5" s="46" t="str">
        <f>'R3-12'!X27</f>
        <v>土</v>
      </c>
      <c r="TS5" s="46" t="str">
        <f>'R3-12'!Y27</f>
        <v>日</v>
      </c>
      <c r="TT5" s="46" t="str">
        <f>'R3-12'!Z27</f>
        <v>月</v>
      </c>
      <c r="TU5" s="46" t="str">
        <f>'R3-12'!AA27</f>
        <v>火</v>
      </c>
      <c r="TV5" s="46" t="str">
        <f>'R3-12'!AB27</f>
        <v>水</v>
      </c>
      <c r="TW5" s="46" t="str">
        <f>'R3-12'!AC27</f>
        <v>木</v>
      </c>
      <c r="TX5" s="46" t="str">
        <f>'R3-12'!AD27</f>
        <v>金</v>
      </c>
      <c r="TY5" s="46" t="str">
        <f>'R3-12'!AE27</f>
        <v>土</v>
      </c>
      <c r="TZ5" s="46" t="str">
        <f>'R3-12'!AF27</f>
        <v>日</v>
      </c>
      <c r="UA5" s="46" t="str">
        <f>'R3-12'!AG27</f>
        <v>月</v>
      </c>
      <c r="UB5" s="46" t="str">
        <f>'R3-12'!AH27</f>
        <v>火</v>
      </c>
      <c r="UC5" s="46" t="str">
        <f>'R3-12'!AI27</f>
        <v>水</v>
      </c>
      <c r="UD5" s="46" t="str">
        <f>'R3-12'!AJ27</f>
        <v>木</v>
      </c>
      <c r="UE5" s="190" t="str">
        <f>'R3-12'!AK27</f>
        <v>金</v>
      </c>
      <c r="UF5" s="200" t="str">
        <f>'R4-01'!G27</f>
        <v>土</v>
      </c>
      <c r="UG5" s="46" t="str">
        <f>'R4-01'!H27</f>
        <v>日</v>
      </c>
      <c r="UH5" s="46" t="str">
        <f>'R4-01'!I27</f>
        <v>月</v>
      </c>
      <c r="UI5" s="46" t="str">
        <f>'R4-01'!J27</f>
        <v>火</v>
      </c>
      <c r="UJ5" s="46" t="str">
        <f>'R4-01'!K27</f>
        <v>水</v>
      </c>
      <c r="UK5" s="46" t="str">
        <f>'R4-01'!L27</f>
        <v>木</v>
      </c>
      <c r="UL5" s="46" t="str">
        <f>'R4-01'!M27</f>
        <v>金</v>
      </c>
      <c r="UM5" s="46" t="str">
        <f>'R4-01'!N27</f>
        <v>土</v>
      </c>
      <c r="UN5" s="46" t="str">
        <f>'R4-01'!O27</f>
        <v>日</v>
      </c>
      <c r="UO5" s="46" t="str">
        <f>'R4-01'!P27</f>
        <v>月</v>
      </c>
      <c r="UP5" s="46" t="str">
        <f>'R4-01'!Q27</f>
        <v>火</v>
      </c>
      <c r="UQ5" s="46" t="str">
        <f>'R4-01'!R27</f>
        <v>水</v>
      </c>
      <c r="UR5" s="46" t="str">
        <f>'R4-01'!S27</f>
        <v>木</v>
      </c>
      <c r="US5" s="46" t="str">
        <f>'R4-01'!T27</f>
        <v>金</v>
      </c>
      <c r="UT5" s="46" t="str">
        <f>'R4-01'!U27</f>
        <v>土</v>
      </c>
      <c r="UU5" s="46" t="str">
        <f>'R4-01'!V27</f>
        <v>日</v>
      </c>
      <c r="UV5" s="46" t="str">
        <f>'R4-01'!W27</f>
        <v>月</v>
      </c>
      <c r="UW5" s="46" t="str">
        <f>'R4-01'!X27</f>
        <v>火</v>
      </c>
      <c r="UX5" s="46" t="str">
        <f>'R4-01'!Y27</f>
        <v>水</v>
      </c>
      <c r="UY5" s="46" t="str">
        <f>'R4-01'!Z27</f>
        <v>木</v>
      </c>
      <c r="UZ5" s="46" t="str">
        <f>'R4-01'!AA27</f>
        <v>金</v>
      </c>
      <c r="VA5" s="46" t="str">
        <f>'R4-01'!AB27</f>
        <v>土</v>
      </c>
      <c r="VB5" s="46" t="str">
        <f>'R4-01'!AC27</f>
        <v>日</v>
      </c>
      <c r="VC5" s="46" t="str">
        <f>'R4-01'!AD27</f>
        <v>月</v>
      </c>
      <c r="VD5" s="46" t="str">
        <f>'R4-01'!AE27</f>
        <v>火</v>
      </c>
      <c r="VE5" s="46" t="str">
        <f>'R4-01'!AF27</f>
        <v>水</v>
      </c>
      <c r="VF5" s="46" t="str">
        <f>'R4-01'!AG27</f>
        <v>木</v>
      </c>
      <c r="VG5" s="46" t="str">
        <f>'R4-01'!AH27</f>
        <v>金</v>
      </c>
      <c r="VH5" s="46" t="str">
        <f>'R4-01'!AI27</f>
        <v>土</v>
      </c>
      <c r="VI5" s="46" t="str">
        <f>'R4-01'!AJ27</f>
        <v>日</v>
      </c>
      <c r="VJ5" s="46" t="str">
        <f>'R4-01'!AK27</f>
        <v>月</v>
      </c>
      <c r="VK5" s="332" t="str">
        <f>'R4-02'!G27</f>
        <v>火</v>
      </c>
      <c r="VL5" s="27" t="str">
        <f>'R4-02'!H27</f>
        <v>水</v>
      </c>
      <c r="VM5" s="27" t="str">
        <f>'R4-02'!I27</f>
        <v>木</v>
      </c>
      <c r="VN5" s="27" t="str">
        <f>'R4-02'!J27</f>
        <v>金</v>
      </c>
      <c r="VO5" s="27" t="str">
        <f>'R4-02'!K27</f>
        <v>土</v>
      </c>
      <c r="VP5" s="27" t="str">
        <f>'R4-02'!L27</f>
        <v>日</v>
      </c>
      <c r="VQ5" s="27" t="str">
        <f>'R4-02'!M27</f>
        <v>月</v>
      </c>
      <c r="VR5" s="27" t="str">
        <f>'R4-02'!N27</f>
        <v>火</v>
      </c>
      <c r="VS5" s="27" t="str">
        <f>'R4-02'!O27</f>
        <v>水</v>
      </c>
      <c r="VT5" s="27" t="str">
        <f>'R4-02'!P27</f>
        <v>木</v>
      </c>
      <c r="VU5" s="27" t="str">
        <f>'R4-02'!Q27</f>
        <v>金</v>
      </c>
      <c r="VV5" s="27" t="str">
        <f>'R4-02'!R27</f>
        <v>土</v>
      </c>
      <c r="VW5" s="27" t="str">
        <f>'R4-02'!S27</f>
        <v>日</v>
      </c>
      <c r="VX5" s="27" t="str">
        <f>'R4-02'!T27</f>
        <v>月</v>
      </c>
      <c r="VY5" s="27" t="str">
        <f>'R4-02'!U27</f>
        <v>火</v>
      </c>
      <c r="VZ5" s="27" t="str">
        <f>'R4-02'!V27</f>
        <v>水</v>
      </c>
      <c r="WA5" s="27" t="str">
        <f>'R4-02'!W27</f>
        <v>木</v>
      </c>
      <c r="WB5" s="27" t="str">
        <f>'R4-02'!X27</f>
        <v>金</v>
      </c>
      <c r="WC5" s="27" t="str">
        <f>'R4-02'!Y27</f>
        <v>土</v>
      </c>
      <c r="WD5" s="27" t="str">
        <f>'R4-02'!Z27</f>
        <v>日</v>
      </c>
      <c r="WE5" s="27" t="str">
        <f>'R4-02'!AA27</f>
        <v>月</v>
      </c>
      <c r="WF5" s="27" t="str">
        <f>'R4-02'!AB27</f>
        <v>火</v>
      </c>
      <c r="WG5" s="27" t="str">
        <f>'R4-02'!AC27</f>
        <v>水</v>
      </c>
      <c r="WH5" s="27" t="str">
        <f>'R4-02'!AD27</f>
        <v>木</v>
      </c>
      <c r="WI5" s="27" t="str">
        <f>'R4-02'!AE27</f>
        <v>金</v>
      </c>
      <c r="WJ5" s="27" t="str">
        <f>'R4-02'!AF27</f>
        <v>土</v>
      </c>
      <c r="WK5" s="27" t="str">
        <f>'R4-02'!AG27</f>
        <v>日</v>
      </c>
      <c r="WL5" s="334" t="str">
        <f>'R4-02'!AH27</f>
        <v>月</v>
      </c>
      <c r="WM5" s="200" t="e">
        <f>#REF!</f>
        <v>#REF!</v>
      </c>
      <c r="WN5" s="46" t="e">
        <f>#REF!</f>
        <v>#REF!</v>
      </c>
      <c r="WO5" s="46" t="e">
        <f>#REF!</f>
        <v>#REF!</v>
      </c>
      <c r="WP5" s="46" t="e">
        <f>#REF!</f>
        <v>#REF!</v>
      </c>
      <c r="WQ5" s="46" t="e">
        <f>#REF!</f>
        <v>#REF!</v>
      </c>
      <c r="WR5" s="46" t="e">
        <f>#REF!</f>
        <v>#REF!</v>
      </c>
      <c r="WS5" s="46" t="e">
        <f>#REF!</f>
        <v>#REF!</v>
      </c>
      <c r="WT5" s="46" t="e">
        <f>#REF!</f>
        <v>#REF!</v>
      </c>
      <c r="WU5" s="46" t="e">
        <f>#REF!</f>
        <v>#REF!</v>
      </c>
      <c r="WV5" s="46" t="e">
        <f>#REF!</f>
        <v>#REF!</v>
      </c>
      <c r="WW5" s="46" t="e">
        <f>#REF!</f>
        <v>#REF!</v>
      </c>
      <c r="WX5" s="46" t="e">
        <f>#REF!</f>
        <v>#REF!</v>
      </c>
      <c r="WY5" s="46" t="e">
        <f>#REF!</f>
        <v>#REF!</v>
      </c>
      <c r="WZ5" s="46" t="e">
        <f>#REF!</f>
        <v>#REF!</v>
      </c>
      <c r="XA5" s="46" t="e">
        <f>#REF!</f>
        <v>#REF!</v>
      </c>
      <c r="XB5" s="46" t="e">
        <f>#REF!</f>
        <v>#REF!</v>
      </c>
      <c r="XC5" s="46" t="e">
        <f>#REF!</f>
        <v>#REF!</v>
      </c>
      <c r="XD5" s="46" t="e">
        <f>#REF!</f>
        <v>#REF!</v>
      </c>
      <c r="XE5" s="46" t="e">
        <f>#REF!</f>
        <v>#REF!</v>
      </c>
      <c r="XF5" s="46" t="e">
        <f>#REF!</f>
        <v>#REF!</v>
      </c>
      <c r="XG5" s="46" t="e">
        <f>#REF!</f>
        <v>#REF!</v>
      </c>
      <c r="XH5" s="46" t="e">
        <f>#REF!</f>
        <v>#REF!</v>
      </c>
      <c r="XI5" s="46" t="e">
        <f>#REF!</f>
        <v>#REF!</v>
      </c>
      <c r="XJ5" s="46" t="e">
        <f>#REF!</f>
        <v>#REF!</v>
      </c>
      <c r="XK5" s="46" t="e">
        <f>#REF!</f>
        <v>#REF!</v>
      </c>
      <c r="XL5" s="46" t="e">
        <f>#REF!</f>
        <v>#REF!</v>
      </c>
      <c r="XM5" s="46" t="e">
        <f>#REF!</f>
        <v>#REF!</v>
      </c>
      <c r="XN5" s="46" t="e">
        <f>#REF!</f>
        <v>#REF!</v>
      </c>
      <c r="XO5" s="46" t="e">
        <f>#REF!</f>
        <v>#REF!</v>
      </c>
      <c r="XP5" s="46" t="e">
        <f>#REF!</f>
        <v>#REF!</v>
      </c>
      <c r="XQ5" s="46" t="e">
        <f>#REF!</f>
        <v>#REF!</v>
      </c>
      <c r="XR5" s="340" t="str">
        <f>'R4-04（入力用）'!G27</f>
        <v>金</v>
      </c>
      <c r="XS5" s="46" t="str">
        <f>'R4-04（入力用）'!H27</f>
        <v>土</v>
      </c>
      <c r="XT5" s="46" t="str">
        <f>'R4-04（入力用）'!I27</f>
        <v>日</v>
      </c>
      <c r="XU5" s="46" t="str">
        <f>'R4-04（入力用）'!J27</f>
        <v>月</v>
      </c>
      <c r="XV5" s="46" t="str">
        <f>'R4-04（入力用）'!K27</f>
        <v>火</v>
      </c>
      <c r="XW5" s="46" t="str">
        <f>'R4-04（入力用）'!L27</f>
        <v>水</v>
      </c>
      <c r="XX5" s="46" t="str">
        <f>'R4-04（入力用）'!M27</f>
        <v>木</v>
      </c>
      <c r="XY5" s="46" t="str">
        <f>'R4-04（入力用）'!N27</f>
        <v>金</v>
      </c>
      <c r="XZ5" s="46" t="str">
        <f>'R4-04（入力用）'!O27</f>
        <v>土</v>
      </c>
      <c r="YA5" s="46" t="str">
        <f>'R4-04（入力用）'!P27</f>
        <v>日</v>
      </c>
      <c r="YB5" s="46" t="str">
        <f>'R4-04（入力用）'!Q27</f>
        <v>月</v>
      </c>
      <c r="YC5" s="46" t="str">
        <f>'R4-04（入力用）'!R27</f>
        <v>火</v>
      </c>
      <c r="YD5" s="46" t="str">
        <f>'R4-04（入力用）'!S27</f>
        <v>水</v>
      </c>
      <c r="YE5" s="46" t="str">
        <f>'R4-04（入力用）'!T27</f>
        <v>木</v>
      </c>
      <c r="YF5" s="46" t="str">
        <f>'R4-04（入力用）'!U27</f>
        <v>金</v>
      </c>
      <c r="YG5" s="46" t="str">
        <f>'R4-04（入力用）'!V27</f>
        <v>土</v>
      </c>
      <c r="YH5" s="46" t="str">
        <f>'R4-04（入力用）'!W27</f>
        <v>日</v>
      </c>
      <c r="YI5" s="46" t="str">
        <f>'R4-04（入力用）'!X27</f>
        <v>月</v>
      </c>
      <c r="YJ5" s="46" t="str">
        <f>'R4-04（入力用）'!Y27</f>
        <v>火</v>
      </c>
      <c r="YK5" s="46" t="str">
        <f>'R4-04（入力用）'!Z27</f>
        <v>水</v>
      </c>
      <c r="YL5" s="46" t="str">
        <f>'R4-04（入力用）'!AA27</f>
        <v>木</v>
      </c>
      <c r="YM5" s="46" t="str">
        <f>'R4-04（入力用）'!AB27</f>
        <v>金</v>
      </c>
      <c r="YN5" s="46" t="str">
        <f>'R4-04（入力用）'!AC27</f>
        <v>土</v>
      </c>
      <c r="YO5" s="46" t="str">
        <f>'R4-04（入力用）'!AD27</f>
        <v>日</v>
      </c>
      <c r="YP5" s="46" t="str">
        <f>'R4-04（入力用）'!AE27</f>
        <v>月</v>
      </c>
      <c r="YQ5" s="46" t="str">
        <f>'R4-04（入力用）'!AF27</f>
        <v>火</v>
      </c>
      <c r="YR5" s="46" t="str">
        <f>'R4-04（入力用）'!AG27</f>
        <v>水</v>
      </c>
      <c r="YS5" s="46" t="str">
        <f>'R4-04（入力用）'!AH27</f>
        <v>木</v>
      </c>
      <c r="YT5" s="46" t="str">
        <f>'R4-04（入力用）'!AI27</f>
        <v>金</v>
      </c>
      <c r="YU5" s="46" t="str">
        <f>'R4-04（入力用）'!AJ27</f>
        <v>土</v>
      </c>
      <c r="YV5" s="46" t="str">
        <f>'R4-05（入力用）'!G27</f>
        <v>日</v>
      </c>
      <c r="YW5" s="46" t="str">
        <f>'R4-05（入力用）'!H27</f>
        <v>月</v>
      </c>
      <c r="YX5" s="46" t="str">
        <f>'R4-05（入力用）'!I27</f>
        <v>火</v>
      </c>
      <c r="YY5" s="46" t="str">
        <f>'R4-05（入力用）'!J27</f>
        <v>水</v>
      </c>
      <c r="YZ5" s="46" t="str">
        <f>'R4-05（入力用）'!K27</f>
        <v>木</v>
      </c>
      <c r="ZA5" s="46" t="str">
        <f>'R4-05（入力用）'!L27</f>
        <v>金</v>
      </c>
      <c r="ZB5" s="46" t="str">
        <f>'R4-05（入力用）'!M27</f>
        <v>土</v>
      </c>
      <c r="ZC5" s="46" t="str">
        <f>'R4-05（入力用）'!N27</f>
        <v>日</v>
      </c>
      <c r="ZD5" s="46" t="str">
        <f>'R4-05（入力用）'!O27</f>
        <v>月</v>
      </c>
      <c r="ZE5" s="46" t="str">
        <f>'R4-05（入力用）'!P27</f>
        <v>火</v>
      </c>
      <c r="ZF5" s="46" t="str">
        <f>'R4-05（入力用）'!Q27</f>
        <v>水</v>
      </c>
      <c r="ZG5" s="46" t="str">
        <f>'R4-05（入力用）'!R27</f>
        <v>木</v>
      </c>
      <c r="ZH5" s="46" t="str">
        <f>'R4-05（入力用）'!S27</f>
        <v>金</v>
      </c>
      <c r="ZI5" s="46" t="str">
        <f>'R4-05（入力用）'!T27</f>
        <v>土</v>
      </c>
      <c r="ZJ5" s="46" t="str">
        <f>'R4-05（入力用）'!U27</f>
        <v>日</v>
      </c>
      <c r="ZK5" s="46" t="str">
        <f>'R4-05（入力用）'!V27</f>
        <v>月</v>
      </c>
      <c r="ZL5" s="46" t="str">
        <f>'R4-05（入力用）'!W27</f>
        <v>火</v>
      </c>
      <c r="ZM5" s="46" t="str">
        <f>'R4-05（入力用）'!X27</f>
        <v>水</v>
      </c>
      <c r="ZN5" s="46" t="str">
        <f>'R4-05（入力用）'!Y27</f>
        <v>木</v>
      </c>
      <c r="ZO5" s="46" t="str">
        <f>'R4-05（入力用）'!Z27</f>
        <v>金</v>
      </c>
      <c r="ZP5" s="46" t="str">
        <f>'R4-05（入力用）'!AA27</f>
        <v>土</v>
      </c>
      <c r="ZQ5" s="46" t="str">
        <f>'R4-05（入力用）'!AB27</f>
        <v>日</v>
      </c>
      <c r="ZR5" s="46" t="str">
        <f>'R4-05（入力用）'!AC27</f>
        <v>月</v>
      </c>
      <c r="ZS5" s="46" t="str">
        <f>'R4-05（入力用）'!AD27</f>
        <v>火</v>
      </c>
      <c r="ZT5" s="46" t="str">
        <f>'R4-05（入力用）'!AE27</f>
        <v>水</v>
      </c>
      <c r="ZU5" s="46" t="str">
        <f>'R4-05（入力用）'!AF27</f>
        <v>木</v>
      </c>
      <c r="ZV5" s="46" t="str">
        <f>'R4-05（入力用）'!AG27</f>
        <v>金</v>
      </c>
      <c r="ZW5" s="46" t="str">
        <f>'R4-05（入力用）'!AH27</f>
        <v>土</v>
      </c>
      <c r="ZX5" s="46" t="str">
        <f>'R4-05（入力用）'!AI27</f>
        <v>日</v>
      </c>
      <c r="ZY5" s="46" t="str">
        <f>'R4-05（入力用）'!AJ27</f>
        <v>月</v>
      </c>
      <c r="ZZ5" s="46" t="str">
        <f>'R4-05（入力用）'!AK27</f>
        <v>火</v>
      </c>
      <c r="AAA5" s="46" t="str">
        <f>'R4-06（入力用）'!G27</f>
        <v>水</v>
      </c>
      <c r="AAB5" s="46" t="str">
        <f>'R4-06（入力用）'!H27</f>
        <v>木</v>
      </c>
      <c r="AAC5" s="46" t="str">
        <f>'R4-06（入力用）'!I27</f>
        <v>金</v>
      </c>
      <c r="AAD5" s="46" t="str">
        <f>'R4-06（入力用）'!J27</f>
        <v>土</v>
      </c>
      <c r="AAE5" s="46" t="str">
        <f>'R4-06（入力用）'!K27</f>
        <v>日</v>
      </c>
      <c r="AAF5" s="46" t="str">
        <f>'R4-06（入力用）'!L27</f>
        <v>月</v>
      </c>
      <c r="AAG5" s="46" t="str">
        <f>'R4-06（入力用）'!M27</f>
        <v>火</v>
      </c>
      <c r="AAH5" s="46" t="str">
        <f>'R4-06（入力用）'!N27</f>
        <v>水</v>
      </c>
      <c r="AAI5" s="46" t="str">
        <f>'R4-06（入力用）'!O27</f>
        <v>木</v>
      </c>
      <c r="AAJ5" s="46" t="str">
        <f>'R4-06（入力用）'!P27</f>
        <v>金</v>
      </c>
      <c r="AAK5" s="46" t="str">
        <f>'R4-06（入力用）'!Q27</f>
        <v>土</v>
      </c>
      <c r="AAL5" s="46" t="str">
        <f>'R4-06（入力用）'!R27</f>
        <v>日</v>
      </c>
      <c r="AAM5" s="46" t="str">
        <f>'R4-06（入力用）'!S27</f>
        <v>月</v>
      </c>
      <c r="AAN5" s="46" t="str">
        <f>'R4-06（入力用）'!T27</f>
        <v>火</v>
      </c>
      <c r="AAO5" s="46" t="str">
        <f>'R4-06（入力用）'!U27</f>
        <v>水</v>
      </c>
      <c r="AAP5" s="46" t="str">
        <f>'R4-06（入力用）'!V27</f>
        <v>木</v>
      </c>
      <c r="AAQ5" s="46" t="str">
        <f>'R4-06（入力用）'!W27</f>
        <v>金</v>
      </c>
      <c r="AAR5" s="46" t="str">
        <f>'R4-06（入力用）'!X27</f>
        <v>土</v>
      </c>
      <c r="AAS5" s="46" t="str">
        <f>'R4-06（入力用）'!Y27</f>
        <v>日</v>
      </c>
      <c r="AAT5" s="46" t="str">
        <f>'R4-06（入力用）'!Z27</f>
        <v>月</v>
      </c>
      <c r="AAU5" s="46" t="str">
        <f>'R4-06（入力用）'!AA27</f>
        <v>火</v>
      </c>
      <c r="AAV5" s="46" t="str">
        <f>'R4-06（入力用）'!AB27</f>
        <v>水</v>
      </c>
      <c r="AAW5" s="46" t="str">
        <f>'R4-06（入力用）'!AC27</f>
        <v>木</v>
      </c>
      <c r="AAX5" s="46" t="str">
        <f>'R4-06（入力用）'!AD27</f>
        <v>金</v>
      </c>
      <c r="AAY5" s="46" t="str">
        <f>'R4-06（入力用）'!AE27</f>
        <v>土</v>
      </c>
      <c r="AAZ5" s="46" t="str">
        <f>'R4-06（入力用）'!AF27</f>
        <v>日</v>
      </c>
      <c r="ABA5" s="46" t="str">
        <f>'R4-06（入力用）'!AG27</f>
        <v>月</v>
      </c>
      <c r="ABB5" s="46" t="str">
        <f>'R4-06（入力用）'!AH27</f>
        <v>火</v>
      </c>
      <c r="ABC5" s="46" t="str">
        <f>'R4-06（入力用）'!AI27</f>
        <v>水</v>
      </c>
      <c r="ABD5" s="46" t="str">
        <f>'R4-06（入力用）'!AJ27</f>
        <v>木</v>
      </c>
      <c r="ABE5" s="46" t="str">
        <f>'R4-07（入力用）'!G27</f>
        <v>金</v>
      </c>
      <c r="ABF5" s="46" t="str">
        <f>'R4-07（入力用）'!H27</f>
        <v>土</v>
      </c>
      <c r="ABG5" s="46" t="str">
        <f>'R4-07（入力用）'!I27</f>
        <v>日</v>
      </c>
      <c r="ABH5" s="46" t="str">
        <f>'R4-07（入力用）'!J27</f>
        <v>月</v>
      </c>
      <c r="ABI5" s="46" t="str">
        <f>'R4-07（入力用）'!K27</f>
        <v>火</v>
      </c>
      <c r="ABJ5" s="46" t="str">
        <f>'R4-07（入力用）'!L27</f>
        <v>水</v>
      </c>
      <c r="ABK5" s="46" t="str">
        <f>'R4-07（入力用）'!M27</f>
        <v>木</v>
      </c>
      <c r="ABL5" s="46" t="str">
        <f>'R4-07（入力用）'!N27</f>
        <v>金</v>
      </c>
      <c r="ABM5" s="46" t="str">
        <f>'R4-07（入力用）'!O27</f>
        <v>土</v>
      </c>
      <c r="ABN5" s="46" t="str">
        <f>'R4-07（入力用）'!P27</f>
        <v>日</v>
      </c>
      <c r="ABO5" s="46" t="str">
        <f>'R4-07（入力用）'!Q27</f>
        <v>月</v>
      </c>
      <c r="ABP5" s="46" t="str">
        <f>'R4-07（入力用）'!R27</f>
        <v>火</v>
      </c>
      <c r="ABQ5" s="46" t="str">
        <f>'R4-07（入力用）'!S27</f>
        <v>水</v>
      </c>
      <c r="ABR5" s="46" t="str">
        <f>'R4-07（入力用）'!T27</f>
        <v>木</v>
      </c>
      <c r="ABS5" s="46" t="str">
        <f>'R4-07（入力用）'!U27</f>
        <v>金</v>
      </c>
      <c r="ABT5" s="46" t="str">
        <f>'R4-07（入力用）'!V27</f>
        <v>土</v>
      </c>
      <c r="ABU5" s="46" t="str">
        <f>'R4-07（入力用）'!W27</f>
        <v>日</v>
      </c>
      <c r="ABV5" s="46" t="str">
        <f>'R4-07（入力用）'!X27</f>
        <v>月</v>
      </c>
      <c r="ABW5" s="46" t="str">
        <f>'R4-07（入力用）'!Y27</f>
        <v>火</v>
      </c>
      <c r="ABX5" s="46" t="str">
        <f>'R4-07（入力用）'!Z27</f>
        <v>水</v>
      </c>
      <c r="ABY5" s="46" t="str">
        <f>'R4-07（入力用）'!AA27</f>
        <v>木</v>
      </c>
      <c r="ABZ5" s="46" t="str">
        <f>'R4-07（入力用）'!AB27</f>
        <v>金</v>
      </c>
      <c r="ACA5" s="46" t="str">
        <f>'R4-07（入力用）'!AC27</f>
        <v>土</v>
      </c>
      <c r="ACB5" s="46" t="str">
        <f>'R4-07（入力用）'!AD27</f>
        <v>日</v>
      </c>
      <c r="ACC5" s="46" t="str">
        <f>'R4-07（入力用）'!AE27</f>
        <v>月</v>
      </c>
      <c r="ACD5" s="46" t="str">
        <f>'R4-07（入力用）'!AF27</f>
        <v>火</v>
      </c>
      <c r="ACE5" s="46" t="str">
        <f>'R4-07（入力用）'!AG27</f>
        <v>水</v>
      </c>
      <c r="ACF5" s="46" t="str">
        <f>'R4-07（入力用）'!AH27</f>
        <v>木</v>
      </c>
      <c r="ACG5" s="46" t="str">
        <f>'R4-07（入力用）'!AI27</f>
        <v>金</v>
      </c>
      <c r="ACH5" s="46" t="str">
        <f>'R4-07（入力用）'!AJ27</f>
        <v>土</v>
      </c>
      <c r="ACI5" s="46" t="str">
        <f>'R4-07（入力用）'!AK27</f>
        <v>日</v>
      </c>
      <c r="ACJ5" s="46" t="str">
        <f>'R4-08（入力用）'!G27</f>
        <v>月</v>
      </c>
      <c r="ACK5" s="46" t="str">
        <f>'R4-08（入力用）'!H27</f>
        <v>火</v>
      </c>
      <c r="ACL5" s="46" t="str">
        <f>'R4-08（入力用）'!I27</f>
        <v>水</v>
      </c>
      <c r="ACM5" s="46" t="str">
        <f>'R4-08（入力用）'!J27</f>
        <v>木</v>
      </c>
      <c r="ACN5" s="46" t="str">
        <f>'R4-08（入力用）'!K27</f>
        <v>金</v>
      </c>
      <c r="ACO5" s="46" t="str">
        <f>'R4-08（入力用）'!L27</f>
        <v>土</v>
      </c>
      <c r="ACP5" s="46" t="str">
        <f>'R4-08（入力用）'!M27</f>
        <v>日</v>
      </c>
      <c r="ACQ5" s="46" t="str">
        <f>'R4-08（入力用）'!N27</f>
        <v>月</v>
      </c>
      <c r="ACR5" s="46" t="str">
        <f>'R4-08（入力用）'!O27</f>
        <v>火</v>
      </c>
      <c r="ACS5" s="46" t="str">
        <f>'R4-08（入力用）'!P27</f>
        <v>水</v>
      </c>
      <c r="ACT5" s="46" t="str">
        <f>'R4-08（入力用）'!Q27</f>
        <v>木</v>
      </c>
      <c r="ACU5" s="46" t="str">
        <f>'R4-08（入力用）'!R27</f>
        <v>金</v>
      </c>
      <c r="ACV5" s="46" t="str">
        <f>'R4-08（入力用）'!S27</f>
        <v>土</v>
      </c>
      <c r="ACW5" s="46" t="str">
        <f>'R4-08（入力用）'!T27</f>
        <v>日</v>
      </c>
      <c r="ACX5" s="46" t="str">
        <f>'R4-08（入力用）'!U27</f>
        <v>月</v>
      </c>
      <c r="ACY5" s="46" t="str">
        <f>'R4-08（入力用）'!V27</f>
        <v>火</v>
      </c>
      <c r="ACZ5" s="46" t="str">
        <f>'R4-08（入力用）'!W27</f>
        <v>水</v>
      </c>
      <c r="ADA5" s="46" t="str">
        <f>'R4-08（入力用）'!X27</f>
        <v>木</v>
      </c>
      <c r="ADB5" s="46" t="str">
        <f>'R4-08（入力用）'!Y27</f>
        <v>金</v>
      </c>
      <c r="ADC5" s="46" t="str">
        <f>'R4-08（入力用）'!Z27</f>
        <v>土</v>
      </c>
      <c r="ADD5" s="46" t="str">
        <f>'R4-08（入力用）'!AA27</f>
        <v>日</v>
      </c>
      <c r="ADE5" s="46" t="str">
        <f>'R4-08（入力用）'!AB27</f>
        <v>月</v>
      </c>
      <c r="ADF5" s="46" t="str">
        <f>'R4-08（入力用）'!AC27</f>
        <v>火</v>
      </c>
      <c r="ADG5" s="46" t="str">
        <f>'R4-08（入力用）'!AD27</f>
        <v>水</v>
      </c>
      <c r="ADH5" s="46" t="str">
        <f>'R4-08（入力用）'!AE27</f>
        <v>木</v>
      </c>
      <c r="ADI5" s="46" t="str">
        <f>'R4-08（入力用）'!AF27</f>
        <v>金</v>
      </c>
      <c r="ADJ5" s="46" t="str">
        <f>'R4-08（入力用）'!AG27</f>
        <v>土</v>
      </c>
      <c r="ADK5" s="46" t="str">
        <f>'R4-08（入力用）'!AH27</f>
        <v>日</v>
      </c>
      <c r="ADL5" s="46" t="str">
        <f>'R4-08（入力用）'!AI27</f>
        <v>月</v>
      </c>
      <c r="ADM5" s="46" t="str">
        <f>'R4-08（入力用）'!AJ27</f>
        <v>火</v>
      </c>
      <c r="ADN5" s="46" t="str">
        <f>'R4-08（入力用）'!AK27</f>
        <v>水</v>
      </c>
      <c r="ADO5" s="46" t="str">
        <f>'R4-09（入力用）'!G27</f>
        <v>木</v>
      </c>
      <c r="ADP5" s="46" t="str">
        <f>'R4-09（入力用）'!H27</f>
        <v>金</v>
      </c>
      <c r="ADQ5" s="46" t="str">
        <f>'R4-09（入力用）'!I27</f>
        <v>土</v>
      </c>
      <c r="ADR5" s="46" t="str">
        <f>'R4-09（入力用）'!J27</f>
        <v>日</v>
      </c>
      <c r="ADS5" s="46" t="str">
        <f>'R4-09（入力用）'!K27</f>
        <v>月</v>
      </c>
      <c r="ADT5" s="46" t="str">
        <f>'R4-09（入力用）'!L27</f>
        <v>火</v>
      </c>
      <c r="ADU5" s="46" t="str">
        <f>'R4-09（入力用）'!M27</f>
        <v>水</v>
      </c>
      <c r="ADV5" s="46" t="str">
        <f>'R4-09（入力用）'!N27</f>
        <v>木</v>
      </c>
      <c r="ADW5" s="46" t="str">
        <f>'R4-09（入力用）'!O27</f>
        <v>金</v>
      </c>
      <c r="ADX5" s="46" t="str">
        <f>'R4-09（入力用）'!P27</f>
        <v>土</v>
      </c>
      <c r="ADY5" s="46" t="str">
        <f>'R4-09（入力用）'!Q27</f>
        <v>日</v>
      </c>
      <c r="ADZ5" s="46" t="str">
        <f>'R4-09（入力用）'!R27</f>
        <v>月</v>
      </c>
      <c r="AEA5" s="46" t="str">
        <f>'R4-09（入力用）'!S27</f>
        <v>火</v>
      </c>
      <c r="AEB5" s="46" t="str">
        <f>'R4-09（入力用）'!T27</f>
        <v>水</v>
      </c>
      <c r="AEC5" s="46" t="str">
        <f>'R4-09（入力用）'!U27</f>
        <v>木</v>
      </c>
      <c r="AED5" s="46" t="str">
        <f>'R4-09（入力用）'!V27</f>
        <v>金</v>
      </c>
      <c r="AEE5" s="46" t="str">
        <f>'R4-09（入力用）'!W27</f>
        <v>土</v>
      </c>
      <c r="AEF5" s="46" t="str">
        <f>'R4-09（入力用）'!X27</f>
        <v>日</v>
      </c>
      <c r="AEG5" s="46" t="str">
        <f>'R4-09（入力用）'!Y27</f>
        <v>月</v>
      </c>
      <c r="AEH5" s="46" t="str">
        <f>'R4-09（入力用）'!Z27</f>
        <v>火</v>
      </c>
      <c r="AEI5" s="46" t="str">
        <f>'R4-09（入力用）'!AA27</f>
        <v>水</v>
      </c>
      <c r="AEJ5" s="46" t="str">
        <f>'R4-09（入力用）'!AB27</f>
        <v>木</v>
      </c>
      <c r="AEK5" s="46" t="str">
        <f>'R4-09（入力用）'!AC27</f>
        <v>金</v>
      </c>
      <c r="AEL5" s="46" t="str">
        <f>'R4-09（入力用）'!AD27</f>
        <v>土</v>
      </c>
      <c r="AEM5" s="46" t="str">
        <f>'R4-09（入力用）'!AE27</f>
        <v>日</v>
      </c>
      <c r="AEN5" s="46" t="str">
        <f>'R4-09（入力用）'!AF27</f>
        <v>月</v>
      </c>
      <c r="AEO5" s="46" t="str">
        <f>'R4-09（入力用）'!AG27</f>
        <v>火</v>
      </c>
      <c r="AEP5" s="46" t="str">
        <f>'R4-09（入力用）'!AH27</f>
        <v>水</v>
      </c>
      <c r="AEQ5" s="46" t="str">
        <f>'R4-09（入力用）'!AI27</f>
        <v>木</v>
      </c>
      <c r="AER5" s="46" t="str">
        <f>'R4-09（入力用）'!AJ27</f>
        <v>金</v>
      </c>
      <c r="AES5" s="46" t="str">
        <f>'R4-10（入力用）'!G27</f>
        <v>土</v>
      </c>
      <c r="AET5" s="46" t="str">
        <f>'R4-10（入力用）'!H27</f>
        <v>日</v>
      </c>
      <c r="AEU5" s="46" t="str">
        <f>'R4-10（入力用）'!I27</f>
        <v>月</v>
      </c>
      <c r="AEV5" s="46" t="str">
        <f>'R4-10（入力用）'!J27</f>
        <v>火</v>
      </c>
      <c r="AEW5" s="46" t="str">
        <f>'R4-10（入力用）'!K27</f>
        <v>水</v>
      </c>
      <c r="AEX5" s="46" t="str">
        <f>'R4-10（入力用）'!L27</f>
        <v>木</v>
      </c>
      <c r="AEY5" s="46" t="str">
        <f>'R4-10（入力用）'!M27</f>
        <v>金</v>
      </c>
      <c r="AEZ5" s="46" t="str">
        <f>'R4-10（入力用）'!N27</f>
        <v>土</v>
      </c>
      <c r="AFA5" s="46" t="str">
        <f>'R4-10（入力用）'!O27</f>
        <v>日</v>
      </c>
      <c r="AFB5" s="46" t="str">
        <f>'R4-10（入力用）'!P27</f>
        <v>月</v>
      </c>
      <c r="AFC5" s="46" t="str">
        <f>'R4-10（入力用）'!Q27</f>
        <v>火</v>
      </c>
      <c r="AFD5" s="46" t="str">
        <f>'R4-10（入力用）'!R27</f>
        <v>水</v>
      </c>
      <c r="AFE5" s="46" t="str">
        <f>'R4-10（入力用）'!S27</f>
        <v>木</v>
      </c>
      <c r="AFF5" s="46" t="str">
        <f>'R4-10（入力用）'!T27</f>
        <v>金</v>
      </c>
      <c r="AFG5" s="46" t="str">
        <f>'R4-10（入力用）'!U27</f>
        <v>土</v>
      </c>
      <c r="AFH5" s="46" t="str">
        <f>'R4-10（入力用）'!V27</f>
        <v>日</v>
      </c>
      <c r="AFI5" s="46" t="str">
        <f>'R4-10（入力用）'!W27</f>
        <v>月</v>
      </c>
      <c r="AFJ5" s="46" t="str">
        <f>'R4-10（入力用）'!X27</f>
        <v>火</v>
      </c>
      <c r="AFK5" s="46" t="str">
        <f>'R4-10（入力用）'!Y27</f>
        <v>水</v>
      </c>
      <c r="AFL5" s="46" t="str">
        <f>'R4-10（入力用）'!Z27</f>
        <v>木</v>
      </c>
      <c r="AFM5" s="46" t="str">
        <f>'R4-10（入力用）'!AA27</f>
        <v>金</v>
      </c>
      <c r="AFN5" s="46" t="str">
        <f>'R4-10（入力用）'!AB27</f>
        <v>土</v>
      </c>
      <c r="AFO5" s="46" t="str">
        <f>'R4-10（入力用）'!AC27</f>
        <v>日</v>
      </c>
      <c r="AFP5" s="46" t="str">
        <f>'R4-10（入力用）'!AD27</f>
        <v>月</v>
      </c>
      <c r="AFQ5" s="46" t="str">
        <f>'R4-10（入力用）'!AE27</f>
        <v>火</v>
      </c>
      <c r="AFR5" s="46" t="str">
        <f>'R4-10（入力用）'!AF27</f>
        <v>水</v>
      </c>
      <c r="AFS5" s="46" t="str">
        <f>'R4-10（入力用）'!AG27</f>
        <v>木</v>
      </c>
      <c r="AFT5" s="46" t="str">
        <f>'R4-10（入力用）'!AH27</f>
        <v>金</v>
      </c>
      <c r="AFU5" s="46" t="str">
        <f>'R4-10（入力用）'!AI27</f>
        <v>土</v>
      </c>
      <c r="AFV5" s="46" t="str">
        <f>'R4-10（入力用）'!AJ27</f>
        <v>日</v>
      </c>
      <c r="AFW5" s="46" t="str">
        <f>'R4-10（入力用）'!AK27</f>
        <v>月</v>
      </c>
      <c r="AFX5" s="46" t="str">
        <f>'R4-11（入力用）'!G27</f>
        <v>火</v>
      </c>
      <c r="AFY5" s="46" t="str">
        <f>'R4-11（入力用）'!H27</f>
        <v>水</v>
      </c>
      <c r="AFZ5" s="46" t="str">
        <f>'R4-11（入力用）'!I27</f>
        <v>木</v>
      </c>
      <c r="AGA5" s="46" t="str">
        <f>'R4-11（入力用）'!J27</f>
        <v>金</v>
      </c>
      <c r="AGB5" s="46" t="str">
        <f>'R4-11（入力用）'!K27</f>
        <v>土</v>
      </c>
      <c r="AGC5" s="46" t="str">
        <f>'R4-11（入力用）'!L27</f>
        <v>日</v>
      </c>
      <c r="AGD5" s="46" t="str">
        <f>'R4-11（入力用）'!M27</f>
        <v>月</v>
      </c>
      <c r="AGE5" s="46" t="str">
        <f>'R4-11（入力用）'!N27</f>
        <v>火</v>
      </c>
      <c r="AGF5" s="46" t="str">
        <f>'R4-11（入力用）'!O27</f>
        <v>水</v>
      </c>
      <c r="AGG5" s="46" t="str">
        <f>'R4-11（入力用）'!P27</f>
        <v>木</v>
      </c>
      <c r="AGH5" s="46" t="str">
        <f>'R4-11（入力用）'!Q27</f>
        <v>金</v>
      </c>
      <c r="AGI5" s="46" t="str">
        <f>'R4-11（入力用）'!R27</f>
        <v>土</v>
      </c>
      <c r="AGJ5" s="46" t="str">
        <f>'R4-11（入力用）'!S27</f>
        <v>日</v>
      </c>
      <c r="AGK5" s="46" t="str">
        <f>'R4-11（入力用）'!T27</f>
        <v>月</v>
      </c>
      <c r="AGL5" s="46" t="str">
        <f>'R4-11（入力用）'!U27</f>
        <v>火</v>
      </c>
      <c r="AGM5" s="46" t="str">
        <f>'R4-11（入力用）'!V27</f>
        <v>水</v>
      </c>
      <c r="AGN5" s="46" t="str">
        <f>'R4-11（入力用）'!W27</f>
        <v>木</v>
      </c>
      <c r="AGO5" s="46" t="str">
        <f>'R4-11（入力用）'!X27</f>
        <v>金</v>
      </c>
      <c r="AGP5" s="46" t="str">
        <f>'R4-11（入力用）'!Y27</f>
        <v>土</v>
      </c>
      <c r="AGQ5" s="46" t="str">
        <f>'R4-11（入力用）'!Z27</f>
        <v>日</v>
      </c>
      <c r="AGR5" s="46" t="str">
        <f>'R4-11（入力用）'!AA27</f>
        <v>月</v>
      </c>
      <c r="AGS5" s="46" t="str">
        <f>'R4-11（入力用）'!AB27</f>
        <v>火</v>
      </c>
      <c r="AGT5" s="46" t="str">
        <f>'R4-11（入力用）'!AC27</f>
        <v>水</v>
      </c>
      <c r="AGU5" s="46" t="str">
        <f>'R4-11（入力用）'!AD27</f>
        <v>木</v>
      </c>
      <c r="AGV5" s="46" t="str">
        <f>'R4-11（入力用）'!AE27</f>
        <v>金</v>
      </c>
      <c r="AGW5" s="46" t="str">
        <f>'R4-11（入力用）'!AF27</f>
        <v>土</v>
      </c>
      <c r="AGX5" s="46" t="str">
        <f>'R4-11（入力用）'!AG27</f>
        <v>日</v>
      </c>
      <c r="AGY5" s="46" t="str">
        <f>'R4-11（入力用）'!AH27</f>
        <v>月</v>
      </c>
      <c r="AGZ5" s="46" t="str">
        <f>'R4-11（入力用）'!AI27</f>
        <v>火</v>
      </c>
      <c r="AHA5" s="46" t="str">
        <f>'R4-11（入力用）'!AJ27</f>
        <v>水</v>
      </c>
      <c r="AHB5" s="46" t="str">
        <f>'R4-12（入力用）'!G27</f>
        <v>木</v>
      </c>
      <c r="AHC5" s="46" t="str">
        <f>'R4-12（入力用）'!H27</f>
        <v>金</v>
      </c>
      <c r="AHD5" s="46" t="str">
        <f>'R4-12（入力用）'!I27</f>
        <v>土</v>
      </c>
      <c r="AHE5" s="46" t="str">
        <f>'R4-12（入力用）'!J27</f>
        <v>日</v>
      </c>
      <c r="AHF5" s="46" t="str">
        <f>'R4-12（入力用）'!K27</f>
        <v>月</v>
      </c>
      <c r="AHG5" s="46" t="str">
        <f>'R4-12（入力用）'!L27</f>
        <v>火</v>
      </c>
      <c r="AHH5" s="46" t="str">
        <f>'R4-12（入力用）'!M27</f>
        <v>水</v>
      </c>
      <c r="AHI5" s="46" t="str">
        <f>'R4-12（入力用）'!N27</f>
        <v>木</v>
      </c>
      <c r="AHJ5" s="46" t="str">
        <f>'R4-12（入力用）'!O27</f>
        <v>金</v>
      </c>
      <c r="AHK5" s="46" t="str">
        <f>'R4-12（入力用）'!P27</f>
        <v>土</v>
      </c>
      <c r="AHL5" s="46" t="str">
        <f>'R4-12（入力用）'!Q27</f>
        <v>日</v>
      </c>
      <c r="AHM5" s="46" t="str">
        <f>'R4-12（入力用）'!R27</f>
        <v>月</v>
      </c>
      <c r="AHN5" s="46" t="str">
        <f>'R4-12（入力用）'!S27</f>
        <v>火</v>
      </c>
      <c r="AHO5" s="46" t="str">
        <f>'R4-12（入力用）'!T27</f>
        <v>水</v>
      </c>
      <c r="AHP5" s="46" t="str">
        <f>'R4-12（入力用）'!U27</f>
        <v>木</v>
      </c>
      <c r="AHQ5" s="46" t="str">
        <f>'R4-12（入力用）'!V27</f>
        <v>金</v>
      </c>
      <c r="AHR5" s="46" t="str">
        <f>'R4-12（入力用）'!W27</f>
        <v>土</v>
      </c>
      <c r="AHS5" s="46" t="str">
        <f>'R4-12（入力用）'!X27</f>
        <v>日</v>
      </c>
      <c r="AHT5" s="46" t="str">
        <f>'R4-12（入力用）'!Y27</f>
        <v>月</v>
      </c>
      <c r="AHU5" s="46" t="str">
        <f>'R4-12（入力用）'!Z27</f>
        <v>火</v>
      </c>
      <c r="AHV5" s="46" t="str">
        <f>'R4-12（入力用）'!AA27</f>
        <v>水</v>
      </c>
      <c r="AHW5" s="46" t="str">
        <f>'R4-12（入力用）'!AB27</f>
        <v>木</v>
      </c>
      <c r="AHX5" s="46" t="str">
        <f>'R4-12（入力用）'!AC27</f>
        <v>金</v>
      </c>
      <c r="AHY5" s="46" t="str">
        <f>'R4-12（入力用）'!AD27</f>
        <v>土</v>
      </c>
      <c r="AHZ5" s="46" t="str">
        <f>'R4-12（入力用）'!AE27</f>
        <v>日</v>
      </c>
      <c r="AIA5" s="46" t="str">
        <f>'R4-12（入力用）'!AF27</f>
        <v>月</v>
      </c>
      <c r="AIB5" s="46" t="str">
        <f>'R4-12（入力用）'!AG27</f>
        <v>火</v>
      </c>
      <c r="AIC5" s="46" t="str">
        <f>'R4-12（入力用）'!AH27</f>
        <v>水</v>
      </c>
      <c r="AID5" s="46" t="str">
        <f>'R4-12（入力用）'!AI27</f>
        <v>木</v>
      </c>
      <c r="AIE5" s="46" t="str">
        <f>'R4-12（入力用）'!AJ27</f>
        <v>金</v>
      </c>
      <c r="AIF5" s="46" t="str">
        <f>'R4-12（入力用）'!AK27</f>
        <v>土</v>
      </c>
      <c r="AIG5" s="46" t="str">
        <f>'R5-01（入力用）'!G27</f>
        <v>日</v>
      </c>
      <c r="AIH5" s="46" t="str">
        <f>'R5-01（入力用）'!H27</f>
        <v>月</v>
      </c>
      <c r="AII5" s="46" t="str">
        <f>'R5-01（入力用）'!I27</f>
        <v>火</v>
      </c>
      <c r="AIJ5" s="46" t="str">
        <f>'R5-01（入力用）'!J27</f>
        <v>水</v>
      </c>
      <c r="AIK5" s="46" t="str">
        <f>'R5-01（入力用）'!K27</f>
        <v>木</v>
      </c>
      <c r="AIL5" s="46" t="str">
        <f>'R5-01（入力用）'!L27</f>
        <v>金</v>
      </c>
      <c r="AIM5" s="46" t="str">
        <f>'R5-01（入力用）'!M27</f>
        <v>土</v>
      </c>
      <c r="AIN5" s="46" t="str">
        <f>'R5-01（入力用）'!N27</f>
        <v>日</v>
      </c>
      <c r="AIO5" s="46" t="str">
        <f>'R5-01（入力用）'!O27</f>
        <v>月</v>
      </c>
      <c r="AIP5" s="46" t="str">
        <f>'R5-01（入力用）'!P27</f>
        <v>火</v>
      </c>
      <c r="AIQ5" s="46" t="str">
        <f>'R5-01（入力用）'!Q27</f>
        <v>水</v>
      </c>
      <c r="AIR5" s="46" t="str">
        <f>'R5-01（入力用）'!R27</f>
        <v>木</v>
      </c>
      <c r="AIS5" s="46" t="str">
        <f>'R5-01（入力用）'!S27</f>
        <v>金</v>
      </c>
      <c r="AIT5" s="46" t="str">
        <f>'R5-01（入力用）'!T27</f>
        <v>土</v>
      </c>
      <c r="AIU5" s="46" t="str">
        <f>'R5-01（入力用）'!U27</f>
        <v>日</v>
      </c>
      <c r="AIV5" s="46" t="str">
        <f>'R5-01（入力用）'!V27</f>
        <v>月</v>
      </c>
      <c r="AIW5" s="46" t="str">
        <f>'R5-01（入力用）'!W27</f>
        <v>火</v>
      </c>
      <c r="AIX5" s="46" t="str">
        <f>'R5-01（入力用）'!X27</f>
        <v>水</v>
      </c>
      <c r="AIY5" s="46" t="str">
        <f>'R5-01（入力用）'!Y27</f>
        <v>木</v>
      </c>
      <c r="AIZ5" s="46" t="str">
        <f>'R5-01（入力用）'!Z27</f>
        <v>金</v>
      </c>
      <c r="AJA5" s="46" t="str">
        <f>'R5-01（入力用）'!AA27</f>
        <v>土</v>
      </c>
      <c r="AJB5" s="46" t="str">
        <f>'R5-01（入力用）'!AB27</f>
        <v>日</v>
      </c>
      <c r="AJC5" s="46" t="str">
        <f>'R5-01（入力用）'!AC27</f>
        <v>月</v>
      </c>
      <c r="AJD5" s="46" t="str">
        <f>'R5-01（入力用）'!AD27</f>
        <v>火</v>
      </c>
      <c r="AJE5" s="46" t="str">
        <f>'R5-01（入力用）'!AE27</f>
        <v>水</v>
      </c>
      <c r="AJF5" s="46" t="str">
        <f>'R5-01（入力用）'!AF27</f>
        <v>木</v>
      </c>
      <c r="AJG5" s="46" t="str">
        <f>'R5-01（入力用）'!AG27</f>
        <v>金</v>
      </c>
      <c r="AJH5" s="46" t="str">
        <f>'R5-01（入力用）'!AH27</f>
        <v>土</v>
      </c>
      <c r="AJI5" s="46" t="str">
        <f>'R5-01（入力用）'!AI27</f>
        <v>日</v>
      </c>
      <c r="AJJ5" s="46" t="str">
        <f>'R5-01（入力用）'!AJ27</f>
        <v>月</v>
      </c>
      <c r="AJK5" s="46" t="str">
        <f>'R5-01（入力用）'!AK27</f>
        <v>火</v>
      </c>
      <c r="AJL5" s="46" t="str">
        <f>'R5-02（入力用）'!G27</f>
        <v>水</v>
      </c>
      <c r="AJM5" s="46" t="str">
        <f>'R5-02（入力用）'!H27</f>
        <v>木</v>
      </c>
      <c r="AJN5" s="46" t="str">
        <f>'R5-02（入力用）'!I27</f>
        <v>金</v>
      </c>
      <c r="AJO5" s="46" t="str">
        <f>'R5-02（入力用）'!J27</f>
        <v>土</v>
      </c>
      <c r="AJP5" s="46" t="str">
        <f>'R5-02（入力用）'!K27</f>
        <v>日</v>
      </c>
      <c r="AJQ5" s="46" t="str">
        <f>'R5-02（入力用）'!L27</f>
        <v>月</v>
      </c>
      <c r="AJR5" s="46" t="str">
        <f>'R5-02（入力用）'!M27</f>
        <v>火</v>
      </c>
      <c r="AJS5" s="46" t="str">
        <f>'R5-02（入力用）'!N27</f>
        <v>水</v>
      </c>
      <c r="AJT5" s="46" t="str">
        <f>'R5-02（入力用）'!O27</f>
        <v>木</v>
      </c>
      <c r="AJU5" s="46" t="str">
        <f>'R5-02（入力用）'!P27</f>
        <v>金</v>
      </c>
      <c r="AJV5" s="46" t="str">
        <f>'R5-02（入力用）'!Q27</f>
        <v>土</v>
      </c>
      <c r="AJW5" s="46" t="str">
        <f>'R5-02（入力用）'!R27</f>
        <v>日</v>
      </c>
      <c r="AJX5" s="46" t="str">
        <f>'R5-02（入力用）'!S27</f>
        <v>月</v>
      </c>
      <c r="AJY5" s="46" t="str">
        <f>'R5-02（入力用）'!T27</f>
        <v>火</v>
      </c>
      <c r="AJZ5" s="46" t="str">
        <f>'R5-02（入力用）'!U27</f>
        <v>水</v>
      </c>
      <c r="AKA5" s="46" t="str">
        <f>'R5-02（入力用）'!V27</f>
        <v>木</v>
      </c>
      <c r="AKB5" s="46" t="str">
        <f>'R5-02（入力用）'!W27</f>
        <v>金</v>
      </c>
      <c r="AKC5" s="46" t="str">
        <f>'R5-02（入力用）'!X27</f>
        <v>土</v>
      </c>
      <c r="AKD5" s="46" t="str">
        <f>'R5-02（入力用）'!Y27</f>
        <v>日</v>
      </c>
      <c r="AKE5" s="46" t="str">
        <f>'R5-02（入力用）'!Z27</f>
        <v>月</v>
      </c>
      <c r="AKF5" s="46" t="str">
        <f>'R5-02（入力用）'!AA27</f>
        <v>火</v>
      </c>
      <c r="AKG5" s="46" t="str">
        <f>'R5-02（入力用）'!AB27</f>
        <v>水</v>
      </c>
      <c r="AKH5" s="46" t="str">
        <f>'R5-02（入力用）'!AC27</f>
        <v>木</v>
      </c>
      <c r="AKI5" s="46" t="str">
        <f>'R5-02（入力用）'!AD27</f>
        <v>金</v>
      </c>
      <c r="AKJ5" s="46" t="str">
        <f>'R5-02（入力用）'!AE27</f>
        <v>土</v>
      </c>
      <c r="AKK5" s="46" t="str">
        <f>'R5-02（入力用）'!AF27</f>
        <v>日</v>
      </c>
      <c r="AKL5" s="46" t="str">
        <f>'R5-02（入力用）'!AG27</f>
        <v>月</v>
      </c>
      <c r="AKM5" s="46" t="str">
        <f>'R5-02（入力用）'!AH27</f>
        <v>火</v>
      </c>
      <c r="AKN5" s="46" t="str">
        <f>'R5-03（入力用）'!G27</f>
        <v>水</v>
      </c>
      <c r="AKO5" s="46" t="str">
        <f>'R5-03（入力用）'!H27</f>
        <v>木</v>
      </c>
      <c r="AKP5" s="46" t="str">
        <f>'R5-03（入力用）'!I27</f>
        <v>金</v>
      </c>
      <c r="AKQ5" s="46" t="str">
        <f>'R5-03（入力用）'!J27</f>
        <v>土</v>
      </c>
      <c r="AKR5" s="46" t="str">
        <f>'R5-03（入力用）'!K27</f>
        <v>日</v>
      </c>
      <c r="AKS5" s="46" t="str">
        <f>'R5-03（入力用）'!L27</f>
        <v>月</v>
      </c>
      <c r="AKT5" s="46" t="str">
        <f>'R5-03（入力用）'!M27</f>
        <v>火</v>
      </c>
      <c r="AKU5" s="46" t="str">
        <f>'R5-03（入力用）'!N27</f>
        <v>水</v>
      </c>
      <c r="AKV5" s="46" t="str">
        <f>'R5-03（入力用）'!O27</f>
        <v>木</v>
      </c>
      <c r="AKW5" s="46" t="str">
        <f>'R5-03（入力用）'!P27</f>
        <v>金</v>
      </c>
      <c r="AKX5" s="46" t="str">
        <f>'R5-03（入力用）'!Q27</f>
        <v>土</v>
      </c>
      <c r="AKY5" s="46" t="str">
        <f>'R5-03（入力用）'!R27</f>
        <v>日</v>
      </c>
      <c r="AKZ5" s="46" t="str">
        <f>'R5-03（入力用）'!S27</f>
        <v>月</v>
      </c>
      <c r="ALA5" s="46" t="str">
        <f>'R5-03（入力用）'!T27</f>
        <v>火</v>
      </c>
      <c r="ALB5" s="46" t="str">
        <f>'R5-03（入力用）'!U27</f>
        <v>水</v>
      </c>
      <c r="ALC5" s="46" t="str">
        <f>'R5-03（入力用）'!V27</f>
        <v>木</v>
      </c>
      <c r="ALD5" s="46" t="str">
        <f>'R5-03（入力用）'!W27</f>
        <v>金</v>
      </c>
      <c r="ALE5" s="46" t="str">
        <f>'R5-03（入力用）'!X27</f>
        <v>土</v>
      </c>
      <c r="ALF5" s="46" t="str">
        <f>'R5-03（入力用）'!Y27</f>
        <v>日</v>
      </c>
      <c r="ALG5" s="46" t="str">
        <f>'R5-03（入力用）'!Z27</f>
        <v>月</v>
      </c>
      <c r="ALH5" s="46" t="str">
        <f>'R5-03（入力用）'!AA27</f>
        <v>火</v>
      </c>
      <c r="ALI5" s="46" t="str">
        <f>'R5-03（入力用）'!AB27</f>
        <v>水</v>
      </c>
      <c r="ALJ5" s="46" t="str">
        <f>'R5-03（入力用）'!AC27</f>
        <v>木</v>
      </c>
      <c r="ALK5" s="46" t="str">
        <f>'R5-03（入力用）'!AD27</f>
        <v>金</v>
      </c>
      <c r="ALL5" s="46" t="str">
        <f>'R5-03（入力用）'!AE27</f>
        <v>土</v>
      </c>
      <c r="ALM5" s="46" t="str">
        <f>'R5-03（入力用）'!AF27</f>
        <v>日</v>
      </c>
      <c r="ALN5" s="46" t="str">
        <f>'R5-03（入力用）'!AG27</f>
        <v>月</v>
      </c>
      <c r="ALO5" s="46" t="str">
        <f>'R5-03（入力用）'!AH27</f>
        <v>火</v>
      </c>
      <c r="ALP5" s="46" t="str">
        <f>'R5-03（入力用）'!AI27</f>
        <v>水</v>
      </c>
      <c r="ALQ5" s="46" t="str">
        <f>'R5-03（入力用）'!AJ27</f>
        <v>木</v>
      </c>
      <c r="ALR5" s="46" t="str">
        <f>'R5-03（入力用）'!AK27</f>
        <v>金</v>
      </c>
    </row>
    <row r="6" spans="1:1006" ht="32.4">
      <c r="A6" t="s">
        <v>62</v>
      </c>
      <c r="B6" s="16" t="s">
        <v>53</v>
      </c>
      <c r="C6" s="42">
        <f>'7月（入力用）'!F28</f>
        <v>3.3333333333333335E-3</v>
      </c>
      <c r="D6" s="42">
        <f>'7月（入力用）'!G28</f>
        <v>3.3333333333333333E-2</v>
      </c>
      <c r="E6" s="42">
        <f>'7月（入力用）'!H28</f>
        <v>5.3333333333333337E-2</v>
      </c>
      <c r="F6" s="42">
        <f>'7月（入力用）'!I28</f>
        <v>0.10333333333333333</v>
      </c>
      <c r="G6" s="42">
        <f>'7月（入力用）'!J28</f>
        <v>0.16666666666666666</v>
      </c>
      <c r="H6" s="42">
        <f>'7月（入力用）'!K28</f>
        <v>0.19333333333333333</v>
      </c>
      <c r="I6" s="42">
        <f>'7月（入力用）'!L28</f>
        <v>0.19333333333333333</v>
      </c>
      <c r="J6" s="42">
        <f>'7月（入力用）'!M28</f>
        <v>0.19666666666666666</v>
      </c>
      <c r="K6" s="42">
        <f>'7月（入力用）'!N28</f>
        <v>0.21333333333333335</v>
      </c>
      <c r="L6" s="42">
        <f>'7月（入力用）'!O28</f>
        <v>0.23666666666666666</v>
      </c>
      <c r="M6" s="42">
        <f>'7月（入力用）'!P28</f>
        <v>0.24666666666666667</v>
      </c>
      <c r="N6" s="42">
        <f>'7月（入力用）'!Q28</f>
        <v>0.27</v>
      </c>
      <c r="O6" s="42">
        <f>'7月（入力用）'!R28</f>
        <v>0.26666666666666666</v>
      </c>
      <c r="P6" s="42">
        <f>'7月（入力用）'!S28</f>
        <v>0.27666666666666667</v>
      </c>
      <c r="Q6" s="42">
        <f>'7月（入力用）'!T28</f>
        <v>0.25666666666666665</v>
      </c>
      <c r="R6" s="42">
        <f>'7月（入力用）'!U28</f>
        <v>0.23</v>
      </c>
      <c r="S6" s="42">
        <f>'7月（入力用）'!V28</f>
        <v>0.22</v>
      </c>
      <c r="T6" s="42">
        <f>'7月（入力用）'!W28</f>
        <v>0.19</v>
      </c>
      <c r="U6" s="42">
        <f>'7月（入力用）'!X28</f>
        <v>0.17666666666666667</v>
      </c>
      <c r="V6" s="42">
        <f>'7月（入力用）'!Y28</f>
        <v>0.16333333333333333</v>
      </c>
      <c r="W6" s="42">
        <f>'7月（入力用）'!Z28</f>
        <v>0.15666666666666668</v>
      </c>
      <c r="X6" s="42">
        <f>'7月（入力用）'!AA28</f>
        <v>0.15333333333333332</v>
      </c>
      <c r="Y6" s="42">
        <f>'7月（入力用）'!AB28</f>
        <v>0.15333333333333332</v>
      </c>
      <c r="Z6" s="42">
        <f>'7月（入力用）'!AC28</f>
        <v>0.18</v>
      </c>
      <c r="AA6" s="42">
        <f>'7月（入力用）'!AD28</f>
        <v>0.18666666666666668</v>
      </c>
      <c r="AB6" s="42">
        <f>'7月（入力用）'!AE28</f>
        <v>0.18</v>
      </c>
      <c r="AC6" s="42">
        <f>'7月（入力用）'!AF28</f>
        <v>0.18333333333333332</v>
      </c>
      <c r="AD6" s="42">
        <f>'7月（入力用）'!AG28</f>
        <v>0.17333333333333334</v>
      </c>
      <c r="AE6" s="42">
        <f>'7月（入力用）'!AH28</f>
        <v>0.17333333333333334</v>
      </c>
      <c r="AF6" s="42">
        <f>'7月（入力用）'!AI28</f>
        <v>0.18</v>
      </c>
      <c r="AG6" s="52">
        <f>'7月（入力用）'!AJ28</f>
        <v>0.19666666666666666</v>
      </c>
      <c r="AH6" s="47">
        <f>'8月（入力用）'!F28</f>
        <v>0.2</v>
      </c>
      <c r="AI6" s="42">
        <f>'8月（入力用）'!G28</f>
        <v>0.17333333333333334</v>
      </c>
      <c r="AJ6" s="42">
        <f>'8月（入力用）'!H28</f>
        <v>0.16</v>
      </c>
      <c r="AK6" s="42">
        <f>'8月（入力用）'!I28</f>
        <v>0.15666666666666668</v>
      </c>
      <c r="AL6" s="42">
        <f>'8月（入力用）'!J28</f>
        <v>0.15666666666666668</v>
      </c>
      <c r="AM6" s="42">
        <f>'8月（入力用）'!K28</f>
        <v>0.17333333333333334</v>
      </c>
      <c r="AN6" s="42">
        <f>'8月（入力用）'!L28</f>
        <v>0.15333333333333332</v>
      </c>
      <c r="AO6" s="42">
        <f>'8月（入力用）'!M28</f>
        <v>0.13333333333333333</v>
      </c>
      <c r="AP6" s="42">
        <f>'8月（入力用）'!N28</f>
        <v>0.12333333333333334</v>
      </c>
      <c r="AQ6" s="42">
        <f>'8月（入力用）'!O28</f>
        <v>0.11</v>
      </c>
      <c r="AR6" s="42">
        <f>'8月（入力用）'!P28</f>
        <v>0.1</v>
      </c>
      <c r="AS6" s="42">
        <f>'8月（入力用）'!Q28</f>
        <v>0.09</v>
      </c>
      <c r="AT6" s="42">
        <f>'8月（入力用）'!R28</f>
        <v>7.3333333333333334E-2</v>
      </c>
      <c r="AU6" s="42">
        <f>'8月（入力用）'!S28</f>
        <v>8.3333333333333329E-2</v>
      </c>
      <c r="AV6" s="42">
        <f>'8月（入力用）'!T28</f>
        <v>9.6666666666666665E-2</v>
      </c>
      <c r="AW6" s="42">
        <f>'8月（入力用）'!U28</f>
        <v>0.15</v>
      </c>
      <c r="AX6" s="42">
        <f>'8月（入力用）'!V28</f>
        <v>0.15666666666666668</v>
      </c>
      <c r="AY6" s="42">
        <f>'8月（入力用）'!W28</f>
        <v>0.15666666666666668</v>
      </c>
      <c r="AZ6" s="42">
        <f>'8月（入力用）'!X28</f>
        <v>0.17</v>
      </c>
      <c r="BA6" s="42">
        <f>'8月（入力用）'!Y28</f>
        <v>0.18333333333333332</v>
      </c>
      <c r="BB6" s="42">
        <f>'8月（入力用）'!Z28</f>
        <v>0.18</v>
      </c>
      <c r="BC6" s="42">
        <f>'8月（入力用）'!AA28</f>
        <v>0.17333333333333334</v>
      </c>
      <c r="BD6" s="42">
        <f>'8月（入力用）'!AB28</f>
        <v>0.17333333333333334</v>
      </c>
      <c r="BE6" s="42">
        <f>'8月（入力用）'!AC28</f>
        <v>0.17333333333333334</v>
      </c>
      <c r="BF6" s="42">
        <f>'8月（入力用）'!AD28</f>
        <v>0.17</v>
      </c>
      <c r="BG6" s="42">
        <f>'8月（入力用）'!AE28</f>
        <v>0.15666666666666668</v>
      </c>
      <c r="BH6" s="42">
        <f>'8月（入力用）'!AF28</f>
        <v>0.15333333333333332</v>
      </c>
      <c r="BI6" s="42">
        <f>'8月（入力用）'!AG28</f>
        <v>0.15</v>
      </c>
      <c r="BJ6" s="42">
        <f>'8月（入力用）'!AH28</f>
        <v>0.15</v>
      </c>
      <c r="BK6" s="42">
        <f>'8月（入力用）'!AI28</f>
        <v>0.15</v>
      </c>
      <c r="BL6" s="52">
        <f>'8月（入力用）'!AJ28</f>
        <v>0.14666666666666667</v>
      </c>
      <c r="BM6" s="55">
        <f>'9月（入力用）'!G28</f>
        <v>0.14666666666666667</v>
      </c>
      <c r="BN6" s="22">
        <f>'9月（入力用）'!H28</f>
        <v>0.13666666666666666</v>
      </c>
      <c r="BO6" s="22">
        <f>'9月（入力用）'!I28</f>
        <v>0.14000000000000001</v>
      </c>
      <c r="BP6" s="22">
        <f>'9月（入力用）'!J28</f>
        <v>0.10666666666666667</v>
      </c>
      <c r="BQ6" s="22">
        <f>'9月（入力用）'!K28</f>
        <v>0.10666666666666667</v>
      </c>
      <c r="BR6" s="22">
        <f>'9月（入力用）'!L28</f>
        <v>0.10333333333333333</v>
      </c>
      <c r="BS6" s="22">
        <f>'9月（入力用）'!M28</f>
        <v>9.6666666666666665E-2</v>
      </c>
      <c r="BT6" s="22">
        <f>'9月（入力用）'!N28</f>
        <v>7.3333333333333334E-2</v>
      </c>
      <c r="BU6" s="22">
        <f>'9月（入力用）'!O28</f>
        <v>0.05</v>
      </c>
      <c r="BV6" s="22">
        <f>'9月（入力用）'!P28</f>
        <v>0.04</v>
      </c>
      <c r="BW6" s="22">
        <f>'9月（入力用）'!Q28</f>
        <v>3.6666666666666667E-2</v>
      </c>
      <c r="BX6" s="22">
        <f>'9月（入力用）'!R28</f>
        <v>3.3333333333333333E-2</v>
      </c>
      <c r="BY6" s="22">
        <f>'9月（入力用）'!S28</f>
        <v>3.3333333333333333E-2</v>
      </c>
      <c r="BZ6" s="22">
        <f>'9月（入力用）'!T28</f>
        <v>2.3333333333333334E-2</v>
      </c>
      <c r="CA6" s="22">
        <f>'9月（入力用）'!U28</f>
        <v>0.02</v>
      </c>
      <c r="CB6" s="22">
        <f>'9月（入力用）'!V28</f>
        <v>2.6666666666666668E-2</v>
      </c>
      <c r="CC6" s="22">
        <f>'9月（入力用）'!W28</f>
        <v>0.02</v>
      </c>
      <c r="CD6" s="22">
        <f>'9月（入力用）'!X28</f>
        <v>1.6666666666666666E-2</v>
      </c>
      <c r="CE6" s="22">
        <f>'9月（入力用）'!Y28</f>
        <v>1.6666666666666666E-2</v>
      </c>
      <c r="CF6" s="22">
        <f>'9月（入力用）'!Z28</f>
        <v>1.3333333333333334E-2</v>
      </c>
      <c r="CG6" s="22">
        <f>'9月（入力用）'!AA28</f>
        <v>0.01</v>
      </c>
      <c r="CH6" s="22">
        <f>'9月（入力用）'!AB28</f>
        <v>2.3333333333333334E-2</v>
      </c>
      <c r="CI6" s="22">
        <f>'9月（入力用）'!AC28</f>
        <v>1.6666666666666666E-2</v>
      </c>
      <c r="CJ6" s="22">
        <f>'9月（入力用）'!AD28</f>
        <v>1.6666666666666666E-2</v>
      </c>
      <c r="CK6" s="22">
        <f>'9月（入力用）'!AE28</f>
        <v>1.6666666666666666E-2</v>
      </c>
      <c r="CL6" s="22">
        <f>'9月（入力用）'!AF28</f>
        <v>2.6666666666666668E-2</v>
      </c>
      <c r="CM6" s="22">
        <f>'9月（入力用）'!AG28</f>
        <v>0.03</v>
      </c>
      <c r="CN6" s="22">
        <f>'9月（入力用）'!AH28</f>
        <v>0.03</v>
      </c>
      <c r="CO6" s="22">
        <f>'9月（入力用）'!AI28</f>
        <v>3.3333333333333333E-2</v>
      </c>
      <c r="CP6" s="79">
        <f>'9月（入力用）'!AJ28</f>
        <v>0.04</v>
      </c>
      <c r="CQ6" s="55">
        <f>'10月（入力用）'!G28</f>
        <v>0.04</v>
      </c>
      <c r="CR6" s="22">
        <f>'10月（入力用）'!H28</f>
        <v>0.04</v>
      </c>
      <c r="CS6" s="22">
        <f>'10月（入力用）'!I28</f>
        <v>3.6666666666666667E-2</v>
      </c>
      <c r="CT6" s="22">
        <f>'10月（入力用）'!J28</f>
        <v>0.03</v>
      </c>
      <c r="CU6" s="22">
        <f>'10月（入力用）'!K28</f>
        <v>2.3333333333333334E-2</v>
      </c>
      <c r="CV6" s="22">
        <f>'10月（入力用）'!L28</f>
        <v>2.6666666666666668E-2</v>
      </c>
      <c r="CW6" s="22">
        <f>'10月（入力用）'!M28</f>
        <v>2.3333333333333334E-2</v>
      </c>
      <c r="CX6" s="22">
        <f>'10月（入力用）'!N28</f>
        <v>1.6666666666666666E-2</v>
      </c>
      <c r="CY6" s="22">
        <f>'10月（入力用）'!O28</f>
        <v>1.6666666666666666E-2</v>
      </c>
      <c r="CZ6" s="22">
        <f>'10月（入力用）'!P28</f>
        <v>0.02</v>
      </c>
      <c r="DA6" s="22">
        <f>'10月（入力用）'!Q28</f>
        <v>2.3333333333333334E-2</v>
      </c>
      <c r="DB6" s="22">
        <f>'10月（入力用）'!R28</f>
        <v>0.02</v>
      </c>
      <c r="DC6" s="22">
        <f>'10月（入力用）'!S28</f>
        <v>0.02</v>
      </c>
      <c r="DD6" s="22">
        <f>'10月（入力用）'!T28</f>
        <v>0.02</v>
      </c>
      <c r="DE6" s="22">
        <f>'10月（入力用）'!U28</f>
        <v>2.6666666666666668E-2</v>
      </c>
      <c r="DF6" s="22">
        <f>'10月（入力用）'!V28</f>
        <v>0.03</v>
      </c>
      <c r="DG6" s="22">
        <f>'10月（入力用）'!W28</f>
        <v>0.03</v>
      </c>
      <c r="DH6" s="22">
        <f>'10月（入力用）'!X28</f>
        <v>2.6666666666666668E-2</v>
      </c>
      <c r="DI6" s="22">
        <f>'10月（入力用）'!Y28</f>
        <v>2.6666666666666668E-2</v>
      </c>
      <c r="DJ6" s="22">
        <f>'10月（入力用）'!Z28</f>
        <v>2.6666666666666668E-2</v>
      </c>
      <c r="DK6" s="22">
        <f>'10月（入力用）'!AA28</f>
        <v>2.3333333333333334E-2</v>
      </c>
      <c r="DL6" s="22">
        <f>'10月（入力用）'!AB28</f>
        <v>2.3333333333333334E-2</v>
      </c>
      <c r="DM6" s="22">
        <f>'10月（入力用）'!AC28</f>
        <v>2.3333333333333334E-2</v>
      </c>
      <c r="DN6" s="22">
        <f>'10月（入力用）'!AD28</f>
        <v>2.3333333333333334E-2</v>
      </c>
      <c r="DO6" s="22">
        <f>'10月（入力用）'!AE28</f>
        <v>2.3333333333333334E-2</v>
      </c>
      <c r="DP6" s="22">
        <f>'10月（入力用）'!AF28</f>
        <v>2.3333333333333334E-2</v>
      </c>
      <c r="DQ6" s="22">
        <f>'10月（入力用）'!AG28</f>
        <v>1.6666666666666666E-2</v>
      </c>
      <c r="DR6" s="22">
        <f>'10月（入力用）'!AH28</f>
        <v>1.4619883040935672E-2</v>
      </c>
      <c r="DS6" s="22">
        <f>'10月（入力用）'!AI28</f>
        <v>1.4619883040935672E-2</v>
      </c>
      <c r="DT6" s="22">
        <f>'10月（入力用）'!AJ28</f>
        <v>1.4619883040935672E-2</v>
      </c>
      <c r="DU6" s="79">
        <f>'10月（入力用）'!AK28</f>
        <v>1.4619883040935672E-2</v>
      </c>
      <c r="DV6" s="85">
        <f>'11月（入力用）'!G28</f>
        <v>2.046783625730994E-2</v>
      </c>
      <c r="DW6" s="22">
        <f>'11月（入力用）'!H28</f>
        <v>2.046783625730994E-2</v>
      </c>
      <c r="DX6" s="22">
        <f>'11月（入力用）'!I28</f>
        <v>3.5087719298245612E-2</v>
      </c>
      <c r="DY6" s="22">
        <f>'11月（入力用）'!J28</f>
        <v>2.9239766081871343E-2</v>
      </c>
      <c r="DZ6" s="22">
        <f>'11月（入力用）'!K28</f>
        <v>4.3859649122807015E-2</v>
      </c>
      <c r="EA6" s="22">
        <f>'11月（入力用）'!L28</f>
        <v>5.8479532163742687E-2</v>
      </c>
      <c r="EB6" s="22">
        <f>'11月（入力用）'!M28</f>
        <v>6.725146198830409E-2</v>
      </c>
      <c r="EC6" s="22">
        <f>'11月（入力用）'!N28</f>
        <v>9.3567251461988299E-2</v>
      </c>
      <c r="ED6" s="22">
        <f>'11月（入力用）'!O28</f>
        <v>9.0643274853801165E-2</v>
      </c>
      <c r="EE6" s="22">
        <f>'11月（入力用）'!P28</f>
        <v>0.1023391812865497</v>
      </c>
      <c r="EF6" s="22">
        <f>'11月（入力用）'!Q28</f>
        <v>0.10818713450292397</v>
      </c>
      <c r="EG6" s="22">
        <f>'11月（入力用）'!R28</f>
        <v>0.10526315789473684</v>
      </c>
      <c r="EH6" s="22">
        <f>'11月（入力用）'!S28</f>
        <v>9.0643274853801165E-2</v>
      </c>
      <c r="EI6" s="22">
        <f>'11月（入力用）'!T28</f>
        <v>8.4795321637426896E-2</v>
      </c>
      <c r="EJ6" s="22">
        <f>'11月（入力用）'!U28</f>
        <v>9.3567251461988299E-2</v>
      </c>
      <c r="EK6" s="22">
        <f>'11月（入力用）'!V28</f>
        <v>7.8947368421052627E-2</v>
      </c>
      <c r="EL6" s="22">
        <f>'11月（入力用）'!W28</f>
        <v>7.8947368421052627E-2</v>
      </c>
      <c r="EM6" s="22">
        <f>'11月（入力用）'!X28</f>
        <v>7.3099415204678359E-2</v>
      </c>
      <c r="EN6" s="22">
        <f>'11月（入力用）'!Y28</f>
        <v>7.3099415204678359E-2</v>
      </c>
      <c r="EO6" s="22">
        <f>'11月（入力用）'!Z28</f>
        <v>7.6023391812865493E-2</v>
      </c>
      <c r="EP6" s="22">
        <f>'11月（入力用）'!AA28</f>
        <v>6.725146198830409E-2</v>
      </c>
      <c r="EQ6" s="22">
        <f>'11月（入力用）'!AB28</f>
        <v>6.725146198830409E-2</v>
      </c>
      <c r="ER6" s="22">
        <f>'11月（入力用）'!AC28</f>
        <v>6.725146198830409E-2</v>
      </c>
      <c r="ES6" s="22">
        <f>'11月（入力用）'!AD28</f>
        <v>5.2631578947368418E-2</v>
      </c>
      <c r="ET6" s="22">
        <f>'11月（入力用）'!AE28</f>
        <v>4.6783625730994149E-2</v>
      </c>
      <c r="EU6" s="22">
        <f>'11月（入力用）'!AF28</f>
        <v>4.6783625730994149E-2</v>
      </c>
      <c r="EV6" s="22">
        <f>'11月（入力用）'!AG28</f>
        <v>4.3859649122807015E-2</v>
      </c>
      <c r="EW6" s="22">
        <f>'11月（入力用）'!AH28</f>
        <v>4.6783625730994149E-2</v>
      </c>
      <c r="EX6" s="22">
        <f>'11月（入力用）'!AI28</f>
        <v>5.2631578947368418E-2</v>
      </c>
      <c r="EY6" s="79">
        <f>'11月（入力用）'!AJ28</f>
        <v>5.2631578947368418E-2</v>
      </c>
      <c r="EZ6" s="55">
        <f>'12月（入力用）'!G28</f>
        <v>5.5555555555555552E-2</v>
      </c>
      <c r="FA6" s="22">
        <f>'12月（入力用）'!H28</f>
        <v>7.0175438596491224E-2</v>
      </c>
      <c r="FB6" s="22">
        <f>'12月（入力用）'!I28</f>
        <v>8.771929824561403E-2</v>
      </c>
      <c r="FC6" s="22">
        <f>'12月（入力用）'!J28</f>
        <v>9.0643274853801165E-2</v>
      </c>
      <c r="FD6" s="22">
        <f>'12月（入力用）'!K28</f>
        <v>8.771929824561403E-2</v>
      </c>
      <c r="FE6" s="22">
        <f>'12月（入力用）'!L28</f>
        <v>9.9415204678362568E-2</v>
      </c>
      <c r="FF6" s="22">
        <f>'12月（入力用）'!M28</f>
        <v>0.10818713450292397</v>
      </c>
      <c r="FG6" s="22">
        <f>'12月（入力用）'!N28</f>
        <v>0.13157894736842105</v>
      </c>
      <c r="FH6" s="22">
        <f>'12月（入力用）'!O28</f>
        <v>0.15497076023391812</v>
      </c>
      <c r="FI6" s="22">
        <f>'12月（入力用）'!P28</f>
        <v>0.1871345029239766</v>
      </c>
      <c r="FJ6" s="22">
        <f>'12月（入力用）'!Q28</f>
        <v>0.21637426900584794</v>
      </c>
      <c r="FK6" s="22">
        <f>'12月（入力用）'!R28</f>
        <v>0.21345029239766081</v>
      </c>
      <c r="FL6" s="22">
        <f>'12月（入力用）'!S28</f>
        <v>0.21052631578947367</v>
      </c>
      <c r="FM6" s="22">
        <f>'12月（入力用）'!T28</f>
        <v>0.21345029239766081</v>
      </c>
      <c r="FN6" s="22">
        <f>'12月（入力用）'!U28</f>
        <v>0.2046783625730994</v>
      </c>
      <c r="FO6" s="22">
        <f>'12月（入力用）'!V28</f>
        <v>0.21052631578947367</v>
      </c>
      <c r="FP6" s="22">
        <f>'12月（入力用）'!W28</f>
        <v>0.1871345029239766</v>
      </c>
      <c r="FQ6" s="22">
        <f>'12月（入力用）'!X28</f>
        <v>0.16666666666666666</v>
      </c>
      <c r="FR6" s="22">
        <f>'12月（入力用）'!Y28</f>
        <v>0.16081871345029239</v>
      </c>
      <c r="FS6" s="22">
        <f>'12月（入力用）'!Z28</f>
        <v>0.14619883040935672</v>
      </c>
      <c r="FT6" s="22">
        <f>'12月（入力用）'!AA28</f>
        <v>0.13450292397660818</v>
      </c>
      <c r="FU6" s="22">
        <f>'12月（入力用）'!AB28</f>
        <v>0.12573099415204678</v>
      </c>
      <c r="FV6" s="22">
        <f>'12月（入力用）'!AC28</f>
        <v>0.13157894736842105</v>
      </c>
      <c r="FW6" s="22">
        <f>'12月（入力用）'!AD28</f>
        <v>0.13157894736842105</v>
      </c>
      <c r="FX6" s="22">
        <f>'12月（入力用）'!AE28</f>
        <v>0.13742690058479531</v>
      </c>
      <c r="FY6" s="22">
        <f>'12月（入力用）'!AF28</f>
        <v>0.14912280701754385</v>
      </c>
      <c r="FZ6" s="22">
        <f>'12月（入力用）'!AG28</f>
        <v>0.17543859649122806</v>
      </c>
      <c r="GA6" s="22">
        <f>'12月（入力用）'!AH28</f>
        <v>0.19005847953216373</v>
      </c>
      <c r="GB6" s="22">
        <f>'12月（入力用）'!AI28</f>
        <v>0.19298245614035087</v>
      </c>
      <c r="GC6" s="22">
        <f>'12月（入力用）'!AJ28</f>
        <v>0.21052631578947367</v>
      </c>
      <c r="GD6" s="79">
        <f>'12月（入力用）'!AK28</f>
        <v>0.19883040935672514</v>
      </c>
      <c r="GE6" s="55">
        <f>'R3-01（入力用）'!G28</f>
        <v>0.20760233918128654</v>
      </c>
      <c r="GF6" s="22">
        <f>'R3-01（入力用）'!H28</f>
        <v>0.19883040935672514</v>
      </c>
      <c r="GG6" s="22">
        <f>'R3-01（入力用）'!I28</f>
        <v>0.22514619883040934</v>
      </c>
      <c r="GH6" s="22">
        <f>'R3-01（入力用）'!J28</f>
        <v>0.23099415204678361</v>
      </c>
      <c r="GI6" s="22">
        <f>'R3-01（入力用）'!K28</f>
        <v>0.2318840579710145</v>
      </c>
      <c r="GJ6" s="22">
        <f>'R3-01（入力用）'!L28</f>
        <v>0.24057971014492754</v>
      </c>
      <c r="GK6" s="22">
        <f>'R3-01（入力用）'!M28</f>
        <v>0.24927536231884059</v>
      </c>
      <c r="GL6" s="22">
        <f>'R3-01（入力用）'!N28</f>
        <v>0.26376811594202898</v>
      </c>
      <c r="GM6" s="22">
        <f>'R3-01（入力用）'!O28</f>
        <v>0.27246376811594203</v>
      </c>
      <c r="GN6" s="22">
        <f>'R3-01（入力用）'!P28</f>
        <v>0.28985507246376813</v>
      </c>
      <c r="GO6" s="22">
        <f>'R3-01（入力用）'!Q28</f>
        <v>0.28985507246376813</v>
      </c>
      <c r="GP6" s="22">
        <f>'R3-01（入力用）'!R28</f>
        <v>0.28695652173913044</v>
      </c>
      <c r="GQ6" s="22">
        <f>'R3-01（入力用）'!S28</f>
        <v>0.30434782608695654</v>
      </c>
      <c r="GR6" s="22">
        <f>'R3-01（入力用）'!T28</f>
        <v>0.30434782608695654</v>
      </c>
      <c r="GS6" s="22">
        <f>'R3-01（入力用）'!U28</f>
        <v>0.27826086956521739</v>
      </c>
      <c r="GT6" s="22">
        <f>'R3-01（入力用）'!V28</f>
        <v>0.27246376811594203</v>
      </c>
      <c r="GU6" s="22">
        <f>'R3-01（入力用）'!W28</f>
        <v>0.27536231884057971</v>
      </c>
      <c r="GV6" s="22">
        <f>'R3-01（入力用）'!X28</f>
        <v>0.26376811594202898</v>
      </c>
      <c r="GW6" s="22">
        <f>'R3-01（入力用）'!Y28</f>
        <v>0.26666666666666666</v>
      </c>
      <c r="GX6" s="22">
        <f>'R3-01（入力用）'!Z28</f>
        <v>0.28115942028985508</v>
      </c>
      <c r="GY6" s="22">
        <f>'R3-01（入力用）'!AA28</f>
        <v>0.31304347826086959</v>
      </c>
      <c r="GZ6" s="22">
        <f>'R3-01（入力用）'!AB28</f>
        <v>0.33913043478260868</v>
      </c>
      <c r="HA6" s="22">
        <f>'R3-01（入力用）'!AC28</f>
        <v>0.36811594202898551</v>
      </c>
      <c r="HB6" s="22">
        <f>'R3-01（入力用）'!AD28</f>
        <v>0.37101449275362319</v>
      </c>
      <c r="HC6" s="22">
        <f>'R3-01（入力用）'!AE28</f>
        <v>0.38260869565217392</v>
      </c>
      <c r="HD6" s="22">
        <f>'R3-01（入力用）'!AF28</f>
        <v>0.35942028985507246</v>
      </c>
      <c r="HE6" s="22">
        <f>'R3-01（入力用）'!AG28</f>
        <v>0.35652173913043478</v>
      </c>
      <c r="HF6" s="22">
        <f>'R3-01（入力用）'!AH28</f>
        <v>0.35652173913043478</v>
      </c>
      <c r="HG6" s="22">
        <f>'R3-01（入力用）'!AI28</f>
        <v>0.35652173913043478</v>
      </c>
      <c r="HH6" s="22">
        <f>'R3-01（入力用）'!AJ28</f>
        <v>0.34202898550724636</v>
      </c>
      <c r="HI6" s="79">
        <f>'R3-01（入力用）'!AK28</f>
        <v>0.35072463768115941</v>
      </c>
      <c r="HJ6" s="55">
        <f>'R3-02（入力用）'!G28</f>
        <v>0.33043478260869563</v>
      </c>
      <c r="HK6" s="22">
        <f>'R3-02（入力用）'!H28</f>
        <v>0.28695652173913044</v>
      </c>
      <c r="HL6" s="22">
        <f>'R3-02（入力用）'!I28</f>
        <v>0.24715909090909091</v>
      </c>
      <c r="HM6" s="22">
        <f>'R3-02（入力用）'!J28</f>
        <v>0.21875</v>
      </c>
      <c r="HN6" s="22">
        <f>'R3-02（入力用）'!K28</f>
        <v>0.21022727272727273</v>
      </c>
      <c r="HO6" s="22">
        <f>'R3-02（入力用）'!L28</f>
        <v>0.20170454545454544</v>
      </c>
      <c r="HP6" s="22">
        <f>'R3-02（入力用）'!M28</f>
        <v>0.19602272727272727</v>
      </c>
      <c r="HQ6" s="22">
        <f>'R3-02（入力用）'!N28</f>
        <v>0.16526610644257703</v>
      </c>
      <c r="HR6" s="22">
        <f>'R3-02（入力用）'!O28</f>
        <v>0.17366946778711484</v>
      </c>
      <c r="HS6" s="22">
        <f>'R3-02（入力用）'!P28</f>
        <v>0.17086834733893558</v>
      </c>
      <c r="HT6" s="22">
        <f>'R3-02（入力用）'!Q28</f>
        <v>0.16806722689075632</v>
      </c>
      <c r="HU6" s="22">
        <f>'R3-02（入力用）'!R28</f>
        <v>0.16526610644257703</v>
      </c>
      <c r="HV6" s="22">
        <f>'R3-02（入力用）'!S28</f>
        <v>0.16806722689075632</v>
      </c>
      <c r="HW6" s="22">
        <f>'R3-02（入力用）'!T28</f>
        <v>0.17927170868347339</v>
      </c>
      <c r="HX6" s="22">
        <f>'R3-02（入力用）'!U28</f>
        <v>0.17366946778711484</v>
      </c>
      <c r="HY6" s="22">
        <f>'R3-02（入力用）'!V28</f>
        <v>0.17079889807162535</v>
      </c>
      <c r="HZ6" s="22">
        <f>'R3-02（入力用）'!W28</f>
        <v>0.17079889807162535</v>
      </c>
      <c r="IA6" s="22">
        <f>'R3-02（入力用）'!X28</f>
        <v>0.17355371900826447</v>
      </c>
      <c r="IB6" s="22">
        <f>'R3-02（入力用）'!Y28</f>
        <v>0.14666666666666667</v>
      </c>
      <c r="IC6" s="22">
        <f>'R3-02（入力用）'!Z28</f>
        <v>0.152</v>
      </c>
      <c r="ID6" s="22">
        <f>'R3-02（入力用）'!AA28</f>
        <v>0.152</v>
      </c>
      <c r="IE6" s="22">
        <f>'R3-02（入力用）'!AB28</f>
        <v>0.13066666666666665</v>
      </c>
      <c r="IF6" s="22">
        <f>'R3-02（入力用）'!AC28</f>
        <v>0.14666666666666667</v>
      </c>
      <c r="IG6" s="22">
        <f>'R3-02（入力用）'!AD28</f>
        <v>0.128</v>
      </c>
      <c r="IH6" s="22">
        <f>'R3-02（入力用）'!AE28</f>
        <v>9.6000000000000002E-2</v>
      </c>
      <c r="II6" s="22">
        <f>'R3-02（入力用）'!AF28</f>
        <v>8.533333333333333E-2</v>
      </c>
      <c r="IJ6" s="22">
        <f>'R3-02（入力用）'!AG28</f>
        <v>0.08</v>
      </c>
      <c r="IK6" s="79">
        <f>'R3-02（入力用）'!AH28</f>
        <v>7.7333333333333337E-2</v>
      </c>
      <c r="IL6" s="55">
        <f>'R3-03（入力用）'!G28</f>
        <v>7.1999999999999995E-2</v>
      </c>
      <c r="IM6" s="22">
        <f>'R3-03（入力用）'!H28</f>
        <v>5.8666666666666666E-2</v>
      </c>
      <c r="IN6" s="22">
        <f>'R3-03（入力用）'!I28</f>
        <v>5.3333333333333337E-2</v>
      </c>
      <c r="IO6" s="22">
        <f>'R3-03（入力用）'!J28</f>
        <v>5.0666666666666665E-2</v>
      </c>
      <c r="IP6" s="22">
        <f>'R3-03（入力用）'!K28</f>
        <v>3.7333333333333336E-2</v>
      </c>
      <c r="IQ6" s="22">
        <f>'R3-03（入力用）'!L28</f>
        <v>3.7333333333333336E-2</v>
      </c>
      <c r="IR6" s="22">
        <f>'R3-03（入力用）'!M28</f>
        <v>3.7333333333333336E-2</v>
      </c>
      <c r="IS6" s="22">
        <f>'R3-03（入力用）'!N28</f>
        <v>3.4666666666666665E-2</v>
      </c>
      <c r="IT6" s="22">
        <f>'R3-03（入力用）'!O28</f>
        <v>3.2000000000000001E-2</v>
      </c>
      <c r="IU6" s="22">
        <f>'R3-03（入力用）'!P28</f>
        <v>2.9333333333333333E-2</v>
      </c>
      <c r="IV6" s="22">
        <f>'R3-03（入力用）'!Q28</f>
        <v>2.6666666666666668E-2</v>
      </c>
      <c r="IW6" s="22">
        <f>'R3-03（入力用）'!R28</f>
        <v>2.4E-2</v>
      </c>
      <c r="IX6" s="22">
        <f>'R3-03（入力用）'!S28</f>
        <v>2.4E-2</v>
      </c>
      <c r="IY6" s="22">
        <f>'R3-03（入力用）'!T28</f>
        <v>2.6666666666666668E-2</v>
      </c>
      <c r="IZ6" s="22">
        <f>'R3-03（入力用）'!U28</f>
        <v>2.1333333333333333E-2</v>
      </c>
      <c r="JA6" s="22">
        <f>'R3-03（入力用）'!V28</f>
        <v>1.8666666666666668E-2</v>
      </c>
      <c r="JB6" s="22">
        <f>'R3-03（入力用）'!W28</f>
        <v>1.8666666666666668E-2</v>
      </c>
      <c r="JC6" s="22">
        <f>'R3-03（入力用）'!X28</f>
        <v>2.1333333333333333E-2</v>
      </c>
      <c r="JD6" s="22">
        <f>'R3-03（入力用）'!Y28</f>
        <v>2.1333333333333333E-2</v>
      </c>
      <c r="JE6" s="22">
        <f>'R3-03（入力用）'!Z28</f>
        <v>2.6666666666666668E-2</v>
      </c>
      <c r="JF6" s="22">
        <f>'R3-03（入力用）'!AA28</f>
        <v>3.7333333333333336E-2</v>
      </c>
      <c r="JG6" s="22">
        <f>'R3-03（入力用）'!AB28</f>
        <v>0.04</v>
      </c>
      <c r="JH6" s="22">
        <f>'R3-03（入力用）'!AC28</f>
        <v>0.04</v>
      </c>
      <c r="JI6" s="22">
        <f>'R3-03（入力用）'!AD28</f>
        <v>0.04</v>
      </c>
      <c r="JJ6" s="22">
        <f>'R3-03（入力用）'!AE28</f>
        <v>4.5333333333333337E-2</v>
      </c>
      <c r="JK6" s="22">
        <f>'R3-03（入力用）'!AF28</f>
        <v>4.5333333333333337E-2</v>
      </c>
      <c r="JL6" s="22">
        <f>'R3-03（入力用）'!AG28</f>
        <v>4.8000000000000001E-2</v>
      </c>
      <c r="JM6" s="22">
        <f>'R3-03（入力用）'!AH28</f>
        <v>5.8666666666666666E-2</v>
      </c>
      <c r="JN6" s="22">
        <f>'R3-03（入力用）'!AI28</f>
        <v>5.8666666666666666E-2</v>
      </c>
      <c r="JO6" s="22">
        <f>'R3-03（入力用）'!AJ28</f>
        <v>6.6489361702127658E-2</v>
      </c>
      <c r="JP6" s="79">
        <f>'R3-03（入力用）'!AK28</f>
        <v>7.4468085106382975E-2</v>
      </c>
      <c r="JQ6" s="55">
        <f>'R3-04'!G28</f>
        <v>7.7127659574468085E-2</v>
      </c>
      <c r="JR6" s="22">
        <f>'R3-04'!H28</f>
        <v>7.7127659574468085E-2</v>
      </c>
      <c r="JS6" s="22">
        <f>'R3-04'!I28</f>
        <v>7.7127659574468085E-2</v>
      </c>
      <c r="JT6" s="22">
        <f>'R3-04'!J28</f>
        <v>7.7127659574468085E-2</v>
      </c>
      <c r="JU6" s="22">
        <f>'R3-04'!K28</f>
        <v>7.7127659574468085E-2</v>
      </c>
      <c r="JV6" s="22">
        <f>'R3-04'!L28</f>
        <v>8.5106382978723402E-2</v>
      </c>
      <c r="JW6" s="22">
        <f>'R3-04'!M28</f>
        <v>0.10372340425531915</v>
      </c>
      <c r="JX6" s="22">
        <f>'R3-04'!N28</f>
        <v>0.11436170212765957</v>
      </c>
      <c r="JY6" s="22">
        <f>'R3-04'!O28</f>
        <v>0.10904255319148937</v>
      </c>
      <c r="JZ6" s="22">
        <f>'R3-04'!P28</f>
        <v>0.10106382978723404</v>
      </c>
      <c r="KA6" s="22">
        <f>'R3-04'!Q28</f>
        <v>0.10372340425531915</v>
      </c>
      <c r="KB6" s="22">
        <f>'R3-04'!R28</f>
        <v>0.10638297872340426</v>
      </c>
      <c r="KC6" s="22">
        <f>'R3-04'!S28</f>
        <v>0.10106382978723404</v>
      </c>
      <c r="KD6" s="22">
        <f>'R3-04'!T28</f>
        <v>0.10638297872340426</v>
      </c>
      <c r="KE6" s="22">
        <f>'R3-04'!U28</f>
        <v>0.11968085106382979</v>
      </c>
      <c r="KF6" s="22">
        <f>'R3-04'!V28</f>
        <v>0.11702127659574468</v>
      </c>
      <c r="KG6" s="22">
        <f>'R3-04'!W28</f>
        <v>0.11436170212765957</v>
      </c>
      <c r="KH6" s="22">
        <f>'R3-04'!X28</f>
        <v>0.13031914893617022</v>
      </c>
      <c r="KI6" s="22">
        <f>'R3-04'!Y28</f>
        <v>0.1276595744680851</v>
      </c>
      <c r="KJ6" s="22">
        <f>'R3-04'!Z28</f>
        <v>0.15425531914893617</v>
      </c>
      <c r="KK6" s="22">
        <f>'R3-04'!AA28</f>
        <v>0.14627659574468085</v>
      </c>
      <c r="KL6" s="22">
        <f>'R3-04'!AB28</f>
        <v>0.14893617021276595</v>
      </c>
      <c r="KM6" s="22">
        <f>'R3-04'!AC28</f>
        <v>0.15425531914893617</v>
      </c>
      <c r="KN6" s="22">
        <f>'R3-04'!AD28</f>
        <v>0.14627659574468085</v>
      </c>
      <c r="KO6" s="22">
        <f>'R3-04'!AE28</f>
        <v>0.14627659574468085</v>
      </c>
      <c r="KP6" s="22">
        <f>'R3-04'!AF28</f>
        <v>0.14095744680851063</v>
      </c>
      <c r="KQ6" s="22">
        <f>'R3-04'!AG28</f>
        <v>0.14361702127659576</v>
      </c>
      <c r="KR6" s="22">
        <f>'R3-04'!AH28</f>
        <v>0.13563829787234041</v>
      </c>
      <c r="KS6" s="22">
        <f>'R3-04'!AI28</f>
        <v>0.14893617021276595</v>
      </c>
      <c r="KT6" s="191">
        <f>'R3-04'!AJ28</f>
        <v>0.13829787234042554</v>
      </c>
      <c r="KU6" s="201">
        <f>'R3-05'!G28</f>
        <v>0.18882978723404256</v>
      </c>
      <c r="KV6" s="22">
        <f>'R3-05'!H28</f>
        <v>0.21808510638297873</v>
      </c>
      <c r="KW6" s="22">
        <f>'R3-05'!I28</f>
        <v>0.26063829787234044</v>
      </c>
      <c r="KX6" s="22">
        <f>'R3-05'!J28</f>
        <v>0.31914893617021278</v>
      </c>
      <c r="KY6" s="22">
        <f>'R3-05'!K28</f>
        <v>0.35106382978723405</v>
      </c>
      <c r="KZ6" s="22">
        <f>'R3-05'!L28</f>
        <v>0.38829787234042551</v>
      </c>
      <c r="LA6" s="22">
        <f>'R3-05'!M28</f>
        <v>0.41798941798941797</v>
      </c>
      <c r="LB6" s="22">
        <f>'R3-05'!N28</f>
        <v>0.45767195767195767</v>
      </c>
      <c r="LC6" s="22">
        <f>'R3-05'!O28</f>
        <v>0.49735449735449733</v>
      </c>
      <c r="LD6" s="22">
        <f>'R3-05'!P28</f>
        <v>0.52645502645502651</v>
      </c>
      <c r="LE6" s="22">
        <f>'R3-05'!Q28</f>
        <v>0.544973544973545</v>
      </c>
      <c r="LF6" s="22">
        <f>'R3-05'!R28</f>
        <v>0.5714285714285714</v>
      </c>
      <c r="LG6" s="22">
        <f>'R3-05'!S28</f>
        <v>0.59788359788359791</v>
      </c>
      <c r="LH6" s="22">
        <f>'R3-05'!T28</f>
        <v>0.58994708994709</v>
      </c>
      <c r="LI6" s="22">
        <f>'R3-05'!U28</f>
        <v>0.60582010582010581</v>
      </c>
      <c r="LJ6" s="22">
        <f>'R3-05'!V28</f>
        <v>0.60052910052910058</v>
      </c>
      <c r="LK6" s="22">
        <f>'R3-05'!W28</f>
        <v>0.5714285714285714</v>
      </c>
      <c r="LL6" s="22">
        <f>'R3-05'!X28</f>
        <v>0.59523809523809523</v>
      </c>
      <c r="LM6" s="22">
        <f>'R3-05'!Y28</f>
        <v>0.57671957671957674</v>
      </c>
      <c r="LN6" s="22">
        <f>'R3-05'!Z28</f>
        <v>0.55415617128463479</v>
      </c>
      <c r="LO6" s="22">
        <f>'R3-05'!AA28</f>
        <v>0.5717884130982368</v>
      </c>
      <c r="LP6" s="22">
        <f>'R3-05'!AB28</f>
        <v>0.5617128463476071</v>
      </c>
      <c r="LQ6" s="22">
        <f>'R3-05'!AC28</f>
        <v>0.55667506297229219</v>
      </c>
      <c r="LR6" s="22">
        <f>'R3-05'!AD28</f>
        <v>0.52141057934508817</v>
      </c>
      <c r="LS6" s="22">
        <f>'R3-05'!AE28</f>
        <v>0.51385390428211586</v>
      </c>
      <c r="LT6" s="22">
        <f>'R3-05'!AF28</f>
        <v>0.50629722921914355</v>
      </c>
      <c r="LU6" s="22">
        <f>'R3-05'!AG28</f>
        <v>0.45591939546599497</v>
      </c>
      <c r="LV6" s="22">
        <f>'R3-05'!AH28</f>
        <v>0.43828715365239296</v>
      </c>
      <c r="LW6" s="22">
        <f>'R3-05'!AI28</f>
        <v>0.43324937027707811</v>
      </c>
      <c r="LX6" s="22">
        <f>'R3-05'!AJ28</f>
        <v>0.4256926952141058</v>
      </c>
      <c r="LY6" s="79">
        <f>'R3-05'!AK28</f>
        <v>0.36754176610978523</v>
      </c>
      <c r="LZ6" s="55">
        <f>'R3-06'!G28</f>
        <v>0.3532219570405728</v>
      </c>
      <c r="MA6" s="22">
        <f>'R3-06'!H28</f>
        <v>0.3412887828162291</v>
      </c>
      <c r="MB6" s="22">
        <f>'R3-06'!I28</f>
        <v>0.33651551312649164</v>
      </c>
      <c r="MC6" s="22">
        <f>'R3-06'!J28</f>
        <v>0.31026252983293556</v>
      </c>
      <c r="MD6" s="22">
        <f>'R3-06'!K28</f>
        <v>0.36276849642004771</v>
      </c>
      <c r="ME6" s="22">
        <f>'R3-06'!L28</f>
        <v>0.3818615751789976</v>
      </c>
      <c r="MF6" s="22">
        <f>'R3-06'!M28</f>
        <v>0.3412887828162291</v>
      </c>
      <c r="MG6" s="22">
        <f>'R3-06'!N28</f>
        <v>0.33890214797136037</v>
      </c>
      <c r="MH6" s="22">
        <f>'R3-06'!O28</f>
        <v>0.34606205250596661</v>
      </c>
      <c r="MI6" s="22">
        <f>'R3-06'!P28</f>
        <v>0.33966745843230406</v>
      </c>
      <c r="MJ6" s="22">
        <f>'R3-06'!Q28</f>
        <v>0.32066508313539194</v>
      </c>
      <c r="MK6" s="22">
        <f>'R3-06'!R28</f>
        <v>0.29216152019002373</v>
      </c>
      <c r="ML6" s="22">
        <f>'R3-06'!S28</f>
        <v>0.28741092636579574</v>
      </c>
      <c r="MM6" s="22">
        <f>'R3-06'!T28</f>
        <v>0.26365795724465557</v>
      </c>
      <c r="MN6" s="22">
        <f>'R3-06'!U28</f>
        <v>0.24228028503562946</v>
      </c>
      <c r="MO6" s="22">
        <f>'R3-06'!V28</f>
        <v>0.21377672209026127</v>
      </c>
      <c r="MP6" s="22">
        <f>'R3-06'!W28</f>
        <v>0.19002375296912113</v>
      </c>
      <c r="MQ6" s="22">
        <f>'R3-06'!X28</f>
        <v>0.17102137767220901</v>
      </c>
      <c r="MR6" s="22">
        <f>'R3-06'!Y28</f>
        <v>0.16389548693586697</v>
      </c>
      <c r="MS6" s="22">
        <f>'R3-06'!Z28</f>
        <v>0.16864608076009502</v>
      </c>
      <c r="MT6" s="22">
        <f>'R3-06'!AA28</f>
        <v>0.13776722090261281</v>
      </c>
      <c r="MU6" s="22">
        <f>'R3-06'!AB28</f>
        <v>0.13064133016627077</v>
      </c>
      <c r="MV6" s="22">
        <f>'R3-06'!AC28</f>
        <v>0.12589073634204276</v>
      </c>
      <c r="MW6" s="22">
        <f>'R3-06'!AD28</f>
        <v>0.11401425178147269</v>
      </c>
      <c r="MX6" s="22">
        <f>'R3-06'!AE28</f>
        <v>8.7885985748218529E-2</v>
      </c>
      <c r="MY6" s="22">
        <f>'R3-06'!AF28</f>
        <v>8.5510688836104506E-2</v>
      </c>
      <c r="MZ6" s="22">
        <f>'R3-06'!AG28</f>
        <v>0.10451306413301663</v>
      </c>
      <c r="NA6" s="22">
        <f>'R3-06'!AH28</f>
        <v>0.10451306413301663</v>
      </c>
      <c r="NB6" s="22">
        <f>'R3-06'!AI28</f>
        <v>9.9762470308788598E-2</v>
      </c>
      <c r="NC6" s="79">
        <f>'R3-06'!AJ28</f>
        <v>8.3135391923990498E-2</v>
      </c>
      <c r="ND6" s="55">
        <f>'R3-07'!G28</f>
        <v>8.3135391923990498E-2</v>
      </c>
      <c r="NE6" s="22">
        <f>'R3-07'!H28</f>
        <v>0.10213776722090261</v>
      </c>
      <c r="NF6" s="22">
        <f>'R3-07'!I28</f>
        <v>0.10213776722090261</v>
      </c>
      <c r="NG6" s="22">
        <f>'R3-07'!J28</f>
        <v>9.9762470308788598E-2</v>
      </c>
      <c r="NH6" s="22">
        <f>'R3-07'!K28</f>
        <v>8.7885985748218529E-2</v>
      </c>
      <c r="NI6" s="22">
        <f>'R3-07'!L28</f>
        <v>7.8384798099762468E-2</v>
      </c>
      <c r="NJ6" s="22">
        <f>'R3-07'!M28</f>
        <v>7.1258907363420429E-2</v>
      </c>
      <c r="NK6" s="22">
        <f>'R3-07'!N28</f>
        <v>6.8883610451306407E-2</v>
      </c>
      <c r="NL6" s="22">
        <f>'R3-07'!O28</f>
        <v>7.7647058823529416E-2</v>
      </c>
      <c r="NM6" s="22">
        <f>'R3-07'!P28</f>
        <v>7.2941176470588232E-2</v>
      </c>
      <c r="NN6" s="22">
        <f>'R3-07'!Q28</f>
        <v>8.4705882352941173E-2</v>
      </c>
      <c r="NO6" s="22">
        <f>'R3-07'!R28</f>
        <v>8.2352941176470587E-2</v>
      </c>
      <c r="NP6" s="22">
        <f>'R3-07'!S28</f>
        <v>8.2352941176470587E-2</v>
      </c>
      <c r="NQ6" s="22">
        <f>'R3-07'!T28</f>
        <v>0.08</v>
      </c>
      <c r="NR6" s="22">
        <f>'R3-07'!U28</f>
        <v>8.7058823529411758E-2</v>
      </c>
      <c r="NS6" s="22">
        <f>'R3-07'!V28</f>
        <v>7.7647058823529416E-2</v>
      </c>
      <c r="NT6" s="22">
        <f>'R3-07'!W28</f>
        <v>0.08</v>
      </c>
      <c r="NU6" s="22">
        <f>'R3-07'!X28</f>
        <v>8.4705882352941173E-2</v>
      </c>
      <c r="NV6" s="22">
        <f>'R3-07'!Y28</f>
        <v>0.08</v>
      </c>
      <c r="NW6" s="22">
        <f>'R3-07'!Z28</f>
        <v>8.4705882352941173E-2</v>
      </c>
      <c r="NX6" s="22">
        <f>'R3-07'!AA28</f>
        <v>0.08</v>
      </c>
      <c r="NY6" s="22">
        <f>'R3-07'!AB28</f>
        <v>9.6470588235294114E-2</v>
      </c>
      <c r="NZ6" s="22">
        <f>'R3-07'!AC28</f>
        <v>0.11294117647058824</v>
      </c>
      <c r="OA6" s="22">
        <f>'R3-07'!AD28</f>
        <v>0.12235294117647059</v>
      </c>
      <c r="OB6" s="22">
        <f>'R3-07'!AE28</f>
        <v>0.16235294117647059</v>
      </c>
      <c r="OC6" s="22">
        <f>'R3-07'!AF28</f>
        <v>0.17411764705882352</v>
      </c>
      <c r="OD6" s="22">
        <f>'R3-07'!AG28</f>
        <v>0.19294117647058823</v>
      </c>
      <c r="OE6" s="22">
        <f>'R3-07'!AH28</f>
        <v>0.21176470588235294</v>
      </c>
      <c r="OF6" s="22">
        <f>'R3-07'!AI28</f>
        <v>0.24705882352941178</v>
      </c>
      <c r="OG6" s="22">
        <f>'R3-07'!AJ28</f>
        <v>0.26588235294117646</v>
      </c>
      <c r="OH6" s="79">
        <f>'R3-07'!AK28</f>
        <v>0.27058823529411763</v>
      </c>
      <c r="OI6" s="55">
        <f>'R3-08'!G28</f>
        <v>0.28705882352941176</v>
      </c>
      <c r="OJ6" s="22">
        <f>'R3-08'!H28</f>
        <v>0.30352941176470588</v>
      </c>
      <c r="OK6" s="22">
        <f>'R3-08'!I28</f>
        <v>0.32941176470588235</v>
      </c>
      <c r="OL6" s="22">
        <f>'R3-08'!J28</f>
        <v>0.37176470588235294</v>
      </c>
      <c r="OM6" s="22">
        <f>'R3-08'!K28</f>
        <v>0.37647058823529411</v>
      </c>
      <c r="ON6" s="22">
        <f>'R3-08'!L28</f>
        <v>0.40705882352941175</v>
      </c>
      <c r="OO6" s="22">
        <f>'R3-08'!M28</f>
        <v>0.4611764705882353</v>
      </c>
      <c r="OP6" s="22">
        <f>'R3-08'!N28</f>
        <v>0.49411764705882355</v>
      </c>
      <c r="OQ6" s="22">
        <f>'R3-08'!O28</f>
        <v>0.50823529411764701</v>
      </c>
      <c r="OR6" s="22">
        <f>'R3-08'!P28</f>
        <v>0.52470588235294113</v>
      </c>
      <c r="OS6" s="22">
        <f>'R3-08'!Q28</f>
        <v>0.57411764705882351</v>
      </c>
      <c r="OT6" s="22">
        <f>'R3-08'!R28</f>
        <v>0.58352941176470585</v>
      </c>
      <c r="OU6" s="22">
        <f>'R3-08'!S28</f>
        <v>0.58078602620087338</v>
      </c>
      <c r="OV6" s="22">
        <f>'R3-08'!T28</f>
        <v>0.59606986899563319</v>
      </c>
      <c r="OW6" s="22">
        <f>'R3-08'!U28</f>
        <v>0.64628820960698685</v>
      </c>
      <c r="OX6" s="22">
        <f>'R3-08'!V28</f>
        <v>0.67903930131004364</v>
      </c>
      <c r="OY6" s="22">
        <f>'R3-08'!W28</f>
        <v>0.71397379912663761</v>
      </c>
      <c r="OZ6" s="22">
        <f>'R3-08'!X28</f>
        <v>0.73144104803493448</v>
      </c>
      <c r="PA6" s="22">
        <f>'R3-08'!Y28</f>
        <v>0.72131147540983609</v>
      </c>
      <c r="PB6" s="22">
        <f>'R3-08'!Z28</f>
        <v>0.69467213114754101</v>
      </c>
      <c r="PC6" s="22">
        <f>'R3-08'!AA28</f>
        <v>0.72131147540983609</v>
      </c>
      <c r="PD6" s="22">
        <f>'R3-08'!AB28</f>
        <v>0.73975409836065575</v>
      </c>
      <c r="PE6" s="22">
        <f>'R3-08'!AC28</f>
        <v>0.74180327868852458</v>
      </c>
      <c r="PF6" s="22">
        <f>'R3-08'!AD28</f>
        <v>0.73360655737704916</v>
      </c>
      <c r="PG6" s="22">
        <f>'R3-08'!AE28</f>
        <v>0.72540983606557374</v>
      </c>
      <c r="PH6" s="22">
        <f>'R3-08'!AF28</f>
        <v>0.76639344262295084</v>
      </c>
      <c r="PI6" s="22">
        <f>'R3-08'!AG28</f>
        <v>0.71024734982332161</v>
      </c>
      <c r="PJ6" s="22">
        <f>'R3-08'!AH28</f>
        <v>0.67314487632508835</v>
      </c>
      <c r="PK6" s="22">
        <f>'R3-08'!AI28</f>
        <v>0.68374558303886923</v>
      </c>
      <c r="PL6" s="22">
        <f>'R3-08'!AJ28</f>
        <v>0.65724381625441697</v>
      </c>
      <c r="PM6" s="79">
        <f>'R3-08'!AK28</f>
        <v>0.60600706713780916</v>
      </c>
      <c r="PN6" s="55">
        <f>'R3-09'!G28</f>
        <v>0.58303886925795056</v>
      </c>
      <c r="PO6" s="22">
        <f>'R3-09'!H28</f>
        <v>0.56492411467116355</v>
      </c>
      <c r="PP6" s="22">
        <f>'R3-09'!I28</f>
        <v>0.54300168634064083</v>
      </c>
      <c r="PQ6" s="22">
        <f>'R3-09'!J28</f>
        <v>0.51433389544688024</v>
      </c>
      <c r="PR6" s="22">
        <f>'R3-09'!K28</f>
        <v>0.52613827993254636</v>
      </c>
      <c r="PS6" s="22">
        <f>'R3-09'!L28</f>
        <v>0.48060708263069141</v>
      </c>
      <c r="PT6" s="22">
        <f>'R3-09'!M28</f>
        <v>0.43890675241157556</v>
      </c>
      <c r="PU6" s="22">
        <f>'R3-09'!N28</f>
        <v>0.41961414790996787</v>
      </c>
      <c r="PV6" s="22">
        <f>'R3-09'!O28</f>
        <v>0.39067524115755625</v>
      </c>
      <c r="PW6" s="22">
        <f>'R3-09'!P28</f>
        <v>0.38102893890675243</v>
      </c>
      <c r="PX6" s="22">
        <f>'R3-09'!Q28</f>
        <v>0.36334405144694532</v>
      </c>
      <c r="PY6" s="22">
        <f>'R3-09'!R28</f>
        <v>0.34405144694533762</v>
      </c>
      <c r="PZ6" s="22">
        <f>'R3-09'!S28</f>
        <v>0.30707395498392281</v>
      </c>
      <c r="QA6" s="22">
        <f>'R3-09'!T28</f>
        <v>0.29581993569131831</v>
      </c>
      <c r="QB6" s="22">
        <f>'R3-09'!U28</f>
        <v>0.28135048231511256</v>
      </c>
      <c r="QC6" s="22">
        <f>'R3-09'!V28</f>
        <v>0.26688102893890675</v>
      </c>
      <c r="QD6" s="22">
        <f>'R3-09'!W28</f>
        <v>0.2459807073954984</v>
      </c>
      <c r="QE6" s="22">
        <f>'R3-09'!X28</f>
        <v>0.22990353697749197</v>
      </c>
      <c r="QF6" s="22">
        <f>'R3-09'!Y28</f>
        <v>0.21543408360128619</v>
      </c>
      <c r="QG6" s="22">
        <f>'R3-09'!Z28</f>
        <v>0.20900321543408359</v>
      </c>
      <c r="QH6" s="22">
        <f>'R3-09'!AA28</f>
        <v>0.17684887459807075</v>
      </c>
      <c r="QI6" s="22">
        <f>'R3-09'!AB28</f>
        <v>0.18354430379746836</v>
      </c>
      <c r="QJ6" s="22">
        <f>'R3-09'!AC28</f>
        <v>0.1729957805907173</v>
      </c>
      <c r="QK6" s="22">
        <f>'R3-09'!AD28</f>
        <v>0.14947368421052631</v>
      </c>
      <c r="QL6" s="22">
        <f>'R3-09'!AE28</f>
        <v>0.12631578947368421</v>
      </c>
      <c r="QM6" s="22">
        <f>'R3-09'!AF28</f>
        <v>0.11789473684210526</v>
      </c>
      <c r="QN6" s="22">
        <f>'R3-09'!AG28</f>
        <v>9.2631578947368426E-2</v>
      </c>
      <c r="QO6" s="22">
        <f>'R3-09'!AH28</f>
        <v>8.8421052631578942E-2</v>
      </c>
      <c r="QP6" s="22">
        <f>'R3-09'!AI28</f>
        <v>7.3684210526315783E-2</v>
      </c>
      <c r="QQ6" s="79">
        <f>'R3-09'!AJ28</f>
        <v>6.7368421052631577E-2</v>
      </c>
      <c r="QR6" s="55">
        <f>'R3-10'!G28</f>
        <v>7.1578947368421048E-2</v>
      </c>
      <c r="QS6" s="22">
        <f>'R3-10'!H28</f>
        <v>6.7368421052631577E-2</v>
      </c>
      <c r="QT6" s="22">
        <f>'R3-10'!I28</f>
        <v>6.7368421052631577E-2</v>
      </c>
      <c r="QU6" s="22">
        <f>'R3-10'!J28</f>
        <v>6.3157894736842107E-2</v>
      </c>
      <c r="QV6" s="22">
        <f>'R3-10'!K28</f>
        <v>6.1052631578947365E-2</v>
      </c>
      <c r="QW6" s="22">
        <f>'R3-10'!L28</f>
        <v>4.6315789473684213E-2</v>
      </c>
      <c r="QX6" s="22">
        <f>'R3-10'!M28</f>
        <v>2.9473684210526315E-2</v>
      </c>
      <c r="QY6" s="22">
        <f>'R3-10'!N28</f>
        <v>3.3684210526315789E-2</v>
      </c>
      <c r="QZ6" s="22">
        <f>'R3-10'!O28</f>
        <v>3.1578947368421054E-2</v>
      </c>
      <c r="RA6" s="22">
        <f>'R3-10'!P28</f>
        <v>2.5263157894736842E-2</v>
      </c>
      <c r="RB6" s="22">
        <f>'R3-10'!Q28</f>
        <v>2.3157894736842106E-2</v>
      </c>
      <c r="RC6" s="22">
        <f>'R3-10'!R28</f>
        <v>2.736842105263158E-2</v>
      </c>
      <c r="RD6" s="22">
        <f>'R3-10'!S28</f>
        <v>3.1578947368421054E-2</v>
      </c>
      <c r="RE6" s="22">
        <f>'R3-10'!T28</f>
        <v>2.5263157894736842E-2</v>
      </c>
      <c r="RF6" s="22">
        <f>'R3-10'!U28</f>
        <v>2.9473684210526315E-2</v>
      </c>
      <c r="RG6" s="22">
        <f>'R3-10'!V28</f>
        <v>3.1578947368421054E-2</v>
      </c>
      <c r="RH6" s="22">
        <f>'R3-10'!W28</f>
        <v>3.3684210526315789E-2</v>
      </c>
      <c r="RI6" s="22">
        <f>'R3-10'!X28</f>
        <v>2.9473684210526315E-2</v>
      </c>
      <c r="RJ6" s="22">
        <f>'R3-10'!Y28</f>
        <v>2.9473684210526315E-2</v>
      </c>
      <c r="RK6" s="22">
        <f>'R3-10'!Z28</f>
        <v>2.5263157894736842E-2</v>
      </c>
      <c r="RL6" s="22">
        <f>'R3-10'!AA28</f>
        <v>2.1052631578947368E-2</v>
      </c>
      <c r="RM6" s="22">
        <f>'R3-10'!AB28</f>
        <v>2.1052631578947368E-2</v>
      </c>
      <c r="RN6" s="22">
        <f>'R3-10'!AC28</f>
        <v>1.6842105263157894E-2</v>
      </c>
      <c r="RO6" s="22">
        <f>'R3-10'!AD28</f>
        <v>1.2631578947368421E-2</v>
      </c>
      <c r="RP6" s="22">
        <f>'R3-10'!AE28</f>
        <v>4.2105263157894736E-3</v>
      </c>
      <c r="RQ6" s="22">
        <f>'R3-10'!AF28</f>
        <v>0</v>
      </c>
      <c r="RR6" s="22">
        <f>'R3-10'!AG28</f>
        <v>8.4210526315789472E-3</v>
      </c>
      <c r="RS6" s="22">
        <f>'R3-10'!AH28</f>
        <v>8.4210526315789472E-3</v>
      </c>
      <c r="RT6" s="22">
        <f>'R3-10'!AI28</f>
        <v>8.4210526315789472E-3</v>
      </c>
      <c r="RU6" s="22">
        <f>'R3-10'!AJ28</f>
        <v>8.4210526315789472E-3</v>
      </c>
      <c r="RV6" s="79">
        <f>'R3-10'!AK28</f>
        <v>8.4210526315789472E-3</v>
      </c>
      <c r="RW6" s="55">
        <f>'R3-11'!G28</f>
        <v>0</v>
      </c>
      <c r="RX6" s="22">
        <f>'R3-11'!H28</f>
        <v>2.0964360587002098E-3</v>
      </c>
      <c r="RY6" s="22">
        <f>'R3-11'!I28</f>
        <v>2.0964360587002098E-3</v>
      </c>
      <c r="RZ6" s="22">
        <f>'R3-11'!J28</f>
        <v>2.0964360587002098E-3</v>
      </c>
      <c r="SA6" s="22">
        <f>'R3-11'!K28</f>
        <v>2.0964360587002098E-3</v>
      </c>
      <c r="SB6" s="22">
        <f>'R3-11'!L28</f>
        <v>2.0964360587002098E-3</v>
      </c>
      <c r="SC6" s="22">
        <f>'R3-11'!M28</f>
        <v>2.0964360587002098E-3</v>
      </c>
      <c r="SD6" s="22">
        <f>'R3-11'!N28</f>
        <v>2.0964360587002098E-3</v>
      </c>
      <c r="SE6" s="22">
        <f>'R3-11'!O28</f>
        <v>2.0964360587002098E-3</v>
      </c>
      <c r="SF6" s="22">
        <f>'R3-11'!P28</f>
        <v>2.0964360587002098E-3</v>
      </c>
      <c r="SG6" s="22">
        <f>'R3-11'!Q28</f>
        <v>0</v>
      </c>
      <c r="SH6" s="22">
        <f>'R3-11'!R28</f>
        <v>0</v>
      </c>
      <c r="SI6" s="22">
        <f>'R3-11'!S28</f>
        <v>0</v>
      </c>
      <c r="SJ6" s="22">
        <f>'R3-11'!T28</f>
        <v>0</v>
      </c>
      <c r="SK6" s="22">
        <f>'R3-11'!U28</f>
        <v>0</v>
      </c>
      <c r="SL6" s="22">
        <f>'R3-11'!V28</f>
        <v>0</v>
      </c>
      <c r="SM6" s="22">
        <f>'R3-11'!W28</f>
        <v>0</v>
      </c>
      <c r="SN6" s="22">
        <f>'R3-11'!X28</f>
        <v>0</v>
      </c>
      <c r="SO6" s="22">
        <f>'R3-11'!Y28</f>
        <v>0</v>
      </c>
      <c r="SP6" s="22">
        <f>'R3-11'!Z28</f>
        <v>0</v>
      </c>
      <c r="SQ6" s="22">
        <f>'R3-11'!AA28</f>
        <v>2.0964360587002098E-3</v>
      </c>
      <c r="SR6" s="22">
        <f>'R3-11'!AB28</f>
        <v>2.0964360587002098E-3</v>
      </c>
      <c r="SS6" s="22">
        <f>'R3-11'!AC28</f>
        <v>2.0964360587002098E-3</v>
      </c>
      <c r="ST6" s="22">
        <f>'R3-11'!AD28</f>
        <v>2.0964360587002098E-3</v>
      </c>
      <c r="SU6" s="22">
        <f>'R3-11'!AE28</f>
        <v>2.0964360587002098E-3</v>
      </c>
      <c r="SV6" s="22">
        <f>'R3-11'!AF28</f>
        <v>2.0964360587002098E-3</v>
      </c>
      <c r="SW6" s="22">
        <f>'R3-11'!AG28</f>
        <v>2.0964360587002098E-3</v>
      </c>
      <c r="SX6" s="22">
        <f>'R3-11'!AH28</f>
        <v>0</v>
      </c>
      <c r="SY6" s="22">
        <f>'R3-11'!AI28</f>
        <v>0</v>
      </c>
      <c r="SZ6" s="79">
        <f>'R3-11'!AJ28</f>
        <v>0</v>
      </c>
      <c r="TA6" s="55">
        <f>'R3-12'!G28</f>
        <v>0</v>
      </c>
      <c r="TB6" s="22">
        <f>'R3-12'!H28</f>
        <v>0</v>
      </c>
      <c r="TC6" s="22">
        <f>'R3-12'!I28</f>
        <v>0</v>
      </c>
      <c r="TD6" s="22">
        <f>'R3-12'!J28</f>
        <v>0</v>
      </c>
      <c r="TE6" s="22">
        <f>'R3-12'!K28</f>
        <v>0</v>
      </c>
      <c r="TF6" s="22">
        <f>'R3-12'!L28</f>
        <v>0</v>
      </c>
      <c r="TG6" s="22">
        <f>'R3-12'!M28</f>
        <v>0</v>
      </c>
      <c r="TH6" s="22">
        <f>'R3-12'!N28</f>
        <v>0</v>
      </c>
      <c r="TI6" s="22">
        <f>'R3-12'!O28</f>
        <v>0</v>
      </c>
      <c r="TJ6" s="22">
        <f>'R3-12'!P28</f>
        <v>0</v>
      </c>
      <c r="TK6" s="22">
        <f>'R3-12'!Q28</f>
        <v>0</v>
      </c>
      <c r="TL6" s="22">
        <f>'R3-12'!R28</f>
        <v>0</v>
      </c>
      <c r="TM6" s="22">
        <f>'R3-12'!S28</f>
        <v>0</v>
      </c>
      <c r="TN6" s="22">
        <f>'R3-12'!T28</f>
        <v>0</v>
      </c>
      <c r="TO6" s="22">
        <f>'R3-12'!U28</f>
        <v>0</v>
      </c>
      <c r="TP6" s="22">
        <f>'R3-12'!V28</f>
        <v>3.6429872495446266E-3</v>
      </c>
      <c r="TQ6" s="22">
        <f>'R3-12'!W28</f>
        <v>5.4644808743169399E-3</v>
      </c>
      <c r="TR6" s="22">
        <f>'R3-12'!X28</f>
        <v>5.4644808743169399E-3</v>
      </c>
      <c r="TS6" s="22">
        <f>'R3-12'!Y28</f>
        <v>1.4571948998178506E-2</v>
      </c>
      <c r="TT6" s="22">
        <f>'R3-12'!Z28</f>
        <v>1.2750455373406194E-2</v>
      </c>
      <c r="TU6" s="22">
        <f>'R3-12'!AA28</f>
        <v>9.1074681238615673E-3</v>
      </c>
      <c r="TV6" s="22">
        <f>'R3-12'!AB28</f>
        <v>9.1074681238615673E-3</v>
      </c>
      <c r="TW6" s="22">
        <f>'R3-12'!AC28</f>
        <v>1.092896174863388E-2</v>
      </c>
      <c r="TX6" s="22">
        <f>'R3-12'!AD28</f>
        <v>9.1074681238615673E-3</v>
      </c>
      <c r="TY6" s="22">
        <f>'R3-12'!AE28</f>
        <v>1.2750455373406194E-2</v>
      </c>
      <c r="TZ6" s="22">
        <f>'R3-12'!AF28</f>
        <v>1.2750455373406194E-2</v>
      </c>
      <c r="UA6" s="22">
        <f>'R3-12'!AG28</f>
        <v>1.2750455373406194E-2</v>
      </c>
      <c r="UB6" s="22">
        <f>'R3-12'!AH28</f>
        <v>1.2750455373406194E-2</v>
      </c>
      <c r="UC6" s="22">
        <f>'R3-12'!AI28</f>
        <v>1.2750455373406194E-2</v>
      </c>
      <c r="UD6" s="22">
        <f>'R3-12'!AJ28</f>
        <v>1.2750455373406194E-2</v>
      </c>
      <c r="UE6" s="79">
        <f>'R3-12'!AK28</f>
        <v>1.2750455373406194E-2</v>
      </c>
      <c r="UF6" s="55">
        <f>'R4-01'!G28</f>
        <v>8.9445438282647581E-3</v>
      </c>
      <c r="UG6" s="22">
        <f>'R4-01'!H28</f>
        <v>7.1556350626118068E-3</v>
      </c>
      <c r="UH6" s="22">
        <f>'R4-01'!I28</f>
        <v>1.4311270125223614E-2</v>
      </c>
      <c r="UI6" s="22">
        <f>'R4-01'!J28</f>
        <v>2.3255813953488372E-2</v>
      </c>
      <c r="UJ6" s="22">
        <f>'R4-01'!K28</f>
        <v>3.5778175313059032E-2</v>
      </c>
      <c r="UK6" s="22">
        <f>'R4-01'!L28</f>
        <v>5.008944543828265E-2</v>
      </c>
      <c r="UL6" s="22">
        <f>'R4-01'!M28</f>
        <v>8.5867620751341675E-2</v>
      </c>
      <c r="UM6" s="22">
        <f>'R4-01'!N28</f>
        <v>0.1073345259391771</v>
      </c>
      <c r="UN6" s="22">
        <f>'R4-01'!O28</f>
        <v>0.12522361359570661</v>
      </c>
      <c r="UO6" s="22">
        <f>'R4-01'!P28</f>
        <v>0.13237924865831843</v>
      </c>
      <c r="UP6" s="22">
        <f>'R4-01'!Q28</f>
        <v>0.13953488372093023</v>
      </c>
      <c r="UQ6" s="22">
        <f>'R4-01'!R28</f>
        <v>0.13932980599647266</v>
      </c>
      <c r="UR6" s="22">
        <f>'R4-01'!S28</f>
        <v>0.16578483245149911</v>
      </c>
      <c r="US6" s="22">
        <f>'R4-01'!T28</f>
        <v>0.18871252204585537</v>
      </c>
      <c r="UT6" s="22">
        <f>'R4-01'!U28</f>
        <v>0.20458553791887124</v>
      </c>
      <c r="UU6" s="22">
        <f>'R4-01'!V28</f>
        <v>0.20634920634920634</v>
      </c>
      <c r="UV6" s="22">
        <f>'R4-01'!W28</f>
        <v>0.2257495590828924</v>
      </c>
      <c r="UW6" s="22">
        <f>'R4-01'!X28</f>
        <v>0.24691358024691357</v>
      </c>
      <c r="UX6" s="22">
        <f>'R4-01'!Y28</f>
        <v>0.29100529100529099</v>
      </c>
      <c r="UY6" s="22">
        <f>'R4-01'!Z28</f>
        <v>0.31216931216931215</v>
      </c>
      <c r="UZ6" s="22">
        <f>'R4-01'!AA28</f>
        <v>0.3403880070546737</v>
      </c>
      <c r="VA6" s="22">
        <f>'R4-01'!AB28</f>
        <v>0.33333333333333331</v>
      </c>
      <c r="VB6" s="22">
        <f>'R4-01'!AC28</f>
        <v>0.37918871252204583</v>
      </c>
      <c r="VC6" s="22">
        <f>'R4-01'!AD28</f>
        <v>0.37213403880070545</v>
      </c>
      <c r="VD6" s="22">
        <f>'R4-01'!AE28</f>
        <v>0.39329805996472661</v>
      </c>
      <c r="VE6" s="22">
        <f>'R4-01'!AF28</f>
        <v>0.43794326241134751</v>
      </c>
      <c r="VF6" s="22">
        <f>'R4-01'!AG28</f>
        <v>0.48758865248226951</v>
      </c>
      <c r="VG6" s="22">
        <f>'R4-01'!AH28</f>
        <v>0.52304964539007093</v>
      </c>
      <c r="VH6" s="22">
        <f>'R4-01'!AI28</f>
        <v>0.51950354609929073</v>
      </c>
      <c r="VI6" s="22">
        <f>'R4-01'!AJ28</f>
        <v>0.55851063829787229</v>
      </c>
      <c r="VJ6" s="191">
        <f>'R4-01'!AK28</f>
        <v>0.53191489361702127</v>
      </c>
      <c r="VK6" s="201">
        <f>'R4-02'!G28</f>
        <v>0.50709219858156029</v>
      </c>
      <c r="VL6" s="22">
        <f>'R4-02'!H28</f>
        <v>0.50531914893617025</v>
      </c>
      <c r="VM6" s="22">
        <f>'R4-02'!I28</f>
        <v>0.48758865248226951</v>
      </c>
      <c r="VN6" s="22">
        <f>'R4-02'!J28</f>
        <v>0.50886524822695034</v>
      </c>
      <c r="VO6" s="22">
        <f>'R4-02'!K28</f>
        <v>0.48226950354609927</v>
      </c>
      <c r="VP6" s="22">
        <f>'R4-02'!L28</f>
        <v>0.46099290780141844</v>
      </c>
      <c r="VQ6" s="22">
        <f>'R4-02'!M28</f>
        <v>0.44503546099290781</v>
      </c>
      <c r="VR6" s="22">
        <f>'R4-02'!N28</f>
        <v>0.44503546099290781</v>
      </c>
      <c r="VS6" s="22">
        <f>'R4-02'!O28</f>
        <v>0.46453900709219859</v>
      </c>
      <c r="VT6" s="22">
        <f>'R4-02'!P28</f>
        <v>0.49290780141843971</v>
      </c>
      <c r="VU6" s="22">
        <f>'R4-02'!Q28</f>
        <v>0.51241134751773054</v>
      </c>
      <c r="VV6" s="22">
        <f>'R4-02'!R28</f>
        <v>0.51595744680851063</v>
      </c>
      <c r="VW6" s="22">
        <f>'R4-02'!S28</f>
        <v>0.54432624113475181</v>
      </c>
      <c r="VX6" s="22">
        <f>'R4-02'!T28</f>
        <v>0.54432624113475181</v>
      </c>
      <c r="VY6" s="22">
        <f>'R4-02'!U28</f>
        <v>0.55319148936170215</v>
      </c>
      <c r="VZ6" s="22">
        <f>'R4-02'!V28</f>
        <v>0.56914893617021278</v>
      </c>
      <c r="WA6" s="22">
        <f>'R4-02'!W28</f>
        <v>0.56382978723404253</v>
      </c>
      <c r="WB6" s="22">
        <f>'R4-02'!X28</f>
        <v>0.59751773049645385</v>
      </c>
      <c r="WC6" s="22">
        <f>'R4-02'!Y28</f>
        <v>0.57801418439716312</v>
      </c>
      <c r="WD6" s="22">
        <f>'R4-02'!Z28</f>
        <v>0.58865248226950351</v>
      </c>
      <c r="WE6" s="22">
        <f>'R4-02'!AA28</f>
        <v>0.54078014184397161</v>
      </c>
      <c r="WF6" s="22">
        <f>'R4-02'!AB28</f>
        <v>0.47517730496453903</v>
      </c>
      <c r="WG6" s="22">
        <f>'R4-02'!AC28</f>
        <v>0.48404255319148937</v>
      </c>
      <c r="WH6" s="22">
        <f>'R4-02'!AD28</f>
        <v>0.42553191489361702</v>
      </c>
      <c r="WI6" s="22">
        <f>'R4-02'!AE28</f>
        <v>0.38120567375886527</v>
      </c>
      <c r="WJ6" s="22">
        <f>'R4-02'!AF28</f>
        <v>0.38120567375886527</v>
      </c>
      <c r="WK6" s="22">
        <f>'R4-02'!AG28</f>
        <v>0.39893617021276595</v>
      </c>
      <c r="WL6" s="79">
        <f>'R4-02'!AH28</f>
        <v>0.38365896980461811</v>
      </c>
      <c r="WM6" s="55" t="e">
        <f>#REF!</f>
        <v>#REF!</v>
      </c>
      <c r="WN6" s="22" t="e">
        <f>#REF!</f>
        <v>#REF!</v>
      </c>
      <c r="WO6" s="22" t="e">
        <f>#REF!</f>
        <v>#REF!</v>
      </c>
      <c r="WP6" s="22" t="e">
        <f>#REF!</f>
        <v>#REF!</v>
      </c>
      <c r="WQ6" s="22" t="e">
        <f>#REF!</f>
        <v>#REF!</v>
      </c>
      <c r="WR6" s="22" t="e">
        <f>#REF!</f>
        <v>#REF!</v>
      </c>
      <c r="WS6" s="22" t="e">
        <f>#REF!</f>
        <v>#REF!</v>
      </c>
      <c r="WT6" s="22" t="e">
        <f>#REF!</f>
        <v>#REF!</v>
      </c>
      <c r="WU6" s="22" t="e">
        <f>#REF!</f>
        <v>#REF!</v>
      </c>
      <c r="WV6" s="22" t="e">
        <f>#REF!</f>
        <v>#REF!</v>
      </c>
      <c r="WW6" s="22" t="e">
        <f>#REF!</f>
        <v>#REF!</v>
      </c>
      <c r="WX6" s="22" t="e">
        <f>#REF!</f>
        <v>#REF!</v>
      </c>
      <c r="WY6" s="22" t="e">
        <f>#REF!</f>
        <v>#REF!</v>
      </c>
      <c r="WZ6" s="22" t="e">
        <f>#REF!</f>
        <v>#REF!</v>
      </c>
      <c r="XA6" s="22" t="e">
        <f>#REF!</f>
        <v>#REF!</v>
      </c>
      <c r="XB6" s="22" t="e">
        <f>#REF!</f>
        <v>#REF!</v>
      </c>
      <c r="XC6" s="22" t="e">
        <f>#REF!</f>
        <v>#REF!</v>
      </c>
      <c r="XD6" s="22" t="e">
        <f>#REF!</f>
        <v>#REF!</v>
      </c>
      <c r="XE6" s="22" t="e">
        <f>#REF!</f>
        <v>#REF!</v>
      </c>
      <c r="XF6" s="22" t="e">
        <f>#REF!</f>
        <v>#REF!</v>
      </c>
      <c r="XG6" s="22" t="e">
        <f>#REF!</f>
        <v>#REF!</v>
      </c>
      <c r="XH6" s="22" t="e">
        <f>#REF!</f>
        <v>#REF!</v>
      </c>
      <c r="XI6" s="22" t="e">
        <f>#REF!</f>
        <v>#REF!</v>
      </c>
      <c r="XJ6" s="22" t="e">
        <f>#REF!</f>
        <v>#REF!</v>
      </c>
      <c r="XK6" s="22" t="e">
        <f>#REF!</f>
        <v>#REF!</v>
      </c>
      <c r="XL6" s="22" t="e">
        <f>#REF!</f>
        <v>#REF!</v>
      </c>
      <c r="XM6" s="22" t="e">
        <f>#REF!</f>
        <v>#REF!</v>
      </c>
      <c r="XN6" s="22" t="e">
        <f>#REF!</f>
        <v>#REF!</v>
      </c>
      <c r="XO6" s="22" t="e">
        <f>#REF!</f>
        <v>#REF!</v>
      </c>
      <c r="XP6" s="22" t="e">
        <f>#REF!</f>
        <v>#REF!</v>
      </c>
      <c r="XQ6" s="22" t="e">
        <f>#REF!</f>
        <v>#REF!</v>
      </c>
      <c r="XR6" s="341">
        <f>'R4-04（入力用）'!G28</f>
        <v>0</v>
      </c>
      <c r="XS6" s="22">
        <f>'R4-04（入力用）'!H28</f>
        <v>0</v>
      </c>
      <c r="XT6" s="22">
        <f>'R4-04（入力用）'!I28</f>
        <v>0</v>
      </c>
      <c r="XU6" s="22">
        <f>'R4-04（入力用）'!J28</f>
        <v>0</v>
      </c>
      <c r="XV6" s="22">
        <f>'R4-04（入力用）'!K28</f>
        <v>0</v>
      </c>
      <c r="XW6" s="22">
        <f>'R4-04（入力用）'!L28</f>
        <v>0</v>
      </c>
      <c r="XX6" s="22">
        <f>'R4-04（入力用）'!M28</f>
        <v>0</v>
      </c>
      <c r="XY6" s="22">
        <f>'R4-04（入力用）'!N28</f>
        <v>0</v>
      </c>
      <c r="XZ6" s="22">
        <f>'R4-04（入力用）'!O28</f>
        <v>0</v>
      </c>
      <c r="YA6" s="22">
        <f>'R4-04（入力用）'!P28</f>
        <v>0</v>
      </c>
      <c r="YB6" s="22">
        <f>'R4-04（入力用）'!Q28</f>
        <v>0</v>
      </c>
      <c r="YC6" s="22">
        <f>'R4-04（入力用）'!R28</f>
        <v>0</v>
      </c>
      <c r="YD6" s="22">
        <f>'R4-04（入力用）'!S28</f>
        <v>0</v>
      </c>
      <c r="YE6" s="22">
        <f>'R4-04（入力用）'!T28</f>
        <v>0</v>
      </c>
      <c r="YF6" s="22">
        <f>'R4-04（入力用）'!U28</f>
        <v>0</v>
      </c>
      <c r="YG6" s="22">
        <f>'R4-04（入力用）'!V28</f>
        <v>0</v>
      </c>
      <c r="YH6" s="22">
        <f>'R4-04（入力用）'!W28</f>
        <v>0</v>
      </c>
      <c r="YI6" s="22">
        <f>'R4-04（入力用）'!X28</f>
        <v>0</v>
      </c>
      <c r="YJ6" s="22">
        <f>'R4-04（入力用）'!Y28</f>
        <v>0</v>
      </c>
      <c r="YK6" s="22">
        <f>'R4-04（入力用）'!Z28</f>
        <v>0</v>
      </c>
      <c r="YL6" s="22">
        <f>'R4-04（入力用）'!AA28</f>
        <v>0</v>
      </c>
      <c r="YM6" s="22">
        <f>'R4-04（入力用）'!AB28</f>
        <v>0</v>
      </c>
      <c r="YN6" s="22">
        <f>'R4-04（入力用）'!AC28</f>
        <v>0</v>
      </c>
      <c r="YO6" s="22">
        <f>'R4-04（入力用）'!AD28</f>
        <v>0</v>
      </c>
      <c r="YP6" s="22">
        <f>'R4-04（入力用）'!AE28</f>
        <v>0</v>
      </c>
      <c r="YQ6" s="22">
        <f>'R4-04（入力用）'!AF28</f>
        <v>0</v>
      </c>
      <c r="YR6" s="22">
        <f>'R4-04（入力用）'!AG28</f>
        <v>0</v>
      </c>
      <c r="YS6" s="22">
        <f>'R4-04（入力用）'!AH28</f>
        <v>0</v>
      </c>
      <c r="YT6" s="22">
        <f>'R4-04（入力用）'!AI28</f>
        <v>0</v>
      </c>
      <c r="YU6" s="22">
        <f>'R4-04（入力用）'!AJ28</f>
        <v>0</v>
      </c>
      <c r="YV6" s="22">
        <f>'R4-05（入力用）'!G28</f>
        <v>0</v>
      </c>
      <c r="YW6" s="22">
        <f>'R4-05（入力用）'!H28</f>
        <v>0</v>
      </c>
      <c r="YX6" s="22">
        <f>'R4-05（入力用）'!I28</f>
        <v>0</v>
      </c>
      <c r="YY6" s="22">
        <f>'R4-05（入力用）'!J28</f>
        <v>0</v>
      </c>
      <c r="YZ6" s="22">
        <f>'R4-05（入力用）'!K28</f>
        <v>0</v>
      </c>
      <c r="ZA6" s="22">
        <f>'R4-05（入力用）'!L28</f>
        <v>0</v>
      </c>
      <c r="ZB6" s="22">
        <f>'R4-05（入力用）'!M28</f>
        <v>0</v>
      </c>
      <c r="ZC6" s="22">
        <f>'R4-05（入力用）'!N28</f>
        <v>0</v>
      </c>
      <c r="ZD6" s="22">
        <f>'R4-05（入力用）'!O28</f>
        <v>0</v>
      </c>
      <c r="ZE6" s="22">
        <f>'R4-05（入力用）'!P28</f>
        <v>0</v>
      </c>
      <c r="ZF6" s="22">
        <f>'R4-05（入力用）'!Q28</f>
        <v>0</v>
      </c>
      <c r="ZG6" s="22">
        <f>'R4-05（入力用）'!R28</f>
        <v>0</v>
      </c>
      <c r="ZH6" s="22">
        <f>'R4-05（入力用）'!S28</f>
        <v>0</v>
      </c>
      <c r="ZI6" s="22">
        <f>'R4-05（入力用）'!T28</f>
        <v>0</v>
      </c>
      <c r="ZJ6" s="22">
        <f>'R4-05（入力用）'!U28</f>
        <v>0</v>
      </c>
      <c r="ZK6" s="22">
        <f>'R4-05（入力用）'!V28</f>
        <v>0</v>
      </c>
      <c r="ZL6" s="22">
        <f>'R4-05（入力用）'!W28</f>
        <v>0</v>
      </c>
      <c r="ZM6" s="22">
        <f>'R4-05（入力用）'!X28</f>
        <v>0</v>
      </c>
      <c r="ZN6" s="22">
        <f>'R4-05（入力用）'!Y28</f>
        <v>0</v>
      </c>
      <c r="ZO6" s="22">
        <f>'R4-05（入力用）'!Z28</f>
        <v>0</v>
      </c>
      <c r="ZP6" s="22">
        <f>'R4-05（入力用）'!AA28</f>
        <v>0</v>
      </c>
      <c r="ZQ6" s="22">
        <f>'R4-05（入力用）'!AB28</f>
        <v>0</v>
      </c>
      <c r="ZR6" s="22">
        <f>'R4-05（入力用）'!AC28</f>
        <v>0</v>
      </c>
      <c r="ZS6" s="22">
        <f>'R4-05（入力用）'!AD28</f>
        <v>0</v>
      </c>
      <c r="ZT6" s="22">
        <f>'R4-05（入力用）'!AE28</f>
        <v>0</v>
      </c>
      <c r="ZU6" s="22">
        <f>'R4-05（入力用）'!AF28</f>
        <v>0</v>
      </c>
      <c r="ZV6" s="22">
        <f>'R4-05（入力用）'!AG28</f>
        <v>0</v>
      </c>
      <c r="ZW6" s="22">
        <f>'R4-05（入力用）'!AH28</f>
        <v>0</v>
      </c>
      <c r="ZX6" s="22">
        <f>'R4-05（入力用）'!AI28</f>
        <v>0</v>
      </c>
      <c r="ZY6" s="22">
        <f>'R4-05（入力用）'!AJ28</f>
        <v>0</v>
      </c>
      <c r="ZZ6" s="22">
        <f>'R4-05（入力用）'!AK28</f>
        <v>0</v>
      </c>
      <c r="AAA6" s="22">
        <f>'R4-06（入力用）'!G28</f>
        <v>0</v>
      </c>
      <c r="AAB6" s="22">
        <f>'R4-06（入力用）'!H28</f>
        <v>0</v>
      </c>
      <c r="AAC6" s="22">
        <f>'R4-06（入力用）'!I28</f>
        <v>0</v>
      </c>
      <c r="AAD6" s="22">
        <f>'R4-06（入力用）'!J28</f>
        <v>0</v>
      </c>
      <c r="AAE6" s="22">
        <f>'R4-06（入力用）'!K28</f>
        <v>0</v>
      </c>
      <c r="AAF6" s="22">
        <f>'R4-06（入力用）'!L28</f>
        <v>0</v>
      </c>
      <c r="AAG6" s="22">
        <f>'R4-06（入力用）'!M28</f>
        <v>0</v>
      </c>
      <c r="AAH6" s="22">
        <f>'R4-06（入力用）'!N28</f>
        <v>0</v>
      </c>
      <c r="AAI6" s="22">
        <f>'R4-06（入力用）'!O28</f>
        <v>0</v>
      </c>
      <c r="AAJ6" s="22">
        <f>'R4-06（入力用）'!P28</f>
        <v>0</v>
      </c>
      <c r="AAK6" s="22">
        <f>'R4-06（入力用）'!Q28</f>
        <v>0</v>
      </c>
      <c r="AAL6" s="22">
        <f>'R4-06（入力用）'!R28</f>
        <v>0</v>
      </c>
      <c r="AAM6" s="22">
        <f>'R4-06（入力用）'!S28</f>
        <v>0</v>
      </c>
      <c r="AAN6" s="22">
        <f>'R4-06（入力用）'!T28</f>
        <v>0</v>
      </c>
      <c r="AAO6" s="22">
        <f>'R4-06（入力用）'!U28</f>
        <v>0</v>
      </c>
      <c r="AAP6" s="22">
        <f>'R4-06（入力用）'!V28</f>
        <v>0</v>
      </c>
      <c r="AAQ6" s="22">
        <f>'R4-06（入力用）'!W28</f>
        <v>0</v>
      </c>
      <c r="AAR6" s="22">
        <f>'R4-06（入力用）'!X28</f>
        <v>0</v>
      </c>
      <c r="AAS6" s="22">
        <f>'R4-06（入力用）'!Y28</f>
        <v>0</v>
      </c>
      <c r="AAT6" s="22">
        <f>'R4-06（入力用）'!Z28</f>
        <v>0</v>
      </c>
      <c r="AAU6" s="22">
        <f>'R4-06（入力用）'!AA28</f>
        <v>0</v>
      </c>
      <c r="AAV6" s="22">
        <f>'R4-06（入力用）'!AB28</f>
        <v>0</v>
      </c>
      <c r="AAW6" s="22">
        <f>'R4-06（入力用）'!AC28</f>
        <v>0</v>
      </c>
      <c r="AAX6" s="22">
        <f>'R4-06（入力用）'!AD28</f>
        <v>0</v>
      </c>
      <c r="AAY6" s="22">
        <f>'R4-06（入力用）'!AE28</f>
        <v>0</v>
      </c>
      <c r="AAZ6" s="22">
        <f>'R4-06（入力用）'!AF28</f>
        <v>0</v>
      </c>
      <c r="ABA6" s="22">
        <f>'R4-06（入力用）'!AG28</f>
        <v>0</v>
      </c>
      <c r="ABB6" s="22">
        <f>'R4-06（入力用）'!AH28</f>
        <v>0</v>
      </c>
      <c r="ABC6" s="22">
        <f>'R4-06（入力用）'!AI28</f>
        <v>0</v>
      </c>
      <c r="ABD6" s="22">
        <f>'R4-06（入力用）'!AJ28</f>
        <v>0</v>
      </c>
      <c r="ABE6" s="22">
        <f>'R4-07（入力用）'!G28</f>
        <v>0</v>
      </c>
      <c r="ABF6" s="22">
        <f>'R4-07（入力用）'!H28</f>
        <v>0</v>
      </c>
      <c r="ABG6" s="22">
        <f>'R4-07（入力用）'!I28</f>
        <v>0</v>
      </c>
      <c r="ABH6" s="22">
        <f>'R4-07（入力用）'!J28</f>
        <v>0</v>
      </c>
      <c r="ABI6" s="22">
        <f>'R4-07（入力用）'!K28</f>
        <v>0</v>
      </c>
      <c r="ABJ6" s="22">
        <f>'R4-07（入力用）'!L28</f>
        <v>0</v>
      </c>
      <c r="ABK6" s="22">
        <f>'R4-07（入力用）'!M28</f>
        <v>0</v>
      </c>
      <c r="ABL6" s="22">
        <f>'R4-07（入力用）'!N28</f>
        <v>0</v>
      </c>
      <c r="ABM6" s="22">
        <f>'R4-07（入力用）'!O28</f>
        <v>0</v>
      </c>
      <c r="ABN6" s="22">
        <f>'R4-07（入力用）'!P28</f>
        <v>0</v>
      </c>
      <c r="ABO6" s="22">
        <f>'R4-07（入力用）'!Q28</f>
        <v>0</v>
      </c>
      <c r="ABP6" s="22">
        <f>'R4-07（入力用）'!R28</f>
        <v>0</v>
      </c>
      <c r="ABQ6" s="22">
        <f>'R4-07（入力用）'!S28</f>
        <v>0</v>
      </c>
      <c r="ABR6" s="22">
        <f>'R4-07（入力用）'!T28</f>
        <v>0</v>
      </c>
      <c r="ABS6" s="22">
        <f>'R4-07（入力用）'!U28</f>
        <v>0</v>
      </c>
      <c r="ABT6" s="22">
        <f>'R4-07（入力用）'!V28</f>
        <v>0</v>
      </c>
      <c r="ABU6" s="22">
        <f>'R4-07（入力用）'!W28</f>
        <v>0</v>
      </c>
      <c r="ABV6" s="22">
        <f>'R4-07（入力用）'!X28</f>
        <v>0</v>
      </c>
      <c r="ABW6" s="22">
        <f>'R4-07（入力用）'!Y28</f>
        <v>0</v>
      </c>
      <c r="ABX6" s="22">
        <f>'R4-07（入力用）'!Z28</f>
        <v>0</v>
      </c>
      <c r="ABY6" s="22">
        <f>'R4-07（入力用）'!AA28</f>
        <v>0</v>
      </c>
      <c r="ABZ6" s="22">
        <f>'R4-07（入力用）'!AB28</f>
        <v>0</v>
      </c>
      <c r="ACA6" s="22">
        <f>'R4-07（入力用）'!AC28</f>
        <v>0</v>
      </c>
      <c r="ACB6" s="22">
        <f>'R4-07（入力用）'!AD28</f>
        <v>0</v>
      </c>
      <c r="ACC6" s="22">
        <f>'R4-07（入力用）'!AE28</f>
        <v>0</v>
      </c>
      <c r="ACD6" s="22">
        <f>'R4-07（入力用）'!AF28</f>
        <v>0</v>
      </c>
      <c r="ACE6" s="22">
        <f>'R4-07（入力用）'!AG28</f>
        <v>0</v>
      </c>
      <c r="ACF6" s="22">
        <f>'R4-07（入力用）'!AH28</f>
        <v>0</v>
      </c>
      <c r="ACG6" s="22">
        <f>'R4-07（入力用）'!AI28</f>
        <v>0</v>
      </c>
      <c r="ACH6" s="22">
        <f>'R4-07（入力用）'!AJ28</f>
        <v>0</v>
      </c>
      <c r="ACI6" s="22">
        <f>'R4-07（入力用）'!AK28</f>
        <v>0</v>
      </c>
      <c r="ACJ6" s="22">
        <f>'R4-08（入力用）'!G28</f>
        <v>0</v>
      </c>
      <c r="ACK6" s="22">
        <f>'R4-08（入力用）'!H28</f>
        <v>0</v>
      </c>
      <c r="ACL6" s="22">
        <f>'R4-08（入力用）'!I28</f>
        <v>0</v>
      </c>
      <c r="ACM6" s="22">
        <f>'R4-08（入力用）'!J28</f>
        <v>0</v>
      </c>
      <c r="ACN6" s="22">
        <f>'R4-08（入力用）'!K28</f>
        <v>0</v>
      </c>
      <c r="ACO6" s="22">
        <f>'R4-08（入力用）'!L28</f>
        <v>0</v>
      </c>
      <c r="ACP6" s="22">
        <f>'R4-08（入力用）'!M28</f>
        <v>0</v>
      </c>
      <c r="ACQ6" s="22">
        <f>'R4-08（入力用）'!N28</f>
        <v>0</v>
      </c>
      <c r="ACR6" s="22">
        <f>'R4-08（入力用）'!O28</f>
        <v>0</v>
      </c>
      <c r="ACS6" s="22">
        <f>'R4-08（入力用）'!P28</f>
        <v>0</v>
      </c>
      <c r="ACT6" s="22">
        <f>'R4-08（入力用）'!Q28</f>
        <v>0</v>
      </c>
      <c r="ACU6" s="22">
        <f>'R4-08（入力用）'!R28</f>
        <v>0</v>
      </c>
      <c r="ACV6" s="22">
        <f>'R4-08（入力用）'!S28</f>
        <v>0</v>
      </c>
      <c r="ACW6" s="22">
        <f>'R4-08（入力用）'!T28</f>
        <v>0</v>
      </c>
      <c r="ACX6" s="22">
        <f>'R4-08（入力用）'!U28</f>
        <v>0</v>
      </c>
      <c r="ACY6" s="22">
        <f>'R4-08（入力用）'!V28</f>
        <v>0</v>
      </c>
      <c r="ACZ6" s="22">
        <f>'R4-08（入力用）'!W28</f>
        <v>0</v>
      </c>
      <c r="ADA6" s="22">
        <f>'R4-08（入力用）'!X28</f>
        <v>0</v>
      </c>
      <c r="ADB6" s="22">
        <f>'R4-08（入力用）'!Y28</f>
        <v>0</v>
      </c>
      <c r="ADC6" s="22">
        <f>'R4-08（入力用）'!Z28</f>
        <v>0</v>
      </c>
      <c r="ADD6" s="22">
        <f>'R4-08（入力用）'!AA28</f>
        <v>0</v>
      </c>
      <c r="ADE6" s="22">
        <f>'R4-08（入力用）'!AB28</f>
        <v>0</v>
      </c>
      <c r="ADF6" s="22">
        <f>'R4-08（入力用）'!AC28</f>
        <v>0</v>
      </c>
      <c r="ADG6" s="22">
        <f>'R4-08（入力用）'!AD28</f>
        <v>0</v>
      </c>
      <c r="ADH6" s="22">
        <f>'R4-08（入力用）'!AE28</f>
        <v>0</v>
      </c>
      <c r="ADI6" s="22">
        <f>'R4-08（入力用）'!AF28</f>
        <v>0</v>
      </c>
      <c r="ADJ6" s="22">
        <f>'R4-08（入力用）'!AG28</f>
        <v>0</v>
      </c>
      <c r="ADK6" s="22">
        <f>'R4-08（入力用）'!AH28</f>
        <v>0</v>
      </c>
      <c r="ADL6" s="22">
        <f>'R4-08（入力用）'!AI28</f>
        <v>0</v>
      </c>
      <c r="ADM6" s="22">
        <f>'R4-08（入力用）'!AJ28</f>
        <v>0</v>
      </c>
      <c r="ADN6" s="22">
        <f>'R4-08（入力用）'!AK28</f>
        <v>0</v>
      </c>
      <c r="ADO6" s="22">
        <f>'R4-09（入力用）'!G28</f>
        <v>0</v>
      </c>
      <c r="ADP6" s="22">
        <f>'R4-09（入力用）'!H28</f>
        <v>0</v>
      </c>
      <c r="ADQ6" s="22">
        <f>'R4-09（入力用）'!I28</f>
        <v>0</v>
      </c>
      <c r="ADR6" s="22">
        <f>'R4-09（入力用）'!J28</f>
        <v>0</v>
      </c>
      <c r="ADS6" s="22">
        <f>'R4-09（入力用）'!K28</f>
        <v>0</v>
      </c>
      <c r="ADT6" s="22">
        <f>'R4-09（入力用）'!L28</f>
        <v>0</v>
      </c>
      <c r="ADU6" s="22">
        <f>'R4-09（入力用）'!M28</f>
        <v>0</v>
      </c>
      <c r="ADV6" s="22">
        <f>'R4-09（入力用）'!N28</f>
        <v>0</v>
      </c>
      <c r="ADW6" s="22">
        <f>'R4-09（入力用）'!O28</f>
        <v>0</v>
      </c>
      <c r="ADX6" s="22">
        <f>'R4-09（入力用）'!P28</f>
        <v>0</v>
      </c>
      <c r="ADY6" s="22">
        <f>'R4-09（入力用）'!Q28</f>
        <v>0</v>
      </c>
      <c r="ADZ6" s="22">
        <f>'R4-09（入力用）'!R28</f>
        <v>0</v>
      </c>
      <c r="AEA6" s="22">
        <f>'R4-09（入力用）'!S28</f>
        <v>0</v>
      </c>
      <c r="AEB6" s="22">
        <f>'R4-09（入力用）'!T28</f>
        <v>0</v>
      </c>
      <c r="AEC6" s="22">
        <f>'R4-09（入力用）'!U28</f>
        <v>0</v>
      </c>
      <c r="AED6" s="22">
        <f>'R4-09（入力用）'!V28</f>
        <v>0</v>
      </c>
      <c r="AEE6" s="22">
        <f>'R4-09（入力用）'!W28</f>
        <v>0</v>
      </c>
      <c r="AEF6" s="22">
        <f>'R4-09（入力用）'!X28</f>
        <v>0</v>
      </c>
      <c r="AEG6" s="22">
        <f>'R4-09（入力用）'!Y28</f>
        <v>0</v>
      </c>
      <c r="AEH6" s="22">
        <f>'R4-09（入力用）'!Z28</f>
        <v>0</v>
      </c>
      <c r="AEI6" s="22">
        <f>'R4-09（入力用）'!AA28</f>
        <v>0</v>
      </c>
      <c r="AEJ6" s="22">
        <f>'R4-09（入力用）'!AB28</f>
        <v>0</v>
      </c>
      <c r="AEK6" s="22">
        <f>'R4-09（入力用）'!AC28</f>
        <v>0</v>
      </c>
      <c r="AEL6" s="22">
        <f>'R4-09（入力用）'!AD28</f>
        <v>0</v>
      </c>
      <c r="AEM6" s="22">
        <f>'R4-09（入力用）'!AE28</f>
        <v>0</v>
      </c>
      <c r="AEN6" s="22">
        <f>'R4-09（入力用）'!AF28</f>
        <v>0</v>
      </c>
      <c r="AEO6" s="22">
        <f>'R4-09（入力用）'!AG28</f>
        <v>0</v>
      </c>
      <c r="AEP6" s="22">
        <f>'R4-09（入力用）'!AH28</f>
        <v>0</v>
      </c>
      <c r="AEQ6" s="22">
        <f>'R4-09（入力用）'!AI28</f>
        <v>0</v>
      </c>
      <c r="AER6" s="22">
        <f>'R4-09（入力用）'!AJ28</f>
        <v>0</v>
      </c>
      <c r="AES6" s="22">
        <f>'R4-10（入力用）'!G28</f>
        <v>0</v>
      </c>
      <c r="AET6" s="22">
        <f>'R4-10（入力用）'!H28</f>
        <v>0</v>
      </c>
      <c r="AEU6" s="22">
        <f>'R4-10（入力用）'!I28</f>
        <v>0</v>
      </c>
      <c r="AEV6" s="22">
        <f>'R4-10（入力用）'!J28</f>
        <v>0</v>
      </c>
      <c r="AEW6" s="22">
        <f>'R4-10（入力用）'!K28</f>
        <v>0</v>
      </c>
      <c r="AEX6" s="22">
        <f>'R4-10（入力用）'!L28</f>
        <v>0</v>
      </c>
      <c r="AEY6" s="22">
        <f>'R4-10（入力用）'!M28</f>
        <v>0</v>
      </c>
      <c r="AEZ6" s="22">
        <f>'R4-10（入力用）'!N28</f>
        <v>0</v>
      </c>
      <c r="AFA6" s="22">
        <f>'R4-10（入力用）'!O28</f>
        <v>0</v>
      </c>
      <c r="AFB6" s="22">
        <f>'R4-10（入力用）'!P28</f>
        <v>0</v>
      </c>
      <c r="AFC6" s="22">
        <f>'R4-10（入力用）'!Q28</f>
        <v>0</v>
      </c>
      <c r="AFD6" s="22">
        <f>'R4-10（入力用）'!R28</f>
        <v>0</v>
      </c>
      <c r="AFE6" s="22">
        <f>'R4-10（入力用）'!S28</f>
        <v>0</v>
      </c>
      <c r="AFF6" s="22">
        <f>'R4-10（入力用）'!T28</f>
        <v>0</v>
      </c>
      <c r="AFG6" s="22">
        <f>'R4-10（入力用）'!U28</f>
        <v>0</v>
      </c>
      <c r="AFH6" s="22">
        <f>'R4-10（入力用）'!V28</f>
        <v>0</v>
      </c>
      <c r="AFI6" s="22">
        <f>'R4-10（入力用）'!W28</f>
        <v>0</v>
      </c>
      <c r="AFJ6" s="22">
        <f>'R4-10（入力用）'!X28</f>
        <v>0</v>
      </c>
      <c r="AFK6" s="22">
        <f>'R4-10（入力用）'!Y28</f>
        <v>0</v>
      </c>
      <c r="AFL6" s="22">
        <f>'R4-10（入力用）'!Z28</f>
        <v>0</v>
      </c>
      <c r="AFM6" s="22">
        <f>'R4-10（入力用）'!AA28</f>
        <v>0</v>
      </c>
      <c r="AFN6" s="22">
        <f>'R4-10（入力用）'!AB28</f>
        <v>0</v>
      </c>
      <c r="AFO6" s="22">
        <f>'R4-10（入力用）'!AC28</f>
        <v>0</v>
      </c>
      <c r="AFP6" s="22">
        <f>'R4-10（入力用）'!AD28</f>
        <v>0</v>
      </c>
      <c r="AFQ6" s="22">
        <f>'R4-10（入力用）'!AE28</f>
        <v>0</v>
      </c>
      <c r="AFR6" s="22">
        <f>'R4-10（入力用）'!AF28</f>
        <v>0</v>
      </c>
      <c r="AFS6" s="22">
        <f>'R4-10（入力用）'!AG28</f>
        <v>0</v>
      </c>
      <c r="AFT6" s="22">
        <f>'R4-10（入力用）'!AH28</f>
        <v>0</v>
      </c>
      <c r="AFU6" s="22">
        <f>'R4-10（入力用）'!AI28</f>
        <v>0</v>
      </c>
      <c r="AFV6" s="22">
        <f>'R4-10（入力用）'!AJ28</f>
        <v>0</v>
      </c>
      <c r="AFW6" s="22">
        <f>'R4-10（入力用）'!AK28</f>
        <v>0</v>
      </c>
      <c r="AFX6" s="22">
        <f>'R4-11（入力用）'!G28</f>
        <v>0</v>
      </c>
      <c r="AFY6" s="22">
        <f>'R4-11（入力用）'!H28</f>
        <v>0</v>
      </c>
      <c r="AFZ6" s="22">
        <f>'R4-11（入力用）'!I28</f>
        <v>0</v>
      </c>
      <c r="AGA6" s="22">
        <f>'R4-11（入力用）'!J28</f>
        <v>0</v>
      </c>
      <c r="AGB6" s="22">
        <f>'R4-11（入力用）'!K28</f>
        <v>0</v>
      </c>
      <c r="AGC6" s="22">
        <f>'R4-11（入力用）'!L28</f>
        <v>0</v>
      </c>
      <c r="AGD6" s="22">
        <f>'R4-11（入力用）'!M28</f>
        <v>0</v>
      </c>
      <c r="AGE6" s="22">
        <f>'R4-11（入力用）'!N28</f>
        <v>0</v>
      </c>
      <c r="AGF6" s="22">
        <f>'R4-11（入力用）'!O28</f>
        <v>0</v>
      </c>
      <c r="AGG6" s="22">
        <f>'R4-11（入力用）'!P28</f>
        <v>0</v>
      </c>
      <c r="AGH6" s="22">
        <f>'R4-11（入力用）'!Q28</f>
        <v>0</v>
      </c>
      <c r="AGI6" s="22">
        <f>'R4-11（入力用）'!R28</f>
        <v>0</v>
      </c>
      <c r="AGJ6" s="22">
        <f>'R4-11（入力用）'!S28</f>
        <v>0</v>
      </c>
      <c r="AGK6" s="22">
        <f>'R4-11（入力用）'!T28</f>
        <v>0</v>
      </c>
      <c r="AGL6" s="22">
        <f>'R4-11（入力用）'!U28</f>
        <v>0</v>
      </c>
      <c r="AGM6" s="22">
        <f>'R4-11（入力用）'!V28</f>
        <v>0</v>
      </c>
      <c r="AGN6" s="22">
        <f>'R4-11（入力用）'!W28</f>
        <v>0</v>
      </c>
      <c r="AGO6" s="22">
        <f>'R4-11（入力用）'!X28</f>
        <v>0</v>
      </c>
      <c r="AGP6" s="22">
        <f>'R4-11（入力用）'!Y28</f>
        <v>0</v>
      </c>
      <c r="AGQ6" s="22">
        <f>'R4-11（入力用）'!Z28</f>
        <v>0</v>
      </c>
      <c r="AGR6" s="22">
        <f>'R4-11（入力用）'!AA28</f>
        <v>0</v>
      </c>
      <c r="AGS6" s="22">
        <f>'R4-11（入力用）'!AB28</f>
        <v>0</v>
      </c>
      <c r="AGT6" s="22">
        <f>'R4-11（入力用）'!AC28</f>
        <v>0</v>
      </c>
      <c r="AGU6" s="22">
        <f>'R4-11（入力用）'!AD28</f>
        <v>0</v>
      </c>
      <c r="AGV6" s="22">
        <f>'R4-11（入力用）'!AE28</f>
        <v>0</v>
      </c>
      <c r="AGW6" s="22">
        <f>'R4-11（入力用）'!AF28</f>
        <v>0</v>
      </c>
      <c r="AGX6" s="22">
        <f>'R4-11（入力用）'!AG28</f>
        <v>0</v>
      </c>
      <c r="AGY6" s="22">
        <f>'R4-11（入力用）'!AH28</f>
        <v>0</v>
      </c>
      <c r="AGZ6" s="22">
        <f>'R4-11（入力用）'!AI28</f>
        <v>0</v>
      </c>
      <c r="AHA6" s="22">
        <f>'R4-11（入力用）'!AJ28</f>
        <v>0</v>
      </c>
      <c r="AHB6" s="22">
        <f>'R4-12（入力用）'!G28</f>
        <v>0</v>
      </c>
      <c r="AHC6" s="22">
        <f>'R4-12（入力用）'!H28</f>
        <v>0</v>
      </c>
      <c r="AHD6" s="22">
        <f>'R4-12（入力用）'!I28</f>
        <v>0</v>
      </c>
      <c r="AHE6" s="22">
        <f>'R4-12（入力用）'!J28</f>
        <v>0</v>
      </c>
      <c r="AHF6" s="22">
        <f>'R4-12（入力用）'!K28</f>
        <v>0</v>
      </c>
      <c r="AHG6" s="22">
        <f>'R4-12（入力用）'!L28</f>
        <v>0</v>
      </c>
      <c r="AHH6" s="22">
        <f>'R4-12（入力用）'!M28</f>
        <v>0</v>
      </c>
      <c r="AHI6" s="22">
        <f>'R4-12（入力用）'!N28</f>
        <v>0</v>
      </c>
      <c r="AHJ6" s="22">
        <f>'R4-12（入力用）'!O28</f>
        <v>0</v>
      </c>
      <c r="AHK6" s="22">
        <f>'R4-12（入力用）'!P28</f>
        <v>0</v>
      </c>
      <c r="AHL6" s="22">
        <f>'R4-12（入力用）'!Q28</f>
        <v>0</v>
      </c>
      <c r="AHM6" s="22">
        <f>'R4-12（入力用）'!R28</f>
        <v>0</v>
      </c>
      <c r="AHN6" s="22">
        <f>'R4-12（入力用）'!S28</f>
        <v>0</v>
      </c>
      <c r="AHO6" s="22">
        <f>'R4-12（入力用）'!T28</f>
        <v>0</v>
      </c>
      <c r="AHP6" s="22">
        <f>'R4-12（入力用）'!U28</f>
        <v>0</v>
      </c>
      <c r="AHQ6" s="22">
        <f>'R4-12（入力用）'!V28</f>
        <v>0</v>
      </c>
      <c r="AHR6" s="22">
        <f>'R4-12（入力用）'!W28</f>
        <v>0</v>
      </c>
      <c r="AHS6" s="22">
        <f>'R4-12（入力用）'!X28</f>
        <v>0</v>
      </c>
      <c r="AHT6" s="22">
        <f>'R4-12（入力用）'!Y28</f>
        <v>0</v>
      </c>
      <c r="AHU6" s="22">
        <f>'R4-12（入力用）'!Z28</f>
        <v>0</v>
      </c>
      <c r="AHV6" s="22">
        <f>'R4-12（入力用）'!AA28</f>
        <v>0</v>
      </c>
      <c r="AHW6" s="22">
        <f>'R4-12（入力用）'!AB28</f>
        <v>0</v>
      </c>
      <c r="AHX6" s="22">
        <f>'R4-12（入力用）'!AC28</f>
        <v>0</v>
      </c>
      <c r="AHY6" s="22">
        <f>'R4-12（入力用）'!AD28</f>
        <v>0</v>
      </c>
      <c r="AHZ6" s="22">
        <f>'R4-12（入力用）'!AE28</f>
        <v>0</v>
      </c>
      <c r="AIA6" s="22">
        <f>'R4-12（入力用）'!AF28</f>
        <v>0</v>
      </c>
      <c r="AIB6" s="22">
        <f>'R4-12（入力用）'!AG28</f>
        <v>0</v>
      </c>
      <c r="AIC6" s="22">
        <f>'R4-12（入力用）'!AH28</f>
        <v>0</v>
      </c>
      <c r="AID6" s="22">
        <f>'R4-12（入力用）'!AI28</f>
        <v>0</v>
      </c>
      <c r="AIE6" s="22">
        <f>'R4-12（入力用）'!AJ28</f>
        <v>0</v>
      </c>
      <c r="AIF6" s="22">
        <f>'R4-12（入力用）'!AK28</f>
        <v>0</v>
      </c>
      <c r="AIG6" s="22">
        <f>'R5-01（入力用）'!G28</f>
        <v>0</v>
      </c>
      <c r="AIH6" s="22">
        <f>'R5-01（入力用）'!H28</f>
        <v>0</v>
      </c>
      <c r="AII6" s="22">
        <f>'R5-01（入力用）'!I28</f>
        <v>0</v>
      </c>
      <c r="AIJ6" s="22">
        <f>'R5-01（入力用）'!J28</f>
        <v>0</v>
      </c>
      <c r="AIK6" s="22">
        <f>'R5-01（入力用）'!K28</f>
        <v>0</v>
      </c>
      <c r="AIL6" s="22">
        <f>'R5-01（入力用）'!L28</f>
        <v>0</v>
      </c>
      <c r="AIM6" s="22">
        <f>'R5-01（入力用）'!M28</f>
        <v>0</v>
      </c>
      <c r="AIN6" s="22">
        <f>'R5-01（入力用）'!N28</f>
        <v>0</v>
      </c>
      <c r="AIO6" s="22">
        <f>'R5-01（入力用）'!O28</f>
        <v>0</v>
      </c>
      <c r="AIP6" s="22">
        <f>'R5-01（入力用）'!P28</f>
        <v>0</v>
      </c>
      <c r="AIQ6" s="22">
        <f>'R5-01（入力用）'!Q28</f>
        <v>0</v>
      </c>
      <c r="AIR6" s="22">
        <f>'R5-01（入力用）'!R28</f>
        <v>0</v>
      </c>
      <c r="AIS6" s="22">
        <f>'R5-01（入力用）'!S28</f>
        <v>0</v>
      </c>
      <c r="AIT6" s="22">
        <f>'R5-01（入力用）'!T28</f>
        <v>0</v>
      </c>
      <c r="AIU6" s="22">
        <f>'R5-01（入力用）'!U28</f>
        <v>0</v>
      </c>
      <c r="AIV6" s="22">
        <f>'R5-01（入力用）'!V28</f>
        <v>0</v>
      </c>
      <c r="AIW6" s="22">
        <f>'R5-01（入力用）'!W28</f>
        <v>0</v>
      </c>
      <c r="AIX6" s="22">
        <f>'R5-01（入力用）'!X28</f>
        <v>0</v>
      </c>
      <c r="AIY6" s="22">
        <f>'R5-01（入力用）'!Y28</f>
        <v>0</v>
      </c>
      <c r="AIZ6" s="22">
        <f>'R5-01（入力用）'!Z28</f>
        <v>0</v>
      </c>
      <c r="AJA6" s="22">
        <f>'R5-01（入力用）'!AA28</f>
        <v>0</v>
      </c>
      <c r="AJB6" s="22">
        <f>'R5-01（入力用）'!AB28</f>
        <v>0</v>
      </c>
      <c r="AJC6" s="22">
        <f>'R5-01（入力用）'!AC28</f>
        <v>0</v>
      </c>
      <c r="AJD6" s="22">
        <f>'R5-01（入力用）'!AD28</f>
        <v>0</v>
      </c>
      <c r="AJE6" s="22">
        <f>'R5-01（入力用）'!AE28</f>
        <v>0</v>
      </c>
      <c r="AJF6" s="22">
        <f>'R5-01（入力用）'!AF28</f>
        <v>0</v>
      </c>
      <c r="AJG6" s="22">
        <f>'R5-01（入力用）'!AG28</f>
        <v>0</v>
      </c>
      <c r="AJH6" s="22">
        <f>'R5-01（入力用）'!AH28</f>
        <v>0</v>
      </c>
      <c r="AJI6" s="22">
        <f>'R5-01（入力用）'!AI28</f>
        <v>0</v>
      </c>
      <c r="AJJ6" s="22">
        <f>'R5-01（入力用）'!AJ28</f>
        <v>0</v>
      </c>
      <c r="AJK6" s="22">
        <f>'R5-01（入力用）'!AK28</f>
        <v>0</v>
      </c>
      <c r="AJL6" s="22">
        <f>'R5-02（入力用）'!G28</f>
        <v>0</v>
      </c>
      <c r="AJM6" s="22">
        <f>'R5-02（入力用）'!H28</f>
        <v>0</v>
      </c>
      <c r="AJN6" s="22">
        <f>'R5-02（入力用）'!I28</f>
        <v>0</v>
      </c>
      <c r="AJO6" s="22">
        <f>'R5-02（入力用）'!J28</f>
        <v>0</v>
      </c>
      <c r="AJP6" s="22">
        <f>'R5-02（入力用）'!K28</f>
        <v>0</v>
      </c>
      <c r="AJQ6" s="22">
        <f>'R5-02（入力用）'!L28</f>
        <v>0</v>
      </c>
      <c r="AJR6" s="22">
        <f>'R5-02（入力用）'!M28</f>
        <v>0</v>
      </c>
      <c r="AJS6" s="22">
        <f>'R5-02（入力用）'!N28</f>
        <v>0</v>
      </c>
      <c r="AJT6" s="22">
        <f>'R5-02（入力用）'!O28</f>
        <v>0</v>
      </c>
      <c r="AJU6" s="22">
        <f>'R5-02（入力用）'!P28</f>
        <v>0</v>
      </c>
      <c r="AJV6" s="22">
        <f>'R5-02（入力用）'!Q28</f>
        <v>0</v>
      </c>
      <c r="AJW6" s="22">
        <f>'R5-02（入力用）'!R28</f>
        <v>0</v>
      </c>
      <c r="AJX6" s="22">
        <f>'R5-02（入力用）'!S28</f>
        <v>0</v>
      </c>
      <c r="AJY6" s="22">
        <f>'R5-02（入力用）'!T28</f>
        <v>0</v>
      </c>
      <c r="AJZ6" s="22">
        <f>'R5-02（入力用）'!U28</f>
        <v>0</v>
      </c>
      <c r="AKA6" s="22">
        <f>'R5-02（入力用）'!V28</f>
        <v>0</v>
      </c>
      <c r="AKB6" s="22">
        <f>'R5-02（入力用）'!W28</f>
        <v>0</v>
      </c>
      <c r="AKC6" s="22">
        <f>'R5-02（入力用）'!X28</f>
        <v>0</v>
      </c>
      <c r="AKD6" s="22">
        <f>'R5-02（入力用）'!Y28</f>
        <v>0</v>
      </c>
      <c r="AKE6" s="22">
        <f>'R5-02（入力用）'!Z28</f>
        <v>0</v>
      </c>
      <c r="AKF6" s="22">
        <f>'R5-02（入力用）'!AA28</f>
        <v>0</v>
      </c>
      <c r="AKG6" s="22">
        <f>'R5-02（入力用）'!AB28</f>
        <v>0</v>
      </c>
      <c r="AKH6" s="22">
        <f>'R5-02（入力用）'!AC28</f>
        <v>0</v>
      </c>
      <c r="AKI6" s="22">
        <f>'R5-02（入力用）'!AD28</f>
        <v>0</v>
      </c>
      <c r="AKJ6" s="22">
        <f>'R5-02（入力用）'!AE28</f>
        <v>0</v>
      </c>
      <c r="AKK6" s="22">
        <f>'R5-02（入力用）'!AF28</f>
        <v>0</v>
      </c>
      <c r="AKL6" s="22">
        <f>'R5-02（入力用）'!AG28</f>
        <v>0</v>
      </c>
      <c r="AKM6" s="22">
        <f>'R5-02（入力用）'!AH28</f>
        <v>0</v>
      </c>
      <c r="AKN6" s="22">
        <f>'R5-03（入力用）'!G28</f>
        <v>0</v>
      </c>
      <c r="AKO6" s="22">
        <f>'R5-03（入力用）'!H28</f>
        <v>0</v>
      </c>
      <c r="AKP6" s="22">
        <f>'R5-03（入力用）'!I28</f>
        <v>0</v>
      </c>
      <c r="AKQ6" s="22">
        <f>'R5-03（入力用）'!J28</f>
        <v>0</v>
      </c>
      <c r="AKR6" s="22">
        <f>'R5-03（入力用）'!K28</f>
        <v>0</v>
      </c>
      <c r="AKS6" s="22">
        <f>'R5-03（入力用）'!L28</f>
        <v>0</v>
      </c>
      <c r="AKT6" s="22">
        <f>'R5-03（入力用）'!M28</f>
        <v>0</v>
      </c>
      <c r="AKU6" s="22">
        <f>'R5-03（入力用）'!N28</f>
        <v>0</v>
      </c>
      <c r="AKV6" s="22">
        <f>'R5-03（入力用）'!O28</f>
        <v>0</v>
      </c>
      <c r="AKW6" s="22">
        <f>'R5-03（入力用）'!P28</f>
        <v>0</v>
      </c>
      <c r="AKX6" s="22">
        <f>'R5-03（入力用）'!Q28</f>
        <v>0</v>
      </c>
      <c r="AKY6" s="22">
        <f>'R5-03（入力用）'!R28</f>
        <v>0</v>
      </c>
      <c r="AKZ6" s="22">
        <f>'R5-03（入力用）'!S28</f>
        <v>0</v>
      </c>
      <c r="ALA6" s="22">
        <f>'R5-03（入力用）'!T28</f>
        <v>0</v>
      </c>
      <c r="ALB6" s="22">
        <f>'R5-03（入力用）'!U28</f>
        <v>0</v>
      </c>
      <c r="ALC6" s="22">
        <f>'R5-03（入力用）'!V28</f>
        <v>0</v>
      </c>
      <c r="ALD6" s="22">
        <f>'R5-03（入力用）'!W28</f>
        <v>0</v>
      </c>
      <c r="ALE6" s="22">
        <f>'R5-03（入力用）'!X28</f>
        <v>0</v>
      </c>
      <c r="ALF6" s="22">
        <f>'R5-03（入力用）'!Y28</f>
        <v>0</v>
      </c>
      <c r="ALG6" s="22">
        <f>'R5-03（入力用）'!Z28</f>
        <v>0</v>
      </c>
      <c r="ALH6" s="22">
        <f>'R5-03（入力用）'!AA28</f>
        <v>0</v>
      </c>
      <c r="ALI6" s="22">
        <f>'R5-03（入力用）'!AB28</f>
        <v>0</v>
      </c>
      <c r="ALJ6" s="22">
        <f>'R5-03（入力用）'!AC28</f>
        <v>0</v>
      </c>
      <c r="ALK6" s="22">
        <f>'R5-03（入力用）'!AD28</f>
        <v>0</v>
      </c>
      <c r="ALL6" s="22">
        <f>'R5-03（入力用）'!AE28</f>
        <v>0</v>
      </c>
      <c r="ALM6" s="22">
        <f>'R5-03（入力用）'!AF28</f>
        <v>0</v>
      </c>
      <c r="ALN6" s="22">
        <f>'R5-03（入力用）'!AG28</f>
        <v>0</v>
      </c>
      <c r="ALO6" s="22">
        <f>'R5-03（入力用）'!AH28</f>
        <v>0</v>
      </c>
      <c r="ALP6" s="22">
        <f>'R5-03（入力用）'!AI28</f>
        <v>0</v>
      </c>
      <c r="ALQ6" s="22">
        <f>'R5-03（入力用）'!AJ28</f>
        <v>0</v>
      </c>
      <c r="ALR6" s="22">
        <f>'R5-03（入力用）'!AK28</f>
        <v>0</v>
      </c>
    </row>
    <row r="7" spans="1:1006" ht="32.4">
      <c r="A7" t="s">
        <v>63</v>
      </c>
      <c r="B7" s="17" t="s">
        <v>54</v>
      </c>
      <c r="C7" s="42">
        <f>'7月（入力用）'!F29</f>
        <v>3.952569169960474E-3</v>
      </c>
      <c r="D7" s="42">
        <f>'7月（入力用）'!G29</f>
        <v>3.9525691699604744E-2</v>
      </c>
      <c r="E7" s="42">
        <f>'7月（入力用）'!H29</f>
        <v>6.3241106719367585E-2</v>
      </c>
      <c r="F7" s="42">
        <f>'7月（入力用）'!I29</f>
        <v>0.1225296442687747</v>
      </c>
      <c r="G7" s="42">
        <f>'7月（入力用）'!J29</f>
        <v>0.19762845849802371</v>
      </c>
      <c r="H7" s="42">
        <f>'7月（入力用）'!K29</f>
        <v>0.22924901185770752</v>
      </c>
      <c r="I7" s="42">
        <f>'7月（入力用）'!L29</f>
        <v>0.22924901185770752</v>
      </c>
      <c r="J7" s="42">
        <f>'7月（入力用）'!M29</f>
        <v>0.233201581027668</v>
      </c>
      <c r="K7" s="42">
        <f>'7月（入力用）'!N29</f>
        <v>0.25296442687747034</v>
      </c>
      <c r="L7" s="42">
        <f>'7月（入力用）'!O29</f>
        <v>0.28063241106719367</v>
      </c>
      <c r="M7" s="42">
        <f>'7月（入力用）'!P29</f>
        <v>0.29249011857707508</v>
      </c>
      <c r="N7" s="42">
        <f>'7月（入力用）'!Q29</f>
        <v>0.3201581027667984</v>
      </c>
      <c r="O7" s="42">
        <f>'7月（入力用）'!R29</f>
        <v>0.31620553359683795</v>
      </c>
      <c r="P7" s="42">
        <f>'7月（入力用）'!S29</f>
        <v>0.32806324110671936</v>
      </c>
      <c r="Q7" s="42">
        <f>'7月（入力用）'!T29</f>
        <v>0.30434782608695654</v>
      </c>
      <c r="R7" s="42">
        <f>'7月（入力用）'!U29</f>
        <v>0.27272727272727271</v>
      </c>
      <c r="S7" s="42">
        <f>'7月（入力用）'!V29</f>
        <v>0.2608695652173913</v>
      </c>
      <c r="T7" s="42">
        <f>'7月（入力用）'!W29</f>
        <v>0.22529644268774704</v>
      </c>
      <c r="U7" s="42">
        <f>'7月（入力用）'!X29</f>
        <v>0.20948616600790515</v>
      </c>
      <c r="V7" s="42">
        <f>'7月（入力用）'!Y29</f>
        <v>0.19367588932806323</v>
      </c>
      <c r="W7" s="42">
        <f>'7月（入力用）'!Z29</f>
        <v>0.1857707509881423</v>
      </c>
      <c r="X7" s="42">
        <f>'7月（入力用）'!AA29</f>
        <v>0.18181818181818182</v>
      </c>
      <c r="Y7" s="42">
        <f>'7月（入力用）'!AB29</f>
        <v>0.18181818181818182</v>
      </c>
      <c r="Z7" s="42">
        <f>'7月（入力用）'!AC29</f>
        <v>0.2134387351778656</v>
      </c>
      <c r="AA7" s="42">
        <f>'7月（入力用）'!AD29</f>
        <v>0.22134387351778656</v>
      </c>
      <c r="AB7" s="42">
        <f>'7月（入力用）'!AE29</f>
        <v>0.2134387351778656</v>
      </c>
      <c r="AC7" s="42">
        <f>'7月（入力用）'!AF29</f>
        <v>0.21739130434782608</v>
      </c>
      <c r="AD7" s="42">
        <f>'7月（入力用）'!AG29</f>
        <v>0.20553359683794467</v>
      </c>
      <c r="AE7" s="42">
        <f>'7月（入力用）'!AH29</f>
        <v>0.20553359683794467</v>
      </c>
      <c r="AF7" s="42">
        <f>'7月（入力用）'!AI29</f>
        <v>0.2134387351778656</v>
      </c>
      <c r="AG7" s="52">
        <f>'7月（入力用）'!AJ29</f>
        <v>0.233201581027668</v>
      </c>
      <c r="AH7" s="47">
        <f>'8月（入力用）'!F29</f>
        <v>0.23715415019762845</v>
      </c>
      <c r="AI7" s="42">
        <f>'8月（入力用）'!G29</f>
        <v>0.20553359683794467</v>
      </c>
      <c r="AJ7" s="42">
        <f>'8月（入力用）'!H29</f>
        <v>0.18972332015810275</v>
      </c>
      <c r="AK7" s="42">
        <f>'8月（入力用）'!I29</f>
        <v>0.1857707509881423</v>
      </c>
      <c r="AL7" s="42">
        <f>'8月（入力用）'!J29</f>
        <v>0.1857707509881423</v>
      </c>
      <c r="AM7" s="42">
        <f>'8月（入力用）'!K29</f>
        <v>0.20553359683794467</v>
      </c>
      <c r="AN7" s="42">
        <f>'8月（入力用）'!L29</f>
        <v>0.18181818181818182</v>
      </c>
      <c r="AO7" s="42">
        <f>'8月（入力用）'!M29</f>
        <v>0.15810276679841898</v>
      </c>
      <c r="AP7" s="42">
        <f>'8月（入力用）'!N29</f>
        <v>0.14624505928853754</v>
      </c>
      <c r="AQ7" s="42">
        <f>'8月（入力用）'!O29</f>
        <v>0.13043478260869565</v>
      </c>
      <c r="AR7" s="42">
        <f>'8月（入力用）'!P29</f>
        <v>0.11857707509881422</v>
      </c>
      <c r="AS7" s="42">
        <f>'8月（入力用）'!Q29</f>
        <v>0.1067193675889328</v>
      </c>
      <c r="AT7" s="42">
        <f>'8月（入力用）'!R29</f>
        <v>8.6956521739130432E-2</v>
      </c>
      <c r="AU7" s="42">
        <f>'8月（入力用）'!S29</f>
        <v>9.8814229249011856E-2</v>
      </c>
      <c r="AV7" s="42">
        <f>'8月（入力用）'!T29</f>
        <v>0.11462450592885376</v>
      </c>
      <c r="AW7" s="42">
        <f>'8月（入力用）'!U29</f>
        <v>0.17786561264822134</v>
      </c>
      <c r="AX7" s="42">
        <f>'8月（入力用）'!V29</f>
        <v>0.1857707509881423</v>
      </c>
      <c r="AY7" s="42">
        <f>'8月（入力用）'!W29</f>
        <v>0.1857707509881423</v>
      </c>
      <c r="AZ7" s="42">
        <f>'8月（入力用）'!X29</f>
        <v>0.20158102766798419</v>
      </c>
      <c r="BA7" s="42">
        <f>'8月（入力用）'!Y29</f>
        <v>0.21739130434782608</v>
      </c>
      <c r="BB7" s="42">
        <f>'8月（入力用）'!Z29</f>
        <v>0.2134387351778656</v>
      </c>
      <c r="BC7" s="42">
        <f>'8月（入力用）'!AA29</f>
        <v>0.20553359683794467</v>
      </c>
      <c r="BD7" s="42">
        <f>'8月（入力用）'!AB29</f>
        <v>0.20553359683794467</v>
      </c>
      <c r="BE7" s="42">
        <f>'8月（入力用）'!AC29</f>
        <v>0.20553359683794467</v>
      </c>
      <c r="BF7" s="42">
        <f>'8月（入力用）'!AD29</f>
        <v>0.20158102766798419</v>
      </c>
      <c r="BG7" s="42">
        <f>'8月（入力用）'!AE29</f>
        <v>0.1857707509881423</v>
      </c>
      <c r="BH7" s="42">
        <f>'8月（入力用）'!AF29</f>
        <v>0.18181818181818182</v>
      </c>
      <c r="BI7" s="42">
        <f>'8月（入力用）'!AG29</f>
        <v>0.17786561264822134</v>
      </c>
      <c r="BJ7" s="42">
        <f>'8月（入力用）'!AH29</f>
        <v>0.17786561264822134</v>
      </c>
      <c r="BK7" s="42">
        <f>'8月（入力用）'!AI29</f>
        <v>0.17786561264822134</v>
      </c>
      <c r="BL7" s="52">
        <f>'8月（入力用）'!AJ29</f>
        <v>0.17391304347826086</v>
      </c>
      <c r="BM7" s="55">
        <f>'9月（入力用）'!G29</f>
        <v>0.17391304347826086</v>
      </c>
      <c r="BN7" s="22">
        <f>'9月（入力用）'!H29</f>
        <v>0.16205533596837945</v>
      </c>
      <c r="BO7" s="22">
        <f>'9月（入力用）'!I29</f>
        <v>0.16600790513833993</v>
      </c>
      <c r="BP7" s="22">
        <f>'9月（入力用）'!J29</f>
        <v>0.12648221343873517</v>
      </c>
      <c r="BQ7" s="22">
        <f>'9月（入力用）'!K29</f>
        <v>0.12648221343873517</v>
      </c>
      <c r="BR7" s="22">
        <f>'9月（入力用）'!L29</f>
        <v>0.1225296442687747</v>
      </c>
      <c r="BS7" s="22">
        <f>'9月（入力用）'!M29</f>
        <v>0.11462450592885376</v>
      </c>
      <c r="BT7" s="22">
        <f>'9月（入力用）'!N29</f>
        <v>8.6956521739130432E-2</v>
      </c>
      <c r="BU7" s="22">
        <f>'9月（入力用）'!O29</f>
        <v>5.9288537549407112E-2</v>
      </c>
      <c r="BV7" s="22">
        <f>'9月（入力用）'!P29</f>
        <v>4.7430830039525688E-2</v>
      </c>
      <c r="BW7" s="22">
        <f>'9月（入力用）'!Q29</f>
        <v>4.3478260869565216E-2</v>
      </c>
      <c r="BX7" s="22">
        <f>'9月（入力用）'!R29</f>
        <v>3.9525691699604744E-2</v>
      </c>
      <c r="BY7" s="22">
        <f>'9月（入力用）'!S29</f>
        <v>3.9525691699604744E-2</v>
      </c>
      <c r="BZ7" s="22">
        <f>'9月（入力用）'!T29</f>
        <v>2.766798418972332E-2</v>
      </c>
      <c r="CA7" s="22">
        <f>'9月（入力用）'!U29</f>
        <v>2.3715415019762844E-2</v>
      </c>
      <c r="CB7" s="22">
        <f>'9月（入力用）'!V29</f>
        <v>3.1620553359683792E-2</v>
      </c>
      <c r="CC7" s="22">
        <f>'9月（入力用）'!W29</f>
        <v>2.3715415019762844E-2</v>
      </c>
      <c r="CD7" s="22">
        <f>'9月（入力用）'!X29</f>
        <v>1.9762845849802372E-2</v>
      </c>
      <c r="CE7" s="22">
        <f>'9月（入力用）'!Y29</f>
        <v>1.9762845849802372E-2</v>
      </c>
      <c r="CF7" s="22">
        <f>'9月（入力用）'!Z29</f>
        <v>1.5810276679841896E-2</v>
      </c>
      <c r="CG7" s="22">
        <f>'9月（入力用）'!AA29</f>
        <v>1.1857707509881422E-2</v>
      </c>
      <c r="CH7" s="22">
        <f>'9月（入力用）'!AB29</f>
        <v>2.766798418972332E-2</v>
      </c>
      <c r="CI7" s="22">
        <f>'9月（入力用）'!AC29</f>
        <v>1.9762845849802372E-2</v>
      </c>
      <c r="CJ7" s="22">
        <f>'9月（入力用）'!AD29</f>
        <v>1.9762845849802372E-2</v>
      </c>
      <c r="CK7" s="22">
        <f>'9月（入力用）'!AE29</f>
        <v>1.9762845849802372E-2</v>
      </c>
      <c r="CL7" s="22">
        <f>'9月（入力用）'!AF29</f>
        <v>3.1620553359683792E-2</v>
      </c>
      <c r="CM7" s="22">
        <f>'9月（入力用）'!AG29</f>
        <v>3.5573122529644272E-2</v>
      </c>
      <c r="CN7" s="22">
        <f>'9月（入力用）'!AH29</f>
        <v>3.5573122529644272E-2</v>
      </c>
      <c r="CO7" s="22">
        <f>'9月（入力用）'!AI29</f>
        <v>3.9525691699604744E-2</v>
      </c>
      <c r="CP7" s="79">
        <f>'9月（入力用）'!AJ29</f>
        <v>4.7430830039525688E-2</v>
      </c>
      <c r="CQ7" s="55">
        <f>'10月（入力用）'!G29</f>
        <v>4.7430830039525688E-2</v>
      </c>
      <c r="CR7" s="22">
        <f>'10月（入力用）'!H29</f>
        <v>4.7430830039525688E-2</v>
      </c>
      <c r="CS7" s="22">
        <f>'10月（入力用）'!I29</f>
        <v>4.3478260869565216E-2</v>
      </c>
      <c r="CT7" s="22">
        <f>'10月（入力用）'!J29</f>
        <v>3.5573122529644272E-2</v>
      </c>
      <c r="CU7" s="22">
        <f>'10月（入力用）'!K29</f>
        <v>2.766798418972332E-2</v>
      </c>
      <c r="CV7" s="22">
        <f>'10月（入力用）'!L29</f>
        <v>3.1620553359683792E-2</v>
      </c>
      <c r="CW7" s="22">
        <f>'10月（入力用）'!M29</f>
        <v>2.766798418972332E-2</v>
      </c>
      <c r="CX7" s="22">
        <f>'10月（入力用）'!N29</f>
        <v>1.9762845849802372E-2</v>
      </c>
      <c r="CY7" s="22">
        <f>'10月（入力用）'!O29</f>
        <v>1.9762845849802372E-2</v>
      </c>
      <c r="CZ7" s="22">
        <f>'10月（入力用）'!P29</f>
        <v>2.3715415019762844E-2</v>
      </c>
      <c r="DA7" s="22">
        <f>'10月（入力用）'!Q29</f>
        <v>2.766798418972332E-2</v>
      </c>
      <c r="DB7" s="22">
        <f>'10月（入力用）'!R29</f>
        <v>2.3715415019762844E-2</v>
      </c>
      <c r="DC7" s="22">
        <f>'10月（入力用）'!S29</f>
        <v>2.3715415019762844E-2</v>
      </c>
      <c r="DD7" s="22">
        <f>'10月（入力用）'!T29</f>
        <v>2.3715415019762844E-2</v>
      </c>
      <c r="DE7" s="22">
        <f>'10月（入力用）'!U29</f>
        <v>3.1620553359683792E-2</v>
      </c>
      <c r="DF7" s="22">
        <f>'10月（入力用）'!V29</f>
        <v>3.5573122529644272E-2</v>
      </c>
      <c r="DG7" s="22">
        <f>'10月（入力用）'!W29</f>
        <v>3.5573122529644272E-2</v>
      </c>
      <c r="DH7" s="22">
        <f>'10月（入力用）'!X29</f>
        <v>3.1620553359683792E-2</v>
      </c>
      <c r="DI7" s="22">
        <f>'10月（入力用）'!Y29</f>
        <v>3.1620553359683792E-2</v>
      </c>
      <c r="DJ7" s="22">
        <f>'10月（入力用）'!Z29</f>
        <v>3.1620553359683792E-2</v>
      </c>
      <c r="DK7" s="22">
        <f>'10月（入力用）'!AA29</f>
        <v>2.766798418972332E-2</v>
      </c>
      <c r="DL7" s="22">
        <f>'10月（入力用）'!AB29</f>
        <v>2.766798418972332E-2</v>
      </c>
      <c r="DM7" s="22">
        <f>'10月（入力用）'!AC29</f>
        <v>2.766798418972332E-2</v>
      </c>
      <c r="DN7" s="22">
        <f>'10月（入力用）'!AD29</f>
        <v>2.766798418972332E-2</v>
      </c>
      <c r="DO7" s="22">
        <f>'10月（入力用）'!AE29</f>
        <v>2.766798418972332E-2</v>
      </c>
      <c r="DP7" s="22">
        <f>'10月（入力用）'!AF29</f>
        <v>2.766798418972332E-2</v>
      </c>
      <c r="DQ7" s="22">
        <f>'10月（入力用）'!AG29</f>
        <v>1.9762845849802372E-2</v>
      </c>
      <c r="DR7" s="22">
        <f>'10月（入力用）'!AH29</f>
        <v>4.3859649122807015E-2</v>
      </c>
      <c r="DS7" s="22">
        <f>'10月（入力用）'!AI29</f>
        <v>4.3859649122807015E-2</v>
      </c>
      <c r="DT7" s="22">
        <f>'10月（入力用）'!AJ29</f>
        <v>4.3859649122807015E-2</v>
      </c>
      <c r="DU7" s="79">
        <f>'10月（入力用）'!AK29</f>
        <v>4.3859649122807015E-2</v>
      </c>
      <c r="DV7" s="85">
        <f>'11月（入力用）'!G29</f>
        <v>6.1403508771929821E-2</v>
      </c>
      <c r="DW7" s="22">
        <f>'11月（入力用）'!H29</f>
        <v>6.1403508771929821E-2</v>
      </c>
      <c r="DX7" s="22">
        <f>'11月（入力用）'!I29</f>
        <v>0.10526315789473684</v>
      </c>
      <c r="DY7" s="22">
        <f>'11月（入力用）'!J29</f>
        <v>8.771929824561403E-2</v>
      </c>
      <c r="DZ7" s="22">
        <f>'11月（入力用）'!K29</f>
        <v>0.13157894736842105</v>
      </c>
      <c r="EA7" s="22">
        <f>'11月（入力用）'!L29</f>
        <v>0.17543859649122806</v>
      </c>
      <c r="EB7" s="22">
        <f>'11月（入力用）'!M29</f>
        <v>0.20175438596491227</v>
      </c>
      <c r="EC7" s="22">
        <f>'11月（入力用）'!N29</f>
        <v>0.2807017543859649</v>
      </c>
      <c r="ED7" s="22">
        <f>'11月（入力用）'!O29</f>
        <v>0.27192982456140352</v>
      </c>
      <c r="EE7" s="22">
        <f>'11月（入力用）'!P29</f>
        <v>0.30701754385964913</v>
      </c>
      <c r="EF7" s="22">
        <f>'11月（入力用）'!Q29</f>
        <v>0.30327868852459017</v>
      </c>
      <c r="EG7" s="22">
        <f>'11月（入力用）'!R29</f>
        <v>0.29508196721311475</v>
      </c>
      <c r="EH7" s="22">
        <f>'11月（入力用）'!S29</f>
        <v>0.25409836065573771</v>
      </c>
      <c r="EI7" s="22">
        <f>'11月（入力用）'!T29</f>
        <v>0.23770491803278687</v>
      </c>
      <c r="EJ7" s="22">
        <f>'11月（入力用）'!U29</f>
        <v>0.26229508196721313</v>
      </c>
      <c r="EK7" s="22">
        <f>'11月（入力用）'!V29</f>
        <v>0.22131147540983606</v>
      </c>
      <c r="EL7" s="22">
        <f>'11月（入力用）'!W29</f>
        <v>0.22131147540983606</v>
      </c>
      <c r="EM7" s="22">
        <f>'11月（入力用）'!X29</f>
        <v>0.12077294685990338</v>
      </c>
      <c r="EN7" s="22">
        <f>'11月（入力用）'!Y29</f>
        <v>0.12077294685990338</v>
      </c>
      <c r="EO7" s="22">
        <f>'11月（入力用）'!Z29</f>
        <v>0.12560386473429952</v>
      </c>
      <c r="EP7" s="22">
        <f>'11月（入力用）'!AA29</f>
        <v>0.1111111111111111</v>
      </c>
      <c r="EQ7" s="22">
        <f>'11月（入力用）'!AB29</f>
        <v>0.1111111111111111</v>
      </c>
      <c r="ER7" s="22">
        <f>'11月（入力用）'!AC29</f>
        <v>0.1111111111111111</v>
      </c>
      <c r="ES7" s="22">
        <f>'11月（入力用）'!AD29</f>
        <v>8.6956521739130432E-2</v>
      </c>
      <c r="ET7" s="22">
        <f>'11月（入力用）'!AE29</f>
        <v>7.7294685990338161E-2</v>
      </c>
      <c r="EU7" s="22">
        <f>'11月（入力用）'!AF29</f>
        <v>7.7294685990338161E-2</v>
      </c>
      <c r="EV7" s="22">
        <f>'11月（入力用）'!AG29</f>
        <v>7.2463768115942032E-2</v>
      </c>
      <c r="EW7" s="22">
        <f>'11月（入力用）'!AH29</f>
        <v>7.7294685990338161E-2</v>
      </c>
      <c r="EX7" s="22">
        <f>'11月（入力用）'!AI29</f>
        <v>8.6956521739130432E-2</v>
      </c>
      <c r="EY7" s="79">
        <f>'11月（入力用）'!AJ29</f>
        <v>8.6956521739130432E-2</v>
      </c>
      <c r="EZ7" s="55">
        <f>'12月（入力用）'!G29</f>
        <v>9.1787439613526575E-2</v>
      </c>
      <c r="FA7" s="22">
        <f>'12月（入力用）'!H29</f>
        <v>0.11594202898550725</v>
      </c>
      <c r="FB7" s="22">
        <f>'12月（入力用）'!I29</f>
        <v>0.14492753623188406</v>
      </c>
      <c r="FC7" s="22">
        <f>'12月（入力用）'!J29</f>
        <v>0.14975845410628019</v>
      </c>
      <c r="FD7" s="22">
        <f>'12月（入力用）'!K29</f>
        <v>0.14492753623188406</v>
      </c>
      <c r="FE7" s="22">
        <f>'12月（入力用）'!L29</f>
        <v>0.16425120772946861</v>
      </c>
      <c r="FF7" s="22">
        <f>'12月（入力用）'!M29</f>
        <v>0.17874396135265699</v>
      </c>
      <c r="FG7" s="22">
        <f>'12月（入力用）'!N29</f>
        <v>0.21739130434782608</v>
      </c>
      <c r="FH7" s="22">
        <f>'12月（入力用）'!O29</f>
        <v>0.15497076023391812</v>
      </c>
      <c r="FI7" s="22">
        <f>'12月（入力用）'!P29</f>
        <v>0.1871345029239766</v>
      </c>
      <c r="FJ7" s="22">
        <f>'12月（入力用）'!Q29</f>
        <v>0.21637426900584794</v>
      </c>
      <c r="FK7" s="22">
        <f>'12月（入力用）'!R29</f>
        <v>0.21345029239766081</v>
      </c>
      <c r="FL7" s="22">
        <f>'12月（入力用）'!S29</f>
        <v>0.21052631578947367</v>
      </c>
      <c r="FM7" s="22">
        <f>'12月（入力用）'!T29</f>
        <v>0.21345029239766081</v>
      </c>
      <c r="FN7" s="22">
        <f>'12月（入力用）'!U29</f>
        <v>0.2046783625730994</v>
      </c>
      <c r="FO7" s="22">
        <f>'12月（入力用）'!V29</f>
        <v>0.21052631578947367</v>
      </c>
      <c r="FP7" s="22">
        <f>'12月（入力用）'!W29</f>
        <v>0.1871345029239766</v>
      </c>
      <c r="FQ7" s="22">
        <f>'12月（入力用）'!X29</f>
        <v>0.16666666666666666</v>
      </c>
      <c r="FR7" s="22">
        <f>'12月（入力用）'!Y29</f>
        <v>0.16081871345029239</v>
      </c>
      <c r="FS7" s="22">
        <f>'12月（入力用）'!Z29</f>
        <v>0.14619883040935672</v>
      </c>
      <c r="FT7" s="22">
        <f>'12月（入力用）'!AA29</f>
        <v>0.13450292397660818</v>
      </c>
      <c r="FU7" s="22">
        <f>'12月（入力用）'!AB29</f>
        <v>0.12573099415204678</v>
      </c>
      <c r="FV7" s="22">
        <f>'12月（入力用）'!AC29</f>
        <v>0.13157894736842105</v>
      </c>
      <c r="FW7" s="22">
        <f>'12月（入力用）'!AD29</f>
        <v>0.13157894736842105</v>
      </c>
      <c r="FX7" s="22">
        <f>'12月（入力用）'!AE29</f>
        <v>0.13742690058479531</v>
      </c>
      <c r="FY7" s="22">
        <f>'12月（入力用）'!AF29</f>
        <v>0.14912280701754385</v>
      </c>
      <c r="FZ7" s="22">
        <f>'12月（入力用）'!AG29</f>
        <v>0.17543859649122806</v>
      </c>
      <c r="GA7" s="22">
        <f>'12月（入力用）'!AH29</f>
        <v>0.19005847953216373</v>
      </c>
      <c r="GB7" s="22">
        <f>'12月（入力用）'!AI29</f>
        <v>0.19298245614035087</v>
      </c>
      <c r="GC7" s="22">
        <f>'12月（入力用）'!AJ29</f>
        <v>0.21052631578947367</v>
      </c>
      <c r="GD7" s="79">
        <f>'12月（入力用）'!AK29</f>
        <v>0.19883040935672514</v>
      </c>
      <c r="GE7" s="55">
        <f>'R3-01（入力用）'!G29</f>
        <v>0.20760233918128654</v>
      </c>
      <c r="GF7" s="22">
        <f>'R3-01（入力用）'!H29</f>
        <v>0.19883040935672514</v>
      </c>
      <c r="GG7" s="22">
        <f>'R3-01（入力用）'!I29</f>
        <v>0.22514619883040934</v>
      </c>
      <c r="GH7" s="22">
        <f>'R3-01（入力用）'!J29</f>
        <v>0.23099415204678361</v>
      </c>
      <c r="GI7" s="22">
        <f>'R3-01（入力用）'!K29</f>
        <v>0.2318840579710145</v>
      </c>
      <c r="GJ7" s="22">
        <f>'R3-01（入力用）'!L29</f>
        <v>0.24057971014492754</v>
      </c>
      <c r="GK7" s="22">
        <f>'R3-01（入力用）'!M29</f>
        <v>0.24927536231884059</v>
      </c>
      <c r="GL7" s="22">
        <f>'R3-01（入力用）'!N29</f>
        <v>0.26376811594202898</v>
      </c>
      <c r="GM7" s="22">
        <f>'R3-01（入力用）'!O29</f>
        <v>0.27246376811594203</v>
      </c>
      <c r="GN7" s="22">
        <f>'R3-01（入力用）'!P29</f>
        <v>0.28985507246376813</v>
      </c>
      <c r="GO7" s="22">
        <f>'R3-01（入力用）'!Q29</f>
        <v>0.28985507246376813</v>
      </c>
      <c r="GP7" s="22">
        <f>'R3-01（入力用）'!R29</f>
        <v>0.28695652173913044</v>
      </c>
      <c r="GQ7" s="22">
        <f>'R3-01（入力用）'!S29</f>
        <v>0.30434782608695654</v>
      </c>
      <c r="GR7" s="22">
        <f>'R3-01（入力用）'!T29</f>
        <v>0.30434782608695654</v>
      </c>
      <c r="GS7" s="22">
        <f>'R3-01（入力用）'!U29</f>
        <v>0.27826086956521739</v>
      </c>
      <c r="GT7" s="22">
        <f>'R3-01（入力用）'!V29</f>
        <v>0.27246376811594203</v>
      </c>
      <c r="GU7" s="22">
        <f>'R3-01（入力用）'!W29</f>
        <v>0.27536231884057971</v>
      </c>
      <c r="GV7" s="22">
        <f>'R3-01（入力用）'!X29</f>
        <v>0.26376811594202898</v>
      </c>
      <c r="GW7" s="22">
        <f>'R3-01（入力用）'!Y29</f>
        <v>0.26666666666666666</v>
      </c>
      <c r="GX7" s="22">
        <f>'R3-01（入力用）'!Z29</f>
        <v>0.28115942028985508</v>
      </c>
      <c r="GY7" s="22">
        <f>'R3-01（入力用）'!AA29</f>
        <v>0.31304347826086959</v>
      </c>
      <c r="GZ7" s="22">
        <f>'R3-01（入力用）'!AB29</f>
        <v>0.33913043478260868</v>
      </c>
      <c r="HA7" s="22">
        <f>'R3-01（入力用）'!AC29</f>
        <v>0.36811594202898551</v>
      </c>
      <c r="HB7" s="22">
        <f>'R3-01（入力用）'!AD29</f>
        <v>0.37101449275362319</v>
      </c>
      <c r="HC7" s="22">
        <f>'R3-01（入力用）'!AE29</f>
        <v>0.38260869565217392</v>
      </c>
      <c r="HD7" s="22">
        <f>'R3-01（入力用）'!AF29</f>
        <v>0.35942028985507246</v>
      </c>
      <c r="HE7" s="22">
        <f>'R3-01（入力用）'!AG29</f>
        <v>0.35652173913043478</v>
      </c>
      <c r="HF7" s="22">
        <f>'R3-01（入力用）'!AH29</f>
        <v>0.35652173913043478</v>
      </c>
      <c r="HG7" s="22">
        <f>'R3-01（入力用）'!AI29</f>
        <v>0.35652173913043478</v>
      </c>
      <c r="HH7" s="22">
        <f>'R3-01（入力用）'!AJ29</f>
        <v>0.34202898550724636</v>
      </c>
      <c r="HI7" s="79">
        <f>'R3-01（入力用）'!AK29</f>
        <v>0.35072463768115941</v>
      </c>
      <c r="HJ7" s="55">
        <f>'R3-02（入力用）'!G29</f>
        <v>0.33043478260869563</v>
      </c>
      <c r="HK7" s="22">
        <f>'R3-02（入力用）'!H29</f>
        <v>0.28695652173913044</v>
      </c>
      <c r="HL7" s="22">
        <f>'R3-02（入力用）'!I29</f>
        <v>0.24715909090909091</v>
      </c>
      <c r="HM7" s="22">
        <f>'R3-02（入力用）'!J29</f>
        <v>0.21875</v>
      </c>
      <c r="HN7" s="22">
        <f>'R3-02（入力用）'!K29</f>
        <v>0.21022727272727273</v>
      </c>
      <c r="HO7" s="22">
        <f>'R3-02（入力用）'!L29</f>
        <v>0.20170454545454544</v>
      </c>
      <c r="HP7" s="22">
        <f>'R3-02（入力用）'!M29</f>
        <v>0.19602272727272727</v>
      </c>
      <c r="HQ7" s="22">
        <f>'R3-02（入力用）'!N29</f>
        <v>0.16526610644257703</v>
      </c>
      <c r="HR7" s="22">
        <f>'R3-02（入力用）'!O29</f>
        <v>0.17366946778711484</v>
      </c>
      <c r="HS7" s="22">
        <f>'R3-02（入力用）'!P29</f>
        <v>0.17086834733893558</v>
      </c>
      <c r="HT7" s="22">
        <f>'R3-02（入力用）'!Q29</f>
        <v>0.16806722689075632</v>
      </c>
      <c r="HU7" s="22">
        <f>'R3-02（入力用）'!R29</f>
        <v>0.16526610644257703</v>
      </c>
      <c r="HV7" s="22">
        <f>'R3-02（入力用）'!S29</f>
        <v>0.16806722689075632</v>
      </c>
      <c r="HW7" s="22">
        <f>'R3-02（入力用）'!T29</f>
        <v>0.17927170868347339</v>
      </c>
      <c r="HX7" s="22">
        <f>'R3-02（入力用）'!U29</f>
        <v>0.17366946778711484</v>
      </c>
      <c r="HY7" s="22">
        <f>'R3-02（入力用）'!V29</f>
        <v>0.17079889807162535</v>
      </c>
      <c r="HZ7" s="22">
        <f>'R3-02（入力用）'!W29</f>
        <v>0.17079889807162535</v>
      </c>
      <c r="IA7" s="22">
        <f>'R3-02（入力用）'!X29</f>
        <v>0.17355371900826447</v>
      </c>
      <c r="IB7" s="22">
        <f>'R3-02（入力用）'!Y29</f>
        <v>0.14666666666666667</v>
      </c>
      <c r="IC7" s="22">
        <f>'R3-02（入力用）'!Z29</f>
        <v>0.152</v>
      </c>
      <c r="ID7" s="22">
        <f>'R3-02（入力用）'!AA29</f>
        <v>0.152</v>
      </c>
      <c r="IE7" s="22">
        <f>'R3-02（入力用）'!AB29</f>
        <v>0.13066666666666665</v>
      </c>
      <c r="IF7" s="22">
        <f>'R3-02（入力用）'!AC29</f>
        <v>0.14666666666666667</v>
      </c>
      <c r="IG7" s="22">
        <f>'R3-02（入力用）'!AD29</f>
        <v>0.128</v>
      </c>
      <c r="IH7" s="22">
        <f>'R3-02（入力用）'!AE29</f>
        <v>9.6000000000000002E-2</v>
      </c>
      <c r="II7" s="22">
        <f>'R3-02（入力用）'!AF29</f>
        <v>8.533333333333333E-2</v>
      </c>
      <c r="IJ7" s="22">
        <f>'R3-02（入力用）'!AG29</f>
        <v>0.08</v>
      </c>
      <c r="IK7" s="79">
        <f>'R3-02（入力用）'!AH29</f>
        <v>7.7333333333333337E-2</v>
      </c>
      <c r="IL7" s="55">
        <f>'R3-03（入力用）'!G29</f>
        <v>7.1999999999999995E-2</v>
      </c>
      <c r="IM7" s="22">
        <f>'R3-03（入力用）'!H29</f>
        <v>5.8666666666666666E-2</v>
      </c>
      <c r="IN7" s="22">
        <f>'R3-03（入力用）'!I29</f>
        <v>5.3333333333333337E-2</v>
      </c>
      <c r="IO7" s="22">
        <f>'R3-03（入力用）'!J29</f>
        <v>5.0666666666666665E-2</v>
      </c>
      <c r="IP7" s="22">
        <f>'R3-03（入力用）'!K29</f>
        <v>3.7333333333333336E-2</v>
      </c>
      <c r="IQ7" s="22">
        <f>'R3-03（入力用）'!L29</f>
        <v>3.7333333333333336E-2</v>
      </c>
      <c r="IR7" s="22">
        <f>'R3-03（入力用）'!M29</f>
        <v>3.7333333333333336E-2</v>
      </c>
      <c r="IS7" s="22">
        <f>'R3-03（入力用）'!N29</f>
        <v>3.4666666666666665E-2</v>
      </c>
      <c r="IT7" s="22">
        <f>'R3-03（入力用）'!O29</f>
        <v>3.2000000000000001E-2</v>
      </c>
      <c r="IU7" s="22">
        <f>'R3-03（入力用）'!P29</f>
        <v>2.9333333333333333E-2</v>
      </c>
      <c r="IV7" s="22">
        <f>'R3-03（入力用）'!Q29</f>
        <v>2.6666666666666668E-2</v>
      </c>
      <c r="IW7" s="22">
        <f>'R3-03（入力用）'!R29</f>
        <v>2.4E-2</v>
      </c>
      <c r="IX7" s="22">
        <f>'R3-03（入力用）'!S29</f>
        <v>2.4E-2</v>
      </c>
      <c r="IY7" s="22">
        <f>'R3-03（入力用）'!T29</f>
        <v>2.6666666666666668E-2</v>
      </c>
      <c r="IZ7" s="22">
        <f>'R3-03（入力用）'!U29</f>
        <v>2.1333333333333333E-2</v>
      </c>
      <c r="JA7" s="22">
        <f>'R3-03（入力用）'!V29</f>
        <v>1.8666666666666668E-2</v>
      </c>
      <c r="JB7" s="22">
        <f>'R3-03（入力用）'!W29</f>
        <v>1.8666666666666668E-2</v>
      </c>
      <c r="JC7" s="22">
        <f>'R3-03（入力用）'!X29</f>
        <v>2.1333333333333333E-2</v>
      </c>
      <c r="JD7" s="22">
        <f>'R3-03（入力用）'!Y29</f>
        <v>2.1333333333333333E-2</v>
      </c>
      <c r="JE7" s="22">
        <f>'R3-03（入力用）'!Z29</f>
        <v>2.6666666666666668E-2</v>
      </c>
      <c r="JF7" s="22">
        <f>'R3-03（入力用）'!AA29</f>
        <v>3.7333333333333336E-2</v>
      </c>
      <c r="JG7" s="22">
        <f>'R3-03（入力用）'!AB29</f>
        <v>0.04</v>
      </c>
      <c r="JH7" s="22">
        <f>'R3-03（入力用）'!AC29</f>
        <v>0.04</v>
      </c>
      <c r="JI7" s="22">
        <f>'R3-03（入力用）'!AD29</f>
        <v>0.04</v>
      </c>
      <c r="JJ7" s="22">
        <f>'R3-03（入力用）'!AE29</f>
        <v>4.5333333333333337E-2</v>
      </c>
      <c r="JK7" s="22">
        <f>'R3-03（入力用）'!AF29</f>
        <v>4.5333333333333337E-2</v>
      </c>
      <c r="JL7" s="22">
        <f>'R3-03（入力用）'!AG29</f>
        <v>4.8000000000000001E-2</v>
      </c>
      <c r="JM7" s="22">
        <f>'R3-03（入力用）'!AH29</f>
        <v>5.8666666666666666E-2</v>
      </c>
      <c r="JN7" s="22">
        <f>'R3-03（入力用）'!AI29</f>
        <v>5.8666666666666666E-2</v>
      </c>
      <c r="JO7" s="22">
        <f>'R3-03（入力用）'!AJ29</f>
        <v>6.6489361702127658E-2</v>
      </c>
      <c r="JP7" s="79">
        <f>'R3-03（入力用）'!AK29</f>
        <v>7.4468085106382975E-2</v>
      </c>
      <c r="JQ7" s="55">
        <f>'R3-04'!G29</f>
        <v>7.7127659574468085E-2</v>
      </c>
      <c r="JR7" s="22">
        <f>'R3-04'!H29</f>
        <v>7.7127659574468085E-2</v>
      </c>
      <c r="JS7" s="22">
        <f>'R3-04'!I29</f>
        <v>7.7127659574468085E-2</v>
      </c>
      <c r="JT7" s="22">
        <f>'R3-04'!J29</f>
        <v>7.7127659574468085E-2</v>
      </c>
      <c r="JU7" s="22">
        <f>'R3-04'!K29</f>
        <v>7.7127659574468085E-2</v>
      </c>
      <c r="JV7" s="22">
        <f>'R3-04'!L29</f>
        <v>8.5106382978723402E-2</v>
      </c>
      <c r="JW7" s="22">
        <f>'R3-04'!M29</f>
        <v>0.10372340425531915</v>
      </c>
      <c r="JX7" s="22">
        <f>'R3-04'!N29</f>
        <v>0.11436170212765957</v>
      </c>
      <c r="JY7" s="22">
        <f>'R3-04'!O29</f>
        <v>0.10904255319148937</v>
      </c>
      <c r="JZ7" s="22">
        <f>'R3-04'!P29</f>
        <v>0.10106382978723404</v>
      </c>
      <c r="KA7" s="22">
        <f>'R3-04'!Q29</f>
        <v>0.10372340425531915</v>
      </c>
      <c r="KB7" s="22">
        <f>'R3-04'!R29</f>
        <v>0.10638297872340426</v>
      </c>
      <c r="KC7" s="22">
        <f>'R3-04'!S29</f>
        <v>0.10106382978723404</v>
      </c>
      <c r="KD7" s="22">
        <f>'R3-04'!T29</f>
        <v>0.10638297872340426</v>
      </c>
      <c r="KE7" s="22">
        <f>'R3-04'!U29</f>
        <v>0.11968085106382979</v>
      </c>
      <c r="KF7" s="22">
        <f>'R3-04'!V29</f>
        <v>0.11702127659574468</v>
      </c>
      <c r="KG7" s="22">
        <f>'R3-04'!W29</f>
        <v>0.11436170212765957</v>
      </c>
      <c r="KH7" s="22">
        <f>'R3-04'!X29</f>
        <v>0.13031914893617022</v>
      </c>
      <c r="KI7" s="22">
        <f>'R3-04'!Y29</f>
        <v>0.1276595744680851</v>
      </c>
      <c r="KJ7" s="22">
        <f>'R3-04'!Z29</f>
        <v>0.15425531914893617</v>
      </c>
      <c r="KK7" s="22">
        <f>'R3-04'!AA29</f>
        <v>0.14627659574468085</v>
      </c>
      <c r="KL7" s="22">
        <f>'R3-04'!AB29</f>
        <v>0.14893617021276595</v>
      </c>
      <c r="KM7" s="22">
        <f>'R3-04'!AC29</f>
        <v>0.15425531914893617</v>
      </c>
      <c r="KN7" s="22">
        <f>'R3-04'!AD29</f>
        <v>0.14627659574468085</v>
      </c>
      <c r="KO7" s="22">
        <f>'R3-04'!AE29</f>
        <v>0.14627659574468085</v>
      </c>
      <c r="KP7" s="22">
        <f>'R3-04'!AF29</f>
        <v>0.14095744680851063</v>
      </c>
      <c r="KQ7" s="22">
        <f>'R3-04'!AG29</f>
        <v>0.14361702127659576</v>
      </c>
      <c r="KR7" s="22">
        <f>'R3-04'!AH29</f>
        <v>0.13563829787234041</v>
      </c>
      <c r="KS7" s="22">
        <f>'R3-04'!AI29</f>
        <v>0.14893617021276595</v>
      </c>
      <c r="KT7" s="191">
        <f>'R3-04'!AJ29</f>
        <v>0.13829787234042554</v>
      </c>
      <c r="KU7" s="201">
        <f>'R3-05'!G29</f>
        <v>0.18882978723404256</v>
      </c>
      <c r="KV7" s="22">
        <f>'R3-05'!H29</f>
        <v>0.21808510638297873</v>
      </c>
      <c r="KW7" s="22">
        <f>'R3-05'!I29</f>
        <v>0.26063829787234044</v>
      </c>
      <c r="KX7" s="22">
        <f>'R3-05'!J29</f>
        <v>0.31914893617021278</v>
      </c>
      <c r="KY7" s="22">
        <f>'R3-05'!K29</f>
        <v>0.35106382978723405</v>
      </c>
      <c r="KZ7" s="22">
        <f>'R3-05'!L29</f>
        <v>0.38829787234042551</v>
      </c>
      <c r="LA7" s="22">
        <f>'R3-05'!M29</f>
        <v>0.41798941798941797</v>
      </c>
      <c r="LB7" s="22">
        <f>'R3-05'!N29</f>
        <v>0.45767195767195767</v>
      </c>
      <c r="LC7" s="22">
        <f>'R3-05'!O29</f>
        <v>0.49735449735449733</v>
      </c>
      <c r="LD7" s="22">
        <f>'R3-05'!P29</f>
        <v>0.52645502645502651</v>
      </c>
      <c r="LE7" s="22">
        <f>'R3-05'!Q29</f>
        <v>0.544973544973545</v>
      </c>
      <c r="LF7" s="22">
        <f>'R3-05'!R29</f>
        <v>0.5714285714285714</v>
      </c>
      <c r="LG7" s="22">
        <f>'R3-05'!S29</f>
        <v>0.59788359788359791</v>
      </c>
      <c r="LH7" s="22">
        <f>'R3-05'!T29</f>
        <v>0.58994708994709</v>
      </c>
      <c r="LI7" s="22">
        <f>'R3-05'!U29</f>
        <v>0.60582010582010581</v>
      </c>
      <c r="LJ7" s="22">
        <f>'R3-05'!V29</f>
        <v>0.60052910052910058</v>
      </c>
      <c r="LK7" s="22">
        <f>'R3-05'!W29</f>
        <v>0.5714285714285714</v>
      </c>
      <c r="LL7" s="22">
        <f>'R3-05'!X29</f>
        <v>0.59523809523809523</v>
      </c>
      <c r="LM7" s="22">
        <f>'R3-05'!Y29</f>
        <v>0.57671957671957674</v>
      </c>
      <c r="LN7" s="22">
        <f>'R3-05'!Z29</f>
        <v>0.55415617128463479</v>
      </c>
      <c r="LO7" s="22">
        <f>'R3-05'!AA29</f>
        <v>0.5717884130982368</v>
      </c>
      <c r="LP7" s="22">
        <f>'R3-05'!AB29</f>
        <v>0.5617128463476071</v>
      </c>
      <c r="LQ7" s="22">
        <f>'R3-05'!AC29</f>
        <v>0.55667506297229219</v>
      </c>
      <c r="LR7" s="22">
        <f>'R3-05'!AD29</f>
        <v>0.52141057934508817</v>
      </c>
      <c r="LS7" s="22">
        <f>'R3-05'!AE29</f>
        <v>0.51385390428211586</v>
      </c>
      <c r="LT7" s="22">
        <f>'R3-05'!AF29</f>
        <v>0.50629722921914355</v>
      </c>
      <c r="LU7" s="22">
        <f>'R3-05'!AG29</f>
        <v>0.45591939546599497</v>
      </c>
      <c r="LV7" s="22">
        <f>'R3-05'!AH29</f>
        <v>0.43828715365239296</v>
      </c>
      <c r="LW7" s="22">
        <f>'R3-05'!AI29</f>
        <v>0.43324937027707811</v>
      </c>
      <c r="LX7" s="22">
        <f>'R3-05'!AJ29</f>
        <v>0.4256926952141058</v>
      </c>
      <c r="LY7" s="79">
        <f>'R3-05'!AK29</f>
        <v>0.36754176610978523</v>
      </c>
      <c r="LZ7" s="55">
        <f>'R3-06'!G29</f>
        <v>0.3532219570405728</v>
      </c>
      <c r="MA7" s="22">
        <f>'R3-06'!H29</f>
        <v>0.3412887828162291</v>
      </c>
      <c r="MB7" s="22">
        <f>'R3-06'!I29</f>
        <v>0.33651551312649164</v>
      </c>
      <c r="MC7" s="22">
        <f>'R3-06'!J29</f>
        <v>0.31026252983293556</v>
      </c>
      <c r="MD7" s="22">
        <f>'R3-06'!K29</f>
        <v>0.36276849642004771</v>
      </c>
      <c r="ME7" s="22">
        <f>'R3-06'!L29</f>
        <v>0.3818615751789976</v>
      </c>
      <c r="MF7" s="22">
        <f>'R3-06'!M29</f>
        <v>0.3412887828162291</v>
      </c>
      <c r="MG7" s="22">
        <f>'R3-06'!N29</f>
        <v>0.33890214797136037</v>
      </c>
      <c r="MH7" s="22">
        <f>'R3-06'!O29</f>
        <v>0.34606205250596661</v>
      </c>
      <c r="MI7" s="22">
        <f>'R3-06'!P29</f>
        <v>0.33966745843230406</v>
      </c>
      <c r="MJ7" s="22">
        <f>'R3-06'!Q29</f>
        <v>0.32066508313539194</v>
      </c>
      <c r="MK7" s="22">
        <f>'R3-06'!R29</f>
        <v>0.29216152019002373</v>
      </c>
      <c r="ML7" s="22">
        <f>'R3-06'!S29</f>
        <v>0.28741092636579574</v>
      </c>
      <c r="MM7" s="22">
        <f>'R3-06'!T29</f>
        <v>0.26365795724465557</v>
      </c>
      <c r="MN7" s="22">
        <f>'R3-06'!U29</f>
        <v>0.24228028503562946</v>
      </c>
      <c r="MO7" s="22">
        <f>'R3-06'!V29</f>
        <v>0.21377672209026127</v>
      </c>
      <c r="MP7" s="22">
        <f>'R3-06'!W29</f>
        <v>0.19002375296912113</v>
      </c>
      <c r="MQ7" s="22">
        <f>'R3-06'!X29</f>
        <v>0.17102137767220901</v>
      </c>
      <c r="MR7" s="22">
        <f>'R3-06'!Y29</f>
        <v>0.16389548693586697</v>
      </c>
      <c r="MS7" s="22">
        <f>'R3-06'!Z29</f>
        <v>0.16864608076009502</v>
      </c>
      <c r="MT7" s="22">
        <f>'R3-06'!AA29</f>
        <v>0.13776722090261281</v>
      </c>
      <c r="MU7" s="22">
        <f>'R3-06'!AB29</f>
        <v>0.13064133016627077</v>
      </c>
      <c r="MV7" s="22">
        <f>'R3-06'!AC29</f>
        <v>0.12589073634204276</v>
      </c>
      <c r="MW7" s="22">
        <f>'R3-06'!AD29</f>
        <v>0.11401425178147269</v>
      </c>
      <c r="MX7" s="22">
        <f>'R3-06'!AE29</f>
        <v>8.7885985748218529E-2</v>
      </c>
      <c r="MY7" s="22">
        <f>'R3-06'!AF29</f>
        <v>8.5510688836104506E-2</v>
      </c>
      <c r="MZ7" s="22">
        <f>'R3-06'!AG29</f>
        <v>0.10451306413301663</v>
      </c>
      <c r="NA7" s="22">
        <f>'R3-06'!AH29</f>
        <v>0.10451306413301663</v>
      </c>
      <c r="NB7" s="22">
        <f>'R3-06'!AI29</f>
        <v>9.9762470308788598E-2</v>
      </c>
      <c r="NC7" s="79">
        <f>'R3-06'!AJ29</f>
        <v>8.3135391923990498E-2</v>
      </c>
      <c r="ND7" s="55">
        <f>'R3-07'!G29</f>
        <v>8.3135391923990498E-2</v>
      </c>
      <c r="NE7" s="22">
        <f>'R3-07'!H29</f>
        <v>0.10213776722090261</v>
      </c>
      <c r="NF7" s="22">
        <f>'R3-07'!I29</f>
        <v>0.10213776722090261</v>
      </c>
      <c r="NG7" s="22">
        <f>'R3-07'!J29</f>
        <v>9.9762470308788598E-2</v>
      </c>
      <c r="NH7" s="22">
        <f>'R3-07'!K29</f>
        <v>8.7885985748218529E-2</v>
      </c>
      <c r="NI7" s="22">
        <f>'R3-07'!L29</f>
        <v>7.8384798099762468E-2</v>
      </c>
      <c r="NJ7" s="22">
        <f>'R3-07'!M29</f>
        <v>7.1258907363420429E-2</v>
      </c>
      <c r="NK7" s="22">
        <f>'R3-07'!N29</f>
        <v>6.8883610451306407E-2</v>
      </c>
      <c r="NL7" s="22">
        <f>'R3-07'!O29</f>
        <v>7.7647058823529416E-2</v>
      </c>
      <c r="NM7" s="22">
        <f>'R3-07'!P29</f>
        <v>7.2941176470588232E-2</v>
      </c>
      <c r="NN7" s="22">
        <f>'R3-07'!Q29</f>
        <v>8.4705882352941173E-2</v>
      </c>
      <c r="NO7" s="22">
        <f>'R3-07'!R29</f>
        <v>8.2352941176470587E-2</v>
      </c>
      <c r="NP7" s="22">
        <f>'R3-07'!S29</f>
        <v>8.2352941176470587E-2</v>
      </c>
      <c r="NQ7" s="22">
        <f>'R3-07'!T29</f>
        <v>0.08</v>
      </c>
      <c r="NR7" s="22">
        <f>'R3-07'!U29</f>
        <v>8.7058823529411758E-2</v>
      </c>
      <c r="NS7" s="22">
        <f>'R3-07'!V29</f>
        <v>7.7647058823529416E-2</v>
      </c>
      <c r="NT7" s="22">
        <f>'R3-07'!W29</f>
        <v>0.08</v>
      </c>
      <c r="NU7" s="22">
        <f>'R3-07'!X29</f>
        <v>8.4705882352941173E-2</v>
      </c>
      <c r="NV7" s="22">
        <f>'R3-07'!Y29</f>
        <v>0.08</v>
      </c>
      <c r="NW7" s="22">
        <f>'R3-07'!Z29</f>
        <v>8.4705882352941173E-2</v>
      </c>
      <c r="NX7" s="22">
        <f>'R3-07'!AA29</f>
        <v>0.08</v>
      </c>
      <c r="NY7" s="22">
        <f>'R3-07'!AB29</f>
        <v>9.6470588235294114E-2</v>
      </c>
      <c r="NZ7" s="22">
        <f>'R3-07'!AC29</f>
        <v>0.11294117647058824</v>
      </c>
      <c r="OA7" s="22">
        <f>'R3-07'!AD29</f>
        <v>0.12235294117647059</v>
      </c>
      <c r="OB7" s="22">
        <f>'R3-07'!AE29</f>
        <v>0.16235294117647059</v>
      </c>
      <c r="OC7" s="22">
        <f>'R3-07'!AF29</f>
        <v>0.17411764705882352</v>
      </c>
      <c r="OD7" s="22">
        <f>'R3-07'!AG29</f>
        <v>0.19294117647058823</v>
      </c>
      <c r="OE7" s="22">
        <f>'R3-07'!AH29</f>
        <v>0.21176470588235294</v>
      </c>
      <c r="OF7" s="22">
        <f>'R3-07'!AI29</f>
        <v>0.24705882352941178</v>
      </c>
      <c r="OG7" s="22">
        <f>'R3-07'!AJ29</f>
        <v>0.26588235294117646</v>
      </c>
      <c r="OH7" s="79">
        <f>'R3-07'!AK29</f>
        <v>0.27058823529411763</v>
      </c>
      <c r="OI7" s="55">
        <f>'R3-08'!G29</f>
        <v>0.28705882352941176</v>
      </c>
      <c r="OJ7" s="22">
        <f>'R3-08'!H29</f>
        <v>0.30352941176470588</v>
      </c>
      <c r="OK7" s="22">
        <f>'R3-08'!I29</f>
        <v>0.32941176470588235</v>
      </c>
      <c r="OL7" s="22">
        <f>'R3-08'!J29</f>
        <v>0.37176470588235294</v>
      </c>
      <c r="OM7" s="22">
        <f>'R3-08'!K29</f>
        <v>0.37647058823529411</v>
      </c>
      <c r="ON7" s="22">
        <f>'R3-08'!L29</f>
        <v>0.40705882352941175</v>
      </c>
      <c r="OO7" s="22">
        <f>'R3-08'!M29</f>
        <v>0.4611764705882353</v>
      </c>
      <c r="OP7" s="22">
        <f>'R3-08'!N29</f>
        <v>0.49411764705882355</v>
      </c>
      <c r="OQ7" s="22">
        <f>'R3-08'!O29</f>
        <v>0.50823529411764701</v>
      </c>
      <c r="OR7" s="22">
        <f>'R3-08'!P29</f>
        <v>0.52470588235294113</v>
      </c>
      <c r="OS7" s="22">
        <f>'R3-08'!Q29</f>
        <v>0.57411764705882351</v>
      </c>
      <c r="OT7" s="22">
        <f>'R3-08'!R29</f>
        <v>0.58352941176470585</v>
      </c>
      <c r="OU7" s="22">
        <f>'R3-08'!S29</f>
        <v>0.58078602620087338</v>
      </c>
      <c r="OV7" s="22">
        <f>'R3-08'!T29</f>
        <v>0.59606986899563319</v>
      </c>
      <c r="OW7" s="22">
        <f>'R3-08'!U29</f>
        <v>0.64628820960698685</v>
      </c>
      <c r="OX7" s="22">
        <f>'R3-08'!V29</f>
        <v>0.67903930131004364</v>
      </c>
      <c r="OY7" s="22">
        <f>'R3-08'!W29</f>
        <v>0.71397379912663761</v>
      </c>
      <c r="OZ7" s="22">
        <f>'R3-08'!X29</f>
        <v>0.73144104803493448</v>
      </c>
      <c r="PA7" s="22">
        <f>'R3-08'!Y29</f>
        <v>0.72131147540983609</v>
      </c>
      <c r="PB7" s="22">
        <f>'R3-08'!Z29</f>
        <v>0.69467213114754101</v>
      </c>
      <c r="PC7" s="22">
        <f>'R3-08'!AA29</f>
        <v>0.72131147540983609</v>
      </c>
      <c r="PD7" s="22">
        <f>'R3-08'!AB29</f>
        <v>0.73975409836065575</v>
      </c>
      <c r="PE7" s="22">
        <f>'R3-08'!AC29</f>
        <v>0.74180327868852458</v>
      </c>
      <c r="PF7" s="22">
        <f>'R3-08'!AD29</f>
        <v>0.73360655737704916</v>
      </c>
      <c r="PG7" s="22">
        <f>'R3-08'!AE29</f>
        <v>0.72540983606557374</v>
      </c>
      <c r="PH7" s="22">
        <f>'R3-08'!AF29</f>
        <v>0.76639344262295084</v>
      </c>
      <c r="PI7" s="22">
        <f>'R3-08'!AG29</f>
        <v>0.71024734982332161</v>
      </c>
      <c r="PJ7" s="22">
        <f>'R3-08'!AH29</f>
        <v>0.67314487632508835</v>
      </c>
      <c r="PK7" s="22">
        <f>'R3-08'!AI29</f>
        <v>0.68374558303886923</v>
      </c>
      <c r="PL7" s="22">
        <f>'R3-08'!AJ29</f>
        <v>0.65724381625441697</v>
      </c>
      <c r="PM7" s="79">
        <f>'R3-08'!AK29</f>
        <v>0.60600706713780916</v>
      </c>
      <c r="PN7" s="55">
        <f>'R3-09'!G29</f>
        <v>0.58303886925795056</v>
      </c>
      <c r="PO7" s="22">
        <f>'R3-09'!H29</f>
        <v>0.56492411467116355</v>
      </c>
      <c r="PP7" s="22">
        <f>'R3-09'!I29</f>
        <v>0.54300168634064083</v>
      </c>
      <c r="PQ7" s="22">
        <f>'R3-09'!J29</f>
        <v>0.51433389544688024</v>
      </c>
      <c r="PR7" s="22">
        <f>'R3-09'!K29</f>
        <v>0.52613827993254636</v>
      </c>
      <c r="PS7" s="22">
        <f>'R3-09'!L29</f>
        <v>0.48060708263069141</v>
      </c>
      <c r="PT7" s="22">
        <f>'R3-09'!M29</f>
        <v>0.43890675241157556</v>
      </c>
      <c r="PU7" s="22">
        <f>'R3-09'!N29</f>
        <v>0.41961414790996787</v>
      </c>
      <c r="PV7" s="22">
        <f>'R3-09'!O29</f>
        <v>0.39067524115755625</v>
      </c>
      <c r="PW7" s="22">
        <f>'R3-09'!P29</f>
        <v>0.38102893890675243</v>
      </c>
      <c r="PX7" s="22">
        <f>'R3-09'!Q29</f>
        <v>0.36334405144694532</v>
      </c>
      <c r="PY7" s="22">
        <f>'R3-09'!R29</f>
        <v>0.34405144694533762</v>
      </c>
      <c r="PZ7" s="22">
        <f>'R3-09'!S29</f>
        <v>0.30707395498392281</v>
      </c>
      <c r="QA7" s="22">
        <f>'R3-09'!T29</f>
        <v>0.29581993569131831</v>
      </c>
      <c r="QB7" s="22">
        <f>'R3-09'!U29</f>
        <v>0.28135048231511256</v>
      </c>
      <c r="QC7" s="22">
        <f>'R3-09'!V29</f>
        <v>0.26688102893890675</v>
      </c>
      <c r="QD7" s="22">
        <f>'R3-09'!W29</f>
        <v>0.2459807073954984</v>
      </c>
      <c r="QE7" s="22">
        <f>'R3-09'!X29</f>
        <v>0.22990353697749197</v>
      </c>
      <c r="QF7" s="22">
        <f>'R3-09'!Y29</f>
        <v>0.21543408360128619</v>
      </c>
      <c r="QG7" s="22">
        <f>'R3-09'!Z29</f>
        <v>0.20900321543408359</v>
      </c>
      <c r="QH7" s="22">
        <f>'R3-09'!AA29</f>
        <v>0.17684887459807075</v>
      </c>
      <c r="QI7" s="22">
        <f>'R3-09'!AB29</f>
        <v>0.18354430379746836</v>
      </c>
      <c r="QJ7" s="22">
        <f>'R3-09'!AC29</f>
        <v>0.1729957805907173</v>
      </c>
      <c r="QK7" s="22">
        <f>'R3-09'!AD29</f>
        <v>0.14947368421052631</v>
      </c>
      <c r="QL7" s="22">
        <f>'R3-09'!AE29</f>
        <v>0.12631578947368421</v>
      </c>
      <c r="QM7" s="22">
        <f>'R3-09'!AF29</f>
        <v>0.11789473684210526</v>
      </c>
      <c r="QN7" s="22">
        <f>'R3-09'!AG29</f>
        <v>9.2631578947368426E-2</v>
      </c>
      <c r="QO7" s="22">
        <f>'R3-09'!AH29</f>
        <v>8.8421052631578942E-2</v>
      </c>
      <c r="QP7" s="22">
        <f>'R3-09'!AI29</f>
        <v>7.3684210526315783E-2</v>
      </c>
      <c r="QQ7" s="79">
        <f>'R3-09'!AJ29</f>
        <v>6.7368421052631577E-2</v>
      </c>
      <c r="QR7" s="55">
        <f>'R3-10'!G29</f>
        <v>7.1578947368421048E-2</v>
      </c>
      <c r="QS7" s="22">
        <f>'R3-10'!H29</f>
        <v>6.7368421052631577E-2</v>
      </c>
      <c r="QT7" s="22">
        <f>'R3-10'!I29</f>
        <v>6.7368421052631577E-2</v>
      </c>
      <c r="QU7" s="22">
        <f>'R3-10'!J29</f>
        <v>6.3157894736842107E-2</v>
      </c>
      <c r="QV7" s="22">
        <f>'R3-10'!K29</f>
        <v>6.1052631578947365E-2</v>
      </c>
      <c r="QW7" s="22">
        <f>'R3-10'!L29</f>
        <v>4.6315789473684213E-2</v>
      </c>
      <c r="QX7" s="22">
        <f>'R3-10'!M29</f>
        <v>2.9473684210526315E-2</v>
      </c>
      <c r="QY7" s="22">
        <f>'R3-10'!N29</f>
        <v>3.3684210526315789E-2</v>
      </c>
      <c r="QZ7" s="22">
        <f>'R3-10'!O29</f>
        <v>3.1578947368421054E-2</v>
      </c>
      <c r="RA7" s="22">
        <f>'R3-10'!P29</f>
        <v>2.5263157894736842E-2</v>
      </c>
      <c r="RB7" s="22">
        <f>'R3-10'!Q29</f>
        <v>2.3157894736842106E-2</v>
      </c>
      <c r="RC7" s="22">
        <f>'R3-10'!R29</f>
        <v>2.736842105263158E-2</v>
      </c>
      <c r="RD7" s="22">
        <f>'R3-10'!S29</f>
        <v>3.1578947368421054E-2</v>
      </c>
      <c r="RE7" s="22">
        <f>'R3-10'!T29</f>
        <v>2.5263157894736842E-2</v>
      </c>
      <c r="RF7" s="22">
        <f>'R3-10'!U29</f>
        <v>2.9473684210526315E-2</v>
      </c>
      <c r="RG7" s="22">
        <f>'R3-10'!V29</f>
        <v>3.1578947368421054E-2</v>
      </c>
      <c r="RH7" s="22">
        <f>'R3-10'!W29</f>
        <v>3.3684210526315789E-2</v>
      </c>
      <c r="RI7" s="22">
        <f>'R3-10'!X29</f>
        <v>2.9473684210526315E-2</v>
      </c>
      <c r="RJ7" s="22">
        <f>'R3-10'!Y29</f>
        <v>2.9473684210526315E-2</v>
      </c>
      <c r="RK7" s="22">
        <f>'R3-10'!Z29</f>
        <v>2.5263157894736842E-2</v>
      </c>
      <c r="RL7" s="22">
        <f>'R3-10'!AA29</f>
        <v>2.1052631578947368E-2</v>
      </c>
      <c r="RM7" s="22">
        <f>'R3-10'!AB29</f>
        <v>2.1052631578947368E-2</v>
      </c>
      <c r="RN7" s="22">
        <f>'R3-10'!AC29</f>
        <v>1.6842105263157894E-2</v>
      </c>
      <c r="RO7" s="22">
        <f>'R3-10'!AD29</f>
        <v>1.2631578947368421E-2</v>
      </c>
      <c r="RP7" s="22">
        <f>'R3-10'!AE29</f>
        <v>4.2105263157894736E-3</v>
      </c>
      <c r="RQ7" s="22">
        <f>'R3-10'!AF29</f>
        <v>0</v>
      </c>
      <c r="RR7" s="22">
        <f>'R3-10'!AG29</f>
        <v>8.4210526315789472E-3</v>
      </c>
      <c r="RS7" s="22">
        <f>'R3-10'!AH29</f>
        <v>8.4210526315789472E-3</v>
      </c>
      <c r="RT7" s="22">
        <f>'R3-10'!AI29</f>
        <v>8.4210526315789472E-3</v>
      </c>
      <c r="RU7" s="22">
        <f>'R3-10'!AJ29</f>
        <v>8.4210526315789472E-3</v>
      </c>
      <c r="RV7" s="79">
        <f>'R3-10'!AK29</f>
        <v>8.4210526315789472E-3</v>
      </c>
      <c r="RW7" s="55">
        <f>'R3-11'!G29</f>
        <v>0</v>
      </c>
      <c r="RX7" s="22">
        <f>'R3-11'!H29</f>
        <v>2.0964360587002098E-3</v>
      </c>
      <c r="RY7" s="22">
        <f>'R3-11'!I29</f>
        <v>2.0964360587002098E-3</v>
      </c>
      <c r="RZ7" s="22">
        <f>'R3-11'!J29</f>
        <v>2.0964360587002098E-3</v>
      </c>
      <c r="SA7" s="22">
        <f>'R3-11'!K29</f>
        <v>2.0964360587002098E-3</v>
      </c>
      <c r="SB7" s="22">
        <f>'R3-11'!L29</f>
        <v>2.0964360587002098E-3</v>
      </c>
      <c r="SC7" s="22">
        <f>'R3-11'!M29</f>
        <v>2.0964360587002098E-3</v>
      </c>
      <c r="SD7" s="22">
        <f>'R3-11'!N29</f>
        <v>2.0964360587002098E-3</v>
      </c>
      <c r="SE7" s="22">
        <f>'R3-11'!O29</f>
        <v>2.0964360587002098E-3</v>
      </c>
      <c r="SF7" s="22">
        <f>'R3-11'!P29</f>
        <v>2.0964360587002098E-3</v>
      </c>
      <c r="SG7" s="22">
        <f>'R3-11'!Q29</f>
        <v>0</v>
      </c>
      <c r="SH7" s="22">
        <f>'R3-11'!R29</f>
        <v>0</v>
      </c>
      <c r="SI7" s="22">
        <f>'R3-11'!S29</f>
        <v>0</v>
      </c>
      <c r="SJ7" s="22">
        <f>'R3-11'!T29</f>
        <v>0</v>
      </c>
      <c r="SK7" s="22">
        <f>'R3-11'!U29</f>
        <v>0</v>
      </c>
      <c r="SL7" s="22">
        <f>'R3-11'!V29</f>
        <v>0</v>
      </c>
      <c r="SM7" s="22">
        <f>'R3-11'!W29</f>
        <v>0</v>
      </c>
      <c r="SN7" s="22">
        <f>'R3-11'!X29</f>
        <v>0</v>
      </c>
      <c r="SO7" s="22">
        <f>'R3-11'!Y29</f>
        <v>0</v>
      </c>
      <c r="SP7" s="22">
        <f>'R3-11'!Z29</f>
        <v>0</v>
      </c>
      <c r="SQ7" s="22">
        <f>'R3-11'!AA29</f>
        <v>2.0964360587002098E-3</v>
      </c>
      <c r="SR7" s="22">
        <f>'R3-11'!AB29</f>
        <v>2.0964360587002098E-3</v>
      </c>
      <c r="SS7" s="22">
        <f>'R3-11'!AC29</f>
        <v>2.0964360587002098E-3</v>
      </c>
      <c r="ST7" s="22">
        <f>'R3-11'!AD29</f>
        <v>2.0964360587002098E-3</v>
      </c>
      <c r="SU7" s="22">
        <f>'R3-11'!AE29</f>
        <v>2.0964360587002098E-3</v>
      </c>
      <c r="SV7" s="22">
        <f>'R3-11'!AF29</f>
        <v>2.0964360587002098E-3</v>
      </c>
      <c r="SW7" s="22">
        <f>'R3-11'!AG29</f>
        <v>2.0964360587002098E-3</v>
      </c>
      <c r="SX7" s="22">
        <f>'R3-11'!AH29</f>
        <v>0</v>
      </c>
      <c r="SY7" s="22">
        <f>'R3-11'!AI29</f>
        <v>0</v>
      </c>
      <c r="SZ7" s="79">
        <f>'R3-11'!AJ29</f>
        <v>0</v>
      </c>
      <c r="TA7" s="55">
        <f>'R3-12'!G29</f>
        <v>0</v>
      </c>
      <c r="TB7" s="22">
        <f>'R3-12'!H29</f>
        <v>0</v>
      </c>
      <c r="TC7" s="22">
        <f>'R3-12'!I29</f>
        <v>0</v>
      </c>
      <c r="TD7" s="22">
        <f>'R3-12'!J29</f>
        <v>0</v>
      </c>
      <c r="TE7" s="22">
        <f>'R3-12'!K29</f>
        <v>0</v>
      </c>
      <c r="TF7" s="22">
        <f>'R3-12'!L29</f>
        <v>0</v>
      </c>
      <c r="TG7" s="22">
        <f>'R3-12'!M29</f>
        <v>0</v>
      </c>
      <c r="TH7" s="22">
        <f>'R3-12'!N29</f>
        <v>0</v>
      </c>
      <c r="TI7" s="22">
        <f>'R3-12'!O29</f>
        <v>0</v>
      </c>
      <c r="TJ7" s="22">
        <f>'R3-12'!P29</f>
        <v>0</v>
      </c>
      <c r="TK7" s="22">
        <f>'R3-12'!Q29</f>
        <v>0</v>
      </c>
      <c r="TL7" s="22">
        <f>'R3-12'!R29</f>
        <v>0</v>
      </c>
      <c r="TM7" s="22">
        <f>'R3-12'!S29</f>
        <v>0</v>
      </c>
      <c r="TN7" s="22">
        <f>'R3-12'!T29</f>
        <v>0</v>
      </c>
      <c r="TO7" s="22">
        <f>'R3-12'!U29</f>
        <v>0</v>
      </c>
      <c r="TP7" s="22">
        <f>'R3-12'!V29</f>
        <v>3.6429872495446266E-3</v>
      </c>
      <c r="TQ7" s="22">
        <f>'R3-12'!W29</f>
        <v>5.4644808743169399E-3</v>
      </c>
      <c r="TR7" s="22">
        <f>'R3-12'!X29</f>
        <v>5.4644808743169399E-3</v>
      </c>
      <c r="TS7" s="22">
        <f>'R3-12'!Y29</f>
        <v>1.4571948998178506E-2</v>
      </c>
      <c r="TT7" s="22">
        <f>'R3-12'!Z29</f>
        <v>1.2750455373406194E-2</v>
      </c>
      <c r="TU7" s="22">
        <f>'R3-12'!AA29</f>
        <v>9.1074681238615673E-3</v>
      </c>
      <c r="TV7" s="22">
        <f>'R3-12'!AB29</f>
        <v>9.1074681238615673E-3</v>
      </c>
      <c r="TW7" s="22">
        <f>'R3-12'!AC29</f>
        <v>1.092896174863388E-2</v>
      </c>
      <c r="TX7" s="22">
        <f>'R3-12'!AD29</f>
        <v>9.1074681238615673E-3</v>
      </c>
      <c r="TY7" s="22">
        <f>'R3-12'!AE29</f>
        <v>1.2750455373406194E-2</v>
      </c>
      <c r="TZ7" s="22">
        <f>'R3-12'!AF29</f>
        <v>1.2750455373406194E-2</v>
      </c>
      <c r="UA7" s="22">
        <f>'R3-12'!AG29</f>
        <v>1.2750455373406194E-2</v>
      </c>
      <c r="UB7" s="22">
        <f>'R3-12'!AH29</f>
        <v>1.2750455373406194E-2</v>
      </c>
      <c r="UC7" s="22">
        <f>'R3-12'!AI29</f>
        <v>1.2750455373406194E-2</v>
      </c>
      <c r="UD7" s="22">
        <f>'R3-12'!AJ29</f>
        <v>1.2750455373406194E-2</v>
      </c>
      <c r="UE7" s="79">
        <f>'R3-12'!AK29</f>
        <v>1.2750455373406194E-2</v>
      </c>
      <c r="UF7" s="55">
        <f>'R4-01'!G29</f>
        <v>8.9445438282647581E-3</v>
      </c>
      <c r="UG7" s="22">
        <f>'R4-01'!H29</f>
        <v>7.1556350626118068E-3</v>
      </c>
      <c r="UH7" s="22">
        <f>'R4-01'!I29</f>
        <v>1.4311270125223614E-2</v>
      </c>
      <c r="UI7" s="22">
        <f>'R4-01'!J29</f>
        <v>2.3255813953488372E-2</v>
      </c>
      <c r="UJ7" s="22">
        <f>'R4-01'!K29</f>
        <v>3.5778175313059032E-2</v>
      </c>
      <c r="UK7" s="22">
        <f>'R4-01'!L29</f>
        <v>5.008944543828265E-2</v>
      </c>
      <c r="UL7" s="22">
        <f>'R4-01'!M29</f>
        <v>8.5867620751341675E-2</v>
      </c>
      <c r="UM7" s="22">
        <f>'R4-01'!N29</f>
        <v>0.1073345259391771</v>
      </c>
      <c r="UN7" s="22">
        <f>'R4-01'!O29</f>
        <v>0.12522361359570661</v>
      </c>
      <c r="UO7" s="22">
        <f>'R4-01'!P29</f>
        <v>0.13237924865831843</v>
      </c>
      <c r="UP7" s="22">
        <f>'R4-01'!Q29</f>
        <v>0.13953488372093023</v>
      </c>
      <c r="UQ7" s="22">
        <f>'R4-01'!R29</f>
        <v>0.13932980599647266</v>
      </c>
      <c r="UR7" s="22">
        <f>'R4-01'!S29</f>
        <v>0.16578483245149911</v>
      </c>
      <c r="US7" s="22">
        <f>'R4-01'!T29</f>
        <v>0.18871252204585537</v>
      </c>
      <c r="UT7" s="22">
        <f>'R4-01'!U29</f>
        <v>0.20458553791887124</v>
      </c>
      <c r="UU7" s="22">
        <f>'R4-01'!V29</f>
        <v>0.20634920634920634</v>
      </c>
      <c r="UV7" s="22">
        <f>'R4-01'!W29</f>
        <v>0.2257495590828924</v>
      </c>
      <c r="UW7" s="22">
        <f>'R4-01'!X29</f>
        <v>0.24691358024691357</v>
      </c>
      <c r="UX7" s="22">
        <f>'R4-01'!Y29</f>
        <v>0.29100529100529099</v>
      </c>
      <c r="UY7" s="22">
        <f>'R4-01'!Z29</f>
        <v>0.31216931216931215</v>
      </c>
      <c r="UZ7" s="22">
        <f>'R4-01'!AA29</f>
        <v>0.3403880070546737</v>
      </c>
      <c r="VA7" s="22">
        <f>'R4-01'!AB29</f>
        <v>0.33333333333333331</v>
      </c>
      <c r="VB7" s="22">
        <f>'R4-01'!AC29</f>
        <v>0.37918871252204583</v>
      </c>
      <c r="VC7" s="22">
        <f>'R4-01'!AD29</f>
        <v>0.37213403880070545</v>
      </c>
      <c r="VD7" s="22">
        <f>'R4-01'!AE29</f>
        <v>0.39329805996472661</v>
      </c>
      <c r="VE7" s="22">
        <f>'R4-01'!AF29</f>
        <v>0.43794326241134751</v>
      </c>
      <c r="VF7" s="22">
        <f>'R4-01'!AG29</f>
        <v>0.48758865248226951</v>
      </c>
      <c r="VG7" s="22">
        <f>'R4-01'!AH29</f>
        <v>0.52304964539007093</v>
      </c>
      <c r="VH7" s="22">
        <f>'R4-01'!AI29</f>
        <v>0.51950354609929073</v>
      </c>
      <c r="VI7" s="22">
        <f>'R4-01'!AJ29</f>
        <v>0.55851063829787229</v>
      </c>
      <c r="VJ7" s="191">
        <f>'R4-01'!AK29</f>
        <v>0.53191489361702127</v>
      </c>
      <c r="VK7" s="201">
        <f>'R4-02'!G29</f>
        <v>0.50709219858156029</v>
      </c>
      <c r="VL7" s="22">
        <f>'R4-02'!H29</f>
        <v>0.50531914893617025</v>
      </c>
      <c r="VM7" s="22">
        <f>'R4-02'!I29</f>
        <v>0.48758865248226951</v>
      </c>
      <c r="VN7" s="22">
        <f>'R4-02'!J29</f>
        <v>0.50886524822695034</v>
      </c>
      <c r="VO7" s="22">
        <f>'R4-02'!K29</f>
        <v>0.48226950354609927</v>
      </c>
      <c r="VP7" s="22">
        <f>'R4-02'!L29</f>
        <v>0.46099290780141844</v>
      </c>
      <c r="VQ7" s="22">
        <f>'R4-02'!M29</f>
        <v>0.44503546099290781</v>
      </c>
      <c r="VR7" s="22">
        <f>'R4-02'!N29</f>
        <v>0.44503546099290781</v>
      </c>
      <c r="VS7" s="22">
        <f>'R4-02'!O29</f>
        <v>0.46453900709219859</v>
      </c>
      <c r="VT7" s="22">
        <f>'R4-02'!P29</f>
        <v>0.49290780141843971</v>
      </c>
      <c r="VU7" s="22">
        <f>'R4-02'!Q29</f>
        <v>0.51241134751773054</v>
      </c>
      <c r="VV7" s="22">
        <f>'R4-02'!R29</f>
        <v>0.51595744680851063</v>
      </c>
      <c r="VW7" s="22">
        <f>'R4-02'!S29</f>
        <v>0.54432624113475181</v>
      </c>
      <c r="VX7" s="22">
        <f>'R4-02'!T29</f>
        <v>0.54432624113475181</v>
      </c>
      <c r="VY7" s="22">
        <f>'R4-02'!U29</f>
        <v>0.55319148936170215</v>
      </c>
      <c r="VZ7" s="22">
        <f>'R4-02'!V29</f>
        <v>0.56914893617021278</v>
      </c>
      <c r="WA7" s="22">
        <f>'R4-02'!W29</f>
        <v>0.56382978723404253</v>
      </c>
      <c r="WB7" s="22">
        <f>'R4-02'!X29</f>
        <v>0.59751773049645385</v>
      </c>
      <c r="WC7" s="22">
        <f>'R4-02'!Y29</f>
        <v>0.57801418439716312</v>
      </c>
      <c r="WD7" s="22">
        <f>'R4-02'!Z29</f>
        <v>0.58865248226950351</v>
      </c>
      <c r="WE7" s="22">
        <f>'R4-02'!AA29</f>
        <v>0.54078014184397161</v>
      </c>
      <c r="WF7" s="22">
        <f>'R4-02'!AB29</f>
        <v>0.47517730496453903</v>
      </c>
      <c r="WG7" s="22">
        <f>'R4-02'!AC29</f>
        <v>0.48404255319148937</v>
      </c>
      <c r="WH7" s="22">
        <f>'R4-02'!AD29</f>
        <v>0.42553191489361702</v>
      </c>
      <c r="WI7" s="22">
        <f>'R4-02'!AE29</f>
        <v>0.38120567375886527</v>
      </c>
      <c r="WJ7" s="22">
        <f>'R4-02'!AF29</f>
        <v>0.38120567375886527</v>
      </c>
      <c r="WK7" s="22">
        <f>'R4-02'!AG29</f>
        <v>0.39893617021276595</v>
      </c>
      <c r="WL7" s="79">
        <f>'R4-02'!AH29</f>
        <v>0.38365896980461811</v>
      </c>
      <c r="WM7" s="55" t="e">
        <f>#REF!</f>
        <v>#REF!</v>
      </c>
      <c r="WN7" s="22" t="e">
        <f>#REF!</f>
        <v>#REF!</v>
      </c>
      <c r="WO7" s="22" t="e">
        <f>#REF!</f>
        <v>#REF!</v>
      </c>
      <c r="WP7" s="22" t="e">
        <f>#REF!</f>
        <v>#REF!</v>
      </c>
      <c r="WQ7" s="22" t="e">
        <f>#REF!</f>
        <v>#REF!</v>
      </c>
      <c r="WR7" s="22" t="e">
        <f>#REF!</f>
        <v>#REF!</v>
      </c>
      <c r="WS7" s="22" t="e">
        <f>#REF!</f>
        <v>#REF!</v>
      </c>
      <c r="WT7" s="22" t="e">
        <f>#REF!</f>
        <v>#REF!</v>
      </c>
      <c r="WU7" s="22" t="e">
        <f>#REF!</f>
        <v>#REF!</v>
      </c>
      <c r="WV7" s="22" t="e">
        <f>#REF!</f>
        <v>#REF!</v>
      </c>
      <c r="WW7" s="22" t="e">
        <f>#REF!</f>
        <v>#REF!</v>
      </c>
      <c r="WX7" s="22" t="e">
        <f>#REF!</f>
        <v>#REF!</v>
      </c>
      <c r="WY7" s="22" t="e">
        <f>#REF!</f>
        <v>#REF!</v>
      </c>
      <c r="WZ7" s="22" t="e">
        <f>#REF!</f>
        <v>#REF!</v>
      </c>
      <c r="XA7" s="22" t="e">
        <f>#REF!</f>
        <v>#REF!</v>
      </c>
      <c r="XB7" s="22" t="e">
        <f>#REF!</f>
        <v>#REF!</v>
      </c>
      <c r="XC7" s="22" t="e">
        <f>#REF!</f>
        <v>#REF!</v>
      </c>
      <c r="XD7" s="22" t="e">
        <f>#REF!</f>
        <v>#REF!</v>
      </c>
      <c r="XE7" s="22" t="e">
        <f>#REF!</f>
        <v>#REF!</v>
      </c>
      <c r="XF7" s="22" t="e">
        <f>#REF!</f>
        <v>#REF!</v>
      </c>
      <c r="XG7" s="22" t="e">
        <f>#REF!</f>
        <v>#REF!</v>
      </c>
      <c r="XH7" s="22" t="e">
        <f>#REF!</f>
        <v>#REF!</v>
      </c>
      <c r="XI7" s="22" t="e">
        <f>#REF!</f>
        <v>#REF!</v>
      </c>
      <c r="XJ7" s="22" t="e">
        <f>#REF!</f>
        <v>#REF!</v>
      </c>
      <c r="XK7" s="22" t="e">
        <f>#REF!</f>
        <v>#REF!</v>
      </c>
      <c r="XL7" s="22" t="e">
        <f>#REF!</f>
        <v>#REF!</v>
      </c>
      <c r="XM7" s="22" t="e">
        <f>#REF!</f>
        <v>#REF!</v>
      </c>
      <c r="XN7" s="22" t="e">
        <f>#REF!</f>
        <v>#REF!</v>
      </c>
      <c r="XO7" s="22" t="e">
        <f>#REF!</f>
        <v>#REF!</v>
      </c>
      <c r="XP7" s="22" t="e">
        <f>#REF!</f>
        <v>#REF!</v>
      </c>
      <c r="XQ7" s="22" t="e">
        <f>#REF!</f>
        <v>#REF!</v>
      </c>
      <c r="XR7" s="341">
        <f>'R4-04（入力用）'!G29</f>
        <v>0</v>
      </c>
      <c r="XS7" s="22">
        <f>'R4-04（入力用）'!H29</f>
        <v>0</v>
      </c>
      <c r="XT7" s="22">
        <f>'R4-04（入力用）'!I29</f>
        <v>0</v>
      </c>
      <c r="XU7" s="22">
        <f>'R4-04（入力用）'!J29</f>
        <v>0</v>
      </c>
      <c r="XV7" s="22">
        <f>'R4-04（入力用）'!K29</f>
        <v>0</v>
      </c>
      <c r="XW7" s="22">
        <f>'R4-04（入力用）'!L29</f>
        <v>0</v>
      </c>
      <c r="XX7" s="22">
        <f>'R4-04（入力用）'!M29</f>
        <v>0</v>
      </c>
      <c r="XY7" s="22">
        <f>'R4-04（入力用）'!N29</f>
        <v>0</v>
      </c>
      <c r="XZ7" s="22">
        <f>'R4-04（入力用）'!O29</f>
        <v>0</v>
      </c>
      <c r="YA7" s="22">
        <f>'R4-04（入力用）'!P29</f>
        <v>0</v>
      </c>
      <c r="YB7" s="22">
        <f>'R4-04（入力用）'!Q29</f>
        <v>0</v>
      </c>
      <c r="YC7" s="22">
        <f>'R4-04（入力用）'!R29</f>
        <v>0</v>
      </c>
      <c r="YD7" s="22">
        <f>'R4-04（入力用）'!S29</f>
        <v>0</v>
      </c>
      <c r="YE7" s="22">
        <f>'R4-04（入力用）'!T29</f>
        <v>0</v>
      </c>
      <c r="YF7" s="22">
        <f>'R4-04（入力用）'!U29</f>
        <v>0</v>
      </c>
      <c r="YG7" s="22">
        <f>'R4-04（入力用）'!V29</f>
        <v>0</v>
      </c>
      <c r="YH7" s="22">
        <f>'R4-04（入力用）'!W29</f>
        <v>0</v>
      </c>
      <c r="YI7" s="22">
        <f>'R4-04（入力用）'!X29</f>
        <v>0</v>
      </c>
      <c r="YJ7" s="22">
        <f>'R4-04（入力用）'!Y29</f>
        <v>0</v>
      </c>
      <c r="YK7" s="22">
        <f>'R4-04（入力用）'!Z29</f>
        <v>0</v>
      </c>
      <c r="YL7" s="22">
        <f>'R4-04（入力用）'!AA29</f>
        <v>0</v>
      </c>
      <c r="YM7" s="22">
        <f>'R4-04（入力用）'!AB29</f>
        <v>0</v>
      </c>
      <c r="YN7" s="22">
        <f>'R4-04（入力用）'!AC29</f>
        <v>0</v>
      </c>
      <c r="YO7" s="22">
        <f>'R4-04（入力用）'!AD29</f>
        <v>0</v>
      </c>
      <c r="YP7" s="22">
        <f>'R4-04（入力用）'!AE29</f>
        <v>0</v>
      </c>
      <c r="YQ7" s="22">
        <f>'R4-04（入力用）'!AF29</f>
        <v>0</v>
      </c>
      <c r="YR7" s="22">
        <f>'R4-04（入力用）'!AG29</f>
        <v>0</v>
      </c>
      <c r="YS7" s="22">
        <f>'R4-04（入力用）'!AH29</f>
        <v>0</v>
      </c>
      <c r="YT7" s="22">
        <f>'R4-04（入力用）'!AI29</f>
        <v>0</v>
      </c>
      <c r="YU7" s="22">
        <f>'R4-04（入力用）'!AJ29</f>
        <v>0</v>
      </c>
      <c r="YV7" s="22">
        <f>'R4-05（入力用）'!G29</f>
        <v>0</v>
      </c>
      <c r="YW7" s="22">
        <f>'R4-05（入力用）'!H29</f>
        <v>0</v>
      </c>
      <c r="YX7" s="22">
        <f>'R4-05（入力用）'!I29</f>
        <v>0</v>
      </c>
      <c r="YY7" s="22">
        <f>'R4-05（入力用）'!J29</f>
        <v>0</v>
      </c>
      <c r="YZ7" s="22">
        <f>'R4-05（入力用）'!K29</f>
        <v>0</v>
      </c>
      <c r="ZA7" s="22">
        <f>'R4-05（入力用）'!L29</f>
        <v>0</v>
      </c>
      <c r="ZB7" s="22">
        <f>'R4-05（入力用）'!M29</f>
        <v>0</v>
      </c>
      <c r="ZC7" s="22">
        <f>'R4-05（入力用）'!N29</f>
        <v>0</v>
      </c>
      <c r="ZD7" s="22">
        <f>'R4-05（入力用）'!O29</f>
        <v>0</v>
      </c>
      <c r="ZE7" s="22">
        <f>'R4-05（入力用）'!P29</f>
        <v>0</v>
      </c>
      <c r="ZF7" s="22">
        <f>'R4-05（入力用）'!Q29</f>
        <v>0</v>
      </c>
      <c r="ZG7" s="22">
        <f>'R4-05（入力用）'!R29</f>
        <v>0</v>
      </c>
      <c r="ZH7" s="22">
        <f>'R4-05（入力用）'!S29</f>
        <v>0</v>
      </c>
      <c r="ZI7" s="22">
        <f>'R4-05（入力用）'!T29</f>
        <v>0</v>
      </c>
      <c r="ZJ7" s="22">
        <f>'R4-05（入力用）'!U29</f>
        <v>0</v>
      </c>
      <c r="ZK7" s="22">
        <f>'R4-05（入力用）'!V29</f>
        <v>0</v>
      </c>
      <c r="ZL7" s="22">
        <f>'R4-05（入力用）'!W29</f>
        <v>0</v>
      </c>
      <c r="ZM7" s="22">
        <f>'R4-05（入力用）'!X29</f>
        <v>0</v>
      </c>
      <c r="ZN7" s="22">
        <f>'R4-05（入力用）'!Y29</f>
        <v>0</v>
      </c>
      <c r="ZO7" s="22">
        <f>'R4-05（入力用）'!Z29</f>
        <v>0</v>
      </c>
      <c r="ZP7" s="22">
        <f>'R4-05（入力用）'!AA29</f>
        <v>0</v>
      </c>
      <c r="ZQ7" s="22">
        <f>'R4-05（入力用）'!AB29</f>
        <v>0</v>
      </c>
      <c r="ZR7" s="22">
        <f>'R4-05（入力用）'!AC29</f>
        <v>0</v>
      </c>
      <c r="ZS7" s="22">
        <f>'R4-05（入力用）'!AD29</f>
        <v>0</v>
      </c>
      <c r="ZT7" s="22">
        <f>'R4-05（入力用）'!AE29</f>
        <v>0</v>
      </c>
      <c r="ZU7" s="22">
        <f>'R4-05（入力用）'!AF29</f>
        <v>0</v>
      </c>
      <c r="ZV7" s="22">
        <f>'R4-05（入力用）'!AG29</f>
        <v>0</v>
      </c>
      <c r="ZW7" s="22">
        <f>'R4-05（入力用）'!AH29</f>
        <v>0</v>
      </c>
      <c r="ZX7" s="22">
        <f>'R4-05（入力用）'!AI29</f>
        <v>0</v>
      </c>
      <c r="ZY7" s="22">
        <f>'R4-05（入力用）'!AJ29</f>
        <v>0</v>
      </c>
      <c r="ZZ7" s="22">
        <f>'R4-05（入力用）'!AK29</f>
        <v>0</v>
      </c>
      <c r="AAA7" s="22">
        <f>'R4-06（入力用）'!G29</f>
        <v>0</v>
      </c>
      <c r="AAB7" s="22">
        <f>'R4-06（入力用）'!H29</f>
        <v>0</v>
      </c>
      <c r="AAC7" s="22">
        <f>'R4-06（入力用）'!I29</f>
        <v>0</v>
      </c>
      <c r="AAD7" s="22">
        <f>'R4-06（入力用）'!J29</f>
        <v>0</v>
      </c>
      <c r="AAE7" s="22">
        <f>'R4-06（入力用）'!K29</f>
        <v>0</v>
      </c>
      <c r="AAF7" s="22">
        <f>'R4-06（入力用）'!L29</f>
        <v>0</v>
      </c>
      <c r="AAG7" s="22">
        <f>'R4-06（入力用）'!M29</f>
        <v>0</v>
      </c>
      <c r="AAH7" s="22">
        <f>'R4-06（入力用）'!N29</f>
        <v>0</v>
      </c>
      <c r="AAI7" s="22">
        <f>'R4-06（入力用）'!O29</f>
        <v>0</v>
      </c>
      <c r="AAJ7" s="22">
        <f>'R4-06（入力用）'!P29</f>
        <v>0</v>
      </c>
      <c r="AAK7" s="22">
        <f>'R4-06（入力用）'!Q29</f>
        <v>0</v>
      </c>
      <c r="AAL7" s="22">
        <f>'R4-06（入力用）'!R29</f>
        <v>0</v>
      </c>
      <c r="AAM7" s="22">
        <f>'R4-06（入力用）'!S29</f>
        <v>0</v>
      </c>
      <c r="AAN7" s="22">
        <f>'R4-06（入力用）'!T29</f>
        <v>0</v>
      </c>
      <c r="AAO7" s="22">
        <f>'R4-06（入力用）'!U29</f>
        <v>0</v>
      </c>
      <c r="AAP7" s="22">
        <f>'R4-06（入力用）'!V29</f>
        <v>0</v>
      </c>
      <c r="AAQ7" s="22">
        <f>'R4-06（入力用）'!W29</f>
        <v>0</v>
      </c>
      <c r="AAR7" s="22">
        <f>'R4-06（入力用）'!X29</f>
        <v>0</v>
      </c>
      <c r="AAS7" s="22">
        <f>'R4-06（入力用）'!Y29</f>
        <v>0</v>
      </c>
      <c r="AAT7" s="22">
        <f>'R4-06（入力用）'!Z29</f>
        <v>0</v>
      </c>
      <c r="AAU7" s="22">
        <f>'R4-06（入力用）'!AA29</f>
        <v>0</v>
      </c>
      <c r="AAV7" s="22">
        <f>'R4-06（入力用）'!AB29</f>
        <v>0</v>
      </c>
      <c r="AAW7" s="22">
        <f>'R4-06（入力用）'!AC29</f>
        <v>0</v>
      </c>
      <c r="AAX7" s="22">
        <f>'R4-06（入力用）'!AD29</f>
        <v>0</v>
      </c>
      <c r="AAY7" s="22">
        <f>'R4-06（入力用）'!AE29</f>
        <v>0</v>
      </c>
      <c r="AAZ7" s="22">
        <f>'R4-06（入力用）'!AF29</f>
        <v>0</v>
      </c>
      <c r="ABA7" s="22">
        <f>'R4-06（入力用）'!AG29</f>
        <v>0</v>
      </c>
      <c r="ABB7" s="22">
        <f>'R4-06（入力用）'!AH29</f>
        <v>0</v>
      </c>
      <c r="ABC7" s="22">
        <f>'R4-06（入力用）'!AI29</f>
        <v>0</v>
      </c>
      <c r="ABD7" s="22">
        <f>'R4-06（入力用）'!AJ29</f>
        <v>0</v>
      </c>
      <c r="ABE7" s="22">
        <f>'R4-07（入力用）'!G29</f>
        <v>0</v>
      </c>
      <c r="ABF7" s="22">
        <f>'R4-07（入力用）'!H29</f>
        <v>0</v>
      </c>
      <c r="ABG7" s="22">
        <f>'R4-07（入力用）'!I29</f>
        <v>0</v>
      </c>
      <c r="ABH7" s="22">
        <f>'R4-07（入力用）'!J29</f>
        <v>0</v>
      </c>
      <c r="ABI7" s="22">
        <f>'R4-07（入力用）'!K29</f>
        <v>0</v>
      </c>
      <c r="ABJ7" s="22">
        <f>'R4-07（入力用）'!L29</f>
        <v>0</v>
      </c>
      <c r="ABK7" s="22">
        <f>'R4-07（入力用）'!M29</f>
        <v>0</v>
      </c>
      <c r="ABL7" s="22">
        <f>'R4-07（入力用）'!N29</f>
        <v>0</v>
      </c>
      <c r="ABM7" s="22">
        <f>'R4-07（入力用）'!O29</f>
        <v>0</v>
      </c>
      <c r="ABN7" s="22">
        <f>'R4-07（入力用）'!P29</f>
        <v>0</v>
      </c>
      <c r="ABO7" s="22">
        <f>'R4-07（入力用）'!Q29</f>
        <v>0</v>
      </c>
      <c r="ABP7" s="22">
        <f>'R4-07（入力用）'!R29</f>
        <v>0</v>
      </c>
      <c r="ABQ7" s="22">
        <f>'R4-07（入力用）'!S29</f>
        <v>0</v>
      </c>
      <c r="ABR7" s="22">
        <f>'R4-07（入力用）'!T29</f>
        <v>0</v>
      </c>
      <c r="ABS7" s="22">
        <f>'R4-07（入力用）'!U29</f>
        <v>0</v>
      </c>
      <c r="ABT7" s="22">
        <f>'R4-07（入力用）'!V29</f>
        <v>0</v>
      </c>
      <c r="ABU7" s="22">
        <f>'R4-07（入力用）'!W29</f>
        <v>0</v>
      </c>
      <c r="ABV7" s="22">
        <f>'R4-07（入力用）'!X29</f>
        <v>0</v>
      </c>
      <c r="ABW7" s="22">
        <f>'R4-07（入力用）'!Y29</f>
        <v>0</v>
      </c>
      <c r="ABX7" s="22">
        <f>'R4-07（入力用）'!Z29</f>
        <v>0</v>
      </c>
      <c r="ABY7" s="22">
        <f>'R4-07（入力用）'!AA29</f>
        <v>0</v>
      </c>
      <c r="ABZ7" s="22">
        <f>'R4-07（入力用）'!AB29</f>
        <v>0</v>
      </c>
      <c r="ACA7" s="22">
        <f>'R4-07（入力用）'!AC29</f>
        <v>0</v>
      </c>
      <c r="ACB7" s="22">
        <f>'R4-07（入力用）'!AD29</f>
        <v>0</v>
      </c>
      <c r="ACC7" s="22">
        <f>'R4-07（入力用）'!AE29</f>
        <v>0</v>
      </c>
      <c r="ACD7" s="22">
        <f>'R4-07（入力用）'!AF29</f>
        <v>0</v>
      </c>
      <c r="ACE7" s="22">
        <f>'R4-07（入力用）'!AG29</f>
        <v>0</v>
      </c>
      <c r="ACF7" s="22">
        <f>'R4-07（入力用）'!AH29</f>
        <v>0</v>
      </c>
      <c r="ACG7" s="22">
        <f>'R4-07（入力用）'!AI29</f>
        <v>0</v>
      </c>
      <c r="ACH7" s="22">
        <f>'R4-07（入力用）'!AJ29</f>
        <v>0</v>
      </c>
      <c r="ACI7" s="22">
        <f>'R4-07（入力用）'!AK29</f>
        <v>0</v>
      </c>
      <c r="ACJ7" s="22">
        <f>'R4-08（入力用）'!G29</f>
        <v>0</v>
      </c>
      <c r="ACK7" s="22">
        <f>'R4-08（入力用）'!H29</f>
        <v>0</v>
      </c>
      <c r="ACL7" s="22">
        <f>'R4-08（入力用）'!I29</f>
        <v>0</v>
      </c>
      <c r="ACM7" s="22">
        <f>'R4-08（入力用）'!J29</f>
        <v>0</v>
      </c>
      <c r="ACN7" s="22">
        <f>'R4-08（入力用）'!K29</f>
        <v>0</v>
      </c>
      <c r="ACO7" s="22">
        <f>'R4-08（入力用）'!L29</f>
        <v>0</v>
      </c>
      <c r="ACP7" s="22">
        <f>'R4-08（入力用）'!M29</f>
        <v>0</v>
      </c>
      <c r="ACQ7" s="22">
        <f>'R4-08（入力用）'!N29</f>
        <v>0</v>
      </c>
      <c r="ACR7" s="22">
        <f>'R4-08（入力用）'!O29</f>
        <v>0</v>
      </c>
      <c r="ACS7" s="22">
        <f>'R4-08（入力用）'!P29</f>
        <v>0</v>
      </c>
      <c r="ACT7" s="22">
        <f>'R4-08（入力用）'!Q29</f>
        <v>0</v>
      </c>
      <c r="ACU7" s="22">
        <f>'R4-08（入力用）'!R29</f>
        <v>0</v>
      </c>
      <c r="ACV7" s="22">
        <f>'R4-08（入力用）'!S29</f>
        <v>0</v>
      </c>
      <c r="ACW7" s="22">
        <f>'R4-08（入力用）'!T29</f>
        <v>0</v>
      </c>
      <c r="ACX7" s="22">
        <f>'R4-08（入力用）'!U29</f>
        <v>0</v>
      </c>
      <c r="ACY7" s="22">
        <f>'R4-08（入力用）'!V29</f>
        <v>0</v>
      </c>
      <c r="ACZ7" s="22">
        <f>'R4-08（入力用）'!W29</f>
        <v>0</v>
      </c>
      <c r="ADA7" s="22">
        <f>'R4-08（入力用）'!X29</f>
        <v>0</v>
      </c>
      <c r="ADB7" s="22">
        <f>'R4-08（入力用）'!Y29</f>
        <v>0</v>
      </c>
      <c r="ADC7" s="22">
        <f>'R4-08（入力用）'!Z29</f>
        <v>0</v>
      </c>
      <c r="ADD7" s="22">
        <f>'R4-08（入力用）'!AA29</f>
        <v>0</v>
      </c>
      <c r="ADE7" s="22">
        <f>'R4-08（入力用）'!AB29</f>
        <v>0</v>
      </c>
      <c r="ADF7" s="22">
        <f>'R4-08（入力用）'!AC29</f>
        <v>0</v>
      </c>
      <c r="ADG7" s="22">
        <f>'R4-08（入力用）'!AD29</f>
        <v>0</v>
      </c>
      <c r="ADH7" s="22">
        <f>'R4-08（入力用）'!AE29</f>
        <v>0</v>
      </c>
      <c r="ADI7" s="22">
        <f>'R4-08（入力用）'!AF29</f>
        <v>0</v>
      </c>
      <c r="ADJ7" s="22">
        <f>'R4-08（入力用）'!AG29</f>
        <v>0</v>
      </c>
      <c r="ADK7" s="22">
        <f>'R4-08（入力用）'!AH29</f>
        <v>0</v>
      </c>
      <c r="ADL7" s="22">
        <f>'R4-08（入力用）'!AI29</f>
        <v>0</v>
      </c>
      <c r="ADM7" s="22">
        <f>'R4-08（入力用）'!AJ29</f>
        <v>0</v>
      </c>
      <c r="ADN7" s="22">
        <f>'R4-08（入力用）'!AK29</f>
        <v>0</v>
      </c>
      <c r="ADO7" s="22">
        <f>'R4-09（入力用）'!G29</f>
        <v>0</v>
      </c>
      <c r="ADP7" s="22">
        <f>'R4-09（入力用）'!H29</f>
        <v>0</v>
      </c>
      <c r="ADQ7" s="22">
        <f>'R4-09（入力用）'!I29</f>
        <v>0</v>
      </c>
      <c r="ADR7" s="22">
        <f>'R4-09（入力用）'!J29</f>
        <v>0</v>
      </c>
      <c r="ADS7" s="22">
        <f>'R4-09（入力用）'!K29</f>
        <v>0</v>
      </c>
      <c r="ADT7" s="22">
        <f>'R4-09（入力用）'!L29</f>
        <v>0</v>
      </c>
      <c r="ADU7" s="22">
        <f>'R4-09（入力用）'!M29</f>
        <v>0</v>
      </c>
      <c r="ADV7" s="22">
        <f>'R4-09（入力用）'!N29</f>
        <v>0</v>
      </c>
      <c r="ADW7" s="22">
        <f>'R4-09（入力用）'!O29</f>
        <v>0</v>
      </c>
      <c r="ADX7" s="22">
        <f>'R4-09（入力用）'!P29</f>
        <v>0</v>
      </c>
      <c r="ADY7" s="22">
        <f>'R4-09（入力用）'!Q29</f>
        <v>0</v>
      </c>
      <c r="ADZ7" s="22">
        <f>'R4-09（入力用）'!R29</f>
        <v>0</v>
      </c>
      <c r="AEA7" s="22">
        <f>'R4-09（入力用）'!S29</f>
        <v>0</v>
      </c>
      <c r="AEB7" s="22">
        <f>'R4-09（入力用）'!T29</f>
        <v>0</v>
      </c>
      <c r="AEC7" s="22">
        <f>'R4-09（入力用）'!U29</f>
        <v>0</v>
      </c>
      <c r="AED7" s="22">
        <f>'R4-09（入力用）'!V29</f>
        <v>0</v>
      </c>
      <c r="AEE7" s="22">
        <f>'R4-09（入力用）'!W29</f>
        <v>0</v>
      </c>
      <c r="AEF7" s="22">
        <f>'R4-09（入力用）'!X29</f>
        <v>0</v>
      </c>
      <c r="AEG7" s="22">
        <f>'R4-09（入力用）'!Y29</f>
        <v>0</v>
      </c>
      <c r="AEH7" s="22">
        <f>'R4-09（入力用）'!Z29</f>
        <v>0</v>
      </c>
      <c r="AEI7" s="22">
        <f>'R4-09（入力用）'!AA29</f>
        <v>0</v>
      </c>
      <c r="AEJ7" s="22">
        <f>'R4-09（入力用）'!AB29</f>
        <v>0</v>
      </c>
      <c r="AEK7" s="22">
        <f>'R4-09（入力用）'!AC29</f>
        <v>0</v>
      </c>
      <c r="AEL7" s="22">
        <f>'R4-09（入力用）'!AD29</f>
        <v>0</v>
      </c>
      <c r="AEM7" s="22">
        <f>'R4-09（入力用）'!AE29</f>
        <v>0</v>
      </c>
      <c r="AEN7" s="22">
        <f>'R4-09（入力用）'!AF29</f>
        <v>0</v>
      </c>
      <c r="AEO7" s="22">
        <f>'R4-09（入力用）'!AG29</f>
        <v>0</v>
      </c>
      <c r="AEP7" s="22">
        <f>'R4-09（入力用）'!AH29</f>
        <v>0</v>
      </c>
      <c r="AEQ7" s="22">
        <f>'R4-09（入力用）'!AI29</f>
        <v>0</v>
      </c>
      <c r="AER7" s="22">
        <f>'R4-09（入力用）'!AJ29</f>
        <v>0</v>
      </c>
      <c r="AES7" s="22">
        <f>'R4-10（入力用）'!G29</f>
        <v>0</v>
      </c>
      <c r="AET7" s="22">
        <f>'R4-10（入力用）'!H29</f>
        <v>0</v>
      </c>
      <c r="AEU7" s="22">
        <f>'R4-10（入力用）'!I29</f>
        <v>0</v>
      </c>
      <c r="AEV7" s="22">
        <f>'R4-10（入力用）'!J29</f>
        <v>0</v>
      </c>
      <c r="AEW7" s="22">
        <f>'R4-10（入力用）'!K29</f>
        <v>0</v>
      </c>
      <c r="AEX7" s="22">
        <f>'R4-10（入力用）'!L29</f>
        <v>0</v>
      </c>
      <c r="AEY7" s="22">
        <f>'R4-10（入力用）'!M29</f>
        <v>0</v>
      </c>
      <c r="AEZ7" s="22">
        <f>'R4-10（入力用）'!N29</f>
        <v>0</v>
      </c>
      <c r="AFA7" s="22">
        <f>'R4-10（入力用）'!O29</f>
        <v>0</v>
      </c>
      <c r="AFB7" s="22">
        <f>'R4-10（入力用）'!P29</f>
        <v>0</v>
      </c>
      <c r="AFC7" s="22">
        <f>'R4-10（入力用）'!Q29</f>
        <v>0</v>
      </c>
      <c r="AFD7" s="22">
        <f>'R4-10（入力用）'!R29</f>
        <v>0</v>
      </c>
      <c r="AFE7" s="22">
        <f>'R4-10（入力用）'!S29</f>
        <v>0</v>
      </c>
      <c r="AFF7" s="22">
        <f>'R4-10（入力用）'!T29</f>
        <v>0</v>
      </c>
      <c r="AFG7" s="22">
        <f>'R4-10（入力用）'!U29</f>
        <v>0</v>
      </c>
      <c r="AFH7" s="22">
        <f>'R4-10（入力用）'!V29</f>
        <v>0</v>
      </c>
      <c r="AFI7" s="22">
        <f>'R4-10（入力用）'!W29</f>
        <v>0</v>
      </c>
      <c r="AFJ7" s="22">
        <f>'R4-10（入力用）'!X29</f>
        <v>0</v>
      </c>
      <c r="AFK7" s="22">
        <f>'R4-10（入力用）'!Y29</f>
        <v>0</v>
      </c>
      <c r="AFL7" s="22">
        <f>'R4-10（入力用）'!Z29</f>
        <v>0</v>
      </c>
      <c r="AFM7" s="22">
        <f>'R4-10（入力用）'!AA29</f>
        <v>0</v>
      </c>
      <c r="AFN7" s="22">
        <f>'R4-10（入力用）'!AB29</f>
        <v>0</v>
      </c>
      <c r="AFO7" s="22">
        <f>'R4-10（入力用）'!AC29</f>
        <v>0</v>
      </c>
      <c r="AFP7" s="22">
        <f>'R4-10（入力用）'!AD29</f>
        <v>0</v>
      </c>
      <c r="AFQ7" s="22">
        <f>'R4-10（入力用）'!AE29</f>
        <v>0</v>
      </c>
      <c r="AFR7" s="22">
        <f>'R4-10（入力用）'!AF29</f>
        <v>0</v>
      </c>
      <c r="AFS7" s="22">
        <f>'R4-10（入力用）'!AG29</f>
        <v>0</v>
      </c>
      <c r="AFT7" s="22">
        <f>'R4-10（入力用）'!AH29</f>
        <v>0</v>
      </c>
      <c r="AFU7" s="22">
        <f>'R4-10（入力用）'!AI29</f>
        <v>0</v>
      </c>
      <c r="AFV7" s="22">
        <f>'R4-10（入力用）'!AJ29</f>
        <v>0</v>
      </c>
      <c r="AFW7" s="22">
        <f>'R4-10（入力用）'!AK29</f>
        <v>0</v>
      </c>
      <c r="AFX7" s="22">
        <f>'R4-11（入力用）'!G29</f>
        <v>0</v>
      </c>
      <c r="AFY7" s="22">
        <f>'R4-11（入力用）'!H29</f>
        <v>0</v>
      </c>
      <c r="AFZ7" s="22">
        <f>'R4-11（入力用）'!I29</f>
        <v>0</v>
      </c>
      <c r="AGA7" s="22">
        <f>'R4-11（入力用）'!J29</f>
        <v>0</v>
      </c>
      <c r="AGB7" s="22">
        <f>'R4-11（入力用）'!K29</f>
        <v>0</v>
      </c>
      <c r="AGC7" s="22">
        <f>'R4-11（入力用）'!L29</f>
        <v>0</v>
      </c>
      <c r="AGD7" s="22">
        <f>'R4-11（入力用）'!M29</f>
        <v>0</v>
      </c>
      <c r="AGE7" s="22">
        <f>'R4-11（入力用）'!N29</f>
        <v>0</v>
      </c>
      <c r="AGF7" s="22">
        <f>'R4-11（入力用）'!O29</f>
        <v>0</v>
      </c>
      <c r="AGG7" s="22">
        <f>'R4-11（入力用）'!P29</f>
        <v>0</v>
      </c>
      <c r="AGH7" s="22">
        <f>'R4-11（入力用）'!Q29</f>
        <v>0</v>
      </c>
      <c r="AGI7" s="22">
        <f>'R4-11（入力用）'!R29</f>
        <v>0</v>
      </c>
      <c r="AGJ7" s="22">
        <f>'R4-11（入力用）'!S29</f>
        <v>0</v>
      </c>
      <c r="AGK7" s="22">
        <f>'R4-11（入力用）'!T29</f>
        <v>0</v>
      </c>
      <c r="AGL7" s="22">
        <f>'R4-11（入力用）'!U29</f>
        <v>0</v>
      </c>
      <c r="AGM7" s="22">
        <f>'R4-11（入力用）'!V29</f>
        <v>0</v>
      </c>
      <c r="AGN7" s="22">
        <f>'R4-11（入力用）'!W29</f>
        <v>0</v>
      </c>
      <c r="AGO7" s="22">
        <f>'R4-11（入力用）'!X29</f>
        <v>0</v>
      </c>
      <c r="AGP7" s="22">
        <f>'R4-11（入力用）'!Y29</f>
        <v>0</v>
      </c>
      <c r="AGQ7" s="22">
        <f>'R4-11（入力用）'!Z29</f>
        <v>0</v>
      </c>
      <c r="AGR7" s="22">
        <f>'R4-11（入力用）'!AA29</f>
        <v>0</v>
      </c>
      <c r="AGS7" s="22">
        <f>'R4-11（入力用）'!AB29</f>
        <v>0</v>
      </c>
      <c r="AGT7" s="22">
        <f>'R4-11（入力用）'!AC29</f>
        <v>0</v>
      </c>
      <c r="AGU7" s="22">
        <f>'R4-11（入力用）'!AD29</f>
        <v>0</v>
      </c>
      <c r="AGV7" s="22">
        <f>'R4-11（入力用）'!AE29</f>
        <v>0</v>
      </c>
      <c r="AGW7" s="22">
        <f>'R4-11（入力用）'!AF29</f>
        <v>0</v>
      </c>
      <c r="AGX7" s="22">
        <f>'R4-11（入力用）'!AG29</f>
        <v>0</v>
      </c>
      <c r="AGY7" s="22">
        <f>'R4-11（入力用）'!AH29</f>
        <v>0</v>
      </c>
      <c r="AGZ7" s="22">
        <f>'R4-11（入力用）'!AI29</f>
        <v>0</v>
      </c>
      <c r="AHA7" s="22">
        <f>'R4-11（入力用）'!AJ29</f>
        <v>0</v>
      </c>
      <c r="AHB7" s="22">
        <f>'R4-12（入力用）'!G29</f>
        <v>0</v>
      </c>
      <c r="AHC7" s="22">
        <f>'R4-12（入力用）'!H29</f>
        <v>0</v>
      </c>
      <c r="AHD7" s="22">
        <f>'R4-12（入力用）'!I29</f>
        <v>0</v>
      </c>
      <c r="AHE7" s="22">
        <f>'R4-12（入力用）'!J29</f>
        <v>0</v>
      </c>
      <c r="AHF7" s="22">
        <f>'R4-12（入力用）'!K29</f>
        <v>0</v>
      </c>
      <c r="AHG7" s="22">
        <f>'R4-12（入力用）'!L29</f>
        <v>0</v>
      </c>
      <c r="AHH7" s="22">
        <f>'R4-12（入力用）'!M29</f>
        <v>0</v>
      </c>
      <c r="AHI7" s="22">
        <f>'R4-12（入力用）'!N29</f>
        <v>0</v>
      </c>
      <c r="AHJ7" s="22">
        <f>'R4-12（入力用）'!O29</f>
        <v>0</v>
      </c>
      <c r="AHK7" s="22">
        <f>'R4-12（入力用）'!P29</f>
        <v>0</v>
      </c>
      <c r="AHL7" s="22">
        <f>'R4-12（入力用）'!Q29</f>
        <v>0</v>
      </c>
      <c r="AHM7" s="22">
        <f>'R4-12（入力用）'!R29</f>
        <v>0</v>
      </c>
      <c r="AHN7" s="22">
        <f>'R4-12（入力用）'!S29</f>
        <v>0</v>
      </c>
      <c r="AHO7" s="22">
        <f>'R4-12（入力用）'!T29</f>
        <v>0</v>
      </c>
      <c r="AHP7" s="22">
        <f>'R4-12（入力用）'!U29</f>
        <v>0</v>
      </c>
      <c r="AHQ7" s="22">
        <f>'R4-12（入力用）'!V29</f>
        <v>0</v>
      </c>
      <c r="AHR7" s="22">
        <f>'R4-12（入力用）'!W29</f>
        <v>0</v>
      </c>
      <c r="AHS7" s="22">
        <f>'R4-12（入力用）'!X29</f>
        <v>0</v>
      </c>
      <c r="AHT7" s="22">
        <f>'R4-12（入力用）'!Y29</f>
        <v>0</v>
      </c>
      <c r="AHU7" s="22">
        <f>'R4-12（入力用）'!Z29</f>
        <v>0</v>
      </c>
      <c r="AHV7" s="22">
        <f>'R4-12（入力用）'!AA29</f>
        <v>0</v>
      </c>
      <c r="AHW7" s="22">
        <f>'R4-12（入力用）'!AB29</f>
        <v>0</v>
      </c>
      <c r="AHX7" s="22">
        <f>'R4-12（入力用）'!AC29</f>
        <v>0</v>
      </c>
      <c r="AHY7" s="22">
        <f>'R4-12（入力用）'!AD29</f>
        <v>0</v>
      </c>
      <c r="AHZ7" s="22">
        <f>'R4-12（入力用）'!AE29</f>
        <v>0</v>
      </c>
      <c r="AIA7" s="22">
        <f>'R4-12（入力用）'!AF29</f>
        <v>0</v>
      </c>
      <c r="AIB7" s="22">
        <f>'R4-12（入力用）'!AG29</f>
        <v>0</v>
      </c>
      <c r="AIC7" s="22">
        <f>'R4-12（入力用）'!AH29</f>
        <v>0</v>
      </c>
      <c r="AID7" s="22">
        <f>'R4-12（入力用）'!AI29</f>
        <v>0</v>
      </c>
      <c r="AIE7" s="22">
        <f>'R4-12（入力用）'!AJ29</f>
        <v>0</v>
      </c>
      <c r="AIF7" s="22">
        <f>'R4-12（入力用）'!AK29</f>
        <v>0</v>
      </c>
      <c r="AIG7" s="22">
        <f>'R5-01（入力用）'!G29</f>
        <v>0</v>
      </c>
      <c r="AIH7" s="22">
        <f>'R5-01（入力用）'!H29</f>
        <v>0</v>
      </c>
      <c r="AII7" s="22">
        <f>'R5-01（入力用）'!I29</f>
        <v>0</v>
      </c>
      <c r="AIJ7" s="22">
        <f>'R5-01（入力用）'!J29</f>
        <v>0</v>
      </c>
      <c r="AIK7" s="22">
        <f>'R5-01（入力用）'!K29</f>
        <v>0</v>
      </c>
      <c r="AIL7" s="22">
        <f>'R5-01（入力用）'!L29</f>
        <v>0</v>
      </c>
      <c r="AIM7" s="22">
        <f>'R5-01（入力用）'!M29</f>
        <v>0</v>
      </c>
      <c r="AIN7" s="22">
        <f>'R5-01（入力用）'!N29</f>
        <v>0</v>
      </c>
      <c r="AIO7" s="22">
        <f>'R5-01（入力用）'!O29</f>
        <v>0</v>
      </c>
      <c r="AIP7" s="22">
        <f>'R5-01（入力用）'!P29</f>
        <v>0</v>
      </c>
      <c r="AIQ7" s="22">
        <f>'R5-01（入力用）'!Q29</f>
        <v>0</v>
      </c>
      <c r="AIR7" s="22">
        <f>'R5-01（入力用）'!R29</f>
        <v>0</v>
      </c>
      <c r="AIS7" s="22">
        <f>'R5-01（入力用）'!S29</f>
        <v>0</v>
      </c>
      <c r="AIT7" s="22">
        <f>'R5-01（入力用）'!T29</f>
        <v>0</v>
      </c>
      <c r="AIU7" s="22">
        <f>'R5-01（入力用）'!U29</f>
        <v>0</v>
      </c>
      <c r="AIV7" s="22">
        <f>'R5-01（入力用）'!V29</f>
        <v>0</v>
      </c>
      <c r="AIW7" s="22">
        <f>'R5-01（入力用）'!W29</f>
        <v>0</v>
      </c>
      <c r="AIX7" s="22">
        <f>'R5-01（入力用）'!X29</f>
        <v>0</v>
      </c>
      <c r="AIY7" s="22">
        <f>'R5-01（入力用）'!Y29</f>
        <v>0</v>
      </c>
      <c r="AIZ7" s="22">
        <f>'R5-01（入力用）'!Z29</f>
        <v>0</v>
      </c>
      <c r="AJA7" s="22">
        <f>'R5-01（入力用）'!AA29</f>
        <v>0</v>
      </c>
      <c r="AJB7" s="22">
        <f>'R5-01（入力用）'!AB29</f>
        <v>0</v>
      </c>
      <c r="AJC7" s="22">
        <f>'R5-01（入力用）'!AC29</f>
        <v>0</v>
      </c>
      <c r="AJD7" s="22">
        <f>'R5-01（入力用）'!AD29</f>
        <v>0</v>
      </c>
      <c r="AJE7" s="22">
        <f>'R5-01（入力用）'!AE29</f>
        <v>0</v>
      </c>
      <c r="AJF7" s="22">
        <f>'R5-01（入力用）'!AF29</f>
        <v>0</v>
      </c>
      <c r="AJG7" s="22">
        <f>'R5-01（入力用）'!AG29</f>
        <v>0</v>
      </c>
      <c r="AJH7" s="22">
        <f>'R5-01（入力用）'!AH29</f>
        <v>0</v>
      </c>
      <c r="AJI7" s="22">
        <f>'R5-01（入力用）'!AI29</f>
        <v>0</v>
      </c>
      <c r="AJJ7" s="22">
        <f>'R5-01（入力用）'!AJ29</f>
        <v>0</v>
      </c>
      <c r="AJK7" s="22">
        <f>'R5-01（入力用）'!AK29</f>
        <v>0</v>
      </c>
      <c r="AJL7" s="22">
        <f>'R5-02（入力用）'!G29</f>
        <v>0</v>
      </c>
      <c r="AJM7" s="22">
        <f>'R5-02（入力用）'!H29</f>
        <v>0</v>
      </c>
      <c r="AJN7" s="22">
        <f>'R5-02（入力用）'!I29</f>
        <v>0</v>
      </c>
      <c r="AJO7" s="22">
        <f>'R5-02（入力用）'!J29</f>
        <v>0</v>
      </c>
      <c r="AJP7" s="22">
        <f>'R5-02（入力用）'!K29</f>
        <v>0</v>
      </c>
      <c r="AJQ7" s="22">
        <f>'R5-02（入力用）'!L29</f>
        <v>0</v>
      </c>
      <c r="AJR7" s="22">
        <f>'R5-02（入力用）'!M29</f>
        <v>0</v>
      </c>
      <c r="AJS7" s="22">
        <f>'R5-02（入力用）'!N29</f>
        <v>0</v>
      </c>
      <c r="AJT7" s="22">
        <f>'R5-02（入力用）'!O29</f>
        <v>0</v>
      </c>
      <c r="AJU7" s="22">
        <f>'R5-02（入力用）'!P29</f>
        <v>0</v>
      </c>
      <c r="AJV7" s="22">
        <f>'R5-02（入力用）'!Q29</f>
        <v>0</v>
      </c>
      <c r="AJW7" s="22">
        <f>'R5-02（入力用）'!R29</f>
        <v>0</v>
      </c>
      <c r="AJX7" s="22">
        <f>'R5-02（入力用）'!S29</f>
        <v>0</v>
      </c>
      <c r="AJY7" s="22">
        <f>'R5-02（入力用）'!T29</f>
        <v>0</v>
      </c>
      <c r="AJZ7" s="22">
        <f>'R5-02（入力用）'!U29</f>
        <v>0</v>
      </c>
      <c r="AKA7" s="22">
        <f>'R5-02（入力用）'!V29</f>
        <v>0</v>
      </c>
      <c r="AKB7" s="22">
        <f>'R5-02（入力用）'!W29</f>
        <v>0</v>
      </c>
      <c r="AKC7" s="22">
        <f>'R5-02（入力用）'!X29</f>
        <v>0</v>
      </c>
      <c r="AKD7" s="22">
        <f>'R5-02（入力用）'!Y29</f>
        <v>0</v>
      </c>
      <c r="AKE7" s="22">
        <f>'R5-02（入力用）'!Z29</f>
        <v>0</v>
      </c>
      <c r="AKF7" s="22">
        <f>'R5-02（入力用）'!AA29</f>
        <v>0</v>
      </c>
      <c r="AKG7" s="22">
        <f>'R5-02（入力用）'!AB29</f>
        <v>0</v>
      </c>
      <c r="AKH7" s="22">
        <f>'R5-02（入力用）'!AC29</f>
        <v>0</v>
      </c>
      <c r="AKI7" s="22">
        <f>'R5-02（入力用）'!AD29</f>
        <v>0</v>
      </c>
      <c r="AKJ7" s="22">
        <f>'R5-02（入力用）'!AE29</f>
        <v>0</v>
      </c>
      <c r="AKK7" s="22">
        <f>'R5-02（入力用）'!AF29</f>
        <v>0</v>
      </c>
      <c r="AKL7" s="22">
        <f>'R5-02（入力用）'!AG29</f>
        <v>0</v>
      </c>
      <c r="AKM7" s="22">
        <f>'R5-02（入力用）'!AH29</f>
        <v>0</v>
      </c>
      <c r="AKN7" s="22">
        <f>'R5-03（入力用）'!G29</f>
        <v>0</v>
      </c>
      <c r="AKO7" s="22">
        <f>'R5-03（入力用）'!H29</f>
        <v>0</v>
      </c>
      <c r="AKP7" s="22">
        <f>'R5-03（入力用）'!I29</f>
        <v>0</v>
      </c>
      <c r="AKQ7" s="22">
        <f>'R5-03（入力用）'!J29</f>
        <v>0</v>
      </c>
      <c r="AKR7" s="22">
        <f>'R5-03（入力用）'!K29</f>
        <v>0</v>
      </c>
      <c r="AKS7" s="22">
        <f>'R5-03（入力用）'!L29</f>
        <v>0</v>
      </c>
      <c r="AKT7" s="22">
        <f>'R5-03（入力用）'!M29</f>
        <v>0</v>
      </c>
      <c r="AKU7" s="22">
        <f>'R5-03（入力用）'!N29</f>
        <v>0</v>
      </c>
      <c r="AKV7" s="22">
        <f>'R5-03（入力用）'!O29</f>
        <v>0</v>
      </c>
      <c r="AKW7" s="22">
        <f>'R5-03（入力用）'!P29</f>
        <v>0</v>
      </c>
      <c r="AKX7" s="22">
        <f>'R5-03（入力用）'!Q29</f>
        <v>0</v>
      </c>
      <c r="AKY7" s="22">
        <f>'R5-03（入力用）'!R29</f>
        <v>0</v>
      </c>
      <c r="AKZ7" s="22">
        <f>'R5-03（入力用）'!S29</f>
        <v>0</v>
      </c>
      <c r="ALA7" s="22">
        <f>'R5-03（入力用）'!T29</f>
        <v>0</v>
      </c>
      <c r="ALB7" s="22">
        <f>'R5-03（入力用）'!U29</f>
        <v>0</v>
      </c>
      <c r="ALC7" s="22">
        <f>'R5-03（入力用）'!V29</f>
        <v>0</v>
      </c>
      <c r="ALD7" s="22">
        <f>'R5-03（入力用）'!W29</f>
        <v>0</v>
      </c>
      <c r="ALE7" s="22">
        <f>'R5-03（入力用）'!X29</f>
        <v>0</v>
      </c>
      <c r="ALF7" s="22">
        <f>'R5-03（入力用）'!Y29</f>
        <v>0</v>
      </c>
      <c r="ALG7" s="22">
        <f>'R5-03（入力用）'!Z29</f>
        <v>0</v>
      </c>
      <c r="ALH7" s="22">
        <f>'R5-03（入力用）'!AA29</f>
        <v>0</v>
      </c>
      <c r="ALI7" s="22">
        <f>'R5-03（入力用）'!AB29</f>
        <v>0</v>
      </c>
      <c r="ALJ7" s="22">
        <f>'R5-03（入力用）'!AC29</f>
        <v>0</v>
      </c>
      <c r="ALK7" s="22">
        <f>'R5-03（入力用）'!AD29</f>
        <v>0</v>
      </c>
      <c r="ALL7" s="22">
        <f>'R5-03（入力用）'!AE29</f>
        <v>0</v>
      </c>
      <c r="ALM7" s="22">
        <f>'R5-03（入力用）'!AF29</f>
        <v>0</v>
      </c>
      <c r="ALN7" s="22">
        <f>'R5-03（入力用）'!AG29</f>
        <v>0</v>
      </c>
      <c r="ALO7" s="22">
        <f>'R5-03（入力用）'!AH29</f>
        <v>0</v>
      </c>
      <c r="ALP7" s="22">
        <f>'R5-03（入力用）'!AI29</f>
        <v>0</v>
      </c>
      <c r="ALQ7" s="22">
        <f>'R5-03（入力用）'!AJ29</f>
        <v>0</v>
      </c>
      <c r="ALR7" s="22">
        <f>'R5-03（入力用）'!AK29</f>
        <v>0</v>
      </c>
    </row>
    <row r="8" spans="1:1006" ht="32.4">
      <c r="A8" t="s">
        <v>64</v>
      </c>
      <c r="B8" s="17" t="s">
        <v>55</v>
      </c>
      <c r="C8" s="42">
        <f>'7月（入力用）'!F30</f>
        <v>0</v>
      </c>
      <c r="D8" s="42">
        <f>'7月（入力用）'!G30</f>
        <v>0</v>
      </c>
      <c r="E8" s="42">
        <f>'7月（入力用）'!H30</f>
        <v>0</v>
      </c>
      <c r="F8" s="42">
        <f>'7月（入力用）'!I30</f>
        <v>0</v>
      </c>
      <c r="G8" s="42">
        <f>'7月（入力用）'!J30</f>
        <v>0</v>
      </c>
      <c r="H8" s="42">
        <f>'7月（入力用）'!K30</f>
        <v>0</v>
      </c>
      <c r="I8" s="42">
        <f>'7月（入力用）'!L30</f>
        <v>0</v>
      </c>
      <c r="J8" s="42">
        <f>'7月（入力用）'!M30</f>
        <v>0</v>
      </c>
      <c r="K8" s="42">
        <f>'7月（入力用）'!N30</f>
        <v>2.0833333333333332E-2</v>
      </c>
      <c r="L8" s="42">
        <f>'7月（入力用）'!O30</f>
        <v>2.0833333333333332E-2</v>
      </c>
      <c r="M8" s="42">
        <f>'7月（入力用）'!P30</f>
        <v>2.0833333333333332E-2</v>
      </c>
      <c r="N8" s="42">
        <f>'7月（入力用）'!Q30</f>
        <v>2.0833333333333332E-2</v>
      </c>
      <c r="O8" s="42">
        <f>'7月（入力用）'!R30</f>
        <v>2.0833333333333332E-2</v>
      </c>
      <c r="P8" s="42">
        <f>'7月（入力用）'!S30</f>
        <v>2.0833333333333332E-2</v>
      </c>
      <c r="Q8" s="42">
        <f>'7月（入力用）'!T30</f>
        <v>2.0833333333333332E-2</v>
      </c>
      <c r="R8" s="42">
        <f>'7月（入力用）'!U30</f>
        <v>2.0833333333333332E-2</v>
      </c>
      <c r="S8" s="42">
        <f>'7月（入力用）'!V30</f>
        <v>2.0833333333333332E-2</v>
      </c>
      <c r="T8" s="42">
        <f>'7月（入力用）'!W30</f>
        <v>2.0833333333333332E-2</v>
      </c>
      <c r="U8" s="42">
        <f>'7月（入力用）'!X30</f>
        <v>2.0833333333333332E-2</v>
      </c>
      <c r="V8" s="42">
        <f>'7月（入力用）'!Y30</f>
        <v>2.0833333333333332E-2</v>
      </c>
      <c r="W8" s="42">
        <f>'7月（入力用）'!Z30</f>
        <v>0</v>
      </c>
      <c r="X8" s="42">
        <f>'7月（入力用）'!AA30</f>
        <v>0</v>
      </c>
      <c r="Y8" s="42">
        <f>'7月（入力用）'!AB30</f>
        <v>0</v>
      </c>
      <c r="Z8" s="42">
        <f>'7月（入力用）'!AC30</f>
        <v>0</v>
      </c>
      <c r="AA8" s="42">
        <f>'7月（入力用）'!AD30</f>
        <v>4.1666666666666664E-2</v>
      </c>
      <c r="AB8" s="42">
        <f>'7月（入力用）'!AE30</f>
        <v>6.25E-2</v>
      </c>
      <c r="AC8" s="42">
        <f>'7月（入力用）'!AF30</f>
        <v>6.25E-2</v>
      </c>
      <c r="AD8" s="42">
        <f>'7月（入力用）'!AG30</f>
        <v>6.25E-2</v>
      </c>
      <c r="AE8" s="42">
        <f>'7月（入力用）'!AH30</f>
        <v>6.25E-2</v>
      </c>
      <c r="AF8" s="42">
        <f>'7月（入力用）'!AI30</f>
        <v>6.25E-2</v>
      </c>
      <c r="AG8" s="52">
        <f>'7月（入力用）'!AJ30</f>
        <v>6.25E-2</v>
      </c>
      <c r="AH8" s="47">
        <f>'8月（入力用）'!F30</f>
        <v>6.25E-2</v>
      </c>
      <c r="AI8" s="42">
        <f>'8月（入力用）'!G30</f>
        <v>4.1666666666666664E-2</v>
      </c>
      <c r="AJ8" s="42">
        <f>'8月（入力用）'!H30</f>
        <v>4.1666666666666664E-2</v>
      </c>
      <c r="AK8" s="42">
        <f>'8月（入力用）'!I30</f>
        <v>4.1666666666666664E-2</v>
      </c>
      <c r="AL8" s="42">
        <f>'8月（入力用）'!J30</f>
        <v>4.1666666666666664E-2</v>
      </c>
      <c r="AM8" s="42">
        <f>'8月（入力用）'!K30</f>
        <v>4.1666666666666664E-2</v>
      </c>
      <c r="AN8" s="42">
        <f>'8月（入力用）'!L30</f>
        <v>4.1666666666666664E-2</v>
      </c>
      <c r="AO8" s="42">
        <f>'8月（入力用）'!M30</f>
        <v>4.1666666666666664E-2</v>
      </c>
      <c r="AP8" s="42">
        <f>'8月（入力用）'!N30</f>
        <v>4.1666666666666664E-2</v>
      </c>
      <c r="AQ8" s="42">
        <f>'8月（入力用）'!O30</f>
        <v>4.1666666666666664E-2</v>
      </c>
      <c r="AR8" s="42">
        <f>'8月（入力用）'!P30</f>
        <v>4.1666666666666664E-2</v>
      </c>
      <c r="AS8" s="42">
        <f>'8月（入力用）'!Q30</f>
        <v>4.1666666666666664E-2</v>
      </c>
      <c r="AT8" s="42">
        <f>'8月（入力用）'!R30</f>
        <v>4.1666666666666664E-2</v>
      </c>
      <c r="AU8" s="42">
        <f>'8月（入力用）'!S30</f>
        <v>4.1666666666666664E-2</v>
      </c>
      <c r="AV8" s="42">
        <f>'8月（入力用）'!T30</f>
        <v>4.1666666666666664E-2</v>
      </c>
      <c r="AW8" s="42">
        <f>'8月（入力用）'!U30</f>
        <v>4.1666666666666664E-2</v>
      </c>
      <c r="AX8" s="42">
        <f>'8月（入力用）'!V30</f>
        <v>4.1666666666666664E-2</v>
      </c>
      <c r="AY8" s="42">
        <f>'8月（入力用）'!W30</f>
        <v>4.1666666666666664E-2</v>
      </c>
      <c r="AZ8" s="42">
        <f>'8月（入力用）'!X30</f>
        <v>4.1666666666666664E-2</v>
      </c>
      <c r="BA8" s="42">
        <f>'8月（入力用）'!Y30</f>
        <v>4.1666666666666664E-2</v>
      </c>
      <c r="BB8" s="42">
        <f>'8月（入力用）'!Z30</f>
        <v>4.1666666666666664E-2</v>
      </c>
      <c r="BC8" s="42">
        <f>'8月（入力用）'!AA30</f>
        <v>4.1666666666666664E-2</v>
      </c>
      <c r="BD8" s="42">
        <f>'8月（入力用）'!AB30</f>
        <v>4.1666666666666664E-2</v>
      </c>
      <c r="BE8" s="42">
        <f>'8月（入力用）'!AC30</f>
        <v>4.1666666666666664E-2</v>
      </c>
      <c r="BF8" s="42">
        <f>'8月（入力用）'!AD30</f>
        <v>4.1666666666666664E-2</v>
      </c>
      <c r="BG8" s="42">
        <f>'8月（入力用）'!AE30</f>
        <v>2.0833333333333332E-2</v>
      </c>
      <c r="BH8" s="42">
        <f>'8月（入力用）'!AF30</f>
        <v>2.0833333333333332E-2</v>
      </c>
      <c r="BI8" s="42">
        <f>'8月（入力用）'!AG30</f>
        <v>2.0833333333333332E-2</v>
      </c>
      <c r="BJ8" s="42">
        <f>'8月（入力用）'!AH30</f>
        <v>2.0833333333333332E-2</v>
      </c>
      <c r="BK8" s="42">
        <f>'8月（入力用）'!AI30</f>
        <v>2.0833333333333332E-2</v>
      </c>
      <c r="BL8" s="52">
        <f>'8月（入力用）'!AJ30</f>
        <v>2.0833333333333332E-2</v>
      </c>
      <c r="BM8" s="55">
        <f>'9月（入力用）'!G30</f>
        <v>2.0833333333333332E-2</v>
      </c>
      <c r="BN8" s="22">
        <f>'9月（入力用）'!H30</f>
        <v>2.0833333333333332E-2</v>
      </c>
      <c r="BO8" s="22">
        <f>'9月（入力用）'!I30</f>
        <v>2.0833333333333332E-2</v>
      </c>
      <c r="BP8" s="22">
        <f>'9月（入力用）'!J30</f>
        <v>2.0833333333333332E-2</v>
      </c>
      <c r="BQ8" s="22">
        <f>'9月（入力用）'!K30</f>
        <v>2.0833333333333332E-2</v>
      </c>
      <c r="BR8" s="22">
        <f>'9月（入力用）'!L30</f>
        <v>2.0833333333333332E-2</v>
      </c>
      <c r="BS8" s="22">
        <f>'9月（入力用）'!M30</f>
        <v>2.0833333333333332E-2</v>
      </c>
      <c r="BT8" s="22">
        <f>'9月（入力用）'!N30</f>
        <v>2.0833333333333332E-2</v>
      </c>
      <c r="BU8" s="22">
        <f>'9月（入力用）'!O30</f>
        <v>2.0833333333333332E-2</v>
      </c>
      <c r="BV8" s="22">
        <f>'9月（入力用）'!P30</f>
        <v>2.0833333333333332E-2</v>
      </c>
      <c r="BW8" s="22">
        <f>'9月（入力用）'!Q30</f>
        <v>2.0833333333333332E-2</v>
      </c>
      <c r="BX8" s="22">
        <f>'9月（入力用）'!R30</f>
        <v>2.0833333333333332E-2</v>
      </c>
      <c r="BY8" s="22">
        <f>'9月（入力用）'!S30</f>
        <v>2.0833333333333332E-2</v>
      </c>
      <c r="BZ8" s="22">
        <f>'9月（入力用）'!T30</f>
        <v>2.0833333333333332E-2</v>
      </c>
      <c r="CA8" s="22">
        <f>'9月（入力用）'!U30</f>
        <v>2.0833333333333332E-2</v>
      </c>
      <c r="CB8" s="22">
        <f>'9月（入力用）'!V30</f>
        <v>2.0833333333333332E-2</v>
      </c>
      <c r="CC8" s="22">
        <f>'9月（入力用）'!W30</f>
        <v>0</v>
      </c>
      <c r="CD8" s="22">
        <f>'9月（入力用）'!X30</f>
        <v>0</v>
      </c>
      <c r="CE8" s="22">
        <f>'9月（入力用）'!Y30</f>
        <v>0</v>
      </c>
      <c r="CF8" s="22">
        <f>'9月（入力用）'!Z30</f>
        <v>0</v>
      </c>
      <c r="CG8" s="22">
        <f>'9月（入力用）'!AA30</f>
        <v>0</v>
      </c>
      <c r="CH8" s="22">
        <f>'9月（入力用）'!AB30</f>
        <v>0</v>
      </c>
      <c r="CI8" s="22">
        <f>'9月（入力用）'!AC30</f>
        <v>0</v>
      </c>
      <c r="CJ8" s="22">
        <f>'9月（入力用）'!AD30</f>
        <v>0</v>
      </c>
      <c r="CK8" s="22">
        <f>'9月（入力用）'!AE30</f>
        <v>0</v>
      </c>
      <c r="CL8" s="22">
        <f>'9月（入力用）'!AF30</f>
        <v>0</v>
      </c>
      <c r="CM8" s="22">
        <f>'9月（入力用）'!AG30</f>
        <v>0</v>
      </c>
      <c r="CN8" s="22">
        <f>'9月（入力用）'!AH30</f>
        <v>0</v>
      </c>
      <c r="CO8" s="22">
        <f>'9月（入力用）'!AI30</f>
        <v>0</v>
      </c>
      <c r="CP8" s="79">
        <f>'9月（入力用）'!AJ30</f>
        <v>0</v>
      </c>
      <c r="CQ8" s="55">
        <f>'10月（入力用）'!G30</f>
        <v>0</v>
      </c>
      <c r="CR8" s="22">
        <f>'10月（入力用）'!H30</f>
        <v>0</v>
      </c>
      <c r="CS8" s="22">
        <f>'10月（入力用）'!I30</f>
        <v>0</v>
      </c>
      <c r="CT8" s="22">
        <f>'10月（入力用）'!J30</f>
        <v>0</v>
      </c>
      <c r="CU8" s="22">
        <f>'10月（入力用）'!K30</f>
        <v>0</v>
      </c>
      <c r="CV8" s="22">
        <f>'10月（入力用）'!L30</f>
        <v>0</v>
      </c>
      <c r="CW8" s="22">
        <f>'10月（入力用）'!M30</f>
        <v>0</v>
      </c>
      <c r="CX8" s="22">
        <f>'10月（入力用）'!N30</f>
        <v>0</v>
      </c>
      <c r="CY8" s="22">
        <f>'10月（入力用）'!O30</f>
        <v>0</v>
      </c>
      <c r="CZ8" s="22">
        <f>'10月（入力用）'!P30</f>
        <v>0</v>
      </c>
      <c r="DA8" s="22">
        <f>'10月（入力用）'!Q30</f>
        <v>0</v>
      </c>
      <c r="DB8" s="22">
        <f>'10月（入力用）'!R30</f>
        <v>0</v>
      </c>
      <c r="DC8" s="22">
        <f>'10月（入力用）'!S30</f>
        <v>0</v>
      </c>
      <c r="DD8" s="22">
        <f>'10月（入力用）'!T30</f>
        <v>0</v>
      </c>
      <c r="DE8" s="22">
        <f>'10月（入力用）'!U30</f>
        <v>0</v>
      </c>
      <c r="DF8" s="22">
        <f>'10月（入力用）'!V30</f>
        <v>0</v>
      </c>
      <c r="DG8" s="22">
        <f>'10月（入力用）'!W30</f>
        <v>0</v>
      </c>
      <c r="DH8" s="22">
        <f>'10月（入力用）'!X30</f>
        <v>0</v>
      </c>
      <c r="DI8" s="22">
        <f>'10月（入力用）'!Y30</f>
        <v>0</v>
      </c>
      <c r="DJ8" s="22">
        <f>'10月（入力用）'!Z30</f>
        <v>0</v>
      </c>
      <c r="DK8" s="22">
        <f>'10月（入力用）'!AA30</f>
        <v>0</v>
      </c>
      <c r="DL8" s="22">
        <f>'10月（入力用）'!AB30</f>
        <v>0</v>
      </c>
      <c r="DM8" s="22">
        <f>'10月（入力用）'!AC30</f>
        <v>0</v>
      </c>
      <c r="DN8" s="22">
        <f>'10月（入力用）'!AD30</f>
        <v>0</v>
      </c>
      <c r="DO8" s="22">
        <f>'10月（入力用）'!AE30</f>
        <v>0</v>
      </c>
      <c r="DP8" s="22">
        <f>'10月（入力用）'!AF30</f>
        <v>0</v>
      </c>
      <c r="DQ8" s="22">
        <f>'10月（入力用）'!AG30</f>
        <v>0</v>
      </c>
      <c r="DR8" s="22">
        <f>'10月（入力用）'!AH30</f>
        <v>2.0833333333333332E-2</v>
      </c>
      <c r="DS8" s="22">
        <f>'10月（入力用）'!AI30</f>
        <v>2.0833333333333332E-2</v>
      </c>
      <c r="DT8" s="22">
        <f>'10月（入力用）'!AJ30</f>
        <v>0</v>
      </c>
      <c r="DU8" s="79">
        <f>'10月（入力用）'!AK30</f>
        <v>0</v>
      </c>
      <c r="DV8" s="85">
        <f>'11月（入力用）'!G30</f>
        <v>0</v>
      </c>
      <c r="DW8" s="22">
        <f>'11月（入力用）'!H30</f>
        <v>0</v>
      </c>
      <c r="DX8" s="22">
        <f>'11月（入力用）'!I30</f>
        <v>0</v>
      </c>
      <c r="DY8" s="22">
        <f>'11月（入力用）'!J30</f>
        <v>0</v>
      </c>
      <c r="DZ8" s="22">
        <f>'11月（入力用）'!K30</f>
        <v>0</v>
      </c>
      <c r="EA8" s="22">
        <f>'11月（入力用）'!L30</f>
        <v>0</v>
      </c>
      <c r="EB8" s="22">
        <f>'11月（入力用）'!M30</f>
        <v>0</v>
      </c>
      <c r="EC8" s="22">
        <f>'11月（入力用）'!N30</f>
        <v>0</v>
      </c>
      <c r="ED8" s="22">
        <f>'11月（入力用）'!O30</f>
        <v>0</v>
      </c>
      <c r="EE8" s="22">
        <f>'11月（入力用）'!P30</f>
        <v>0</v>
      </c>
      <c r="EF8" s="22">
        <f>'11月（入力用）'!Q30</f>
        <v>0</v>
      </c>
      <c r="EG8" s="22">
        <f>'11月（入力用）'!R30</f>
        <v>0</v>
      </c>
      <c r="EH8" s="22">
        <f>'11月（入力用）'!S30</f>
        <v>0</v>
      </c>
      <c r="EI8" s="22">
        <f>'11月（入力用）'!T30</f>
        <v>0</v>
      </c>
      <c r="EJ8" s="22">
        <f>'11月（入力用）'!U30</f>
        <v>0</v>
      </c>
      <c r="EK8" s="22">
        <f>'11月（入力用）'!V30</f>
        <v>0</v>
      </c>
      <c r="EL8" s="22">
        <f>'11月（入力用）'!W30</f>
        <v>0</v>
      </c>
      <c r="EM8" s="22">
        <f>'11月（入力用）'!X30</f>
        <v>0</v>
      </c>
      <c r="EN8" s="22">
        <f>'11月（入力用）'!Y30</f>
        <v>0</v>
      </c>
      <c r="EO8" s="22">
        <f>'11月（入力用）'!Z30</f>
        <v>0</v>
      </c>
      <c r="EP8" s="22">
        <f>'11月（入力用）'!AA30</f>
        <v>0</v>
      </c>
      <c r="EQ8" s="22">
        <f>'11月（入力用）'!AB30</f>
        <v>0</v>
      </c>
      <c r="ER8" s="22">
        <f>'11月（入力用）'!AC30</f>
        <v>0</v>
      </c>
      <c r="ES8" s="22">
        <f>'11月（入力用）'!AD30</f>
        <v>0</v>
      </c>
      <c r="ET8" s="22">
        <f>'11月（入力用）'!AE30</f>
        <v>0</v>
      </c>
      <c r="EU8" s="22">
        <f>'11月（入力用）'!AF30</f>
        <v>2.6315789473684209E-2</v>
      </c>
      <c r="EV8" s="22">
        <f>'11月（入力用）'!AG30</f>
        <v>2.6315789473684209E-2</v>
      </c>
      <c r="EW8" s="22">
        <f>'11月（入力用）'!AH30</f>
        <v>2.6315789473684209E-2</v>
      </c>
      <c r="EX8" s="22">
        <f>'11月（入力用）'!AI30</f>
        <v>2.6315789473684209E-2</v>
      </c>
      <c r="EY8" s="79">
        <f>'11月（入力用）'!AJ30</f>
        <v>2.6315789473684209E-2</v>
      </c>
      <c r="EZ8" s="55">
        <f>'12月（入力用）'!G30</f>
        <v>2.6315789473684209E-2</v>
      </c>
      <c r="FA8" s="22">
        <f>'12月（入力用）'!H30</f>
        <v>2.6315789473684209E-2</v>
      </c>
      <c r="FB8" s="22">
        <f>'12月（入力用）'!I30</f>
        <v>2.6315789473684209E-2</v>
      </c>
      <c r="FC8" s="22">
        <f>'12月（入力用）'!J30</f>
        <v>2.6315789473684209E-2</v>
      </c>
      <c r="FD8" s="22">
        <f>'12月（入力用）'!K30</f>
        <v>2.6315789473684209E-2</v>
      </c>
      <c r="FE8" s="22">
        <f>'12月（入力用）'!L30</f>
        <v>2.6315789473684209E-2</v>
      </c>
      <c r="FF8" s="22">
        <f>'12月（入力用）'!M30</f>
        <v>2.6315789473684209E-2</v>
      </c>
      <c r="FG8" s="22">
        <f>'12月（入力用）'!N30</f>
        <v>2.6315789473684209E-2</v>
      </c>
      <c r="FH8" s="22">
        <f>'12月（入力用）'!O30</f>
        <v>2.6315789473684209E-2</v>
      </c>
      <c r="FI8" s="22">
        <f>'12月（入力用）'!P30</f>
        <v>2.6315789473684209E-2</v>
      </c>
      <c r="FJ8" s="22">
        <f>'12月（入力用）'!Q30</f>
        <v>2.6315789473684209E-2</v>
      </c>
      <c r="FK8" s="22">
        <f>'12月（入力用）'!R30</f>
        <v>2.6315789473684209E-2</v>
      </c>
      <c r="FL8" s="22">
        <f>'12月（入力用）'!S30</f>
        <v>2.6315789473684209E-2</v>
      </c>
      <c r="FM8" s="22">
        <f>'12月（入力用）'!T30</f>
        <v>2.6315789473684209E-2</v>
      </c>
      <c r="FN8" s="22">
        <f>'12月（入力用）'!U30</f>
        <v>2.6315789473684209E-2</v>
      </c>
      <c r="FO8" s="22">
        <f>'12月（入力用）'!V30</f>
        <v>2.6315789473684209E-2</v>
      </c>
      <c r="FP8" s="22">
        <f>'12月（入力用）'!W30</f>
        <v>2.6315789473684209E-2</v>
      </c>
      <c r="FQ8" s="22">
        <f>'12月（入力用）'!X30</f>
        <v>2.6315789473684209E-2</v>
      </c>
      <c r="FR8" s="22">
        <f>'12月（入力用）'!Y30</f>
        <v>2.6315789473684209E-2</v>
      </c>
      <c r="FS8" s="22">
        <f>'12月（入力用）'!Z30</f>
        <v>2.6315789473684209E-2</v>
      </c>
      <c r="FT8" s="22">
        <f>'12月（入力用）'!AA30</f>
        <v>2.6315789473684209E-2</v>
      </c>
      <c r="FU8" s="22">
        <f>'12月（入力用）'!AB30</f>
        <v>2.6315789473684209E-2</v>
      </c>
      <c r="FV8" s="22">
        <f>'12月（入力用）'!AC30</f>
        <v>2.6315789473684209E-2</v>
      </c>
      <c r="FW8" s="22">
        <f>'12月（入力用）'!AD30</f>
        <v>2.6315789473684209E-2</v>
      </c>
      <c r="FX8" s="22">
        <f>'12月（入力用）'!AE30</f>
        <v>2.6315789473684209E-2</v>
      </c>
      <c r="FY8" s="22">
        <f>'12月（入力用）'!AF30</f>
        <v>5.2631578947368418E-2</v>
      </c>
      <c r="FZ8" s="22">
        <f>'12月（入力用）'!AG30</f>
        <v>5.2631578947368418E-2</v>
      </c>
      <c r="GA8" s="22">
        <f>'12月（入力用）'!AH30</f>
        <v>2.6315789473684209E-2</v>
      </c>
      <c r="GB8" s="22">
        <f>'12月（入力用）'!AI30</f>
        <v>5.2631578947368418E-2</v>
      </c>
      <c r="GC8" s="22">
        <f>'12月（入力用）'!AJ30</f>
        <v>5.2631578947368418E-2</v>
      </c>
      <c r="GD8" s="79">
        <f>'12月（入力用）'!AK30</f>
        <v>5.2631578947368418E-2</v>
      </c>
      <c r="GE8" s="55">
        <f>'R3-01（入力用）'!G30</f>
        <v>5.2631578947368418E-2</v>
      </c>
      <c r="GF8" s="22">
        <f>'R3-01（入力用）'!H30</f>
        <v>5.2631578947368418E-2</v>
      </c>
      <c r="GG8" s="22">
        <f>'R3-01（入力用）'!I30</f>
        <v>5.2631578947368418E-2</v>
      </c>
      <c r="GH8" s="22">
        <f>'R3-01（入力用）'!J30</f>
        <v>5.2631578947368418E-2</v>
      </c>
      <c r="GI8" s="22">
        <f>'R3-01（入力用）'!K30</f>
        <v>5.2631578947368418E-2</v>
      </c>
      <c r="GJ8" s="22">
        <f>'R3-01（入力用）'!L30</f>
        <v>2.6315789473684209E-2</v>
      </c>
      <c r="GK8" s="22">
        <f>'R3-01（入力用）'!M30</f>
        <v>2.6315789473684209E-2</v>
      </c>
      <c r="GL8" s="22">
        <f>'R3-01（入力用）'!N30</f>
        <v>5.2631578947368418E-2</v>
      </c>
      <c r="GM8" s="22">
        <f>'R3-01（入力用）'!O30</f>
        <v>5.2631578947368418E-2</v>
      </c>
      <c r="GN8" s="22">
        <f>'R3-01（入力用）'!P30</f>
        <v>5.2631578947368418E-2</v>
      </c>
      <c r="GO8" s="22">
        <f>'R3-01（入力用）'!Q30</f>
        <v>7.8947368421052627E-2</v>
      </c>
      <c r="GP8" s="22">
        <f>'R3-01（入力用）'!R30</f>
        <v>7.8947368421052627E-2</v>
      </c>
      <c r="GQ8" s="22">
        <f>'R3-01（入力用）'!S30</f>
        <v>7.8947368421052627E-2</v>
      </c>
      <c r="GR8" s="22">
        <f>'R3-01（入力用）'!T30</f>
        <v>5.2631578947368418E-2</v>
      </c>
      <c r="GS8" s="22">
        <f>'R3-01（入力用）'!U30</f>
        <v>5.2631578947368418E-2</v>
      </c>
      <c r="GT8" s="22">
        <f>'R3-01（入力用）'!V30</f>
        <v>2.6315789473684209E-2</v>
      </c>
      <c r="GU8" s="22">
        <f>'R3-01（入力用）'!W30</f>
        <v>2.6315789473684209E-2</v>
      </c>
      <c r="GV8" s="22">
        <f>'R3-01（入力用）'!X30</f>
        <v>2.6315789473684209E-2</v>
      </c>
      <c r="GW8" s="22">
        <f>'R3-01（入力用）'!Y30</f>
        <v>5.2631578947368418E-2</v>
      </c>
      <c r="GX8" s="22">
        <f>'R3-01（入力用）'!Z30</f>
        <v>5.2631578947368418E-2</v>
      </c>
      <c r="GY8" s="22">
        <f>'R3-01（入力用）'!AA30</f>
        <v>5.2631578947368418E-2</v>
      </c>
      <c r="GZ8" s="22">
        <f>'R3-01（入力用）'!AB30</f>
        <v>7.8947368421052627E-2</v>
      </c>
      <c r="HA8" s="22">
        <f>'R3-01（入力用）'!AC30</f>
        <v>7.8947368421052627E-2</v>
      </c>
      <c r="HB8" s="22">
        <f>'R3-01（入力用）'!AD30</f>
        <v>7.8947368421052627E-2</v>
      </c>
      <c r="HC8" s="22">
        <f>'R3-01（入力用）'!AE30</f>
        <v>7.8947368421052627E-2</v>
      </c>
      <c r="HD8" s="22">
        <f>'R3-01（入力用）'!AF30</f>
        <v>5.2631578947368418E-2</v>
      </c>
      <c r="HE8" s="22">
        <f>'R3-01（入力用）'!AG30</f>
        <v>5.2631578947368418E-2</v>
      </c>
      <c r="HF8" s="22">
        <f>'R3-01（入力用）'!AH30</f>
        <v>5.2631578947368418E-2</v>
      </c>
      <c r="HG8" s="22">
        <f>'R3-01（入力用）'!AI30</f>
        <v>0.10526315789473684</v>
      </c>
      <c r="HH8" s="22">
        <f>'R3-01（入力用）'!AJ30</f>
        <v>0.10526315789473684</v>
      </c>
      <c r="HI8" s="79">
        <f>'R3-01（入力用）'!AK30</f>
        <v>0.10526315789473684</v>
      </c>
      <c r="HJ8" s="55">
        <f>'R3-02（入力用）'!G30</f>
        <v>7.8947368421052627E-2</v>
      </c>
      <c r="HK8" s="22">
        <f>'R3-02（入力用）'!H30</f>
        <v>5.2631578947368418E-2</v>
      </c>
      <c r="HL8" s="22">
        <f>'R3-02（入力用）'!I30</f>
        <v>2.6315789473684209E-2</v>
      </c>
      <c r="HM8" s="22">
        <f>'R3-02（入力用）'!J30</f>
        <v>5.2631578947368418E-2</v>
      </c>
      <c r="HN8" s="22">
        <f>'R3-02（入力用）'!K30</f>
        <v>7.8947368421052627E-2</v>
      </c>
      <c r="HO8" s="22">
        <f>'R3-02（入力用）'!L30</f>
        <v>7.8947368421052627E-2</v>
      </c>
      <c r="HP8" s="22">
        <f>'R3-02（入力用）'!M30</f>
        <v>7.8947368421052627E-2</v>
      </c>
      <c r="HQ8" s="22">
        <f>'R3-02（入力用）'!N30</f>
        <v>7.8947368421052627E-2</v>
      </c>
      <c r="HR8" s="22">
        <f>'R3-02（入力用）'!O30</f>
        <v>7.8947368421052627E-2</v>
      </c>
      <c r="HS8" s="22">
        <f>'R3-02（入力用）'!P30</f>
        <v>7.8947368421052627E-2</v>
      </c>
      <c r="HT8" s="22">
        <f>'R3-02（入力用）'!Q30</f>
        <v>0.13157894736842105</v>
      </c>
      <c r="HU8" s="22">
        <f>'R3-02（入力用）'!R30</f>
        <v>0.13157894736842105</v>
      </c>
      <c r="HV8" s="22">
        <f>'R3-02（入力用）'!S30</f>
        <v>0.13157894736842105</v>
      </c>
      <c r="HW8" s="22">
        <f>'R3-02（入力用）'!T30</f>
        <v>0.13157894736842105</v>
      </c>
      <c r="HX8" s="22">
        <f>'R3-02（入力用）'!U30</f>
        <v>0.13157894736842105</v>
      </c>
      <c r="HY8" s="22">
        <f>'R3-02（入力用）'!V30</f>
        <v>0.1</v>
      </c>
      <c r="HZ8" s="22">
        <f>'R3-02（入力用）'!W30</f>
        <v>0.1</v>
      </c>
      <c r="IA8" s="22">
        <f>'R3-02（入力用）'!X30</f>
        <v>0.1</v>
      </c>
      <c r="IB8" s="22">
        <f>'R3-02（入力用）'!Y30</f>
        <v>9.5238095238095233E-2</v>
      </c>
      <c r="IC8" s="22">
        <f>'R3-02（入力用）'!Z30</f>
        <v>0.11904761904761904</v>
      </c>
      <c r="ID8" s="22">
        <f>'R3-02（入力用）'!AA30</f>
        <v>0.11904761904761904</v>
      </c>
      <c r="IE8" s="22">
        <f>'R3-02（入力用）'!AB30</f>
        <v>7.1428571428571425E-2</v>
      </c>
      <c r="IF8" s="22">
        <f>'R3-02（入力用）'!AC30</f>
        <v>7.1428571428571425E-2</v>
      </c>
      <c r="IG8" s="22">
        <f>'R3-02（入力用）'!AD30</f>
        <v>4.7619047619047616E-2</v>
      </c>
      <c r="IH8" s="22">
        <f>'R3-02（入力用）'!AE30</f>
        <v>4.7619047619047616E-2</v>
      </c>
      <c r="II8" s="22">
        <f>'R3-02（入力用）'!AF30</f>
        <v>4.7619047619047616E-2</v>
      </c>
      <c r="IJ8" s="22">
        <f>'R3-02（入力用）'!AG30</f>
        <v>4.7619047619047616E-2</v>
      </c>
      <c r="IK8" s="79">
        <f>'R3-02（入力用）'!AH30</f>
        <v>4.7619047619047616E-2</v>
      </c>
      <c r="IL8" s="55">
        <f>'R3-03（入力用）'!G30</f>
        <v>4.7619047619047616E-2</v>
      </c>
      <c r="IM8" s="22">
        <f>'R3-03（入力用）'!H30</f>
        <v>2.3809523809523808E-2</v>
      </c>
      <c r="IN8" s="22">
        <f>'R3-03（入力用）'!I30</f>
        <v>2.3809523809523808E-2</v>
      </c>
      <c r="IO8" s="22">
        <f>'R3-03（入力用）'!J30</f>
        <v>2.3809523809523808E-2</v>
      </c>
      <c r="IP8" s="22">
        <f>'R3-03（入力用）'!K30</f>
        <v>2.3809523809523808E-2</v>
      </c>
      <c r="IQ8" s="22">
        <f>'R3-03（入力用）'!L30</f>
        <v>2.3809523809523808E-2</v>
      </c>
      <c r="IR8" s="22">
        <f>'R3-03（入力用）'!M30</f>
        <v>2.3809523809523808E-2</v>
      </c>
      <c r="IS8" s="22">
        <f>'R3-03（入力用）'!N30</f>
        <v>4.7619047619047616E-2</v>
      </c>
      <c r="IT8" s="22">
        <f>'R3-03（入力用）'!O30</f>
        <v>4.7619047619047616E-2</v>
      </c>
      <c r="IU8" s="22">
        <f>'R3-03（入力用）'!P30</f>
        <v>4.7619047619047616E-2</v>
      </c>
      <c r="IV8" s="22">
        <f>'R3-03（入力用）'!Q30</f>
        <v>2.3809523809523808E-2</v>
      </c>
      <c r="IW8" s="22">
        <f>'R3-03（入力用）'!R30</f>
        <v>2.3809523809523808E-2</v>
      </c>
      <c r="IX8" s="22">
        <f>'R3-03（入力用）'!S30</f>
        <v>2.3809523809523808E-2</v>
      </c>
      <c r="IY8" s="22">
        <f>'R3-03（入力用）'!T30</f>
        <v>2.3809523809523808E-2</v>
      </c>
      <c r="IZ8" s="22">
        <f>'R3-03（入力用）'!U30</f>
        <v>2.3809523809523808E-2</v>
      </c>
      <c r="JA8" s="22">
        <f>'R3-03（入力用）'!V30</f>
        <v>2.3809523809523808E-2</v>
      </c>
      <c r="JB8" s="22">
        <f>'R3-03（入力用）'!W30</f>
        <v>2.3809523809523808E-2</v>
      </c>
      <c r="JC8" s="22">
        <f>'R3-03（入力用）'!X30</f>
        <v>2.3809523809523808E-2</v>
      </c>
      <c r="JD8" s="22">
        <f>'R3-03（入力用）'!Y30</f>
        <v>2.3809523809523808E-2</v>
      </c>
      <c r="JE8" s="22">
        <f>'R3-03（入力用）'!Z30</f>
        <v>0</v>
      </c>
      <c r="JF8" s="22">
        <f>'R3-03（入力用）'!AA30</f>
        <v>0</v>
      </c>
      <c r="JG8" s="22">
        <f>'R3-03（入力用）'!AB30</f>
        <v>0</v>
      </c>
      <c r="JH8" s="22">
        <f>'R3-03（入力用）'!AC30</f>
        <v>0</v>
      </c>
      <c r="JI8" s="22">
        <f>'R3-03（入力用）'!AD30</f>
        <v>0</v>
      </c>
      <c r="JJ8" s="22">
        <f>'R3-03（入力用）'!AE30</f>
        <v>0</v>
      </c>
      <c r="JK8" s="22">
        <f>'R3-03（入力用）'!AF30</f>
        <v>0</v>
      </c>
      <c r="JL8" s="22">
        <f>'R3-03（入力用）'!AG30</f>
        <v>0</v>
      </c>
      <c r="JM8" s="22">
        <f>'R3-03（入力用）'!AH30</f>
        <v>0</v>
      </c>
      <c r="JN8" s="22">
        <f>'R3-03（入力用）'!AI30</f>
        <v>0</v>
      </c>
      <c r="JO8" s="22">
        <f>'R3-03（入力用）'!AJ30</f>
        <v>0</v>
      </c>
      <c r="JP8" s="79">
        <f>'R3-03（入力用）'!AK30</f>
        <v>0</v>
      </c>
      <c r="JQ8" s="55">
        <f>'R3-04'!G30</f>
        <v>0</v>
      </c>
      <c r="JR8" s="22">
        <f>'R3-04'!H30</f>
        <v>0</v>
      </c>
      <c r="JS8" s="22">
        <f>'R3-04'!I30</f>
        <v>0</v>
      </c>
      <c r="JT8" s="22">
        <f>'R3-04'!J30</f>
        <v>0</v>
      </c>
      <c r="JU8" s="22">
        <f>'R3-04'!K30</f>
        <v>0</v>
      </c>
      <c r="JV8" s="22">
        <f>'R3-04'!L30</f>
        <v>0</v>
      </c>
      <c r="JW8" s="22">
        <f>'R3-04'!M30</f>
        <v>0</v>
      </c>
      <c r="JX8" s="22">
        <f>'R3-04'!N30</f>
        <v>0</v>
      </c>
      <c r="JY8" s="22">
        <f>'R3-04'!O30</f>
        <v>0</v>
      </c>
      <c r="JZ8" s="22">
        <f>'R3-04'!P30</f>
        <v>0</v>
      </c>
      <c r="KA8" s="22">
        <f>'R3-04'!Q30</f>
        <v>0</v>
      </c>
      <c r="KB8" s="22">
        <f>'R3-04'!R30</f>
        <v>0</v>
      </c>
      <c r="KC8" s="22">
        <f>'R3-04'!S30</f>
        <v>0</v>
      </c>
      <c r="KD8" s="22">
        <f>'R3-04'!T30</f>
        <v>0</v>
      </c>
      <c r="KE8" s="22">
        <f>'R3-04'!U30</f>
        <v>2.3809523809523808E-2</v>
      </c>
      <c r="KF8" s="22">
        <f>'R3-04'!V30</f>
        <v>2.3809523809523808E-2</v>
      </c>
      <c r="KG8" s="22">
        <f>'R3-04'!W30</f>
        <v>2.3809523809523808E-2</v>
      </c>
      <c r="KH8" s="22">
        <f>'R3-04'!X30</f>
        <v>2.3809523809523808E-2</v>
      </c>
      <c r="KI8" s="22">
        <f>'R3-04'!Y30</f>
        <v>0</v>
      </c>
      <c r="KJ8" s="22">
        <f>'R3-04'!Z30</f>
        <v>0</v>
      </c>
      <c r="KK8" s="22">
        <f>'R3-04'!AA30</f>
        <v>0</v>
      </c>
      <c r="KL8" s="22">
        <f>'R3-04'!AB30</f>
        <v>0</v>
      </c>
      <c r="KM8" s="22">
        <f>'R3-04'!AC30</f>
        <v>0</v>
      </c>
      <c r="KN8" s="22">
        <f>'R3-04'!AD30</f>
        <v>0</v>
      </c>
      <c r="KO8" s="22">
        <f>'R3-04'!AE30</f>
        <v>0</v>
      </c>
      <c r="KP8" s="22">
        <f>'R3-04'!AF30</f>
        <v>0</v>
      </c>
      <c r="KQ8" s="22">
        <f>'R3-04'!AG30</f>
        <v>0</v>
      </c>
      <c r="KR8" s="22">
        <f>'R3-04'!AH30</f>
        <v>0</v>
      </c>
      <c r="KS8" s="22">
        <f>'R3-04'!AI30</f>
        <v>2.3809523809523808E-2</v>
      </c>
      <c r="KT8" s="191">
        <f>'R3-04'!AJ30</f>
        <v>2.3809523809523808E-2</v>
      </c>
      <c r="KU8" s="201">
        <f>'R3-05'!G30</f>
        <v>2.3809523809523808E-2</v>
      </c>
      <c r="KV8" s="22">
        <f>'R3-05'!H30</f>
        <v>4.7619047619047616E-2</v>
      </c>
      <c r="KW8" s="22">
        <f>'R3-05'!I30</f>
        <v>4.7619047619047616E-2</v>
      </c>
      <c r="KX8" s="22">
        <f>'R3-05'!J30</f>
        <v>4.7619047619047616E-2</v>
      </c>
      <c r="KY8" s="22">
        <f>'R3-05'!K30</f>
        <v>4.7619047619047616E-2</v>
      </c>
      <c r="KZ8" s="22">
        <f>'R3-05'!L30</f>
        <v>4.7619047619047616E-2</v>
      </c>
      <c r="LA8" s="22">
        <f>'R3-05'!M30</f>
        <v>4.5454545454545456E-2</v>
      </c>
      <c r="LB8" s="22">
        <f>'R3-05'!N30</f>
        <v>4.5454545454545456E-2</v>
      </c>
      <c r="LC8" s="22">
        <f>'R3-05'!O30</f>
        <v>4.5454545454545456E-2</v>
      </c>
      <c r="LD8" s="22">
        <f>'R3-05'!P30</f>
        <v>2.2727272727272728E-2</v>
      </c>
      <c r="LE8" s="22">
        <f>'R3-05'!Q30</f>
        <v>9.0909090909090912E-2</v>
      </c>
      <c r="LF8" s="22">
        <f>'R3-05'!R30</f>
        <v>4.5454545454545456E-2</v>
      </c>
      <c r="LG8" s="22">
        <f>'R3-05'!S30</f>
        <v>6.8181818181818177E-2</v>
      </c>
      <c r="LH8" s="22">
        <f>'R3-05'!T30</f>
        <v>4.5454545454545456E-2</v>
      </c>
      <c r="LI8" s="22">
        <f>'R3-05'!U30</f>
        <v>6.8181818181818177E-2</v>
      </c>
      <c r="LJ8" s="22">
        <f>'R3-05'!V30</f>
        <v>4.5454545454545456E-2</v>
      </c>
      <c r="LK8" s="22">
        <f>'R3-05'!W30</f>
        <v>6.8181818181818177E-2</v>
      </c>
      <c r="LL8" s="22">
        <f>'R3-05'!X30</f>
        <v>6.8181818181818177E-2</v>
      </c>
      <c r="LM8" s="22">
        <f>'R3-05'!Y30</f>
        <v>6.8181818181818177E-2</v>
      </c>
      <c r="LN8" s="22">
        <f>'R3-05'!Z30</f>
        <v>4.5454545454545456E-2</v>
      </c>
      <c r="LO8" s="22">
        <f>'R3-05'!AA30</f>
        <v>2.2727272727272728E-2</v>
      </c>
      <c r="LP8" s="22">
        <f>'R3-05'!AB30</f>
        <v>2.2727272727272728E-2</v>
      </c>
      <c r="LQ8" s="22">
        <f>'R3-05'!AC30</f>
        <v>6.8181818181818177E-2</v>
      </c>
      <c r="LR8" s="22">
        <f>'R3-05'!AD30</f>
        <v>4.5454545454545456E-2</v>
      </c>
      <c r="LS8" s="22">
        <f>'R3-05'!AE30</f>
        <v>4.5454545454545456E-2</v>
      </c>
      <c r="LT8" s="22">
        <f>'R3-05'!AF30</f>
        <v>4.5454545454545456E-2</v>
      </c>
      <c r="LU8" s="22">
        <f>'R3-05'!AG30</f>
        <v>6.8181818181818177E-2</v>
      </c>
      <c r="LV8" s="22">
        <f>'R3-05'!AH30</f>
        <v>6.8181818181818177E-2</v>
      </c>
      <c r="LW8" s="22">
        <f>'R3-05'!AI30</f>
        <v>6.8181818181818177E-2</v>
      </c>
      <c r="LX8" s="22">
        <f>'R3-05'!AJ30</f>
        <v>6.8181818181818177E-2</v>
      </c>
      <c r="LY8" s="79">
        <f>'R3-05'!AK30</f>
        <v>4.878048780487805E-2</v>
      </c>
      <c r="LZ8" s="55">
        <f>'R3-06'!G30</f>
        <v>4.878048780487805E-2</v>
      </c>
      <c r="MA8" s="22">
        <f>'R3-06'!H30</f>
        <v>7.3170731707317069E-2</v>
      </c>
      <c r="MB8" s="22">
        <f>'R3-06'!I30</f>
        <v>7.3170731707317069E-2</v>
      </c>
      <c r="MC8" s="22">
        <f>'R3-06'!J30</f>
        <v>7.3170731707317069E-2</v>
      </c>
      <c r="MD8" s="22">
        <f>'R3-06'!K30</f>
        <v>7.3170731707317069E-2</v>
      </c>
      <c r="ME8" s="22">
        <f>'R3-06'!L30</f>
        <v>7.3170731707317069E-2</v>
      </c>
      <c r="MF8" s="22">
        <f>'R3-06'!M30</f>
        <v>4.878048780487805E-2</v>
      </c>
      <c r="MG8" s="22">
        <f>'R3-06'!N30</f>
        <v>4.878048780487805E-2</v>
      </c>
      <c r="MH8" s="22">
        <f>'R3-06'!O30</f>
        <v>4.878048780487805E-2</v>
      </c>
      <c r="MI8" s="22">
        <f>'R3-06'!P30</f>
        <v>4.878048780487805E-2</v>
      </c>
      <c r="MJ8" s="22">
        <f>'R3-06'!Q30</f>
        <v>4.878048780487805E-2</v>
      </c>
      <c r="MK8" s="22">
        <f>'R3-06'!R30</f>
        <v>4.878048780487805E-2</v>
      </c>
      <c r="ML8" s="22">
        <f>'R3-06'!S30</f>
        <v>4.878048780487805E-2</v>
      </c>
      <c r="MM8" s="22">
        <f>'R3-06'!T30</f>
        <v>4.878048780487805E-2</v>
      </c>
      <c r="MN8" s="22">
        <f>'R3-06'!U30</f>
        <v>4.878048780487805E-2</v>
      </c>
      <c r="MO8" s="22">
        <f>'R3-06'!V30</f>
        <v>4.878048780487805E-2</v>
      </c>
      <c r="MP8" s="22">
        <f>'R3-06'!W30</f>
        <v>4.878048780487805E-2</v>
      </c>
      <c r="MQ8" s="22">
        <f>'R3-06'!X30</f>
        <v>4.878048780487805E-2</v>
      </c>
      <c r="MR8" s="22">
        <f>'R3-06'!Y30</f>
        <v>4.878048780487805E-2</v>
      </c>
      <c r="MS8" s="22">
        <f>'R3-06'!Z30</f>
        <v>7.3170731707317069E-2</v>
      </c>
      <c r="MT8" s="22">
        <f>'R3-06'!AA30</f>
        <v>4.878048780487805E-2</v>
      </c>
      <c r="MU8" s="22">
        <f>'R3-06'!AB30</f>
        <v>2.4390243902439025E-2</v>
      </c>
      <c r="MV8" s="22">
        <f>'R3-06'!AC30</f>
        <v>0</v>
      </c>
      <c r="MW8" s="22">
        <f>'R3-06'!AD30</f>
        <v>2.4390243902439025E-2</v>
      </c>
      <c r="MX8" s="22">
        <f>'R3-06'!AE30</f>
        <v>2.4390243902439025E-2</v>
      </c>
      <c r="MY8" s="22">
        <f>'R3-06'!AF30</f>
        <v>2.4390243902439025E-2</v>
      </c>
      <c r="MZ8" s="22">
        <f>'R3-06'!AG30</f>
        <v>2.4390243902439025E-2</v>
      </c>
      <c r="NA8" s="22">
        <f>'R3-06'!AH30</f>
        <v>2.4390243902439025E-2</v>
      </c>
      <c r="NB8" s="22">
        <f>'R3-06'!AI30</f>
        <v>2.4390243902439025E-2</v>
      </c>
      <c r="NC8" s="79">
        <f>'R3-06'!AJ30</f>
        <v>2.4390243902439025E-2</v>
      </c>
      <c r="ND8" s="55">
        <f>'R3-07'!G30</f>
        <v>4.878048780487805E-2</v>
      </c>
      <c r="NE8" s="22">
        <f>'R3-07'!H30</f>
        <v>4.878048780487805E-2</v>
      </c>
      <c r="NF8" s="22">
        <f>'R3-07'!I30</f>
        <v>4.878048780487805E-2</v>
      </c>
      <c r="NG8" s="22">
        <f>'R3-07'!J30</f>
        <v>2.4390243902439025E-2</v>
      </c>
      <c r="NH8" s="22">
        <f>'R3-07'!K30</f>
        <v>2.4390243902439025E-2</v>
      </c>
      <c r="NI8" s="22">
        <f>'R3-07'!L30</f>
        <v>2.4390243902439025E-2</v>
      </c>
      <c r="NJ8" s="22">
        <f>'R3-07'!M30</f>
        <v>2.4390243902439025E-2</v>
      </c>
      <c r="NK8" s="22">
        <f>'R3-07'!N30</f>
        <v>2.4390243902439025E-2</v>
      </c>
      <c r="NL8" s="22">
        <f>'R3-07'!O30</f>
        <v>2.4390243902439025E-2</v>
      </c>
      <c r="NM8" s="22">
        <f>'R3-07'!P30</f>
        <v>2.4390243902439025E-2</v>
      </c>
      <c r="NN8" s="22">
        <f>'R3-07'!Q30</f>
        <v>2.4390243902439025E-2</v>
      </c>
      <c r="NO8" s="22">
        <f>'R3-07'!R30</f>
        <v>2.4390243902439025E-2</v>
      </c>
      <c r="NP8" s="22">
        <f>'R3-07'!S30</f>
        <v>0</v>
      </c>
      <c r="NQ8" s="22">
        <f>'R3-07'!T30</f>
        <v>0</v>
      </c>
      <c r="NR8" s="22">
        <f>'R3-07'!U30</f>
        <v>0</v>
      </c>
      <c r="NS8" s="22">
        <f>'R3-07'!V30</f>
        <v>0</v>
      </c>
      <c r="NT8" s="22">
        <f>'R3-07'!W30</f>
        <v>0</v>
      </c>
      <c r="NU8" s="22">
        <f>'R3-07'!X30</f>
        <v>0</v>
      </c>
      <c r="NV8" s="22">
        <f>'R3-07'!Y30</f>
        <v>0</v>
      </c>
      <c r="NW8" s="22">
        <f>'R3-07'!Z30</f>
        <v>0</v>
      </c>
      <c r="NX8" s="22">
        <f>'R3-07'!AA30</f>
        <v>0</v>
      </c>
      <c r="NY8" s="22">
        <f>'R3-07'!AB30</f>
        <v>2.4390243902439025E-2</v>
      </c>
      <c r="NZ8" s="22">
        <f>'R3-07'!AC30</f>
        <v>2.4390243902439025E-2</v>
      </c>
      <c r="OA8" s="22">
        <f>'R3-07'!AD30</f>
        <v>4.878048780487805E-2</v>
      </c>
      <c r="OB8" s="22">
        <f>'R3-07'!AE30</f>
        <v>4.878048780487805E-2</v>
      </c>
      <c r="OC8" s="22">
        <f>'R3-07'!AF30</f>
        <v>4.878048780487805E-2</v>
      </c>
      <c r="OD8" s="22">
        <f>'R3-07'!AG30</f>
        <v>4.878048780487805E-2</v>
      </c>
      <c r="OE8" s="22">
        <f>'R3-07'!AH30</f>
        <v>2.4390243902439025E-2</v>
      </c>
      <c r="OF8" s="22">
        <f>'R3-07'!AI30</f>
        <v>0</v>
      </c>
      <c r="OG8" s="22">
        <f>'R3-07'!AJ30</f>
        <v>0</v>
      </c>
      <c r="OH8" s="79">
        <f>'R3-07'!AK30</f>
        <v>0</v>
      </c>
      <c r="OI8" s="55">
        <f>'R3-08'!G30</f>
        <v>0</v>
      </c>
      <c r="OJ8" s="22">
        <f>'R3-08'!H30</f>
        <v>0</v>
      </c>
      <c r="OK8" s="22">
        <f>'R3-08'!I30</f>
        <v>0</v>
      </c>
      <c r="OL8" s="22">
        <f>'R3-08'!J30</f>
        <v>0</v>
      </c>
      <c r="OM8" s="22">
        <f>'R3-08'!K30</f>
        <v>0</v>
      </c>
      <c r="ON8" s="22">
        <f>'R3-08'!L30</f>
        <v>0</v>
      </c>
      <c r="OO8" s="22">
        <f>'R3-08'!M30</f>
        <v>0</v>
      </c>
      <c r="OP8" s="22">
        <f>'R3-08'!N30</f>
        <v>0</v>
      </c>
      <c r="OQ8" s="22">
        <f>'R3-08'!O30</f>
        <v>0</v>
      </c>
      <c r="OR8" s="22">
        <f>'R3-08'!P30</f>
        <v>0</v>
      </c>
      <c r="OS8" s="22">
        <f>'R3-08'!Q30</f>
        <v>0</v>
      </c>
      <c r="OT8" s="22">
        <f>'R3-08'!R30</f>
        <v>0</v>
      </c>
      <c r="OU8" s="22">
        <f>'R3-08'!S30</f>
        <v>0</v>
      </c>
      <c r="OV8" s="22">
        <f>'R3-08'!T30</f>
        <v>2.564102564102564E-2</v>
      </c>
      <c r="OW8" s="22">
        <f>'R3-08'!U30</f>
        <v>5.128205128205128E-2</v>
      </c>
      <c r="OX8" s="22">
        <f>'R3-08'!V30</f>
        <v>5.128205128205128E-2</v>
      </c>
      <c r="OY8" s="22">
        <f>'R3-08'!W30</f>
        <v>5.128205128205128E-2</v>
      </c>
      <c r="OZ8" s="22">
        <f>'R3-08'!X30</f>
        <v>5.128205128205128E-2</v>
      </c>
      <c r="PA8" s="22">
        <f>'R3-08'!Y30</f>
        <v>7.6923076923076927E-2</v>
      </c>
      <c r="PB8" s="22">
        <f>'R3-08'!Z30</f>
        <v>7.6923076923076927E-2</v>
      </c>
      <c r="PC8" s="22">
        <f>'R3-08'!AA30</f>
        <v>7.6923076923076927E-2</v>
      </c>
      <c r="PD8" s="22">
        <f>'R3-08'!AB30</f>
        <v>0.10256410256410256</v>
      </c>
      <c r="PE8" s="22">
        <f>'R3-08'!AC30</f>
        <v>7.6923076923076927E-2</v>
      </c>
      <c r="PF8" s="22">
        <f>'R3-08'!AD30</f>
        <v>7.6923076923076927E-2</v>
      </c>
      <c r="PG8" s="22">
        <f>'R3-08'!AE30</f>
        <v>7.6923076923076927E-2</v>
      </c>
      <c r="PH8" s="22">
        <f>'R3-08'!AF30</f>
        <v>0.12820512820512819</v>
      </c>
      <c r="PI8" s="22">
        <f>'R3-08'!AG30</f>
        <v>0.12820512820512819</v>
      </c>
      <c r="PJ8" s="22">
        <f>'R3-08'!AH30</f>
        <v>0.12820512820512819</v>
      </c>
      <c r="PK8" s="22">
        <f>'R3-08'!AI30</f>
        <v>0.12820512820512819</v>
      </c>
      <c r="PL8" s="22">
        <f>'R3-08'!AJ30</f>
        <v>0.12820512820512819</v>
      </c>
      <c r="PM8" s="79">
        <f>'R3-08'!AK30</f>
        <v>0.15384615384615385</v>
      </c>
      <c r="PN8" s="55">
        <f>'R3-09'!G30</f>
        <v>0.15384615384615385</v>
      </c>
      <c r="PO8" s="22">
        <f>'R3-09'!H30</f>
        <v>0.15384615384615385</v>
      </c>
      <c r="PP8" s="22">
        <f>'R3-09'!I30</f>
        <v>0.15384615384615385</v>
      </c>
      <c r="PQ8" s="22">
        <f>'R3-09'!J30</f>
        <v>0.17948717948717949</v>
      </c>
      <c r="PR8" s="22">
        <f>'R3-09'!K30</f>
        <v>0.15384615384615385</v>
      </c>
      <c r="PS8" s="22">
        <f>'R3-09'!L30</f>
        <v>0.15384615384615385</v>
      </c>
      <c r="PT8" s="22">
        <f>'R3-09'!M30</f>
        <v>0.12820512820512819</v>
      </c>
      <c r="PU8" s="22">
        <f>'R3-09'!N30</f>
        <v>0.12820512820512819</v>
      </c>
      <c r="PV8" s="22">
        <f>'R3-09'!O30</f>
        <v>0.12820512820512819</v>
      </c>
      <c r="PW8" s="22">
        <f>'R3-09'!P30</f>
        <v>0.12820512820512819</v>
      </c>
      <c r="PX8" s="22">
        <f>'R3-09'!Q30</f>
        <v>0.15384615384615385</v>
      </c>
      <c r="PY8" s="22">
        <f>'R3-09'!R30</f>
        <v>0.15384615384615385</v>
      </c>
      <c r="PZ8" s="22">
        <f>'R3-09'!S30</f>
        <v>0.15384615384615385</v>
      </c>
      <c r="QA8" s="22">
        <f>'R3-09'!T30</f>
        <v>0.15384615384615385</v>
      </c>
      <c r="QB8" s="22">
        <f>'R3-09'!U30</f>
        <v>0.15384615384615385</v>
      </c>
      <c r="QC8" s="22">
        <f>'R3-09'!V30</f>
        <v>0.10256410256410256</v>
      </c>
      <c r="QD8" s="22">
        <f>'R3-09'!W30</f>
        <v>0.12820512820512819</v>
      </c>
      <c r="QE8" s="22">
        <f>'R3-09'!X30</f>
        <v>0.12820512820512819</v>
      </c>
      <c r="QF8" s="22">
        <f>'R3-09'!Y30</f>
        <v>0.12820512820512819</v>
      </c>
      <c r="QG8" s="22">
        <f>'R3-09'!Z30</f>
        <v>0.12820512820512819</v>
      </c>
      <c r="QH8" s="22">
        <f>'R3-09'!AA30</f>
        <v>0.10256410256410256</v>
      </c>
      <c r="QI8" s="22">
        <f>'R3-09'!AB30</f>
        <v>8.8235294117647065E-2</v>
      </c>
      <c r="QJ8" s="22">
        <f>'R3-09'!AC30</f>
        <v>8.8235294117647065E-2</v>
      </c>
      <c r="QK8" s="22">
        <f>'R3-09'!AD30</f>
        <v>8.8235294117647065E-2</v>
      </c>
      <c r="QL8" s="22">
        <f>'R3-09'!AE30</f>
        <v>8.8235294117647065E-2</v>
      </c>
      <c r="QM8" s="22">
        <f>'R3-09'!AF30</f>
        <v>8.8235294117647065E-2</v>
      </c>
      <c r="QN8" s="22">
        <f>'R3-09'!AG30</f>
        <v>5.8823529411764705E-2</v>
      </c>
      <c r="QO8" s="22">
        <f>'R3-09'!AH30</f>
        <v>5.8823529411764705E-2</v>
      </c>
      <c r="QP8" s="22">
        <f>'R3-09'!AI30</f>
        <v>2.9411764705882353E-2</v>
      </c>
      <c r="QQ8" s="79">
        <f>'R3-09'!AJ30</f>
        <v>0</v>
      </c>
      <c r="QR8" s="55">
        <f>'R3-10'!G30</f>
        <v>0</v>
      </c>
      <c r="QS8" s="22">
        <f>'R3-10'!H30</f>
        <v>0</v>
      </c>
      <c r="QT8" s="22">
        <f>'R3-10'!I30</f>
        <v>0</v>
      </c>
      <c r="QU8" s="22">
        <f>'R3-10'!J30</f>
        <v>0</v>
      </c>
      <c r="QV8" s="22">
        <f>'R3-10'!K30</f>
        <v>0</v>
      </c>
      <c r="QW8" s="22">
        <f>'R3-10'!L30</f>
        <v>0</v>
      </c>
      <c r="QX8" s="22">
        <f>'R3-10'!M30</f>
        <v>0</v>
      </c>
      <c r="QY8" s="22">
        <f>'R3-10'!N30</f>
        <v>0</v>
      </c>
      <c r="QZ8" s="22">
        <f>'R3-10'!O30</f>
        <v>0</v>
      </c>
      <c r="RA8" s="22">
        <f>'R3-10'!P30</f>
        <v>0</v>
      </c>
      <c r="RB8" s="22">
        <f>'R3-10'!Q30</f>
        <v>0</v>
      </c>
      <c r="RC8" s="22">
        <f>'R3-10'!R30</f>
        <v>0</v>
      </c>
      <c r="RD8" s="22">
        <f>'R3-10'!S30</f>
        <v>0</v>
      </c>
      <c r="RE8" s="22">
        <f>'R3-10'!T30</f>
        <v>0</v>
      </c>
      <c r="RF8" s="22">
        <f>'R3-10'!U30</f>
        <v>0</v>
      </c>
      <c r="RG8" s="22">
        <f>'R3-10'!V30</f>
        <v>0</v>
      </c>
      <c r="RH8" s="22">
        <f>'R3-10'!W30</f>
        <v>0</v>
      </c>
      <c r="RI8" s="22">
        <f>'R3-10'!X30</f>
        <v>0</v>
      </c>
      <c r="RJ8" s="22">
        <f>'R3-10'!Y30</f>
        <v>0</v>
      </c>
      <c r="RK8" s="22">
        <f>'R3-10'!Z30</f>
        <v>0</v>
      </c>
      <c r="RL8" s="22">
        <f>'R3-10'!AA30</f>
        <v>0</v>
      </c>
      <c r="RM8" s="22">
        <f>'R3-10'!AB30</f>
        <v>0</v>
      </c>
      <c r="RN8" s="22">
        <f>'R3-10'!AC30</f>
        <v>0</v>
      </c>
      <c r="RO8" s="22">
        <f>'R3-10'!AD30</f>
        <v>0</v>
      </c>
      <c r="RP8" s="22">
        <f>'R3-10'!AE30</f>
        <v>0</v>
      </c>
      <c r="RQ8" s="22">
        <f>'R3-10'!AF30</f>
        <v>0</v>
      </c>
      <c r="RR8" s="22">
        <f>'R3-10'!AG30</f>
        <v>0</v>
      </c>
      <c r="RS8" s="22">
        <f>'R3-10'!AH30</f>
        <v>0</v>
      </c>
      <c r="RT8" s="22">
        <f>'R3-10'!AI30</f>
        <v>0</v>
      </c>
      <c r="RU8" s="22">
        <f>'R3-10'!AJ30</f>
        <v>0</v>
      </c>
      <c r="RV8" s="79">
        <f>'R3-10'!AK30</f>
        <v>0</v>
      </c>
      <c r="RW8" s="55">
        <f>'R3-11'!G30</f>
        <v>0</v>
      </c>
      <c r="RX8" s="22">
        <f>'R3-11'!H30</f>
        <v>0</v>
      </c>
      <c r="RY8" s="22">
        <f>'R3-11'!I30</f>
        <v>0</v>
      </c>
      <c r="RZ8" s="22">
        <f>'R3-11'!J30</f>
        <v>0</v>
      </c>
      <c r="SA8" s="22">
        <f>'R3-11'!K30</f>
        <v>0</v>
      </c>
      <c r="SB8" s="22">
        <f>'R3-11'!L30</f>
        <v>0</v>
      </c>
      <c r="SC8" s="22">
        <f>'R3-11'!M30</f>
        <v>0</v>
      </c>
      <c r="SD8" s="22">
        <f>'R3-11'!N30</f>
        <v>0</v>
      </c>
      <c r="SE8" s="22">
        <f>'R3-11'!O30</f>
        <v>0</v>
      </c>
      <c r="SF8" s="22">
        <f>'R3-11'!P30</f>
        <v>0</v>
      </c>
      <c r="SG8" s="22">
        <f>'R3-11'!Q30</f>
        <v>0</v>
      </c>
      <c r="SH8" s="22">
        <f>'R3-11'!R30</f>
        <v>0</v>
      </c>
      <c r="SI8" s="22">
        <f>'R3-11'!S30</f>
        <v>0</v>
      </c>
      <c r="SJ8" s="22">
        <f>'R3-11'!T30</f>
        <v>0</v>
      </c>
      <c r="SK8" s="22">
        <f>'R3-11'!U30</f>
        <v>0</v>
      </c>
      <c r="SL8" s="22">
        <f>'R3-11'!V30</f>
        <v>0</v>
      </c>
      <c r="SM8" s="22">
        <f>'R3-11'!W30</f>
        <v>0</v>
      </c>
      <c r="SN8" s="22">
        <f>'R3-11'!X30</f>
        <v>0</v>
      </c>
      <c r="SO8" s="22">
        <f>'R3-11'!Y30</f>
        <v>0</v>
      </c>
      <c r="SP8" s="22">
        <f>'R3-11'!Z30</f>
        <v>0</v>
      </c>
      <c r="SQ8" s="22">
        <f>'R3-11'!AA30</f>
        <v>0</v>
      </c>
      <c r="SR8" s="22">
        <f>'R3-11'!AB30</f>
        <v>0</v>
      </c>
      <c r="SS8" s="22">
        <f>'R3-11'!AC30</f>
        <v>0</v>
      </c>
      <c r="ST8" s="22">
        <f>'R3-11'!AD30</f>
        <v>0</v>
      </c>
      <c r="SU8" s="22">
        <f>'R3-11'!AE30</f>
        <v>0</v>
      </c>
      <c r="SV8" s="22">
        <f>'R3-11'!AF30</f>
        <v>0</v>
      </c>
      <c r="SW8" s="22">
        <f>'R3-11'!AG30</f>
        <v>0</v>
      </c>
      <c r="SX8" s="22">
        <f>'R3-11'!AH30</f>
        <v>0</v>
      </c>
      <c r="SY8" s="22">
        <f>'R3-11'!AI30</f>
        <v>0</v>
      </c>
      <c r="SZ8" s="79">
        <f>'R3-11'!AJ30</f>
        <v>0</v>
      </c>
      <c r="TA8" s="55">
        <f>'R3-12'!G30</f>
        <v>0</v>
      </c>
      <c r="TB8" s="22">
        <f>'R3-12'!H30</f>
        <v>0</v>
      </c>
      <c r="TC8" s="22">
        <f>'R3-12'!I30</f>
        <v>0</v>
      </c>
      <c r="TD8" s="22">
        <f>'R3-12'!J30</f>
        <v>0</v>
      </c>
      <c r="TE8" s="22">
        <f>'R3-12'!K30</f>
        <v>0</v>
      </c>
      <c r="TF8" s="22">
        <f>'R3-12'!L30</f>
        <v>0</v>
      </c>
      <c r="TG8" s="22">
        <f>'R3-12'!M30</f>
        <v>0</v>
      </c>
      <c r="TH8" s="22">
        <f>'R3-12'!N30</f>
        <v>0</v>
      </c>
      <c r="TI8" s="22">
        <f>'R3-12'!O30</f>
        <v>0</v>
      </c>
      <c r="TJ8" s="22">
        <f>'R3-12'!P30</f>
        <v>0</v>
      </c>
      <c r="TK8" s="22">
        <f>'R3-12'!Q30</f>
        <v>0</v>
      </c>
      <c r="TL8" s="22">
        <f>'R3-12'!R30</f>
        <v>0</v>
      </c>
      <c r="TM8" s="22">
        <f>'R3-12'!S30</f>
        <v>0</v>
      </c>
      <c r="TN8" s="22">
        <f>'R3-12'!T30</f>
        <v>0</v>
      </c>
      <c r="TO8" s="22">
        <f>'R3-12'!U30</f>
        <v>0</v>
      </c>
      <c r="TP8" s="22">
        <f>'R3-12'!V30</f>
        <v>0</v>
      </c>
      <c r="TQ8" s="22">
        <f>'R3-12'!W30</f>
        <v>0</v>
      </c>
      <c r="TR8" s="22">
        <f>'R3-12'!X30</f>
        <v>0</v>
      </c>
      <c r="TS8" s="22">
        <f>'R3-12'!Y30</f>
        <v>0</v>
      </c>
      <c r="TT8" s="22">
        <f>'R3-12'!Z30</f>
        <v>0</v>
      </c>
      <c r="TU8" s="22">
        <f>'R3-12'!AA30</f>
        <v>0</v>
      </c>
      <c r="TV8" s="22">
        <f>'R3-12'!AB30</f>
        <v>0</v>
      </c>
      <c r="TW8" s="22">
        <f>'R3-12'!AC30</f>
        <v>0</v>
      </c>
      <c r="TX8" s="22">
        <f>'R3-12'!AD30</f>
        <v>0</v>
      </c>
      <c r="TY8" s="22">
        <f>'R3-12'!AE30</f>
        <v>0</v>
      </c>
      <c r="TZ8" s="22">
        <f>'R3-12'!AF30</f>
        <v>0</v>
      </c>
      <c r="UA8" s="22">
        <f>'R3-12'!AG30</f>
        <v>0</v>
      </c>
      <c r="UB8" s="22">
        <f>'R3-12'!AH30</f>
        <v>0</v>
      </c>
      <c r="UC8" s="22">
        <f>'R3-12'!AI30</f>
        <v>0</v>
      </c>
      <c r="UD8" s="22">
        <f>'R3-12'!AJ30</f>
        <v>0</v>
      </c>
      <c r="UE8" s="79">
        <f>'R3-12'!AK30</f>
        <v>0</v>
      </c>
      <c r="UF8" s="55">
        <f>'R4-01'!G30</f>
        <v>0</v>
      </c>
      <c r="UG8" s="22">
        <f>'R4-01'!H30</f>
        <v>0</v>
      </c>
      <c r="UH8" s="22">
        <f>'R4-01'!I30</f>
        <v>0</v>
      </c>
      <c r="UI8" s="22">
        <f>'R4-01'!J30</f>
        <v>0</v>
      </c>
      <c r="UJ8" s="22">
        <f>'R4-01'!K30</f>
        <v>0</v>
      </c>
      <c r="UK8" s="22">
        <f>'R4-01'!L30</f>
        <v>0</v>
      </c>
      <c r="UL8" s="22">
        <f>'R4-01'!M30</f>
        <v>0</v>
      </c>
      <c r="UM8" s="22">
        <f>'R4-01'!N30</f>
        <v>0</v>
      </c>
      <c r="UN8" s="22">
        <f>'R4-01'!O30</f>
        <v>0</v>
      </c>
      <c r="UO8" s="22">
        <f>'R4-01'!P30</f>
        <v>0</v>
      </c>
      <c r="UP8" s="22">
        <f>'R4-01'!Q30</f>
        <v>0</v>
      </c>
      <c r="UQ8" s="22">
        <f>'R4-01'!R30</f>
        <v>0</v>
      </c>
      <c r="UR8" s="22">
        <f>'R4-01'!S30</f>
        <v>0</v>
      </c>
      <c r="US8" s="22">
        <f>'R4-01'!T30</f>
        <v>0</v>
      </c>
      <c r="UT8" s="22">
        <f>'R4-01'!U30</f>
        <v>0</v>
      </c>
      <c r="UU8" s="22">
        <f>'R4-01'!V30</f>
        <v>0</v>
      </c>
      <c r="UV8" s="22">
        <f>'R4-01'!W30</f>
        <v>0</v>
      </c>
      <c r="UW8" s="22">
        <f>'R4-01'!X30</f>
        <v>0</v>
      </c>
      <c r="UX8" s="22">
        <f>'R4-01'!Y30</f>
        <v>0</v>
      </c>
      <c r="UY8" s="22">
        <f>'R4-01'!Z30</f>
        <v>0</v>
      </c>
      <c r="UZ8" s="22">
        <f>'R4-01'!AA30</f>
        <v>3.0303030303030304E-2</v>
      </c>
      <c r="VA8" s="22">
        <f>'R4-01'!AB30</f>
        <v>3.0303030303030304E-2</v>
      </c>
      <c r="VB8" s="22">
        <f>'R4-01'!AC30</f>
        <v>0</v>
      </c>
      <c r="VC8" s="22">
        <f>'R4-01'!AD30</f>
        <v>0</v>
      </c>
      <c r="VD8" s="22">
        <f>'R4-01'!AE30</f>
        <v>0</v>
      </c>
      <c r="VE8" s="22">
        <f>'R4-01'!AF30</f>
        <v>0</v>
      </c>
      <c r="VF8" s="22">
        <f>'R4-01'!AG30</f>
        <v>0</v>
      </c>
      <c r="VG8" s="22">
        <f>'R4-01'!AH30</f>
        <v>0</v>
      </c>
      <c r="VH8" s="22">
        <f>'R4-01'!AI30</f>
        <v>0</v>
      </c>
      <c r="VI8" s="22">
        <f>'R4-01'!AJ30</f>
        <v>0</v>
      </c>
      <c r="VJ8" s="191">
        <f>'R4-01'!AK30</f>
        <v>0</v>
      </c>
      <c r="VK8" s="201">
        <f>'R4-02'!G30</f>
        <v>3.0303030303030304E-2</v>
      </c>
      <c r="VL8" s="22">
        <f>'R4-02'!H30</f>
        <v>3.0303030303030304E-2</v>
      </c>
      <c r="VM8" s="22">
        <f>'R4-02'!I30</f>
        <v>3.0303030303030304E-2</v>
      </c>
      <c r="VN8" s="22">
        <f>'R4-02'!J30</f>
        <v>0</v>
      </c>
      <c r="VO8" s="22">
        <f>'R4-02'!K30</f>
        <v>0</v>
      </c>
      <c r="VP8" s="22">
        <f>'R4-02'!L30</f>
        <v>0</v>
      </c>
      <c r="VQ8" s="22">
        <f>'R4-02'!M30</f>
        <v>3.0303030303030304E-2</v>
      </c>
      <c r="VR8" s="22">
        <f>'R4-02'!N30</f>
        <v>6.0606060606060608E-2</v>
      </c>
      <c r="VS8" s="22">
        <f>'R4-02'!O30</f>
        <v>6.0606060606060608E-2</v>
      </c>
      <c r="VT8" s="22">
        <f>'R4-02'!P30</f>
        <v>3.0303030303030304E-2</v>
      </c>
      <c r="VU8" s="22">
        <f>'R4-02'!Q30</f>
        <v>6.0606060606060608E-2</v>
      </c>
      <c r="VV8" s="22">
        <f>'R4-02'!R30</f>
        <v>9.0909090909090912E-2</v>
      </c>
      <c r="VW8" s="22">
        <f>'R4-02'!S30</f>
        <v>9.0909090909090912E-2</v>
      </c>
      <c r="VX8" s="22">
        <f>'R4-02'!T30</f>
        <v>0.12121212121212122</v>
      </c>
      <c r="VY8" s="22">
        <f>'R4-02'!U30</f>
        <v>0.12121212121212122</v>
      </c>
      <c r="VZ8" s="22">
        <f>'R4-02'!V30</f>
        <v>0.12121212121212122</v>
      </c>
      <c r="WA8" s="22">
        <f>'R4-02'!W30</f>
        <v>0.12121212121212122</v>
      </c>
      <c r="WB8" s="22">
        <f>'R4-02'!X30</f>
        <v>0.12121212121212122</v>
      </c>
      <c r="WC8" s="22">
        <f>'R4-02'!Y30</f>
        <v>0.15151515151515152</v>
      </c>
      <c r="WD8" s="22">
        <f>'R4-02'!Z30</f>
        <v>0.18181818181818182</v>
      </c>
      <c r="WE8" s="22">
        <f>'R4-02'!AA30</f>
        <v>0.18181818181818182</v>
      </c>
      <c r="WF8" s="22">
        <f>'R4-02'!AB30</f>
        <v>0.12121212121212122</v>
      </c>
      <c r="WG8" s="22">
        <f>'R4-02'!AC30</f>
        <v>0.15151515151515152</v>
      </c>
      <c r="WH8" s="22">
        <f>'R4-02'!AD30</f>
        <v>0.24242424242424243</v>
      </c>
      <c r="WI8" s="22">
        <f>'R4-02'!AE30</f>
        <v>0.18181818181818182</v>
      </c>
      <c r="WJ8" s="22">
        <f>'R4-02'!AF30</f>
        <v>0.15151515151515152</v>
      </c>
      <c r="WK8" s="22">
        <f>'R4-02'!AG30</f>
        <v>0.15151515151515152</v>
      </c>
      <c r="WL8" s="79">
        <f>'R4-02'!AH30</f>
        <v>0.12121212121212122</v>
      </c>
      <c r="WM8" s="55" t="e">
        <f>#REF!</f>
        <v>#REF!</v>
      </c>
      <c r="WN8" s="22" t="e">
        <f>#REF!</f>
        <v>#REF!</v>
      </c>
      <c r="WO8" s="22" t="e">
        <f>#REF!</f>
        <v>#REF!</v>
      </c>
      <c r="WP8" s="22" t="e">
        <f>#REF!</f>
        <v>#REF!</v>
      </c>
      <c r="WQ8" s="22" t="e">
        <f>#REF!</f>
        <v>#REF!</v>
      </c>
      <c r="WR8" s="22" t="e">
        <f>#REF!</f>
        <v>#REF!</v>
      </c>
      <c r="WS8" s="22" t="e">
        <f>#REF!</f>
        <v>#REF!</v>
      </c>
      <c r="WT8" s="22" t="e">
        <f>#REF!</f>
        <v>#REF!</v>
      </c>
      <c r="WU8" s="22" t="e">
        <f>#REF!</f>
        <v>#REF!</v>
      </c>
      <c r="WV8" s="22" t="e">
        <f>#REF!</f>
        <v>#REF!</v>
      </c>
      <c r="WW8" s="22" t="e">
        <f>#REF!</f>
        <v>#REF!</v>
      </c>
      <c r="WX8" s="22" t="e">
        <f>#REF!</f>
        <v>#REF!</v>
      </c>
      <c r="WY8" s="22" t="e">
        <f>#REF!</f>
        <v>#REF!</v>
      </c>
      <c r="WZ8" s="22" t="e">
        <f>#REF!</f>
        <v>#REF!</v>
      </c>
      <c r="XA8" s="22" t="e">
        <f>#REF!</f>
        <v>#REF!</v>
      </c>
      <c r="XB8" s="22" t="e">
        <f>#REF!</f>
        <v>#REF!</v>
      </c>
      <c r="XC8" s="22" t="e">
        <f>#REF!</f>
        <v>#REF!</v>
      </c>
      <c r="XD8" s="22" t="e">
        <f>#REF!</f>
        <v>#REF!</v>
      </c>
      <c r="XE8" s="22" t="e">
        <f>#REF!</f>
        <v>#REF!</v>
      </c>
      <c r="XF8" s="22" t="e">
        <f>#REF!</f>
        <v>#REF!</v>
      </c>
      <c r="XG8" s="22" t="e">
        <f>#REF!</f>
        <v>#REF!</v>
      </c>
      <c r="XH8" s="22" t="e">
        <f>#REF!</f>
        <v>#REF!</v>
      </c>
      <c r="XI8" s="22" t="e">
        <f>#REF!</f>
        <v>#REF!</v>
      </c>
      <c r="XJ8" s="22" t="e">
        <f>#REF!</f>
        <v>#REF!</v>
      </c>
      <c r="XK8" s="22" t="e">
        <f>#REF!</f>
        <v>#REF!</v>
      </c>
      <c r="XL8" s="22" t="e">
        <f>#REF!</f>
        <v>#REF!</v>
      </c>
      <c r="XM8" s="22" t="e">
        <f>#REF!</f>
        <v>#REF!</v>
      </c>
      <c r="XN8" s="22" t="e">
        <f>#REF!</f>
        <v>#REF!</v>
      </c>
      <c r="XO8" s="22" t="e">
        <f>#REF!</f>
        <v>#REF!</v>
      </c>
      <c r="XP8" s="22" t="e">
        <f>#REF!</f>
        <v>#REF!</v>
      </c>
      <c r="XQ8" s="22" t="e">
        <f>#REF!</f>
        <v>#REF!</v>
      </c>
      <c r="XR8" s="341">
        <f>'R4-04（入力用）'!G30</f>
        <v>0</v>
      </c>
      <c r="XS8" s="22">
        <f>'R4-04（入力用）'!H30</f>
        <v>0</v>
      </c>
      <c r="XT8" s="22">
        <f>'R4-04（入力用）'!I30</f>
        <v>0</v>
      </c>
      <c r="XU8" s="22">
        <f>'R4-04（入力用）'!J30</f>
        <v>0</v>
      </c>
      <c r="XV8" s="22">
        <f>'R4-04（入力用）'!K30</f>
        <v>0</v>
      </c>
      <c r="XW8" s="22">
        <f>'R4-04（入力用）'!L30</f>
        <v>0</v>
      </c>
      <c r="XX8" s="22">
        <f>'R4-04（入力用）'!M30</f>
        <v>0</v>
      </c>
      <c r="XY8" s="22">
        <f>'R4-04（入力用）'!N30</f>
        <v>0</v>
      </c>
      <c r="XZ8" s="22">
        <f>'R4-04（入力用）'!O30</f>
        <v>0</v>
      </c>
      <c r="YA8" s="22">
        <f>'R4-04（入力用）'!P30</f>
        <v>0</v>
      </c>
      <c r="YB8" s="22">
        <f>'R4-04（入力用）'!Q30</f>
        <v>0</v>
      </c>
      <c r="YC8" s="22">
        <f>'R4-04（入力用）'!R30</f>
        <v>0</v>
      </c>
      <c r="YD8" s="22">
        <f>'R4-04（入力用）'!S30</f>
        <v>0</v>
      </c>
      <c r="YE8" s="22">
        <f>'R4-04（入力用）'!T30</f>
        <v>0</v>
      </c>
      <c r="YF8" s="22">
        <f>'R4-04（入力用）'!U30</f>
        <v>0</v>
      </c>
      <c r="YG8" s="22">
        <f>'R4-04（入力用）'!V30</f>
        <v>0</v>
      </c>
      <c r="YH8" s="22">
        <f>'R4-04（入力用）'!W30</f>
        <v>0</v>
      </c>
      <c r="YI8" s="22">
        <f>'R4-04（入力用）'!X30</f>
        <v>0</v>
      </c>
      <c r="YJ8" s="22">
        <f>'R4-04（入力用）'!Y30</f>
        <v>0</v>
      </c>
      <c r="YK8" s="22">
        <f>'R4-04（入力用）'!Z30</f>
        <v>0</v>
      </c>
      <c r="YL8" s="22">
        <f>'R4-04（入力用）'!AA30</f>
        <v>0</v>
      </c>
      <c r="YM8" s="22">
        <f>'R4-04（入力用）'!AB30</f>
        <v>0</v>
      </c>
      <c r="YN8" s="22">
        <f>'R4-04（入力用）'!AC30</f>
        <v>0</v>
      </c>
      <c r="YO8" s="22">
        <f>'R4-04（入力用）'!AD30</f>
        <v>0</v>
      </c>
      <c r="YP8" s="22">
        <f>'R4-04（入力用）'!AE30</f>
        <v>0</v>
      </c>
      <c r="YQ8" s="22">
        <f>'R4-04（入力用）'!AF30</f>
        <v>0</v>
      </c>
      <c r="YR8" s="22">
        <f>'R4-04（入力用）'!AG30</f>
        <v>0</v>
      </c>
      <c r="YS8" s="22">
        <f>'R4-04（入力用）'!AH30</f>
        <v>0</v>
      </c>
      <c r="YT8" s="22">
        <f>'R4-04（入力用）'!AI30</f>
        <v>0</v>
      </c>
      <c r="YU8" s="22">
        <f>'R4-04（入力用）'!AJ30</f>
        <v>0</v>
      </c>
      <c r="YV8" s="22">
        <f>'R4-05（入力用）'!G30</f>
        <v>0</v>
      </c>
      <c r="YW8" s="22">
        <f>'R4-05（入力用）'!H30</f>
        <v>0</v>
      </c>
      <c r="YX8" s="22">
        <f>'R4-05（入力用）'!I30</f>
        <v>0</v>
      </c>
      <c r="YY8" s="22">
        <f>'R4-05（入力用）'!J30</f>
        <v>0</v>
      </c>
      <c r="YZ8" s="22">
        <f>'R4-05（入力用）'!K30</f>
        <v>0</v>
      </c>
      <c r="ZA8" s="22">
        <f>'R4-05（入力用）'!L30</f>
        <v>0</v>
      </c>
      <c r="ZB8" s="22">
        <f>'R4-05（入力用）'!M30</f>
        <v>0</v>
      </c>
      <c r="ZC8" s="22">
        <f>'R4-05（入力用）'!N30</f>
        <v>0</v>
      </c>
      <c r="ZD8" s="22">
        <f>'R4-05（入力用）'!O30</f>
        <v>0</v>
      </c>
      <c r="ZE8" s="22">
        <f>'R4-05（入力用）'!P30</f>
        <v>0</v>
      </c>
      <c r="ZF8" s="22">
        <f>'R4-05（入力用）'!Q30</f>
        <v>0</v>
      </c>
      <c r="ZG8" s="22">
        <f>'R4-05（入力用）'!R30</f>
        <v>0</v>
      </c>
      <c r="ZH8" s="22">
        <f>'R4-05（入力用）'!S30</f>
        <v>0</v>
      </c>
      <c r="ZI8" s="22">
        <f>'R4-05（入力用）'!T30</f>
        <v>0</v>
      </c>
      <c r="ZJ8" s="22">
        <f>'R4-05（入力用）'!U30</f>
        <v>0</v>
      </c>
      <c r="ZK8" s="22">
        <f>'R4-05（入力用）'!V30</f>
        <v>0</v>
      </c>
      <c r="ZL8" s="22">
        <f>'R4-05（入力用）'!W30</f>
        <v>0</v>
      </c>
      <c r="ZM8" s="22">
        <f>'R4-05（入力用）'!X30</f>
        <v>0</v>
      </c>
      <c r="ZN8" s="22">
        <f>'R4-05（入力用）'!Y30</f>
        <v>0</v>
      </c>
      <c r="ZO8" s="22">
        <f>'R4-05（入力用）'!Z30</f>
        <v>0</v>
      </c>
      <c r="ZP8" s="22">
        <f>'R4-05（入力用）'!AA30</f>
        <v>0</v>
      </c>
      <c r="ZQ8" s="22">
        <f>'R4-05（入力用）'!AB30</f>
        <v>0</v>
      </c>
      <c r="ZR8" s="22">
        <f>'R4-05（入力用）'!AC30</f>
        <v>0</v>
      </c>
      <c r="ZS8" s="22">
        <f>'R4-05（入力用）'!AD30</f>
        <v>0</v>
      </c>
      <c r="ZT8" s="22">
        <f>'R4-05（入力用）'!AE30</f>
        <v>0</v>
      </c>
      <c r="ZU8" s="22">
        <f>'R4-05（入力用）'!AF30</f>
        <v>0</v>
      </c>
      <c r="ZV8" s="22">
        <f>'R4-05（入力用）'!AG30</f>
        <v>0</v>
      </c>
      <c r="ZW8" s="22">
        <f>'R4-05（入力用）'!AH30</f>
        <v>0</v>
      </c>
      <c r="ZX8" s="22">
        <f>'R4-05（入力用）'!AI30</f>
        <v>0</v>
      </c>
      <c r="ZY8" s="22">
        <f>'R4-05（入力用）'!AJ30</f>
        <v>0</v>
      </c>
      <c r="ZZ8" s="22">
        <f>'R4-05（入力用）'!AK30</f>
        <v>0</v>
      </c>
      <c r="AAA8" s="22">
        <f>'R4-06（入力用）'!G30</f>
        <v>0</v>
      </c>
      <c r="AAB8" s="22">
        <f>'R4-06（入力用）'!H30</f>
        <v>0</v>
      </c>
      <c r="AAC8" s="22">
        <f>'R4-06（入力用）'!I30</f>
        <v>0</v>
      </c>
      <c r="AAD8" s="22">
        <f>'R4-06（入力用）'!J30</f>
        <v>0</v>
      </c>
      <c r="AAE8" s="22">
        <f>'R4-06（入力用）'!K30</f>
        <v>0</v>
      </c>
      <c r="AAF8" s="22">
        <f>'R4-06（入力用）'!L30</f>
        <v>0</v>
      </c>
      <c r="AAG8" s="22">
        <f>'R4-06（入力用）'!M30</f>
        <v>0</v>
      </c>
      <c r="AAH8" s="22">
        <f>'R4-06（入力用）'!N30</f>
        <v>0</v>
      </c>
      <c r="AAI8" s="22">
        <f>'R4-06（入力用）'!O30</f>
        <v>0</v>
      </c>
      <c r="AAJ8" s="22">
        <f>'R4-06（入力用）'!P30</f>
        <v>0</v>
      </c>
      <c r="AAK8" s="22">
        <f>'R4-06（入力用）'!Q30</f>
        <v>0</v>
      </c>
      <c r="AAL8" s="22">
        <f>'R4-06（入力用）'!R30</f>
        <v>0</v>
      </c>
      <c r="AAM8" s="22">
        <f>'R4-06（入力用）'!S30</f>
        <v>0</v>
      </c>
      <c r="AAN8" s="22">
        <f>'R4-06（入力用）'!T30</f>
        <v>0</v>
      </c>
      <c r="AAO8" s="22">
        <f>'R4-06（入力用）'!U30</f>
        <v>0</v>
      </c>
      <c r="AAP8" s="22">
        <f>'R4-06（入力用）'!V30</f>
        <v>0</v>
      </c>
      <c r="AAQ8" s="22">
        <f>'R4-06（入力用）'!W30</f>
        <v>0</v>
      </c>
      <c r="AAR8" s="22">
        <f>'R4-06（入力用）'!X30</f>
        <v>0</v>
      </c>
      <c r="AAS8" s="22">
        <f>'R4-06（入力用）'!Y30</f>
        <v>0</v>
      </c>
      <c r="AAT8" s="22">
        <f>'R4-06（入力用）'!Z30</f>
        <v>0</v>
      </c>
      <c r="AAU8" s="22">
        <f>'R4-06（入力用）'!AA30</f>
        <v>0</v>
      </c>
      <c r="AAV8" s="22">
        <f>'R4-06（入力用）'!AB30</f>
        <v>0</v>
      </c>
      <c r="AAW8" s="22">
        <f>'R4-06（入力用）'!AC30</f>
        <v>0</v>
      </c>
      <c r="AAX8" s="22">
        <f>'R4-06（入力用）'!AD30</f>
        <v>0</v>
      </c>
      <c r="AAY8" s="22">
        <f>'R4-06（入力用）'!AE30</f>
        <v>0</v>
      </c>
      <c r="AAZ8" s="22">
        <f>'R4-06（入力用）'!AF30</f>
        <v>0</v>
      </c>
      <c r="ABA8" s="22">
        <f>'R4-06（入力用）'!AG30</f>
        <v>0</v>
      </c>
      <c r="ABB8" s="22">
        <f>'R4-06（入力用）'!AH30</f>
        <v>0</v>
      </c>
      <c r="ABC8" s="22">
        <f>'R4-06（入力用）'!AI30</f>
        <v>0</v>
      </c>
      <c r="ABD8" s="22">
        <f>'R4-06（入力用）'!AJ30</f>
        <v>0</v>
      </c>
      <c r="ABE8" s="22">
        <f>'R4-07（入力用）'!G30</f>
        <v>0</v>
      </c>
      <c r="ABF8" s="22">
        <f>'R4-07（入力用）'!H30</f>
        <v>0</v>
      </c>
      <c r="ABG8" s="22">
        <f>'R4-07（入力用）'!I30</f>
        <v>0</v>
      </c>
      <c r="ABH8" s="22">
        <f>'R4-07（入力用）'!J30</f>
        <v>0</v>
      </c>
      <c r="ABI8" s="22">
        <f>'R4-07（入力用）'!K30</f>
        <v>0</v>
      </c>
      <c r="ABJ8" s="22">
        <f>'R4-07（入力用）'!L30</f>
        <v>0</v>
      </c>
      <c r="ABK8" s="22">
        <f>'R4-07（入力用）'!M30</f>
        <v>0</v>
      </c>
      <c r="ABL8" s="22">
        <f>'R4-07（入力用）'!N30</f>
        <v>0</v>
      </c>
      <c r="ABM8" s="22">
        <f>'R4-07（入力用）'!O30</f>
        <v>0</v>
      </c>
      <c r="ABN8" s="22">
        <f>'R4-07（入力用）'!P30</f>
        <v>0</v>
      </c>
      <c r="ABO8" s="22">
        <f>'R4-07（入力用）'!Q30</f>
        <v>0</v>
      </c>
      <c r="ABP8" s="22">
        <f>'R4-07（入力用）'!R30</f>
        <v>0</v>
      </c>
      <c r="ABQ8" s="22">
        <f>'R4-07（入力用）'!S30</f>
        <v>0</v>
      </c>
      <c r="ABR8" s="22">
        <f>'R4-07（入力用）'!T30</f>
        <v>0</v>
      </c>
      <c r="ABS8" s="22">
        <f>'R4-07（入力用）'!U30</f>
        <v>0</v>
      </c>
      <c r="ABT8" s="22">
        <f>'R4-07（入力用）'!V30</f>
        <v>0</v>
      </c>
      <c r="ABU8" s="22">
        <f>'R4-07（入力用）'!W30</f>
        <v>0</v>
      </c>
      <c r="ABV8" s="22">
        <f>'R4-07（入力用）'!X30</f>
        <v>0</v>
      </c>
      <c r="ABW8" s="22">
        <f>'R4-07（入力用）'!Y30</f>
        <v>0</v>
      </c>
      <c r="ABX8" s="22">
        <f>'R4-07（入力用）'!Z30</f>
        <v>0</v>
      </c>
      <c r="ABY8" s="22">
        <f>'R4-07（入力用）'!AA30</f>
        <v>0</v>
      </c>
      <c r="ABZ8" s="22">
        <f>'R4-07（入力用）'!AB30</f>
        <v>0</v>
      </c>
      <c r="ACA8" s="22">
        <f>'R4-07（入力用）'!AC30</f>
        <v>0</v>
      </c>
      <c r="ACB8" s="22">
        <f>'R4-07（入力用）'!AD30</f>
        <v>0</v>
      </c>
      <c r="ACC8" s="22">
        <f>'R4-07（入力用）'!AE30</f>
        <v>0</v>
      </c>
      <c r="ACD8" s="22">
        <f>'R4-07（入力用）'!AF30</f>
        <v>0</v>
      </c>
      <c r="ACE8" s="22">
        <f>'R4-07（入力用）'!AG30</f>
        <v>0</v>
      </c>
      <c r="ACF8" s="22">
        <f>'R4-07（入力用）'!AH30</f>
        <v>0</v>
      </c>
      <c r="ACG8" s="22">
        <f>'R4-07（入力用）'!AI30</f>
        <v>0</v>
      </c>
      <c r="ACH8" s="22">
        <f>'R4-07（入力用）'!AJ30</f>
        <v>0</v>
      </c>
      <c r="ACI8" s="22">
        <f>'R4-07（入力用）'!AK30</f>
        <v>0</v>
      </c>
      <c r="ACJ8" s="22">
        <f>'R4-08（入力用）'!G30</f>
        <v>0</v>
      </c>
      <c r="ACK8" s="22">
        <f>'R4-08（入力用）'!H30</f>
        <v>0</v>
      </c>
      <c r="ACL8" s="22">
        <f>'R4-08（入力用）'!I30</f>
        <v>0</v>
      </c>
      <c r="ACM8" s="22">
        <f>'R4-08（入力用）'!J30</f>
        <v>0</v>
      </c>
      <c r="ACN8" s="22">
        <f>'R4-08（入力用）'!K30</f>
        <v>0</v>
      </c>
      <c r="ACO8" s="22">
        <f>'R4-08（入力用）'!L30</f>
        <v>0</v>
      </c>
      <c r="ACP8" s="22">
        <f>'R4-08（入力用）'!M30</f>
        <v>0</v>
      </c>
      <c r="ACQ8" s="22">
        <f>'R4-08（入力用）'!N30</f>
        <v>0</v>
      </c>
      <c r="ACR8" s="22">
        <f>'R4-08（入力用）'!O30</f>
        <v>0</v>
      </c>
      <c r="ACS8" s="22">
        <f>'R4-08（入力用）'!P30</f>
        <v>0</v>
      </c>
      <c r="ACT8" s="22">
        <f>'R4-08（入力用）'!Q30</f>
        <v>0</v>
      </c>
      <c r="ACU8" s="22">
        <f>'R4-08（入力用）'!R30</f>
        <v>0</v>
      </c>
      <c r="ACV8" s="22">
        <f>'R4-08（入力用）'!S30</f>
        <v>0</v>
      </c>
      <c r="ACW8" s="22">
        <f>'R4-08（入力用）'!T30</f>
        <v>0</v>
      </c>
      <c r="ACX8" s="22">
        <f>'R4-08（入力用）'!U30</f>
        <v>0</v>
      </c>
      <c r="ACY8" s="22">
        <f>'R4-08（入力用）'!V30</f>
        <v>0</v>
      </c>
      <c r="ACZ8" s="22">
        <f>'R4-08（入力用）'!W30</f>
        <v>0</v>
      </c>
      <c r="ADA8" s="22">
        <f>'R4-08（入力用）'!X30</f>
        <v>0</v>
      </c>
      <c r="ADB8" s="22">
        <f>'R4-08（入力用）'!Y30</f>
        <v>0</v>
      </c>
      <c r="ADC8" s="22">
        <f>'R4-08（入力用）'!Z30</f>
        <v>0</v>
      </c>
      <c r="ADD8" s="22">
        <f>'R4-08（入力用）'!AA30</f>
        <v>0</v>
      </c>
      <c r="ADE8" s="22">
        <f>'R4-08（入力用）'!AB30</f>
        <v>0</v>
      </c>
      <c r="ADF8" s="22">
        <f>'R4-08（入力用）'!AC30</f>
        <v>0</v>
      </c>
      <c r="ADG8" s="22">
        <f>'R4-08（入力用）'!AD30</f>
        <v>0</v>
      </c>
      <c r="ADH8" s="22">
        <f>'R4-08（入力用）'!AE30</f>
        <v>0</v>
      </c>
      <c r="ADI8" s="22">
        <f>'R4-08（入力用）'!AF30</f>
        <v>0</v>
      </c>
      <c r="ADJ8" s="22">
        <f>'R4-08（入力用）'!AG30</f>
        <v>0</v>
      </c>
      <c r="ADK8" s="22">
        <f>'R4-08（入力用）'!AH30</f>
        <v>0</v>
      </c>
      <c r="ADL8" s="22">
        <f>'R4-08（入力用）'!AI30</f>
        <v>0</v>
      </c>
      <c r="ADM8" s="22">
        <f>'R4-08（入力用）'!AJ30</f>
        <v>0</v>
      </c>
      <c r="ADN8" s="22">
        <f>'R4-08（入力用）'!AK30</f>
        <v>0</v>
      </c>
      <c r="ADO8" s="22">
        <f>'R4-09（入力用）'!G30</f>
        <v>0</v>
      </c>
      <c r="ADP8" s="22">
        <f>'R4-09（入力用）'!H30</f>
        <v>0</v>
      </c>
      <c r="ADQ8" s="22">
        <f>'R4-09（入力用）'!I30</f>
        <v>0</v>
      </c>
      <c r="ADR8" s="22">
        <f>'R4-09（入力用）'!J30</f>
        <v>0</v>
      </c>
      <c r="ADS8" s="22">
        <f>'R4-09（入力用）'!K30</f>
        <v>0</v>
      </c>
      <c r="ADT8" s="22">
        <f>'R4-09（入力用）'!L30</f>
        <v>0</v>
      </c>
      <c r="ADU8" s="22">
        <f>'R4-09（入力用）'!M30</f>
        <v>0</v>
      </c>
      <c r="ADV8" s="22">
        <f>'R4-09（入力用）'!N30</f>
        <v>0</v>
      </c>
      <c r="ADW8" s="22">
        <f>'R4-09（入力用）'!O30</f>
        <v>0</v>
      </c>
      <c r="ADX8" s="22">
        <f>'R4-09（入力用）'!P30</f>
        <v>0</v>
      </c>
      <c r="ADY8" s="22">
        <f>'R4-09（入力用）'!Q30</f>
        <v>0</v>
      </c>
      <c r="ADZ8" s="22">
        <f>'R4-09（入力用）'!R30</f>
        <v>0</v>
      </c>
      <c r="AEA8" s="22">
        <f>'R4-09（入力用）'!S30</f>
        <v>0</v>
      </c>
      <c r="AEB8" s="22">
        <f>'R4-09（入力用）'!T30</f>
        <v>0</v>
      </c>
      <c r="AEC8" s="22">
        <f>'R4-09（入力用）'!U30</f>
        <v>0</v>
      </c>
      <c r="AED8" s="22">
        <f>'R4-09（入力用）'!V30</f>
        <v>0</v>
      </c>
      <c r="AEE8" s="22">
        <f>'R4-09（入力用）'!W30</f>
        <v>0</v>
      </c>
      <c r="AEF8" s="22">
        <f>'R4-09（入力用）'!X30</f>
        <v>0</v>
      </c>
      <c r="AEG8" s="22">
        <f>'R4-09（入力用）'!Y30</f>
        <v>0</v>
      </c>
      <c r="AEH8" s="22">
        <f>'R4-09（入力用）'!Z30</f>
        <v>0</v>
      </c>
      <c r="AEI8" s="22">
        <f>'R4-09（入力用）'!AA30</f>
        <v>0</v>
      </c>
      <c r="AEJ8" s="22">
        <f>'R4-09（入力用）'!AB30</f>
        <v>0</v>
      </c>
      <c r="AEK8" s="22">
        <f>'R4-09（入力用）'!AC30</f>
        <v>0</v>
      </c>
      <c r="AEL8" s="22">
        <f>'R4-09（入力用）'!AD30</f>
        <v>0</v>
      </c>
      <c r="AEM8" s="22">
        <f>'R4-09（入力用）'!AE30</f>
        <v>0</v>
      </c>
      <c r="AEN8" s="22">
        <f>'R4-09（入力用）'!AF30</f>
        <v>0</v>
      </c>
      <c r="AEO8" s="22">
        <f>'R4-09（入力用）'!AG30</f>
        <v>0</v>
      </c>
      <c r="AEP8" s="22">
        <f>'R4-09（入力用）'!AH30</f>
        <v>0</v>
      </c>
      <c r="AEQ8" s="22">
        <f>'R4-09（入力用）'!AI30</f>
        <v>0</v>
      </c>
      <c r="AER8" s="22">
        <f>'R4-09（入力用）'!AJ30</f>
        <v>0</v>
      </c>
      <c r="AES8" s="22">
        <f>'R4-10（入力用）'!G30</f>
        <v>0</v>
      </c>
      <c r="AET8" s="22">
        <f>'R4-10（入力用）'!H30</f>
        <v>0</v>
      </c>
      <c r="AEU8" s="22">
        <f>'R4-10（入力用）'!I30</f>
        <v>0</v>
      </c>
      <c r="AEV8" s="22">
        <f>'R4-10（入力用）'!J30</f>
        <v>0</v>
      </c>
      <c r="AEW8" s="22">
        <f>'R4-10（入力用）'!K30</f>
        <v>0</v>
      </c>
      <c r="AEX8" s="22">
        <f>'R4-10（入力用）'!L30</f>
        <v>0</v>
      </c>
      <c r="AEY8" s="22">
        <f>'R4-10（入力用）'!M30</f>
        <v>0</v>
      </c>
      <c r="AEZ8" s="22">
        <f>'R4-10（入力用）'!N30</f>
        <v>0</v>
      </c>
      <c r="AFA8" s="22">
        <f>'R4-10（入力用）'!O30</f>
        <v>0</v>
      </c>
      <c r="AFB8" s="22">
        <f>'R4-10（入力用）'!P30</f>
        <v>0</v>
      </c>
      <c r="AFC8" s="22">
        <f>'R4-10（入力用）'!Q30</f>
        <v>0</v>
      </c>
      <c r="AFD8" s="22">
        <f>'R4-10（入力用）'!R30</f>
        <v>0</v>
      </c>
      <c r="AFE8" s="22">
        <f>'R4-10（入力用）'!S30</f>
        <v>0</v>
      </c>
      <c r="AFF8" s="22">
        <f>'R4-10（入力用）'!T30</f>
        <v>0</v>
      </c>
      <c r="AFG8" s="22">
        <f>'R4-10（入力用）'!U30</f>
        <v>0</v>
      </c>
      <c r="AFH8" s="22">
        <f>'R4-10（入力用）'!V30</f>
        <v>0</v>
      </c>
      <c r="AFI8" s="22">
        <f>'R4-10（入力用）'!W30</f>
        <v>0</v>
      </c>
      <c r="AFJ8" s="22">
        <f>'R4-10（入力用）'!X30</f>
        <v>0</v>
      </c>
      <c r="AFK8" s="22">
        <f>'R4-10（入力用）'!Y30</f>
        <v>0</v>
      </c>
      <c r="AFL8" s="22">
        <f>'R4-10（入力用）'!Z30</f>
        <v>0</v>
      </c>
      <c r="AFM8" s="22">
        <f>'R4-10（入力用）'!AA30</f>
        <v>0</v>
      </c>
      <c r="AFN8" s="22">
        <f>'R4-10（入力用）'!AB30</f>
        <v>0</v>
      </c>
      <c r="AFO8" s="22">
        <f>'R4-10（入力用）'!AC30</f>
        <v>0</v>
      </c>
      <c r="AFP8" s="22">
        <f>'R4-10（入力用）'!AD30</f>
        <v>0</v>
      </c>
      <c r="AFQ8" s="22">
        <f>'R4-10（入力用）'!AE30</f>
        <v>0</v>
      </c>
      <c r="AFR8" s="22">
        <f>'R4-10（入力用）'!AF30</f>
        <v>0</v>
      </c>
      <c r="AFS8" s="22">
        <f>'R4-10（入力用）'!AG30</f>
        <v>0</v>
      </c>
      <c r="AFT8" s="22">
        <f>'R4-10（入力用）'!AH30</f>
        <v>0</v>
      </c>
      <c r="AFU8" s="22">
        <f>'R4-10（入力用）'!AI30</f>
        <v>0</v>
      </c>
      <c r="AFV8" s="22">
        <f>'R4-10（入力用）'!AJ30</f>
        <v>0</v>
      </c>
      <c r="AFW8" s="22">
        <f>'R4-10（入力用）'!AK30</f>
        <v>0</v>
      </c>
      <c r="AFX8" s="22">
        <f>'R4-11（入力用）'!G30</f>
        <v>0</v>
      </c>
      <c r="AFY8" s="22">
        <f>'R4-11（入力用）'!H30</f>
        <v>0</v>
      </c>
      <c r="AFZ8" s="22">
        <f>'R4-11（入力用）'!I30</f>
        <v>0</v>
      </c>
      <c r="AGA8" s="22">
        <f>'R4-11（入力用）'!J30</f>
        <v>0</v>
      </c>
      <c r="AGB8" s="22">
        <f>'R4-11（入力用）'!K30</f>
        <v>0</v>
      </c>
      <c r="AGC8" s="22">
        <f>'R4-11（入力用）'!L30</f>
        <v>0</v>
      </c>
      <c r="AGD8" s="22">
        <f>'R4-11（入力用）'!M30</f>
        <v>0</v>
      </c>
      <c r="AGE8" s="22">
        <f>'R4-11（入力用）'!N30</f>
        <v>0</v>
      </c>
      <c r="AGF8" s="22">
        <f>'R4-11（入力用）'!O30</f>
        <v>0</v>
      </c>
      <c r="AGG8" s="22">
        <f>'R4-11（入力用）'!P30</f>
        <v>0</v>
      </c>
      <c r="AGH8" s="22">
        <f>'R4-11（入力用）'!Q30</f>
        <v>0</v>
      </c>
      <c r="AGI8" s="22">
        <f>'R4-11（入力用）'!R30</f>
        <v>0</v>
      </c>
      <c r="AGJ8" s="22">
        <f>'R4-11（入力用）'!S30</f>
        <v>0</v>
      </c>
      <c r="AGK8" s="22">
        <f>'R4-11（入力用）'!T30</f>
        <v>0</v>
      </c>
      <c r="AGL8" s="22">
        <f>'R4-11（入力用）'!U30</f>
        <v>0</v>
      </c>
      <c r="AGM8" s="22">
        <f>'R4-11（入力用）'!V30</f>
        <v>0</v>
      </c>
      <c r="AGN8" s="22">
        <f>'R4-11（入力用）'!W30</f>
        <v>0</v>
      </c>
      <c r="AGO8" s="22">
        <f>'R4-11（入力用）'!X30</f>
        <v>0</v>
      </c>
      <c r="AGP8" s="22">
        <f>'R4-11（入力用）'!Y30</f>
        <v>0</v>
      </c>
      <c r="AGQ8" s="22">
        <f>'R4-11（入力用）'!Z30</f>
        <v>0</v>
      </c>
      <c r="AGR8" s="22">
        <f>'R4-11（入力用）'!AA30</f>
        <v>0</v>
      </c>
      <c r="AGS8" s="22">
        <f>'R4-11（入力用）'!AB30</f>
        <v>0</v>
      </c>
      <c r="AGT8" s="22">
        <f>'R4-11（入力用）'!AC30</f>
        <v>0</v>
      </c>
      <c r="AGU8" s="22">
        <f>'R4-11（入力用）'!AD30</f>
        <v>0</v>
      </c>
      <c r="AGV8" s="22">
        <f>'R4-11（入力用）'!AE30</f>
        <v>0</v>
      </c>
      <c r="AGW8" s="22">
        <f>'R4-11（入力用）'!AF30</f>
        <v>0</v>
      </c>
      <c r="AGX8" s="22">
        <f>'R4-11（入力用）'!AG30</f>
        <v>0</v>
      </c>
      <c r="AGY8" s="22">
        <f>'R4-11（入力用）'!AH30</f>
        <v>0</v>
      </c>
      <c r="AGZ8" s="22">
        <f>'R4-11（入力用）'!AI30</f>
        <v>0</v>
      </c>
      <c r="AHA8" s="22">
        <f>'R4-11（入力用）'!AJ30</f>
        <v>0</v>
      </c>
      <c r="AHB8" s="22">
        <f>'R4-12（入力用）'!G30</f>
        <v>0</v>
      </c>
      <c r="AHC8" s="22">
        <f>'R4-12（入力用）'!H30</f>
        <v>0</v>
      </c>
      <c r="AHD8" s="22">
        <f>'R4-12（入力用）'!I30</f>
        <v>0</v>
      </c>
      <c r="AHE8" s="22">
        <f>'R4-12（入力用）'!J30</f>
        <v>0</v>
      </c>
      <c r="AHF8" s="22">
        <f>'R4-12（入力用）'!K30</f>
        <v>0</v>
      </c>
      <c r="AHG8" s="22">
        <f>'R4-12（入力用）'!L30</f>
        <v>0</v>
      </c>
      <c r="AHH8" s="22">
        <f>'R4-12（入力用）'!M30</f>
        <v>0</v>
      </c>
      <c r="AHI8" s="22">
        <f>'R4-12（入力用）'!N30</f>
        <v>0</v>
      </c>
      <c r="AHJ8" s="22">
        <f>'R4-12（入力用）'!O30</f>
        <v>0</v>
      </c>
      <c r="AHK8" s="22">
        <f>'R4-12（入力用）'!P30</f>
        <v>0</v>
      </c>
      <c r="AHL8" s="22">
        <f>'R4-12（入力用）'!Q30</f>
        <v>0</v>
      </c>
      <c r="AHM8" s="22">
        <f>'R4-12（入力用）'!R30</f>
        <v>0</v>
      </c>
      <c r="AHN8" s="22">
        <f>'R4-12（入力用）'!S30</f>
        <v>0</v>
      </c>
      <c r="AHO8" s="22">
        <f>'R4-12（入力用）'!T30</f>
        <v>0</v>
      </c>
      <c r="AHP8" s="22">
        <f>'R4-12（入力用）'!U30</f>
        <v>0</v>
      </c>
      <c r="AHQ8" s="22">
        <f>'R4-12（入力用）'!V30</f>
        <v>0</v>
      </c>
      <c r="AHR8" s="22">
        <f>'R4-12（入力用）'!W30</f>
        <v>0</v>
      </c>
      <c r="AHS8" s="22">
        <f>'R4-12（入力用）'!X30</f>
        <v>0</v>
      </c>
      <c r="AHT8" s="22">
        <f>'R4-12（入力用）'!Y30</f>
        <v>0</v>
      </c>
      <c r="AHU8" s="22">
        <f>'R4-12（入力用）'!Z30</f>
        <v>0</v>
      </c>
      <c r="AHV8" s="22">
        <f>'R4-12（入力用）'!AA30</f>
        <v>0</v>
      </c>
      <c r="AHW8" s="22">
        <f>'R4-12（入力用）'!AB30</f>
        <v>0</v>
      </c>
      <c r="AHX8" s="22">
        <f>'R4-12（入力用）'!AC30</f>
        <v>0</v>
      </c>
      <c r="AHY8" s="22">
        <f>'R4-12（入力用）'!AD30</f>
        <v>0</v>
      </c>
      <c r="AHZ8" s="22">
        <f>'R4-12（入力用）'!AE30</f>
        <v>0</v>
      </c>
      <c r="AIA8" s="22">
        <f>'R4-12（入力用）'!AF30</f>
        <v>0</v>
      </c>
      <c r="AIB8" s="22">
        <f>'R4-12（入力用）'!AG30</f>
        <v>0</v>
      </c>
      <c r="AIC8" s="22">
        <f>'R4-12（入力用）'!AH30</f>
        <v>0</v>
      </c>
      <c r="AID8" s="22">
        <f>'R4-12（入力用）'!AI30</f>
        <v>0</v>
      </c>
      <c r="AIE8" s="22">
        <f>'R4-12（入力用）'!AJ30</f>
        <v>0</v>
      </c>
      <c r="AIF8" s="22">
        <f>'R4-12（入力用）'!AK30</f>
        <v>0</v>
      </c>
      <c r="AIG8" s="22">
        <f>'R5-01（入力用）'!G30</f>
        <v>0</v>
      </c>
      <c r="AIH8" s="22">
        <f>'R5-01（入力用）'!H30</f>
        <v>0</v>
      </c>
      <c r="AII8" s="22">
        <f>'R5-01（入力用）'!I30</f>
        <v>0</v>
      </c>
      <c r="AIJ8" s="22">
        <f>'R5-01（入力用）'!J30</f>
        <v>0</v>
      </c>
      <c r="AIK8" s="22">
        <f>'R5-01（入力用）'!K30</f>
        <v>0</v>
      </c>
      <c r="AIL8" s="22">
        <f>'R5-01（入力用）'!L30</f>
        <v>0</v>
      </c>
      <c r="AIM8" s="22">
        <f>'R5-01（入力用）'!M30</f>
        <v>0</v>
      </c>
      <c r="AIN8" s="22">
        <f>'R5-01（入力用）'!N30</f>
        <v>0</v>
      </c>
      <c r="AIO8" s="22">
        <f>'R5-01（入力用）'!O30</f>
        <v>0</v>
      </c>
      <c r="AIP8" s="22">
        <f>'R5-01（入力用）'!P30</f>
        <v>0</v>
      </c>
      <c r="AIQ8" s="22">
        <f>'R5-01（入力用）'!Q30</f>
        <v>0</v>
      </c>
      <c r="AIR8" s="22">
        <f>'R5-01（入力用）'!R30</f>
        <v>0</v>
      </c>
      <c r="AIS8" s="22">
        <f>'R5-01（入力用）'!S30</f>
        <v>0</v>
      </c>
      <c r="AIT8" s="22">
        <f>'R5-01（入力用）'!T30</f>
        <v>0</v>
      </c>
      <c r="AIU8" s="22">
        <f>'R5-01（入力用）'!U30</f>
        <v>0</v>
      </c>
      <c r="AIV8" s="22">
        <f>'R5-01（入力用）'!V30</f>
        <v>0</v>
      </c>
      <c r="AIW8" s="22">
        <f>'R5-01（入力用）'!W30</f>
        <v>0</v>
      </c>
      <c r="AIX8" s="22">
        <f>'R5-01（入力用）'!X30</f>
        <v>0</v>
      </c>
      <c r="AIY8" s="22">
        <f>'R5-01（入力用）'!Y30</f>
        <v>0</v>
      </c>
      <c r="AIZ8" s="22">
        <f>'R5-01（入力用）'!Z30</f>
        <v>0</v>
      </c>
      <c r="AJA8" s="22">
        <f>'R5-01（入力用）'!AA30</f>
        <v>0</v>
      </c>
      <c r="AJB8" s="22">
        <f>'R5-01（入力用）'!AB30</f>
        <v>0</v>
      </c>
      <c r="AJC8" s="22">
        <f>'R5-01（入力用）'!AC30</f>
        <v>0</v>
      </c>
      <c r="AJD8" s="22">
        <f>'R5-01（入力用）'!AD30</f>
        <v>0</v>
      </c>
      <c r="AJE8" s="22">
        <f>'R5-01（入力用）'!AE30</f>
        <v>0</v>
      </c>
      <c r="AJF8" s="22">
        <f>'R5-01（入力用）'!AF30</f>
        <v>0</v>
      </c>
      <c r="AJG8" s="22">
        <f>'R5-01（入力用）'!AG30</f>
        <v>0</v>
      </c>
      <c r="AJH8" s="22">
        <f>'R5-01（入力用）'!AH30</f>
        <v>0</v>
      </c>
      <c r="AJI8" s="22">
        <f>'R5-01（入力用）'!AI30</f>
        <v>0</v>
      </c>
      <c r="AJJ8" s="22">
        <f>'R5-01（入力用）'!AJ30</f>
        <v>0</v>
      </c>
      <c r="AJK8" s="22">
        <f>'R5-01（入力用）'!AK30</f>
        <v>0</v>
      </c>
      <c r="AJL8" s="22">
        <f>'R5-02（入力用）'!G30</f>
        <v>0</v>
      </c>
      <c r="AJM8" s="22">
        <f>'R5-02（入力用）'!H30</f>
        <v>0</v>
      </c>
      <c r="AJN8" s="22">
        <f>'R5-02（入力用）'!I30</f>
        <v>0</v>
      </c>
      <c r="AJO8" s="22">
        <f>'R5-02（入力用）'!J30</f>
        <v>0</v>
      </c>
      <c r="AJP8" s="22">
        <f>'R5-02（入力用）'!K30</f>
        <v>0</v>
      </c>
      <c r="AJQ8" s="22">
        <f>'R5-02（入力用）'!L30</f>
        <v>0</v>
      </c>
      <c r="AJR8" s="22">
        <f>'R5-02（入力用）'!M30</f>
        <v>0</v>
      </c>
      <c r="AJS8" s="22">
        <f>'R5-02（入力用）'!N30</f>
        <v>0</v>
      </c>
      <c r="AJT8" s="22">
        <f>'R5-02（入力用）'!O30</f>
        <v>0</v>
      </c>
      <c r="AJU8" s="22">
        <f>'R5-02（入力用）'!P30</f>
        <v>0</v>
      </c>
      <c r="AJV8" s="22">
        <f>'R5-02（入力用）'!Q30</f>
        <v>0</v>
      </c>
      <c r="AJW8" s="22">
        <f>'R5-02（入力用）'!R30</f>
        <v>0</v>
      </c>
      <c r="AJX8" s="22">
        <f>'R5-02（入力用）'!S30</f>
        <v>0</v>
      </c>
      <c r="AJY8" s="22">
        <f>'R5-02（入力用）'!T30</f>
        <v>0</v>
      </c>
      <c r="AJZ8" s="22">
        <f>'R5-02（入力用）'!U30</f>
        <v>0</v>
      </c>
      <c r="AKA8" s="22">
        <f>'R5-02（入力用）'!V30</f>
        <v>0</v>
      </c>
      <c r="AKB8" s="22">
        <f>'R5-02（入力用）'!W30</f>
        <v>0</v>
      </c>
      <c r="AKC8" s="22">
        <f>'R5-02（入力用）'!X30</f>
        <v>0</v>
      </c>
      <c r="AKD8" s="22">
        <f>'R5-02（入力用）'!Y30</f>
        <v>0</v>
      </c>
      <c r="AKE8" s="22">
        <f>'R5-02（入力用）'!Z30</f>
        <v>0</v>
      </c>
      <c r="AKF8" s="22">
        <f>'R5-02（入力用）'!AA30</f>
        <v>0</v>
      </c>
      <c r="AKG8" s="22">
        <f>'R5-02（入力用）'!AB30</f>
        <v>0</v>
      </c>
      <c r="AKH8" s="22">
        <f>'R5-02（入力用）'!AC30</f>
        <v>0</v>
      </c>
      <c r="AKI8" s="22">
        <f>'R5-02（入力用）'!AD30</f>
        <v>0</v>
      </c>
      <c r="AKJ8" s="22">
        <f>'R5-02（入力用）'!AE30</f>
        <v>0</v>
      </c>
      <c r="AKK8" s="22">
        <f>'R5-02（入力用）'!AF30</f>
        <v>0</v>
      </c>
      <c r="AKL8" s="22">
        <f>'R5-02（入力用）'!AG30</f>
        <v>0</v>
      </c>
      <c r="AKM8" s="22">
        <f>'R5-02（入力用）'!AH30</f>
        <v>0</v>
      </c>
      <c r="AKN8" s="22">
        <f>'R5-03（入力用）'!G30</f>
        <v>0</v>
      </c>
      <c r="AKO8" s="22">
        <f>'R5-03（入力用）'!H30</f>
        <v>0</v>
      </c>
      <c r="AKP8" s="22">
        <f>'R5-03（入力用）'!I30</f>
        <v>0</v>
      </c>
      <c r="AKQ8" s="22">
        <f>'R5-03（入力用）'!J30</f>
        <v>0</v>
      </c>
      <c r="AKR8" s="22">
        <f>'R5-03（入力用）'!K30</f>
        <v>0</v>
      </c>
      <c r="AKS8" s="22">
        <f>'R5-03（入力用）'!L30</f>
        <v>0</v>
      </c>
      <c r="AKT8" s="22">
        <f>'R5-03（入力用）'!M30</f>
        <v>0</v>
      </c>
      <c r="AKU8" s="22">
        <f>'R5-03（入力用）'!N30</f>
        <v>0</v>
      </c>
      <c r="AKV8" s="22">
        <f>'R5-03（入力用）'!O30</f>
        <v>0</v>
      </c>
      <c r="AKW8" s="22">
        <f>'R5-03（入力用）'!P30</f>
        <v>0</v>
      </c>
      <c r="AKX8" s="22">
        <f>'R5-03（入力用）'!Q30</f>
        <v>0</v>
      </c>
      <c r="AKY8" s="22">
        <f>'R5-03（入力用）'!R30</f>
        <v>0</v>
      </c>
      <c r="AKZ8" s="22">
        <f>'R5-03（入力用）'!S30</f>
        <v>0</v>
      </c>
      <c r="ALA8" s="22">
        <f>'R5-03（入力用）'!T30</f>
        <v>0</v>
      </c>
      <c r="ALB8" s="22">
        <f>'R5-03（入力用）'!U30</f>
        <v>0</v>
      </c>
      <c r="ALC8" s="22">
        <f>'R5-03（入力用）'!V30</f>
        <v>0</v>
      </c>
      <c r="ALD8" s="22">
        <f>'R5-03（入力用）'!W30</f>
        <v>0</v>
      </c>
      <c r="ALE8" s="22">
        <f>'R5-03（入力用）'!X30</f>
        <v>0</v>
      </c>
      <c r="ALF8" s="22">
        <f>'R5-03（入力用）'!Y30</f>
        <v>0</v>
      </c>
      <c r="ALG8" s="22">
        <f>'R5-03（入力用）'!Z30</f>
        <v>0</v>
      </c>
      <c r="ALH8" s="22">
        <f>'R5-03（入力用）'!AA30</f>
        <v>0</v>
      </c>
      <c r="ALI8" s="22">
        <f>'R5-03（入力用）'!AB30</f>
        <v>0</v>
      </c>
      <c r="ALJ8" s="22">
        <f>'R5-03（入力用）'!AC30</f>
        <v>0</v>
      </c>
      <c r="ALK8" s="22">
        <f>'R5-03（入力用）'!AD30</f>
        <v>0</v>
      </c>
      <c r="ALL8" s="22">
        <f>'R5-03（入力用）'!AE30</f>
        <v>0</v>
      </c>
      <c r="ALM8" s="22">
        <f>'R5-03（入力用）'!AF30</f>
        <v>0</v>
      </c>
      <c r="ALN8" s="22">
        <f>'R5-03（入力用）'!AG30</f>
        <v>0</v>
      </c>
      <c r="ALO8" s="22">
        <f>'R5-03（入力用）'!AH30</f>
        <v>0</v>
      </c>
      <c r="ALP8" s="22">
        <f>'R5-03（入力用）'!AI30</f>
        <v>0</v>
      </c>
      <c r="ALQ8" s="22">
        <f>'R5-03（入力用）'!AJ30</f>
        <v>0</v>
      </c>
      <c r="ALR8" s="22">
        <f>'R5-03（入力用）'!AK30</f>
        <v>0</v>
      </c>
    </row>
    <row r="9" spans="1:1006" ht="32.4">
      <c r="A9" t="s">
        <v>65</v>
      </c>
      <c r="B9" s="17" t="s">
        <v>56</v>
      </c>
      <c r="C9" s="42">
        <f>'7月（入力用）'!F31</f>
        <v>0</v>
      </c>
      <c r="D9" s="42">
        <f>'7月（入力用）'!G31</f>
        <v>0</v>
      </c>
      <c r="E9" s="42">
        <f>'7月（入力用）'!H31</f>
        <v>0</v>
      </c>
      <c r="F9" s="42">
        <f>'7月（入力用）'!I31</f>
        <v>0</v>
      </c>
      <c r="G9" s="42">
        <f>'7月（入力用）'!J31</f>
        <v>0</v>
      </c>
      <c r="H9" s="42">
        <f>'7月（入力用）'!K31</f>
        <v>0</v>
      </c>
      <c r="I9" s="42">
        <f>'7月（入力用）'!L31</f>
        <v>0</v>
      </c>
      <c r="J9" s="42">
        <f>'7月（入力用）'!M31</f>
        <v>0</v>
      </c>
      <c r="K9" s="42">
        <f>'7月（入力用）'!N31</f>
        <v>2.0833333333333332E-2</v>
      </c>
      <c r="L9" s="42">
        <f>'7月（入力用）'!O31</f>
        <v>2.0833333333333332E-2</v>
      </c>
      <c r="M9" s="42">
        <f>'7月（入力用）'!P31</f>
        <v>2.0833333333333332E-2</v>
      </c>
      <c r="N9" s="42">
        <f>'7月（入力用）'!Q31</f>
        <v>2.0833333333333332E-2</v>
      </c>
      <c r="O9" s="42">
        <f>'7月（入力用）'!R31</f>
        <v>2.0833333333333332E-2</v>
      </c>
      <c r="P9" s="42">
        <f>'7月（入力用）'!S31</f>
        <v>2.0833333333333332E-2</v>
      </c>
      <c r="Q9" s="42">
        <f>'7月（入力用）'!T31</f>
        <v>2.0833333333333332E-2</v>
      </c>
      <c r="R9" s="42">
        <f>'7月（入力用）'!U31</f>
        <v>2.0833333333333332E-2</v>
      </c>
      <c r="S9" s="42">
        <f>'7月（入力用）'!V31</f>
        <v>2.0833333333333332E-2</v>
      </c>
      <c r="T9" s="42">
        <f>'7月（入力用）'!W31</f>
        <v>2.0833333333333332E-2</v>
      </c>
      <c r="U9" s="42">
        <f>'7月（入力用）'!X31</f>
        <v>2.0833333333333332E-2</v>
      </c>
      <c r="V9" s="42">
        <f>'7月（入力用）'!Y31</f>
        <v>2.0833333333333332E-2</v>
      </c>
      <c r="W9" s="42">
        <f>'7月（入力用）'!Z31</f>
        <v>0</v>
      </c>
      <c r="X9" s="42">
        <f>'7月（入力用）'!AA31</f>
        <v>0</v>
      </c>
      <c r="Y9" s="42">
        <f>'7月（入力用）'!AB31</f>
        <v>0</v>
      </c>
      <c r="Z9" s="42">
        <f>'7月（入力用）'!AC31</f>
        <v>0</v>
      </c>
      <c r="AA9" s="42">
        <f>'7月（入力用）'!AD31</f>
        <v>4.1666666666666664E-2</v>
      </c>
      <c r="AB9" s="42">
        <f>'7月（入力用）'!AE31</f>
        <v>6.25E-2</v>
      </c>
      <c r="AC9" s="42">
        <f>'7月（入力用）'!AF31</f>
        <v>6.25E-2</v>
      </c>
      <c r="AD9" s="42">
        <f>'7月（入力用）'!AG31</f>
        <v>6.25E-2</v>
      </c>
      <c r="AE9" s="42">
        <f>'7月（入力用）'!AH31</f>
        <v>6.25E-2</v>
      </c>
      <c r="AF9" s="42">
        <f>'7月（入力用）'!AI31</f>
        <v>6.25E-2</v>
      </c>
      <c r="AG9" s="52">
        <f>'7月（入力用）'!AJ31</f>
        <v>6.25E-2</v>
      </c>
      <c r="AH9" s="47">
        <f>'8月（入力用）'!F31</f>
        <v>6.25E-2</v>
      </c>
      <c r="AI9" s="42">
        <f>'8月（入力用）'!G31</f>
        <v>4.1666666666666664E-2</v>
      </c>
      <c r="AJ9" s="42">
        <f>'8月（入力用）'!H31</f>
        <v>4.1666666666666664E-2</v>
      </c>
      <c r="AK9" s="42">
        <f>'8月（入力用）'!I31</f>
        <v>4.1666666666666664E-2</v>
      </c>
      <c r="AL9" s="42">
        <f>'8月（入力用）'!J31</f>
        <v>4.1666666666666664E-2</v>
      </c>
      <c r="AM9" s="42">
        <f>'8月（入力用）'!K31</f>
        <v>4.1666666666666664E-2</v>
      </c>
      <c r="AN9" s="42">
        <f>'8月（入力用）'!L31</f>
        <v>4.1666666666666664E-2</v>
      </c>
      <c r="AO9" s="42">
        <f>'8月（入力用）'!M31</f>
        <v>4.1666666666666664E-2</v>
      </c>
      <c r="AP9" s="42">
        <f>'8月（入力用）'!N31</f>
        <v>4.1666666666666664E-2</v>
      </c>
      <c r="AQ9" s="42">
        <f>'8月（入力用）'!O31</f>
        <v>4.1666666666666664E-2</v>
      </c>
      <c r="AR9" s="42">
        <f>'8月（入力用）'!P31</f>
        <v>4.1666666666666664E-2</v>
      </c>
      <c r="AS9" s="42">
        <f>'8月（入力用）'!Q31</f>
        <v>4.1666666666666664E-2</v>
      </c>
      <c r="AT9" s="42">
        <f>'8月（入力用）'!R31</f>
        <v>4.1666666666666664E-2</v>
      </c>
      <c r="AU9" s="42">
        <f>'8月（入力用）'!S31</f>
        <v>4.1666666666666664E-2</v>
      </c>
      <c r="AV9" s="42">
        <f>'8月（入力用）'!T31</f>
        <v>4.1666666666666664E-2</v>
      </c>
      <c r="AW9" s="42">
        <f>'8月（入力用）'!U31</f>
        <v>4.1666666666666664E-2</v>
      </c>
      <c r="AX9" s="42">
        <f>'8月（入力用）'!V31</f>
        <v>4.1666666666666664E-2</v>
      </c>
      <c r="AY9" s="42">
        <f>'8月（入力用）'!W31</f>
        <v>4.1666666666666664E-2</v>
      </c>
      <c r="AZ9" s="42">
        <f>'8月（入力用）'!X31</f>
        <v>4.1666666666666664E-2</v>
      </c>
      <c r="BA9" s="42">
        <f>'8月（入力用）'!Y31</f>
        <v>4.1666666666666664E-2</v>
      </c>
      <c r="BB9" s="42">
        <f>'8月（入力用）'!Z31</f>
        <v>4.1666666666666664E-2</v>
      </c>
      <c r="BC9" s="42">
        <f>'8月（入力用）'!AA31</f>
        <v>4.1666666666666664E-2</v>
      </c>
      <c r="BD9" s="42">
        <f>'8月（入力用）'!AB31</f>
        <v>4.1666666666666664E-2</v>
      </c>
      <c r="BE9" s="42">
        <f>'8月（入力用）'!AC31</f>
        <v>4.1666666666666664E-2</v>
      </c>
      <c r="BF9" s="42">
        <f>'8月（入力用）'!AD31</f>
        <v>4.1666666666666664E-2</v>
      </c>
      <c r="BG9" s="42">
        <f>'8月（入力用）'!AE31</f>
        <v>2.0833333333333332E-2</v>
      </c>
      <c r="BH9" s="42">
        <f>'8月（入力用）'!AF31</f>
        <v>2.0833333333333332E-2</v>
      </c>
      <c r="BI9" s="42">
        <f>'8月（入力用）'!AG31</f>
        <v>2.0833333333333332E-2</v>
      </c>
      <c r="BJ9" s="42">
        <f>'8月（入力用）'!AH31</f>
        <v>2.0833333333333332E-2</v>
      </c>
      <c r="BK9" s="42">
        <f>'8月（入力用）'!AI31</f>
        <v>2.0833333333333332E-2</v>
      </c>
      <c r="BL9" s="52">
        <f>'8月（入力用）'!AJ31</f>
        <v>2.0833333333333332E-2</v>
      </c>
      <c r="BM9" s="55">
        <f>'9月（入力用）'!G31</f>
        <v>2.0833333333333332E-2</v>
      </c>
      <c r="BN9" s="22">
        <f>'9月（入力用）'!H31</f>
        <v>2.0833333333333332E-2</v>
      </c>
      <c r="BO9" s="22">
        <f>'9月（入力用）'!I31</f>
        <v>2.0833333333333332E-2</v>
      </c>
      <c r="BP9" s="22">
        <f>'9月（入力用）'!J31</f>
        <v>2.0833333333333332E-2</v>
      </c>
      <c r="BQ9" s="22">
        <f>'9月（入力用）'!K31</f>
        <v>2.0833333333333332E-2</v>
      </c>
      <c r="BR9" s="22">
        <f>'9月（入力用）'!L31</f>
        <v>2.0833333333333332E-2</v>
      </c>
      <c r="BS9" s="22">
        <f>'9月（入力用）'!M31</f>
        <v>2.0833333333333332E-2</v>
      </c>
      <c r="BT9" s="22">
        <f>'9月（入力用）'!N31</f>
        <v>2.0833333333333332E-2</v>
      </c>
      <c r="BU9" s="22">
        <f>'9月（入力用）'!O31</f>
        <v>2.0833333333333332E-2</v>
      </c>
      <c r="BV9" s="22">
        <f>'9月（入力用）'!P31</f>
        <v>2.0833333333333332E-2</v>
      </c>
      <c r="BW9" s="22">
        <f>'9月（入力用）'!Q31</f>
        <v>2.0833333333333332E-2</v>
      </c>
      <c r="BX9" s="22">
        <f>'9月（入力用）'!R31</f>
        <v>2.0833333333333332E-2</v>
      </c>
      <c r="BY9" s="22">
        <f>'9月（入力用）'!S31</f>
        <v>2.0833333333333332E-2</v>
      </c>
      <c r="BZ9" s="22">
        <f>'9月（入力用）'!T31</f>
        <v>2.0833333333333332E-2</v>
      </c>
      <c r="CA9" s="22">
        <f>'9月（入力用）'!U31</f>
        <v>2.0833333333333332E-2</v>
      </c>
      <c r="CB9" s="22">
        <f>'9月（入力用）'!V31</f>
        <v>2.0833333333333332E-2</v>
      </c>
      <c r="CC9" s="22">
        <f>'9月（入力用）'!W31</f>
        <v>0</v>
      </c>
      <c r="CD9" s="22">
        <f>'9月（入力用）'!X31</f>
        <v>0</v>
      </c>
      <c r="CE9" s="22">
        <f>'9月（入力用）'!Y31</f>
        <v>0</v>
      </c>
      <c r="CF9" s="22">
        <f>'9月（入力用）'!Z31</f>
        <v>0</v>
      </c>
      <c r="CG9" s="22">
        <f>'9月（入力用）'!AA31</f>
        <v>0</v>
      </c>
      <c r="CH9" s="22">
        <f>'9月（入力用）'!AB31</f>
        <v>0</v>
      </c>
      <c r="CI9" s="22">
        <f>'9月（入力用）'!AC31</f>
        <v>0</v>
      </c>
      <c r="CJ9" s="22">
        <f>'9月（入力用）'!AD31</f>
        <v>0</v>
      </c>
      <c r="CK9" s="22">
        <f>'9月（入力用）'!AE31</f>
        <v>0</v>
      </c>
      <c r="CL9" s="22">
        <f>'9月（入力用）'!AF31</f>
        <v>0</v>
      </c>
      <c r="CM9" s="22">
        <f>'9月（入力用）'!AG31</f>
        <v>0</v>
      </c>
      <c r="CN9" s="22">
        <f>'9月（入力用）'!AH31</f>
        <v>0</v>
      </c>
      <c r="CO9" s="22">
        <f>'9月（入力用）'!AI31</f>
        <v>0</v>
      </c>
      <c r="CP9" s="79">
        <f>'9月（入力用）'!AJ31</f>
        <v>0</v>
      </c>
      <c r="CQ9" s="55">
        <f>'10月（入力用）'!G31</f>
        <v>0</v>
      </c>
      <c r="CR9" s="22">
        <f>'10月（入力用）'!H31</f>
        <v>0</v>
      </c>
      <c r="CS9" s="22">
        <f>'10月（入力用）'!I31</f>
        <v>0</v>
      </c>
      <c r="CT9" s="22">
        <f>'10月（入力用）'!J31</f>
        <v>0</v>
      </c>
      <c r="CU9" s="22">
        <f>'10月（入力用）'!K31</f>
        <v>0</v>
      </c>
      <c r="CV9" s="22">
        <f>'10月（入力用）'!L31</f>
        <v>0</v>
      </c>
      <c r="CW9" s="22">
        <f>'10月（入力用）'!M31</f>
        <v>0</v>
      </c>
      <c r="CX9" s="22">
        <f>'10月（入力用）'!N31</f>
        <v>0</v>
      </c>
      <c r="CY9" s="22">
        <f>'10月（入力用）'!O31</f>
        <v>0</v>
      </c>
      <c r="CZ9" s="22">
        <f>'10月（入力用）'!P31</f>
        <v>0</v>
      </c>
      <c r="DA9" s="22">
        <f>'10月（入力用）'!Q31</f>
        <v>0</v>
      </c>
      <c r="DB9" s="22">
        <f>'10月（入力用）'!R31</f>
        <v>0</v>
      </c>
      <c r="DC9" s="22">
        <f>'10月（入力用）'!S31</f>
        <v>0</v>
      </c>
      <c r="DD9" s="22">
        <f>'10月（入力用）'!T31</f>
        <v>0</v>
      </c>
      <c r="DE9" s="22">
        <f>'10月（入力用）'!U31</f>
        <v>0</v>
      </c>
      <c r="DF9" s="22">
        <f>'10月（入力用）'!V31</f>
        <v>0</v>
      </c>
      <c r="DG9" s="22">
        <f>'10月（入力用）'!W31</f>
        <v>0</v>
      </c>
      <c r="DH9" s="22">
        <f>'10月（入力用）'!X31</f>
        <v>0</v>
      </c>
      <c r="DI9" s="22">
        <f>'10月（入力用）'!Y31</f>
        <v>0</v>
      </c>
      <c r="DJ9" s="22">
        <f>'10月（入力用）'!Z31</f>
        <v>0</v>
      </c>
      <c r="DK9" s="22">
        <f>'10月（入力用）'!AA31</f>
        <v>0</v>
      </c>
      <c r="DL9" s="22">
        <f>'10月（入力用）'!AB31</f>
        <v>0</v>
      </c>
      <c r="DM9" s="22">
        <f>'10月（入力用）'!AC31</f>
        <v>0</v>
      </c>
      <c r="DN9" s="22">
        <f>'10月（入力用）'!AD31</f>
        <v>0</v>
      </c>
      <c r="DO9" s="22">
        <f>'10月（入力用）'!AE31</f>
        <v>0</v>
      </c>
      <c r="DP9" s="22">
        <f>'10月（入力用）'!AF31</f>
        <v>0</v>
      </c>
      <c r="DQ9" s="22">
        <f>'10月（入力用）'!AG31</f>
        <v>0</v>
      </c>
      <c r="DR9" s="22">
        <f>'10月（入力用）'!AH31</f>
        <v>2.6315789473684209E-2</v>
      </c>
      <c r="DS9" s="22">
        <f>'10月（入力用）'!AI31</f>
        <v>2.6315789473684209E-2</v>
      </c>
      <c r="DT9" s="22">
        <f>'10月（入力用）'!AJ31</f>
        <v>0</v>
      </c>
      <c r="DU9" s="79">
        <f>'10月（入力用）'!AK31</f>
        <v>0</v>
      </c>
      <c r="DV9" s="85">
        <f>'11月（入力用）'!G31</f>
        <v>0</v>
      </c>
      <c r="DW9" s="22">
        <f>'11月（入力用）'!H31</f>
        <v>0</v>
      </c>
      <c r="DX9" s="22">
        <f>'11月（入力用）'!I31</f>
        <v>0</v>
      </c>
      <c r="DY9" s="22">
        <f>'11月（入力用）'!J31</f>
        <v>0</v>
      </c>
      <c r="DZ9" s="22">
        <f>'11月（入力用）'!K31</f>
        <v>0</v>
      </c>
      <c r="EA9" s="22">
        <f>'11月（入力用）'!L31</f>
        <v>0</v>
      </c>
      <c r="EB9" s="22">
        <f>'11月（入力用）'!M31</f>
        <v>0</v>
      </c>
      <c r="EC9" s="22">
        <f>'11月（入力用）'!N31</f>
        <v>0</v>
      </c>
      <c r="ED9" s="22">
        <f>'11月（入力用）'!O31</f>
        <v>0</v>
      </c>
      <c r="EE9" s="22">
        <f>'11月（入力用）'!P31</f>
        <v>0</v>
      </c>
      <c r="EF9" s="22">
        <f>'11月（入力用）'!Q31</f>
        <v>0</v>
      </c>
      <c r="EG9" s="22">
        <f>'11月（入力用）'!R31</f>
        <v>0</v>
      </c>
      <c r="EH9" s="22">
        <f>'11月（入力用）'!S31</f>
        <v>0</v>
      </c>
      <c r="EI9" s="22">
        <f>'11月（入力用）'!T31</f>
        <v>0</v>
      </c>
      <c r="EJ9" s="22">
        <f>'11月（入力用）'!U31</f>
        <v>0</v>
      </c>
      <c r="EK9" s="22">
        <f>'11月（入力用）'!V31</f>
        <v>0</v>
      </c>
      <c r="EL9" s="22">
        <f>'11月（入力用）'!W31</f>
        <v>0</v>
      </c>
      <c r="EM9" s="22">
        <f>'11月（入力用）'!X31</f>
        <v>0</v>
      </c>
      <c r="EN9" s="22">
        <f>'11月（入力用）'!Y31</f>
        <v>0</v>
      </c>
      <c r="EO9" s="22">
        <f>'11月（入力用）'!Z31</f>
        <v>0</v>
      </c>
      <c r="EP9" s="22">
        <f>'11月（入力用）'!AA31</f>
        <v>0</v>
      </c>
      <c r="EQ9" s="22">
        <f>'11月（入力用）'!AB31</f>
        <v>0</v>
      </c>
      <c r="ER9" s="22">
        <f>'11月（入力用）'!AC31</f>
        <v>0</v>
      </c>
      <c r="ES9" s="22">
        <f>'11月（入力用）'!AD31</f>
        <v>0</v>
      </c>
      <c r="ET9" s="22">
        <f>'11月（入力用）'!AE31</f>
        <v>0</v>
      </c>
      <c r="EU9" s="22">
        <f>'11月（入力用）'!AF31</f>
        <v>6.6666666666666666E-2</v>
      </c>
      <c r="EV9" s="22">
        <f>'11月（入力用）'!AG31</f>
        <v>6.6666666666666666E-2</v>
      </c>
      <c r="EW9" s="22">
        <f>'11月（入力用）'!AH31</f>
        <v>6.6666666666666666E-2</v>
      </c>
      <c r="EX9" s="22">
        <f>'11月（入力用）'!AI31</f>
        <v>6.6666666666666666E-2</v>
      </c>
      <c r="EY9" s="79">
        <f>'11月（入力用）'!AJ31</f>
        <v>6.6666666666666666E-2</v>
      </c>
      <c r="EZ9" s="55">
        <f>'12月（入力用）'!G31</f>
        <v>6.6666666666666666E-2</v>
      </c>
      <c r="FA9" s="22">
        <f>'12月（入力用）'!H31</f>
        <v>6.6666666666666666E-2</v>
      </c>
      <c r="FB9" s="22">
        <f>'12月（入力用）'!I31</f>
        <v>6.6666666666666666E-2</v>
      </c>
      <c r="FC9" s="22">
        <f>'12月（入力用）'!J31</f>
        <v>6.6666666666666666E-2</v>
      </c>
      <c r="FD9" s="22">
        <f>'12月（入力用）'!K31</f>
        <v>6.6666666666666666E-2</v>
      </c>
      <c r="FE9" s="22">
        <f>'12月（入力用）'!L31</f>
        <v>6.6666666666666666E-2</v>
      </c>
      <c r="FF9" s="22">
        <f>'12月（入力用）'!M31</f>
        <v>6.6666666666666666E-2</v>
      </c>
      <c r="FG9" s="22">
        <f>'12月（入力用）'!N31</f>
        <v>6.6666666666666666E-2</v>
      </c>
      <c r="FH9" s="22">
        <f>'12月（入力用）'!O31</f>
        <v>2.6315789473684209E-2</v>
      </c>
      <c r="FI9" s="22">
        <f>'12月（入力用）'!P31</f>
        <v>2.6315789473684209E-2</v>
      </c>
      <c r="FJ9" s="22">
        <f>'12月（入力用）'!Q31</f>
        <v>2.6315789473684209E-2</v>
      </c>
      <c r="FK9" s="22">
        <f>'12月（入力用）'!R31</f>
        <v>2.6315789473684209E-2</v>
      </c>
      <c r="FL9" s="22">
        <f>'12月（入力用）'!S31</f>
        <v>2.6315789473684209E-2</v>
      </c>
      <c r="FM9" s="22">
        <f>'12月（入力用）'!T31</f>
        <v>2.6315789473684209E-2</v>
      </c>
      <c r="FN9" s="22">
        <f>'12月（入力用）'!U31</f>
        <v>2.6315789473684209E-2</v>
      </c>
      <c r="FO9" s="22">
        <f>'12月（入力用）'!V31</f>
        <v>2.6315789473684209E-2</v>
      </c>
      <c r="FP9" s="22">
        <f>'12月（入力用）'!W31</f>
        <v>2.6315789473684209E-2</v>
      </c>
      <c r="FQ9" s="22">
        <f>'12月（入力用）'!X31</f>
        <v>2.6315789473684209E-2</v>
      </c>
      <c r="FR9" s="22">
        <f>'12月（入力用）'!Y31</f>
        <v>2.6315789473684209E-2</v>
      </c>
      <c r="FS9" s="22">
        <f>'12月（入力用）'!Z31</f>
        <v>2.6315789473684209E-2</v>
      </c>
      <c r="FT9" s="22">
        <f>'12月（入力用）'!AA31</f>
        <v>2.6315789473684209E-2</v>
      </c>
      <c r="FU9" s="22">
        <f>'12月（入力用）'!AB31</f>
        <v>2.6315789473684209E-2</v>
      </c>
      <c r="FV9" s="22">
        <f>'12月（入力用）'!AC31</f>
        <v>2.6315789473684209E-2</v>
      </c>
      <c r="FW9" s="22">
        <f>'12月（入力用）'!AD31</f>
        <v>2.6315789473684209E-2</v>
      </c>
      <c r="FX9" s="22">
        <f>'12月（入力用）'!AE31</f>
        <v>2.6315789473684209E-2</v>
      </c>
      <c r="FY9" s="22">
        <f>'12月（入力用）'!AF31</f>
        <v>5.2631578947368418E-2</v>
      </c>
      <c r="FZ9" s="22">
        <f>'12月（入力用）'!AG31</f>
        <v>5.2631578947368418E-2</v>
      </c>
      <c r="GA9" s="22">
        <f>'12月（入力用）'!AH31</f>
        <v>2.6315789473684209E-2</v>
      </c>
      <c r="GB9" s="22">
        <f>'12月（入力用）'!AI31</f>
        <v>5.2631578947368418E-2</v>
      </c>
      <c r="GC9" s="22">
        <f>'12月（入力用）'!AJ31</f>
        <v>5.2631578947368418E-2</v>
      </c>
      <c r="GD9" s="79">
        <f>'12月（入力用）'!AK31</f>
        <v>5.2631578947368418E-2</v>
      </c>
      <c r="GE9" s="55">
        <f>'R3-01（入力用）'!G31</f>
        <v>5.2631578947368418E-2</v>
      </c>
      <c r="GF9" s="22">
        <f>'R3-01（入力用）'!H31</f>
        <v>5.2631578947368418E-2</v>
      </c>
      <c r="GG9" s="22">
        <f>'R3-01（入力用）'!I31</f>
        <v>5.2631578947368418E-2</v>
      </c>
      <c r="GH9" s="22">
        <f>'R3-01（入力用）'!J31</f>
        <v>5.2631578947368418E-2</v>
      </c>
      <c r="GI9" s="22">
        <f>'R3-01（入力用）'!K31</f>
        <v>5.2631578947368418E-2</v>
      </c>
      <c r="GJ9" s="22">
        <f>'R3-01（入力用）'!L31</f>
        <v>2.6315789473684209E-2</v>
      </c>
      <c r="GK9" s="22">
        <f>'R3-01（入力用）'!M31</f>
        <v>2.6315789473684209E-2</v>
      </c>
      <c r="GL9" s="22">
        <f>'R3-01（入力用）'!N31</f>
        <v>5.2631578947368418E-2</v>
      </c>
      <c r="GM9" s="22">
        <f>'R3-01（入力用）'!O31</f>
        <v>5.2631578947368418E-2</v>
      </c>
      <c r="GN9" s="22">
        <f>'R3-01（入力用）'!P31</f>
        <v>5.2631578947368418E-2</v>
      </c>
      <c r="GO9" s="22">
        <f>'R3-01（入力用）'!Q31</f>
        <v>7.8947368421052627E-2</v>
      </c>
      <c r="GP9" s="22">
        <f>'R3-01（入力用）'!R31</f>
        <v>7.8947368421052627E-2</v>
      </c>
      <c r="GQ9" s="22">
        <f>'R3-01（入力用）'!S31</f>
        <v>7.8947368421052627E-2</v>
      </c>
      <c r="GR9" s="22">
        <f>'R3-01（入力用）'!T31</f>
        <v>5.2631578947368418E-2</v>
      </c>
      <c r="GS9" s="22">
        <f>'R3-01（入力用）'!U31</f>
        <v>5.2631578947368418E-2</v>
      </c>
      <c r="GT9" s="22">
        <f>'R3-01（入力用）'!V31</f>
        <v>2.6315789473684209E-2</v>
      </c>
      <c r="GU9" s="22">
        <f>'R3-01（入力用）'!W31</f>
        <v>2.6315789473684209E-2</v>
      </c>
      <c r="GV9" s="22">
        <f>'R3-01（入力用）'!X31</f>
        <v>2.6315789473684209E-2</v>
      </c>
      <c r="GW9" s="22">
        <f>'R3-01（入力用）'!Y31</f>
        <v>5.2631578947368418E-2</v>
      </c>
      <c r="GX9" s="22">
        <f>'R3-01（入力用）'!Z31</f>
        <v>5.2631578947368418E-2</v>
      </c>
      <c r="GY9" s="22">
        <f>'R3-01（入力用）'!AA31</f>
        <v>5.2631578947368418E-2</v>
      </c>
      <c r="GZ9" s="22">
        <f>'R3-01（入力用）'!AB31</f>
        <v>7.8947368421052627E-2</v>
      </c>
      <c r="HA9" s="22">
        <f>'R3-01（入力用）'!AC31</f>
        <v>7.8947368421052627E-2</v>
      </c>
      <c r="HB9" s="22">
        <f>'R3-01（入力用）'!AD31</f>
        <v>7.8947368421052627E-2</v>
      </c>
      <c r="HC9" s="22">
        <f>'R3-01（入力用）'!AE31</f>
        <v>7.8947368421052627E-2</v>
      </c>
      <c r="HD9" s="22">
        <f>'R3-01（入力用）'!AF31</f>
        <v>5.2631578947368418E-2</v>
      </c>
      <c r="HE9" s="22">
        <f>'R3-01（入力用）'!AG31</f>
        <v>5.2631578947368418E-2</v>
      </c>
      <c r="HF9" s="22">
        <f>'R3-01（入力用）'!AH31</f>
        <v>5.2631578947368418E-2</v>
      </c>
      <c r="HG9" s="22">
        <f>'R3-01（入力用）'!AI31</f>
        <v>0.10526315789473684</v>
      </c>
      <c r="HH9" s="22">
        <f>'R3-01（入力用）'!AJ31</f>
        <v>0.10526315789473684</v>
      </c>
      <c r="HI9" s="79">
        <f>'R3-01（入力用）'!AK31</f>
        <v>0.10526315789473684</v>
      </c>
      <c r="HJ9" s="55">
        <f>'R3-02（入力用）'!G31</f>
        <v>7.8947368421052627E-2</v>
      </c>
      <c r="HK9" s="22">
        <f>'R3-02（入力用）'!H31</f>
        <v>5.2631578947368418E-2</v>
      </c>
      <c r="HL9" s="22">
        <f>'R3-02（入力用）'!I31</f>
        <v>2.6315789473684209E-2</v>
      </c>
      <c r="HM9" s="22">
        <f>'R3-02（入力用）'!J31</f>
        <v>5.2631578947368418E-2</v>
      </c>
      <c r="HN9" s="22">
        <f>'R3-02（入力用）'!K31</f>
        <v>7.8947368421052627E-2</v>
      </c>
      <c r="HO9" s="22">
        <f>'R3-02（入力用）'!L31</f>
        <v>7.8947368421052627E-2</v>
      </c>
      <c r="HP9" s="22">
        <f>'R3-02（入力用）'!M31</f>
        <v>7.8947368421052627E-2</v>
      </c>
      <c r="HQ9" s="22">
        <f>'R3-02（入力用）'!N31</f>
        <v>7.8947368421052627E-2</v>
      </c>
      <c r="HR9" s="22">
        <f>'R3-02（入力用）'!O31</f>
        <v>7.8947368421052627E-2</v>
      </c>
      <c r="HS9" s="22">
        <f>'R3-02（入力用）'!P31</f>
        <v>7.8947368421052627E-2</v>
      </c>
      <c r="HT9" s="22">
        <f>'R3-02（入力用）'!Q31</f>
        <v>0.13157894736842105</v>
      </c>
      <c r="HU9" s="22">
        <f>'R3-02（入力用）'!R31</f>
        <v>0.13157894736842105</v>
      </c>
      <c r="HV9" s="22">
        <f>'R3-02（入力用）'!S31</f>
        <v>0.13157894736842105</v>
      </c>
      <c r="HW9" s="22">
        <f>'R3-02（入力用）'!T31</f>
        <v>0.13157894736842105</v>
      </c>
      <c r="HX9" s="22">
        <f>'R3-02（入力用）'!U31</f>
        <v>0.13157894736842105</v>
      </c>
      <c r="HY9" s="22">
        <f>'R3-02（入力用）'!V31</f>
        <v>0.1</v>
      </c>
      <c r="HZ9" s="22">
        <f>'R3-02（入力用）'!W31</f>
        <v>0.1</v>
      </c>
      <c r="IA9" s="22">
        <f>'R3-02（入力用）'!X31</f>
        <v>0.1</v>
      </c>
      <c r="IB9" s="22">
        <f>'R3-02（入力用）'!Y31</f>
        <v>9.5238095238095233E-2</v>
      </c>
      <c r="IC9" s="22">
        <f>'R3-02（入力用）'!Z31</f>
        <v>0.11904761904761904</v>
      </c>
      <c r="ID9" s="22">
        <f>'R3-02（入力用）'!AA31</f>
        <v>0.11904761904761904</v>
      </c>
      <c r="IE9" s="22">
        <f>'R3-02（入力用）'!AB31</f>
        <v>7.1428571428571425E-2</v>
      </c>
      <c r="IF9" s="22">
        <f>'R3-02（入力用）'!AC31</f>
        <v>7.1428571428571425E-2</v>
      </c>
      <c r="IG9" s="22">
        <f>'R3-02（入力用）'!AD31</f>
        <v>4.7619047619047616E-2</v>
      </c>
      <c r="IH9" s="22">
        <f>'R3-02（入力用）'!AE31</f>
        <v>4.7619047619047616E-2</v>
      </c>
      <c r="II9" s="22">
        <f>'R3-02（入力用）'!AF31</f>
        <v>4.7619047619047616E-2</v>
      </c>
      <c r="IJ9" s="22">
        <f>'R3-02（入力用）'!AG31</f>
        <v>4.7619047619047616E-2</v>
      </c>
      <c r="IK9" s="79">
        <f>'R3-02（入力用）'!AH31</f>
        <v>4.7619047619047616E-2</v>
      </c>
      <c r="IL9" s="55">
        <f>'R3-03（入力用）'!G31</f>
        <v>4.7619047619047616E-2</v>
      </c>
      <c r="IM9" s="22">
        <f>'R3-03（入力用）'!H31</f>
        <v>2.3809523809523808E-2</v>
      </c>
      <c r="IN9" s="22">
        <f>'R3-03（入力用）'!I31</f>
        <v>2.3809523809523808E-2</v>
      </c>
      <c r="IO9" s="22">
        <f>'R3-03（入力用）'!J31</f>
        <v>2.3809523809523808E-2</v>
      </c>
      <c r="IP9" s="22">
        <f>'R3-03（入力用）'!K31</f>
        <v>2.3809523809523808E-2</v>
      </c>
      <c r="IQ9" s="22">
        <f>'R3-03（入力用）'!L31</f>
        <v>2.3809523809523808E-2</v>
      </c>
      <c r="IR9" s="22">
        <f>'R3-03（入力用）'!M31</f>
        <v>2.3809523809523808E-2</v>
      </c>
      <c r="IS9" s="22">
        <f>'R3-03（入力用）'!N31</f>
        <v>4.7619047619047616E-2</v>
      </c>
      <c r="IT9" s="22">
        <f>'R3-03（入力用）'!O31</f>
        <v>4.7619047619047616E-2</v>
      </c>
      <c r="IU9" s="22">
        <f>'R3-03（入力用）'!P31</f>
        <v>4.7619047619047616E-2</v>
      </c>
      <c r="IV9" s="22">
        <f>'R3-03（入力用）'!Q31</f>
        <v>2.3809523809523808E-2</v>
      </c>
      <c r="IW9" s="22">
        <f>'R3-03（入力用）'!R31</f>
        <v>2.3809523809523808E-2</v>
      </c>
      <c r="IX9" s="22">
        <f>'R3-03（入力用）'!S31</f>
        <v>2.3809523809523808E-2</v>
      </c>
      <c r="IY9" s="22">
        <f>'R3-03（入力用）'!T31</f>
        <v>2.3809523809523808E-2</v>
      </c>
      <c r="IZ9" s="22">
        <f>'R3-03（入力用）'!U31</f>
        <v>2.3809523809523808E-2</v>
      </c>
      <c r="JA9" s="22">
        <f>'R3-03（入力用）'!V31</f>
        <v>2.3809523809523808E-2</v>
      </c>
      <c r="JB9" s="22">
        <f>'R3-03（入力用）'!W31</f>
        <v>2.3809523809523808E-2</v>
      </c>
      <c r="JC9" s="22">
        <f>'R3-03（入力用）'!X31</f>
        <v>2.3809523809523808E-2</v>
      </c>
      <c r="JD9" s="22">
        <f>'R3-03（入力用）'!Y31</f>
        <v>2.3809523809523808E-2</v>
      </c>
      <c r="JE9" s="22">
        <f>'R3-03（入力用）'!Z31</f>
        <v>0</v>
      </c>
      <c r="JF9" s="22">
        <f>'R3-03（入力用）'!AA31</f>
        <v>0</v>
      </c>
      <c r="JG9" s="22">
        <f>'R3-03（入力用）'!AB31</f>
        <v>0</v>
      </c>
      <c r="JH9" s="22">
        <f>'R3-03（入力用）'!AC31</f>
        <v>0</v>
      </c>
      <c r="JI9" s="22">
        <f>'R3-03（入力用）'!AD31</f>
        <v>0</v>
      </c>
      <c r="JJ9" s="22">
        <f>'R3-03（入力用）'!AE31</f>
        <v>0</v>
      </c>
      <c r="JK9" s="22">
        <f>'R3-03（入力用）'!AF31</f>
        <v>0</v>
      </c>
      <c r="JL9" s="22">
        <f>'R3-03（入力用）'!AG31</f>
        <v>0</v>
      </c>
      <c r="JM9" s="22">
        <f>'R3-03（入力用）'!AH31</f>
        <v>0</v>
      </c>
      <c r="JN9" s="22">
        <f>'R3-03（入力用）'!AI31</f>
        <v>0</v>
      </c>
      <c r="JO9" s="22">
        <f>'R3-03（入力用）'!AJ31</f>
        <v>0</v>
      </c>
      <c r="JP9" s="79">
        <f>'R3-03（入力用）'!AK31</f>
        <v>0</v>
      </c>
      <c r="JQ9" s="55">
        <f>'R3-04'!G31</f>
        <v>0</v>
      </c>
      <c r="JR9" s="22">
        <f>'R3-04'!H31</f>
        <v>0</v>
      </c>
      <c r="JS9" s="22">
        <f>'R3-04'!I31</f>
        <v>0</v>
      </c>
      <c r="JT9" s="22">
        <f>'R3-04'!J31</f>
        <v>0</v>
      </c>
      <c r="JU9" s="22">
        <f>'R3-04'!K31</f>
        <v>0</v>
      </c>
      <c r="JV9" s="22">
        <f>'R3-04'!L31</f>
        <v>0</v>
      </c>
      <c r="JW9" s="22">
        <f>'R3-04'!M31</f>
        <v>0</v>
      </c>
      <c r="JX9" s="22">
        <f>'R3-04'!N31</f>
        <v>0</v>
      </c>
      <c r="JY9" s="22">
        <f>'R3-04'!O31</f>
        <v>0</v>
      </c>
      <c r="JZ9" s="22">
        <f>'R3-04'!P31</f>
        <v>0</v>
      </c>
      <c r="KA9" s="22">
        <f>'R3-04'!Q31</f>
        <v>0</v>
      </c>
      <c r="KB9" s="22">
        <f>'R3-04'!R31</f>
        <v>0</v>
      </c>
      <c r="KC9" s="22">
        <f>'R3-04'!S31</f>
        <v>0</v>
      </c>
      <c r="KD9" s="22">
        <f>'R3-04'!T31</f>
        <v>0</v>
      </c>
      <c r="KE9" s="22">
        <f>'R3-04'!U31</f>
        <v>2.3809523809523808E-2</v>
      </c>
      <c r="KF9" s="22">
        <f>'R3-04'!V31</f>
        <v>2.3809523809523808E-2</v>
      </c>
      <c r="KG9" s="22">
        <f>'R3-04'!W31</f>
        <v>2.3809523809523808E-2</v>
      </c>
      <c r="KH9" s="22">
        <f>'R3-04'!X31</f>
        <v>2.3809523809523808E-2</v>
      </c>
      <c r="KI9" s="22">
        <f>'R3-04'!Y31</f>
        <v>0</v>
      </c>
      <c r="KJ9" s="22">
        <f>'R3-04'!Z31</f>
        <v>0</v>
      </c>
      <c r="KK9" s="22">
        <f>'R3-04'!AA31</f>
        <v>0</v>
      </c>
      <c r="KL9" s="22">
        <f>'R3-04'!AB31</f>
        <v>0</v>
      </c>
      <c r="KM9" s="22">
        <f>'R3-04'!AC31</f>
        <v>0</v>
      </c>
      <c r="KN9" s="22">
        <f>'R3-04'!AD31</f>
        <v>0</v>
      </c>
      <c r="KO9" s="22">
        <f>'R3-04'!AE31</f>
        <v>0</v>
      </c>
      <c r="KP9" s="22">
        <f>'R3-04'!AF31</f>
        <v>0</v>
      </c>
      <c r="KQ9" s="22">
        <f>'R3-04'!AG31</f>
        <v>0</v>
      </c>
      <c r="KR9" s="22">
        <f>'R3-04'!AH31</f>
        <v>0</v>
      </c>
      <c r="KS9" s="22">
        <f>'R3-04'!AI31</f>
        <v>2.3809523809523808E-2</v>
      </c>
      <c r="KT9" s="191">
        <f>'R3-04'!AJ31</f>
        <v>2.3809523809523808E-2</v>
      </c>
      <c r="KU9" s="201">
        <f>'R3-05'!G31</f>
        <v>2.3809523809523808E-2</v>
      </c>
      <c r="KV9" s="22">
        <f>'R3-05'!H31</f>
        <v>4.7619047619047616E-2</v>
      </c>
      <c r="KW9" s="22">
        <f>'R3-05'!I31</f>
        <v>4.7619047619047616E-2</v>
      </c>
      <c r="KX9" s="22">
        <f>'R3-05'!J31</f>
        <v>4.7619047619047616E-2</v>
      </c>
      <c r="KY9" s="22">
        <f>'R3-05'!K31</f>
        <v>4.7619047619047616E-2</v>
      </c>
      <c r="KZ9" s="22">
        <f>'R3-05'!L31</f>
        <v>4.7619047619047616E-2</v>
      </c>
      <c r="LA9" s="22">
        <f>'R3-05'!M31</f>
        <v>4.5454545454545456E-2</v>
      </c>
      <c r="LB9" s="22">
        <f>'R3-05'!N31</f>
        <v>4.5454545454545456E-2</v>
      </c>
      <c r="LC9" s="22">
        <f>'R3-05'!O31</f>
        <v>4.5454545454545456E-2</v>
      </c>
      <c r="LD9" s="22">
        <f>'R3-05'!P31</f>
        <v>2.2727272727272728E-2</v>
      </c>
      <c r="LE9" s="22">
        <f>'R3-05'!Q31</f>
        <v>9.0909090909090912E-2</v>
      </c>
      <c r="LF9" s="22">
        <f>'R3-05'!R31</f>
        <v>4.5454545454545456E-2</v>
      </c>
      <c r="LG9" s="22">
        <f>'R3-05'!S31</f>
        <v>6.8181818181818177E-2</v>
      </c>
      <c r="LH9" s="22">
        <f>'R3-05'!T31</f>
        <v>4.5454545454545456E-2</v>
      </c>
      <c r="LI9" s="22">
        <f>'R3-05'!U31</f>
        <v>6.8181818181818177E-2</v>
      </c>
      <c r="LJ9" s="22">
        <f>'R3-05'!V31</f>
        <v>4.5454545454545456E-2</v>
      </c>
      <c r="LK9" s="22">
        <f>'R3-05'!W31</f>
        <v>6.8181818181818177E-2</v>
      </c>
      <c r="LL9" s="22">
        <f>'R3-05'!X31</f>
        <v>6.8181818181818177E-2</v>
      </c>
      <c r="LM9" s="22">
        <f>'R3-05'!Y31</f>
        <v>6.8181818181818177E-2</v>
      </c>
      <c r="LN9" s="22">
        <f>'R3-05'!Z31</f>
        <v>4.5454545454545456E-2</v>
      </c>
      <c r="LO9" s="22">
        <f>'R3-05'!AA31</f>
        <v>2.2727272727272728E-2</v>
      </c>
      <c r="LP9" s="22">
        <f>'R3-05'!AB31</f>
        <v>2.2727272727272728E-2</v>
      </c>
      <c r="LQ9" s="22">
        <f>'R3-05'!AC31</f>
        <v>6.8181818181818177E-2</v>
      </c>
      <c r="LR9" s="22">
        <f>'R3-05'!AD31</f>
        <v>4.5454545454545456E-2</v>
      </c>
      <c r="LS9" s="22">
        <f>'R3-05'!AE31</f>
        <v>4.5454545454545456E-2</v>
      </c>
      <c r="LT9" s="22">
        <f>'R3-05'!AF31</f>
        <v>4.5454545454545456E-2</v>
      </c>
      <c r="LU9" s="22">
        <f>'R3-05'!AG31</f>
        <v>6.8181818181818177E-2</v>
      </c>
      <c r="LV9" s="22">
        <f>'R3-05'!AH31</f>
        <v>6.8181818181818177E-2</v>
      </c>
      <c r="LW9" s="22">
        <f>'R3-05'!AI31</f>
        <v>6.8181818181818177E-2</v>
      </c>
      <c r="LX9" s="22">
        <f>'R3-05'!AJ31</f>
        <v>6.8181818181818177E-2</v>
      </c>
      <c r="LY9" s="79">
        <f>'R3-05'!AK31</f>
        <v>4.878048780487805E-2</v>
      </c>
      <c r="LZ9" s="55">
        <f>'R3-06'!G31</f>
        <v>4.878048780487805E-2</v>
      </c>
      <c r="MA9" s="22">
        <f>'R3-06'!H31</f>
        <v>7.3170731707317069E-2</v>
      </c>
      <c r="MB9" s="22">
        <f>'R3-06'!I31</f>
        <v>7.3170731707317069E-2</v>
      </c>
      <c r="MC9" s="22">
        <f>'R3-06'!J31</f>
        <v>7.3170731707317069E-2</v>
      </c>
      <c r="MD9" s="22">
        <f>'R3-06'!K31</f>
        <v>7.3170731707317069E-2</v>
      </c>
      <c r="ME9" s="22">
        <f>'R3-06'!L31</f>
        <v>7.3170731707317069E-2</v>
      </c>
      <c r="MF9" s="22">
        <f>'R3-06'!M31</f>
        <v>4.878048780487805E-2</v>
      </c>
      <c r="MG9" s="22">
        <f>'R3-06'!N31</f>
        <v>4.878048780487805E-2</v>
      </c>
      <c r="MH9" s="22">
        <f>'R3-06'!O31</f>
        <v>4.878048780487805E-2</v>
      </c>
      <c r="MI9" s="22">
        <f>'R3-06'!P31</f>
        <v>4.878048780487805E-2</v>
      </c>
      <c r="MJ9" s="22">
        <f>'R3-06'!Q31</f>
        <v>4.878048780487805E-2</v>
      </c>
      <c r="MK9" s="22">
        <f>'R3-06'!R31</f>
        <v>4.878048780487805E-2</v>
      </c>
      <c r="ML9" s="22">
        <f>'R3-06'!S31</f>
        <v>4.878048780487805E-2</v>
      </c>
      <c r="MM9" s="22">
        <f>'R3-06'!T31</f>
        <v>4.878048780487805E-2</v>
      </c>
      <c r="MN9" s="22">
        <f>'R3-06'!U31</f>
        <v>4.878048780487805E-2</v>
      </c>
      <c r="MO9" s="22">
        <f>'R3-06'!V31</f>
        <v>4.878048780487805E-2</v>
      </c>
      <c r="MP9" s="22">
        <f>'R3-06'!W31</f>
        <v>4.878048780487805E-2</v>
      </c>
      <c r="MQ9" s="22">
        <f>'R3-06'!X31</f>
        <v>4.878048780487805E-2</v>
      </c>
      <c r="MR9" s="22">
        <f>'R3-06'!Y31</f>
        <v>4.878048780487805E-2</v>
      </c>
      <c r="MS9" s="22">
        <f>'R3-06'!Z31</f>
        <v>7.3170731707317069E-2</v>
      </c>
      <c r="MT9" s="22">
        <f>'R3-06'!AA31</f>
        <v>4.878048780487805E-2</v>
      </c>
      <c r="MU9" s="22">
        <f>'R3-06'!AB31</f>
        <v>2.4390243902439025E-2</v>
      </c>
      <c r="MV9" s="22">
        <f>'R3-06'!AC31</f>
        <v>0</v>
      </c>
      <c r="MW9" s="22">
        <f>'R3-06'!AD31</f>
        <v>2.4390243902439025E-2</v>
      </c>
      <c r="MX9" s="22">
        <f>'R3-06'!AE31</f>
        <v>2.4390243902439025E-2</v>
      </c>
      <c r="MY9" s="22">
        <f>'R3-06'!AF31</f>
        <v>2.4390243902439025E-2</v>
      </c>
      <c r="MZ9" s="22">
        <f>'R3-06'!AG31</f>
        <v>2.4390243902439025E-2</v>
      </c>
      <c r="NA9" s="22">
        <f>'R3-06'!AH31</f>
        <v>2.4390243902439025E-2</v>
      </c>
      <c r="NB9" s="22">
        <f>'R3-06'!AI31</f>
        <v>2.4390243902439025E-2</v>
      </c>
      <c r="NC9" s="79">
        <f>'R3-06'!AJ31</f>
        <v>2.4390243902439025E-2</v>
      </c>
      <c r="ND9" s="55">
        <f>'R3-07'!G31</f>
        <v>4.878048780487805E-2</v>
      </c>
      <c r="NE9" s="22">
        <f>'R3-07'!H31</f>
        <v>4.878048780487805E-2</v>
      </c>
      <c r="NF9" s="22">
        <f>'R3-07'!I31</f>
        <v>4.878048780487805E-2</v>
      </c>
      <c r="NG9" s="22">
        <f>'R3-07'!J31</f>
        <v>2.4390243902439025E-2</v>
      </c>
      <c r="NH9" s="22">
        <f>'R3-07'!K31</f>
        <v>2.4390243902439025E-2</v>
      </c>
      <c r="NI9" s="22">
        <f>'R3-07'!L31</f>
        <v>2.4390243902439025E-2</v>
      </c>
      <c r="NJ9" s="22">
        <f>'R3-07'!M31</f>
        <v>2.4390243902439025E-2</v>
      </c>
      <c r="NK9" s="22">
        <f>'R3-07'!N31</f>
        <v>2.4390243902439025E-2</v>
      </c>
      <c r="NL9" s="22">
        <f>'R3-07'!O31</f>
        <v>2.4390243902439025E-2</v>
      </c>
      <c r="NM9" s="22">
        <f>'R3-07'!P31</f>
        <v>2.4390243902439025E-2</v>
      </c>
      <c r="NN9" s="22">
        <f>'R3-07'!Q31</f>
        <v>2.4390243902439025E-2</v>
      </c>
      <c r="NO9" s="22">
        <f>'R3-07'!R31</f>
        <v>2.4390243902439025E-2</v>
      </c>
      <c r="NP9" s="22">
        <f>'R3-07'!S31</f>
        <v>0</v>
      </c>
      <c r="NQ9" s="22">
        <f>'R3-07'!T31</f>
        <v>0</v>
      </c>
      <c r="NR9" s="22">
        <f>'R3-07'!U31</f>
        <v>0</v>
      </c>
      <c r="NS9" s="22">
        <f>'R3-07'!V31</f>
        <v>0</v>
      </c>
      <c r="NT9" s="22">
        <f>'R3-07'!W31</f>
        <v>0</v>
      </c>
      <c r="NU9" s="22">
        <f>'R3-07'!X31</f>
        <v>0</v>
      </c>
      <c r="NV9" s="22">
        <f>'R3-07'!Y31</f>
        <v>0</v>
      </c>
      <c r="NW9" s="22">
        <f>'R3-07'!Z31</f>
        <v>0</v>
      </c>
      <c r="NX9" s="22">
        <f>'R3-07'!AA31</f>
        <v>0</v>
      </c>
      <c r="NY9" s="22">
        <f>'R3-07'!AB31</f>
        <v>2.4390243902439025E-2</v>
      </c>
      <c r="NZ9" s="22">
        <f>'R3-07'!AC31</f>
        <v>2.4390243902439025E-2</v>
      </c>
      <c r="OA9" s="22">
        <f>'R3-07'!AD31</f>
        <v>4.878048780487805E-2</v>
      </c>
      <c r="OB9" s="22">
        <f>'R3-07'!AE31</f>
        <v>4.878048780487805E-2</v>
      </c>
      <c r="OC9" s="22">
        <f>'R3-07'!AF31</f>
        <v>4.878048780487805E-2</v>
      </c>
      <c r="OD9" s="22">
        <f>'R3-07'!AG31</f>
        <v>4.878048780487805E-2</v>
      </c>
      <c r="OE9" s="22">
        <f>'R3-07'!AH31</f>
        <v>2.4390243902439025E-2</v>
      </c>
      <c r="OF9" s="22">
        <f>'R3-07'!AI31</f>
        <v>0</v>
      </c>
      <c r="OG9" s="22">
        <f>'R3-07'!AJ31</f>
        <v>0</v>
      </c>
      <c r="OH9" s="79">
        <f>'R3-07'!AK31</f>
        <v>0</v>
      </c>
      <c r="OI9" s="55">
        <f>'R3-08'!G31</f>
        <v>0</v>
      </c>
      <c r="OJ9" s="22">
        <f>'R3-08'!H31</f>
        <v>0</v>
      </c>
      <c r="OK9" s="22">
        <f>'R3-08'!I31</f>
        <v>0</v>
      </c>
      <c r="OL9" s="22">
        <f>'R3-08'!J31</f>
        <v>0</v>
      </c>
      <c r="OM9" s="22">
        <f>'R3-08'!K31</f>
        <v>0</v>
      </c>
      <c r="ON9" s="22">
        <f>'R3-08'!L31</f>
        <v>0</v>
      </c>
      <c r="OO9" s="22">
        <f>'R3-08'!M31</f>
        <v>0</v>
      </c>
      <c r="OP9" s="22">
        <f>'R3-08'!N31</f>
        <v>0</v>
      </c>
      <c r="OQ9" s="22">
        <f>'R3-08'!O31</f>
        <v>0</v>
      </c>
      <c r="OR9" s="22">
        <f>'R3-08'!P31</f>
        <v>0</v>
      </c>
      <c r="OS9" s="22">
        <f>'R3-08'!Q31</f>
        <v>0</v>
      </c>
      <c r="OT9" s="22">
        <f>'R3-08'!R31</f>
        <v>0</v>
      </c>
      <c r="OU9" s="22">
        <f>'R3-08'!S31</f>
        <v>0</v>
      </c>
      <c r="OV9" s="22">
        <f>'R3-08'!T31</f>
        <v>2.564102564102564E-2</v>
      </c>
      <c r="OW9" s="22">
        <f>'R3-08'!U31</f>
        <v>5.128205128205128E-2</v>
      </c>
      <c r="OX9" s="22">
        <f>'R3-08'!V31</f>
        <v>5.128205128205128E-2</v>
      </c>
      <c r="OY9" s="22">
        <f>'R3-08'!W31</f>
        <v>5.128205128205128E-2</v>
      </c>
      <c r="OZ9" s="22">
        <f>'R3-08'!X31</f>
        <v>5.128205128205128E-2</v>
      </c>
      <c r="PA9" s="22">
        <f>'R3-08'!Y31</f>
        <v>7.6923076923076927E-2</v>
      </c>
      <c r="PB9" s="22">
        <f>'R3-08'!Z31</f>
        <v>7.6923076923076927E-2</v>
      </c>
      <c r="PC9" s="22">
        <f>'R3-08'!AA31</f>
        <v>7.6923076923076927E-2</v>
      </c>
      <c r="PD9" s="22">
        <f>'R3-08'!AB31</f>
        <v>0.10256410256410256</v>
      </c>
      <c r="PE9" s="22">
        <f>'R3-08'!AC31</f>
        <v>7.6923076923076927E-2</v>
      </c>
      <c r="PF9" s="22">
        <f>'R3-08'!AD31</f>
        <v>7.6923076923076927E-2</v>
      </c>
      <c r="PG9" s="22">
        <f>'R3-08'!AE31</f>
        <v>7.6923076923076927E-2</v>
      </c>
      <c r="PH9" s="22">
        <f>'R3-08'!AF31</f>
        <v>0.12820512820512819</v>
      </c>
      <c r="PI9" s="22">
        <f>'R3-08'!AG31</f>
        <v>0.12820512820512819</v>
      </c>
      <c r="PJ9" s="22">
        <f>'R3-08'!AH31</f>
        <v>0.12820512820512819</v>
      </c>
      <c r="PK9" s="22">
        <f>'R3-08'!AI31</f>
        <v>0.12820512820512819</v>
      </c>
      <c r="PL9" s="22">
        <f>'R3-08'!AJ31</f>
        <v>0.12820512820512819</v>
      </c>
      <c r="PM9" s="79">
        <f>'R3-08'!AK31</f>
        <v>0.15384615384615385</v>
      </c>
      <c r="PN9" s="55">
        <f>'R3-09'!G31</f>
        <v>0.15384615384615385</v>
      </c>
      <c r="PO9" s="22">
        <f>'R3-09'!H31</f>
        <v>0.15384615384615385</v>
      </c>
      <c r="PP9" s="22">
        <f>'R3-09'!I31</f>
        <v>0.15384615384615385</v>
      </c>
      <c r="PQ9" s="22">
        <f>'R3-09'!J31</f>
        <v>0.17948717948717949</v>
      </c>
      <c r="PR9" s="22">
        <f>'R3-09'!K31</f>
        <v>0.15384615384615385</v>
      </c>
      <c r="PS9" s="22">
        <f>'R3-09'!L31</f>
        <v>0.15384615384615385</v>
      </c>
      <c r="PT9" s="22">
        <f>'R3-09'!M31</f>
        <v>0.12820512820512819</v>
      </c>
      <c r="PU9" s="22">
        <f>'R3-09'!N31</f>
        <v>0.12820512820512819</v>
      </c>
      <c r="PV9" s="22">
        <f>'R3-09'!O31</f>
        <v>0.12820512820512819</v>
      </c>
      <c r="PW9" s="22">
        <f>'R3-09'!P31</f>
        <v>0.12820512820512819</v>
      </c>
      <c r="PX9" s="22">
        <f>'R3-09'!Q31</f>
        <v>0.15384615384615385</v>
      </c>
      <c r="PY9" s="22">
        <f>'R3-09'!R31</f>
        <v>0.15384615384615385</v>
      </c>
      <c r="PZ9" s="22">
        <f>'R3-09'!S31</f>
        <v>0.15384615384615385</v>
      </c>
      <c r="QA9" s="22">
        <f>'R3-09'!T31</f>
        <v>0.15384615384615385</v>
      </c>
      <c r="QB9" s="22">
        <f>'R3-09'!U31</f>
        <v>0.15384615384615385</v>
      </c>
      <c r="QC9" s="22">
        <f>'R3-09'!V31</f>
        <v>0.10256410256410256</v>
      </c>
      <c r="QD9" s="22">
        <f>'R3-09'!W31</f>
        <v>0.12820512820512819</v>
      </c>
      <c r="QE9" s="22">
        <f>'R3-09'!X31</f>
        <v>0.12820512820512819</v>
      </c>
      <c r="QF9" s="22">
        <f>'R3-09'!Y31</f>
        <v>0.12820512820512819</v>
      </c>
      <c r="QG9" s="22">
        <f>'R3-09'!Z31</f>
        <v>0.12820512820512819</v>
      </c>
      <c r="QH9" s="22">
        <f>'R3-09'!AA31</f>
        <v>0.10256410256410256</v>
      </c>
      <c r="QI9" s="22">
        <f>'R3-09'!AB31</f>
        <v>8.8235294117647065E-2</v>
      </c>
      <c r="QJ9" s="22">
        <f>'R3-09'!AC31</f>
        <v>8.8235294117647065E-2</v>
      </c>
      <c r="QK9" s="22">
        <f>'R3-09'!AD31</f>
        <v>8.8235294117647065E-2</v>
      </c>
      <c r="QL9" s="22">
        <f>'R3-09'!AE31</f>
        <v>8.8235294117647065E-2</v>
      </c>
      <c r="QM9" s="22">
        <f>'R3-09'!AF31</f>
        <v>8.8235294117647065E-2</v>
      </c>
      <c r="QN9" s="22">
        <f>'R3-09'!AG31</f>
        <v>5.8823529411764705E-2</v>
      </c>
      <c r="QO9" s="22">
        <f>'R3-09'!AH31</f>
        <v>5.8823529411764705E-2</v>
      </c>
      <c r="QP9" s="22">
        <f>'R3-09'!AI31</f>
        <v>2.9411764705882353E-2</v>
      </c>
      <c r="QQ9" s="79">
        <f>'R3-09'!AJ31</f>
        <v>0</v>
      </c>
      <c r="QR9" s="55">
        <f>'R3-10'!G31</f>
        <v>0</v>
      </c>
      <c r="QS9" s="22">
        <f>'R3-10'!H31</f>
        <v>0</v>
      </c>
      <c r="QT9" s="22">
        <f>'R3-10'!I31</f>
        <v>0</v>
      </c>
      <c r="QU9" s="22">
        <f>'R3-10'!J31</f>
        <v>0</v>
      </c>
      <c r="QV9" s="22">
        <f>'R3-10'!K31</f>
        <v>0</v>
      </c>
      <c r="QW9" s="22">
        <f>'R3-10'!L31</f>
        <v>0</v>
      </c>
      <c r="QX9" s="22">
        <f>'R3-10'!M31</f>
        <v>0</v>
      </c>
      <c r="QY9" s="22">
        <f>'R3-10'!N31</f>
        <v>0</v>
      </c>
      <c r="QZ9" s="22">
        <f>'R3-10'!O31</f>
        <v>0</v>
      </c>
      <c r="RA9" s="22">
        <f>'R3-10'!P31</f>
        <v>0</v>
      </c>
      <c r="RB9" s="22">
        <f>'R3-10'!Q31</f>
        <v>0</v>
      </c>
      <c r="RC9" s="22">
        <f>'R3-10'!R31</f>
        <v>0</v>
      </c>
      <c r="RD9" s="22">
        <f>'R3-10'!S31</f>
        <v>0</v>
      </c>
      <c r="RE9" s="22">
        <f>'R3-10'!T31</f>
        <v>0</v>
      </c>
      <c r="RF9" s="22">
        <f>'R3-10'!U31</f>
        <v>0</v>
      </c>
      <c r="RG9" s="22">
        <f>'R3-10'!V31</f>
        <v>0</v>
      </c>
      <c r="RH9" s="22">
        <f>'R3-10'!W31</f>
        <v>0</v>
      </c>
      <c r="RI9" s="22">
        <f>'R3-10'!X31</f>
        <v>0</v>
      </c>
      <c r="RJ9" s="22">
        <f>'R3-10'!Y31</f>
        <v>0</v>
      </c>
      <c r="RK9" s="22">
        <f>'R3-10'!Z31</f>
        <v>0</v>
      </c>
      <c r="RL9" s="22">
        <f>'R3-10'!AA31</f>
        <v>0</v>
      </c>
      <c r="RM9" s="22">
        <f>'R3-10'!AB31</f>
        <v>0</v>
      </c>
      <c r="RN9" s="22">
        <f>'R3-10'!AC31</f>
        <v>0</v>
      </c>
      <c r="RO9" s="22">
        <f>'R3-10'!AD31</f>
        <v>0</v>
      </c>
      <c r="RP9" s="22">
        <f>'R3-10'!AE31</f>
        <v>0</v>
      </c>
      <c r="RQ9" s="22">
        <f>'R3-10'!AF31</f>
        <v>0</v>
      </c>
      <c r="RR9" s="22">
        <f>'R3-10'!AG31</f>
        <v>0</v>
      </c>
      <c r="RS9" s="22">
        <f>'R3-10'!AH31</f>
        <v>0</v>
      </c>
      <c r="RT9" s="22">
        <f>'R3-10'!AI31</f>
        <v>0</v>
      </c>
      <c r="RU9" s="22">
        <f>'R3-10'!AJ31</f>
        <v>0</v>
      </c>
      <c r="RV9" s="79">
        <f>'R3-10'!AK31</f>
        <v>0</v>
      </c>
      <c r="RW9" s="55">
        <f>'R3-11'!G31</f>
        <v>0</v>
      </c>
      <c r="RX9" s="22">
        <f>'R3-11'!H31</f>
        <v>0</v>
      </c>
      <c r="RY9" s="22">
        <f>'R3-11'!I31</f>
        <v>0</v>
      </c>
      <c r="RZ9" s="22">
        <f>'R3-11'!J31</f>
        <v>0</v>
      </c>
      <c r="SA9" s="22">
        <f>'R3-11'!K31</f>
        <v>0</v>
      </c>
      <c r="SB9" s="22">
        <f>'R3-11'!L31</f>
        <v>0</v>
      </c>
      <c r="SC9" s="22">
        <f>'R3-11'!M31</f>
        <v>0</v>
      </c>
      <c r="SD9" s="22">
        <f>'R3-11'!N31</f>
        <v>0</v>
      </c>
      <c r="SE9" s="22">
        <f>'R3-11'!O31</f>
        <v>0</v>
      </c>
      <c r="SF9" s="22">
        <f>'R3-11'!P31</f>
        <v>0</v>
      </c>
      <c r="SG9" s="22">
        <f>'R3-11'!Q31</f>
        <v>0</v>
      </c>
      <c r="SH9" s="22">
        <f>'R3-11'!R31</f>
        <v>0</v>
      </c>
      <c r="SI9" s="22">
        <f>'R3-11'!S31</f>
        <v>0</v>
      </c>
      <c r="SJ9" s="22">
        <f>'R3-11'!T31</f>
        <v>0</v>
      </c>
      <c r="SK9" s="22">
        <f>'R3-11'!U31</f>
        <v>0</v>
      </c>
      <c r="SL9" s="22">
        <f>'R3-11'!V31</f>
        <v>0</v>
      </c>
      <c r="SM9" s="22">
        <f>'R3-11'!W31</f>
        <v>0</v>
      </c>
      <c r="SN9" s="22">
        <f>'R3-11'!X31</f>
        <v>0</v>
      </c>
      <c r="SO9" s="22">
        <f>'R3-11'!Y31</f>
        <v>0</v>
      </c>
      <c r="SP9" s="22">
        <f>'R3-11'!Z31</f>
        <v>0</v>
      </c>
      <c r="SQ9" s="22">
        <f>'R3-11'!AA31</f>
        <v>0</v>
      </c>
      <c r="SR9" s="22">
        <f>'R3-11'!AB31</f>
        <v>0</v>
      </c>
      <c r="SS9" s="22">
        <f>'R3-11'!AC31</f>
        <v>0</v>
      </c>
      <c r="ST9" s="22">
        <f>'R3-11'!AD31</f>
        <v>0</v>
      </c>
      <c r="SU9" s="22">
        <f>'R3-11'!AE31</f>
        <v>0</v>
      </c>
      <c r="SV9" s="22">
        <f>'R3-11'!AF31</f>
        <v>0</v>
      </c>
      <c r="SW9" s="22">
        <f>'R3-11'!AG31</f>
        <v>0</v>
      </c>
      <c r="SX9" s="22">
        <f>'R3-11'!AH31</f>
        <v>0</v>
      </c>
      <c r="SY9" s="22">
        <f>'R3-11'!AI31</f>
        <v>0</v>
      </c>
      <c r="SZ9" s="79">
        <f>'R3-11'!AJ31</f>
        <v>0</v>
      </c>
      <c r="TA9" s="55">
        <f>'R3-12'!G31</f>
        <v>0</v>
      </c>
      <c r="TB9" s="22">
        <f>'R3-12'!H31</f>
        <v>0</v>
      </c>
      <c r="TC9" s="22">
        <f>'R3-12'!I31</f>
        <v>0</v>
      </c>
      <c r="TD9" s="22">
        <f>'R3-12'!J31</f>
        <v>0</v>
      </c>
      <c r="TE9" s="22">
        <f>'R3-12'!K31</f>
        <v>0</v>
      </c>
      <c r="TF9" s="22">
        <f>'R3-12'!L31</f>
        <v>0</v>
      </c>
      <c r="TG9" s="22">
        <f>'R3-12'!M31</f>
        <v>0</v>
      </c>
      <c r="TH9" s="22">
        <f>'R3-12'!N31</f>
        <v>0</v>
      </c>
      <c r="TI9" s="22">
        <f>'R3-12'!O31</f>
        <v>0</v>
      </c>
      <c r="TJ9" s="22">
        <f>'R3-12'!P31</f>
        <v>0</v>
      </c>
      <c r="TK9" s="22">
        <f>'R3-12'!Q31</f>
        <v>0</v>
      </c>
      <c r="TL9" s="22">
        <f>'R3-12'!R31</f>
        <v>0</v>
      </c>
      <c r="TM9" s="22">
        <f>'R3-12'!S31</f>
        <v>0</v>
      </c>
      <c r="TN9" s="22">
        <f>'R3-12'!T31</f>
        <v>0</v>
      </c>
      <c r="TO9" s="22">
        <f>'R3-12'!U31</f>
        <v>0</v>
      </c>
      <c r="TP9" s="22">
        <f>'R3-12'!V31</f>
        <v>0</v>
      </c>
      <c r="TQ9" s="22">
        <f>'R3-12'!W31</f>
        <v>0</v>
      </c>
      <c r="TR9" s="22">
        <f>'R3-12'!X31</f>
        <v>0</v>
      </c>
      <c r="TS9" s="22">
        <f>'R3-12'!Y31</f>
        <v>0</v>
      </c>
      <c r="TT9" s="22">
        <f>'R3-12'!Z31</f>
        <v>0</v>
      </c>
      <c r="TU9" s="22">
        <f>'R3-12'!AA31</f>
        <v>0</v>
      </c>
      <c r="TV9" s="22">
        <f>'R3-12'!AB31</f>
        <v>0</v>
      </c>
      <c r="TW9" s="22">
        <f>'R3-12'!AC31</f>
        <v>0</v>
      </c>
      <c r="TX9" s="22">
        <f>'R3-12'!AD31</f>
        <v>0</v>
      </c>
      <c r="TY9" s="22">
        <f>'R3-12'!AE31</f>
        <v>0</v>
      </c>
      <c r="TZ9" s="22">
        <f>'R3-12'!AF31</f>
        <v>0</v>
      </c>
      <c r="UA9" s="22">
        <f>'R3-12'!AG31</f>
        <v>0</v>
      </c>
      <c r="UB9" s="22">
        <f>'R3-12'!AH31</f>
        <v>0</v>
      </c>
      <c r="UC9" s="22">
        <f>'R3-12'!AI31</f>
        <v>0</v>
      </c>
      <c r="UD9" s="22">
        <f>'R3-12'!AJ31</f>
        <v>0</v>
      </c>
      <c r="UE9" s="79">
        <f>'R3-12'!AK31</f>
        <v>0</v>
      </c>
      <c r="UF9" s="55">
        <f>'R4-01'!G31</f>
        <v>0</v>
      </c>
      <c r="UG9" s="22">
        <f>'R4-01'!H31</f>
        <v>0</v>
      </c>
      <c r="UH9" s="22">
        <f>'R4-01'!I31</f>
        <v>0</v>
      </c>
      <c r="UI9" s="22">
        <f>'R4-01'!J31</f>
        <v>0</v>
      </c>
      <c r="UJ9" s="22">
        <f>'R4-01'!K31</f>
        <v>0</v>
      </c>
      <c r="UK9" s="22">
        <f>'R4-01'!L31</f>
        <v>0</v>
      </c>
      <c r="UL9" s="22">
        <f>'R4-01'!M31</f>
        <v>0</v>
      </c>
      <c r="UM9" s="22">
        <f>'R4-01'!N31</f>
        <v>0</v>
      </c>
      <c r="UN9" s="22">
        <f>'R4-01'!O31</f>
        <v>0</v>
      </c>
      <c r="UO9" s="22">
        <f>'R4-01'!P31</f>
        <v>0</v>
      </c>
      <c r="UP9" s="22">
        <f>'R4-01'!Q31</f>
        <v>0</v>
      </c>
      <c r="UQ9" s="22">
        <f>'R4-01'!R31</f>
        <v>0</v>
      </c>
      <c r="UR9" s="22">
        <f>'R4-01'!S31</f>
        <v>0</v>
      </c>
      <c r="US9" s="22">
        <f>'R4-01'!T31</f>
        <v>0</v>
      </c>
      <c r="UT9" s="22">
        <f>'R4-01'!U31</f>
        <v>0</v>
      </c>
      <c r="UU9" s="22">
        <f>'R4-01'!V31</f>
        <v>0</v>
      </c>
      <c r="UV9" s="22">
        <f>'R4-01'!W31</f>
        <v>0</v>
      </c>
      <c r="UW9" s="22">
        <f>'R4-01'!X31</f>
        <v>0</v>
      </c>
      <c r="UX9" s="22">
        <f>'R4-01'!Y31</f>
        <v>0</v>
      </c>
      <c r="UY9" s="22">
        <f>'R4-01'!Z31</f>
        <v>0</v>
      </c>
      <c r="UZ9" s="22">
        <f>'R4-01'!AA31</f>
        <v>3.0303030303030304E-2</v>
      </c>
      <c r="VA9" s="22">
        <f>'R4-01'!AB31</f>
        <v>3.0303030303030304E-2</v>
      </c>
      <c r="VB9" s="22">
        <f>'R4-01'!AC31</f>
        <v>0</v>
      </c>
      <c r="VC9" s="22">
        <f>'R4-01'!AD31</f>
        <v>0</v>
      </c>
      <c r="VD9" s="22">
        <f>'R4-01'!AE31</f>
        <v>0</v>
      </c>
      <c r="VE9" s="22">
        <f>'R4-01'!AF31</f>
        <v>0</v>
      </c>
      <c r="VF9" s="22">
        <f>'R4-01'!AG31</f>
        <v>0</v>
      </c>
      <c r="VG9" s="22">
        <f>'R4-01'!AH31</f>
        <v>0</v>
      </c>
      <c r="VH9" s="22">
        <f>'R4-01'!AI31</f>
        <v>0</v>
      </c>
      <c r="VI9" s="22">
        <f>'R4-01'!AJ31</f>
        <v>0</v>
      </c>
      <c r="VJ9" s="191">
        <f>'R4-01'!AK31</f>
        <v>0</v>
      </c>
      <c r="VK9" s="201">
        <f>'R4-02'!G31</f>
        <v>3.0303030303030304E-2</v>
      </c>
      <c r="VL9" s="22">
        <f>'R4-02'!H31</f>
        <v>3.0303030303030304E-2</v>
      </c>
      <c r="VM9" s="22">
        <f>'R4-02'!I31</f>
        <v>3.0303030303030304E-2</v>
      </c>
      <c r="VN9" s="22">
        <f>'R4-02'!J31</f>
        <v>0</v>
      </c>
      <c r="VO9" s="22">
        <f>'R4-02'!K31</f>
        <v>0</v>
      </c>
      <c r="VP9" s="22">
        <f>'R4-02'!L31</f>
        <v>0</v>
      </c>
      <c r="VQ9" s="22">
        <f>'R4-02'!M31</f>
        <v>3.0303030303030304E-2</v>
      </c>
      <c r="VR9" s="22">
        <f>'R4-02'!N31</f>
        <v>6.0606060606060608E-2</v>
      </c>
      <c r="VS9" s="22">
        <f>'R4-02'!O31</f>
        <v>6.0606060606060608E-2</v>
      </c>
      <c r="VT9" s="22">
        <f>'R4-02'!P31</f>
        <v>3.0303030303030304E-2</v>
      </c>
      <c r="VU9" s="22">
        <f>'R4-02'!Q31</f>
        <v>6.0606060606060608E-2</v>
      </c>
      <c r="VV9" s="22">
        <f>'R4-02'!R31</f>
        <v>9.0909090909090912E-2</v>
      </c>
      <c r="VW9" s="22">
        <f>'R4-02'!S31</f>
        <v>9.0909090909090912E-2</v>
      </c>
      <c r="VX9" s="22">
        <f>'R4-02'!T31</f>
        <v>0.12121212121212122</v>
      </c>
      <c r="VY9" s="22">
        <f>'R4-02'!U31</f>
        <v>0.12121212121212122</v>
      </c>
      <c r="VZ9" s="22">
        <f>'R4-02'!V31</f>
        <v>0.12121212121212122</v>
      </c>
      <c r="WA9" s="22">
        <f>'R4-02'!W31</f>
        <v>0.12121212121212122</v>
      </c>
      <c r="WB9" s="22">
        <f>'R4-02'!X31</f>
        <v>0.12121212121212122</v>
      </c>
      <c r="WC9" s="22">
        <f>'R4-02'!Y31</f>
        <v>0.15151515151515152</v>
      </c>
      <c r="WD9" s="22">
        <f>'R4-02'!Z31</f>
        <v>0.18181818181818182</v>
      </c>
      <c r="WE9" s="22">
        <f>'R4-02'!AA31</f>
        <v>0.18181818181818182</v>
      </c>
      <c r="WF9" s="22">
        <f>'R4-02'!AB31</f>
        <v>0.12121212121212122</v>
      </c>
      <c r="WG9" s="22">
        <f>'R4-02'!AC31</f>
        <v>0.15151515151515152</v>
      </c>
      <c r="WH9" s="22">
        <f>'R4-02'!AD31</f>
        <v>0.24242424242424243</v>
      </c>
      <c r="WI9" s="22">
        <f>'R4-02'!AE31</f>
        <v>0.18181818181818182</v>
      </c>
      <c r="WJ9" s="22">
        <f>'R4-02'!AF31</f>
        <v>0.15151515151515152</v>
      </c>
      <c r="WK9" s="22">
        <f>'R4-02'!AG31</f>
        <v>0.15151515151515152</v>
      </c>
      <c r="WL9" s="79">
        <f>'R4-02'!AH31</f>
        <v>0.12121212121212122</v>
      </c>
      <c r="WM9" s="55" t="e">
        <f>#REF!</f>
        <v>#REF!</v>
      </c>
      <c r="WN9" s="22" t="e">
        <f>#REF!</f>
        <v>#REF!</v>
      </c>
      <c r="WO9" s="22" t="e">
        <f>#REF!</f>
        <v>#REF!</v>
      </c>
      <c r="WP9" s="22" t="e">
        <f>#REF!</f>
        <v>#REF!</v>
      </c>
      <c r="WQ9" s="22" t="e">
        <f>#REF!</f>
        <v>#REF!</v>
      </c>
      <c r="WR9" s="22" t="e">
        <f>#REF!</f>
        <v>#REF!</v>
      </c>
      <c r="WS9" s="22" t="e">
        <f>#REF!</f>
        <v>#REF!</v>
      </c>
      <c r="WT9" s="22" t="e">
        <f>#REF!</f>
        <v>#REF!</v>
      </c>
      <c r="WU9" s="22" t="e">
        <f>#REF!</f>
        <v>#REF!</v>
      </c>
      <c r="WV9" s="22" t="e">
        <f>#REF!</f>
        <v>#REF!</v>
      </c>
      <c r="WW9" s="22" t="e">
        <f>#REF!</f>
        <v>#REF!</v>
      </c>
      <c r="WX9" s="22" t="e">
        <f>#REF!</f>
        <v>#REF!</v>
      </c>
      <c r="WY9" s="22" t="e">
        <f>#REF!</f>
        <v>#REF!</v>
      </c>
      <c r="WZ9" s="22" t="e">
        <f>#REF!</f>
        <v>#REF!</v>
      </c>
      <c r="XA9" s="22" t="e">
        <f>#REF!</f>
        <v>#REF!</v>
      </c>
      <c r="XB9" s="22" t="e">
        <f>#REF!</f>
        <v>#REF!</v>
      </c>
      <c r="XC9" s="22" t="e">
        <f>#REF!</f>
        <v>#REF!</v>
      </c>
      <c r="XD9" s="22" t="e">
        <f>#REF!</f>
        <v>#REF!</v>
      </c>
      <c r="XE9" s="22" t="e">
        <f>#REF!</f>
        <v>#REF!</v>
      </c>
      <c r="XF9" s="22" t="e">
        <f>#REF!</f>
        <v>#REF!</v>
      </c>
      <c r="XG9" s="22" t="e">
        <f>#REF!</f>
        <v>#REF!</v>
      </c>
      <c r="XH9" s="22" t="e">
        <f>#REF!</f>
        <v>#REF!</v>
      </c>
      <c r="XI9" s="22" t="e">
        <f>#REF!</f>
        <v>#REF!</v>
      </c>
      <c r="XJ9" s="22" t="e">
        <f>#REF!</f>
        <v>#REF!</v>
      </c>
      <c r="XK9" s="22" t="e">
        <f>#REF!</f>
        <v>#REF!</v>
      </c>
      <c r="XL9" s="22" t="e">
        <f>#REF!</f>
        <v>#REF!</v>
      </c>
      <c r="XM9" s="22" t="e">
        <f>#REF!</f>
        <v>#REF!</v>
      </c>
      <c r="XN9" s="22" t="e">
        <f>#REF!</f>
        <v>#REF!</v>
      </c>
      <c r="XO9" s="22" t="e">
        <f>#REF!</f>
        <v>#REF!</v>
      </c>
      <c r="XP9" s="22" t="e">
        <f>#REF!</f>
        <v>#REF!</v>
      </c>
      <c r="XQ9" s="22" t="e">
        <f>#REF!</f>
        <v>#REF!</v>
      </c>
      <c r="XR9" s="341">
        <f>'R4-04（入力用）'!G31</f>
        <v>0</v>
      </c>
      <c r="XS9" s="22">
        <f>'R4-04（入力用）'!H31</f>
        <v>0</v>
      </c>
      <c r="XT9" s="22">
        <f>'R4-04（入力用）'!I31</f>
        <v>0</v>
      </c>
      <c r="XU9" s="22">
        <f>'R4-04（入力用）'!J31</f>
        <v>0</v>
      </c>
      <c r="XV9" s="22">
        <f>'R4-04（入力用）'!K31</f>
        <v>0</v>
      </c>
      <c r="XW9" s="22">
        <f>'R4-04（入力用）'!L31</f>
        <v>0</v>
      </c>
      <c r="XX9" s="22">
        <f>'R4-04（入力用）'!M31</f>
        <v>0</v>
      </c>
      <c r="XY9" s="22">
        <f>'R4-04（入力用）'!N31</f>
        <v>0</v>
      </c>
      <c r="XZ9" s="22">
        <f>'R4-04（入力用）'!O31</f>
        <v>0</v>
      </c>
      <c r="YA9" s="22">
        <f>'R4-04（入力用）'!P31</f>
        <v>0</v>
      </c>
      <c r="YB9" s="22">
        <f>'R4-04（入力用）'!Q31</f>
        <v>0</v>
      </c>
      <c r="YC9" s="22">
        <f>'R4-04（入力用）'!R31</f>
        <v>0</v>
      </c>
      <c r="YD9" s="22">
        <f>'R4-04（入力用）'!S31</f>
        <v>0</v>
      </c>
      <c r="YE9" s="22">
        <f>'R4-04（入力用）'!T31</f>
        <v>0</v>
      </c>
      <c r="YF9" s="22">
        <f>'R4-04（入力用）'!U31</f>
        <v>0</v>
      </c>
      <c r="YG9" s="22">
        <f>'R4-04（入力用）'!V31</f>
        <v>0</v>
      </c>
      <c r="YH9" s="22">
        <f>'R4-04（入力用）'!W31</f>
        <v>0</v>
      </c>
      <c r="YI9" s="22">
        <f>'R4-04（入力用）'!X31</f>
        <v>0</v>
      </c>
      <c r="YJ9" s="22">
        <f>'R4-04（入力用）'!Y31</f>
        <v>0</v>
      </c>
      <c r="YK9" s="22">
        <f>'R4-04（入力用）'!Z31</f>
        <v>0</v>
      </c>
      <c r="YL9" s="22">
        <f>'R4-04（入力用）'!AA31</f>
        <v>0</v>
      </c>
      <c r="YM9" s="22">
        <f>'R4-04（入力用）'!AB31</f>
        <v>0</v>
      </c>
      <c r="YN9" s="22">
        <f>'R4-04（入力用）'!AC31</f>
        <v>0</v>
      </c>
      <c r="YO9" s="22">
        <f>'R4-04（入力用）'!AD31</f>
        <v>0</v>
      </c>
      <c r="YP9" s="22">
        <f>'R4-04（入力用）'!AE31</f>
        <v>0</v>
      </c>
      <c r="YQ9" s="22">
        <f>'R4-04（入力用）'!AF31</f>
        <v>0</v>
      </c>
      <c r="YR9" s="22">
        <f>'R4-04（入力用）'!AG31</f>
        <v>0</v>
      </c>
      <c r="YS9" s="22">
        <f>'R4-04（入力用）'!AH31</f>
        <v>0</v>
      </c>
      <c r="YT9" s="22">
        <f>'R4-04（入力用）'!AI31</f>
        <v>0</v>
      </c>
      <c r="YU9" s="22">
        <f>'R4-04（入力用）'!AJ31</f>
        <v>0</v>
      </c>
      <c r="YV9" s="22">
        <f>'R4-05（入力用）'!G31</f>
        <v>0</v>
      </c>
      <c r="YW9" s="22">
        <f>'R4-05（入力用）'!H31</f>
        <v>0</v>
      </c>
      <c r="YX9" s="22">
        <f>'R4-05（入力用）'!I31</f>
        <v>0</v>
      </c>
      <c r="YY9" s="22">
        <f>'R4-05（入力用）'!J31</f>
        <v>0</v>
      </c>
      <c r="YZ9" s="22">
        <f>'R4-05（入力用）'!K31</f>
        <v>0</v>
      </c>
      <c r="ZA9" s="22">
        <f>'R4-05（入力用）'!L31</f>
        <v>0</v>
      </c>
      <c r="ZB9" s="22">
        <f>'R4-05（入力用）'!M31</f>
        <v>0</v>
      </c>
      <c r="ZC9" s="22">
        <f>'R4-05（入力用）'!N31</f>
        <v>0</v>
      </c>
      <c r="ZD9" s="22">
        <f>'R4-05（入力用）'!O31</f>
        <v>0</v>
      </c>
      <c r="ZE9" s="22">
        <f>'R4-05（入力用）'!P31</f>
        <v>0</v>
      </c>
      <c r="ZF9" s="22">
        <f>'R4-05（入力用）'!Q31</f>
        <v>0</v>
      </c>
      <c r="ZG9" s="22">
        <f>'R4-05（入力用）'!R31</f>
        <v>0</v>
      </c>
      <c r="ZH9" s="22">
        <f>'R4-05（入力用）'!S31</f>
        <v>0</v>
      </c>
      <c r="ZI9" s="22">
        <f>'R4-05（入力用）'!T31</f>
        <v>0</v>
      </c>
      <c r="ZJ9" s="22">
        <f>'R4-05（入力用）'!U31</f>
        <v>0</v>
      </c>
      <c r="ZK9" s="22">
        <f>'R4-05（入力用）'!V31</f>
        <v>0</v>
      </c>
      <c r="ZL9" s="22">
        <f>'R4-05（入力用）'!W31</f>
        <v>0</v>
      </c>
      <c r="ZM9" s="22">
        <f>'R4-05（入力用）'!X31</f>
        <v>0</v>
      </c>
      <c r="ZN9" s="22">
        <f>'R4-05（入力用）'!Y31</f>
        <v>0</v>
      </c>
      <c r="ZO9" s="22">
        <f>'R4-05（入力用）'!Z31</f>
        <v>0</v>
      </c>
      <c r="ZP9" s="22">
        <f>'R4-05（入力用）'!AA31</f>
        <v>0</v>
      </c>
      <c r="ZQ9" s="22">
        <f>'R4-05（入力用）'!AB31</f>
        <v>0</v>
      </c>
      <c r="ZR9" s="22">
        <f>'R4-05（入力用）'!AC31</f>
        <v>0</v>
      </c>
      <c r="ZS9" s="22">
        <f>'R4-05（入力用）'!AD31</f>
        <v>0</v>
      </c>
      <c r="ZT9" s="22">
        <f>'R4-05（入力用）'!AE31</f>
        <v>0</v>
      </c>
      <c r="ZU9" s="22">
        <f>'R4-05（入力用）'!AF31</f>
        <v>0</v>
      </c>
      <c r="ZV9" s="22">
        <f>'R4-05（入力用）'!AG31</f>
        <v>0</v>
      </c>
      <c r="ZW9" s="22">
        <f>'R4-05（入力用）'!AH31</f>
        <v>0</v>
      </c>
      <c r="ZX9" s="22">
        <f>'R4-05（入力用）'!AI31</f>
        <v>0</v>
      </c>
      <c r="ZY9" s="22">
        <f>'R4-05（入力用）'!AJ31</f>
        <v>0</v>
      </c>
      <c r="ZZ9" s="22">
        <f>'R4-05（入力用）'!AK31</f>
        <v>0</v>
      </c>
      <c r="AAA9" s="22">
        <f>'R4-06（入力用）'!G31</f>
        <v>0</v>
      </c>
      <c r="AAB9" s="22">
        <f>'R4-06（入力用）'!H31</f>
        <v>0</v>
      </c>
      <c r="AAC9" s="22">
        <f>'R4-06（入力用）'!I31</f>
        <v>0</v>
      </c>
      <c r="AAD9" s="22">
        <f>'R4-06（入力用）'!J31</f>
        <v>0</v>
      </c>
      <c r="AAE9" s="22">
        <f>'R4-06（入力用）'!K31</f>
        <v>0</v>
      </c>
      <c r="AAF9" s="22">
        <f>'R4-06（入力用）'!L31</f>
        <v>0</v>
      </c>
      <c r="AAG9" s="22">
        <f>'R4-06（入力用）'!M31</f>
        <v>0</v>
      </c>
      <c r="AAH9" s="22">
        <f>'R4-06（入力用）'!N31</f>
        <v>0</v>
      </c>
      <c r="AAI9" s="22">
        <f>'R4-06（入力用）'!O31</f>
        <v>0</v>
      </c>
      <c r="AAJ9" s="22">
        <f>'R4-06（入力用）'!P31</f>
        <v>0</v>
      </c>
      <c r="AAK9" s="22">
        <f>'R4-06（入力用）'!Q31</f>
        <v>0</v>
      </c>
      <c r="AAL9" s="22">
        <f>'R4-06（入力用）'!R31</f>
        <v>0</v>
      </c>
      <c r="AAM9" s="22">
        <f>'R4-06（入力用）'!S31</f>
        <v>0</v>
      </c>
      <c r="AAN9" s="22">
        <f>'R4-06（入力用）'!T31</f>
        <v>0</v>
      </c>
      <c r="AAO9" s="22">
        <f>'R4-06（入力用）'!U31</f>
        <v>0</v>
      </c>
      <c r="AAP9" s="22">
        <f>'R4-06（入力用）'!V31</f>
        <v>0</v>
      </c>
      <c r="AAQ9" s="22">
        <f>'R4-06（入力用）'!W31</f>
        <v>0</v>
      </c>
      <c r="AAR9" s="22">
        <f>'R4-06（入力用）'!X31</f>
        <v>0</v>
      </c>
      <c r="AAS9" s="22">
        <f>'R4-06（入力用）'!Y31</f>
        <v>0</v>
      </c>
      <c r="AAT9" s="22">
        <f>'R4-06（入力用）'!Z31</f>
        <v>0</v>
      </c>
      <c r="AAU9" s="22">
        <f>'R4-06（入力用）'!AA31</f>
        <v>0</v>
      </c>
      <c r="AAV9" s="22">
        <f>'R4-06（入力用）'!AB31</f>
        <v>0</v>
      </c>
      <c r="AAW9" s="22">
        <f>'R4-06（入力用）'!AC31</f>
        <v>0</v>
      </c>
      <c r="AAX9" s="22">
        <f>'R4-06（入力用）'!AD31</f>
        <v>0</v>
      </c>
      <c r="AAY9" s="22">
        <f>'R4-06（入力用）'!AE31</f>
        <v>0</v>
      </c>
      <c r="AAZ9" s="22">
        <f>'R4-06（入力用）'!AF31</f>
        <v>0</v>
      </c>
      <c r="ABA9" s="22">
        <f>'R4-06（入力用）'!AG31</f>
        <v>0</v>
      </c>
      <c r="ABB9" s="22">
        <f>'R4-06（入力用）'!AH31</f>
        <v>0</v>
      </c>
      <c r="ABC9" s="22">
        <f>'R4-06（入力用）'!AI31</f>
        <v>0</v>
      </c>
      <c r="ABD9" s="22">
        <f>'R4-06（入力用）'!AJ31</f>
        <v>0</v>
      </c>
      <c r="ABE9" s="22">
        <f>'R4-07（入力用）'!G31</f>
        <v>0</v>
      </c>
      <c r="ABF9" s="22">
        <f>'R4-07（入力用）'!H31</f>
        <v>0</v>
      </c>
      <c r="ABG9" s="22">
        <f>'R4-07（入力用）'!I31</f>
        <v>0</v>
      </c>
      <c r="ABH9" s="22">
        <f>'R4-07（入力用）'!J31</f>
        <v>0</v>
      </c>
      <c r="ABI9" s="22">
        <f>'R4-07（入力用）'!K31</f>
        <v>0</v>
      </c>
      <c r="ABJ9" s="22">
        <f>'R4-07（入力用）'!L31</f>
        <v>0</v>
      </c>
      <c r="ABK9" s="22">
        <f>'R4-07（入力用）'!M31</f>
        <v>0</v>
      </c>
      <c r="ABL9" s="22">
        <f>'R4-07（入力用）'!N31</f>
        <v>0</v>
      </c>
      <c r="ABM9" s="22">
        <f>'R4-07（入力用）'!O31</f>
        <v>0</v>
      </c>
      <c r="ABN9" s="22">
        <f>'R4-07（入力用）'!P31</f>
        <v>0</v>
      </c>
      <c r="ABO9" s="22">
        <f>'R4-07（入力用）'!Q31</f>
        <v>0</v>
      </c>
      <c r="ABP9" s="22">
        <f>'R4-07（入力用）'!R31</f>
        <v>0</v>
      </c>
      <c r="ABQ9" s="22">
        <f>'R4-07（入力用）'!S31</f>
        <v>0</v>
      </c>
      <c r="ABR9" s="22">
        <f>'R4-07（入力用）'!T31</f>
        <v>0</v>
      </c>
      <c r="ABS9" s="22">
        <f>'R4-07（入力用）'!U31</f>
        <v>0</v>
      </c>
      <c r="ABT9" s="22">
        <f>'R4-07（入力用）'!V31</f>
        <v>0</v>
      </c>
      <c r="ABU9" s="22">
        <f>'R4-07（入力用）'!W31</f>
        <v>0</v>
      </c>
      <c r="ABV9" s="22">
        <f>'R4-07（入力用）'!X31</f>
        <v>0</v>
      </c>
      <c r="ABW9" s="22">
        <f>'R4-07（入力用）'!Y31</f>
        <v>0</v>
      </c>
      <c r="ABX9" s="22">
        <f>'R4-07（入力用）'!Z31</f>
        <v>0</v>
      </c>
      <c r="ABY9" s="22">
        <f>'R4-07（入力用）'!AA31</f>
        <v>0</v>
      </c>
      <c r="ABZ9" s="22">
        <f>'R4-07（入力用）'!AB31</f>
        <v>0</v>
      </c>
      <c r="ACA9" s="22">
        <f>'R4-07（入力用）'!AC31</f>
        <v>0</v>
      </c>
      <c r="ACB9" s="22">
        <f>'R4-07（入力用）'!AD31</f>
        <v>0</v>
      </c>
      <c r="ACC9" s="22">
        <f>'R4-07（入力用）'!AE31</f>
        <v>0</v>
      </c>
      <c r="ACD9" s="22">
        <f>'R4-07（入力用）'!AF31</f>
        <v>0</v>
      </c>
      <c r="ACE9" s="22">
        <f>'R4-07（入力用）'!AG31</f>
        <v>0</v>
      </c>
      <c r="ACF9" s="22">
        <f>'R4-07（入力用）'!AH31</f>
        <v>0</v>
      </c>
      <c r="ACG9" s="22">
        <f>'R4-07（入力用）'!AI31</f>
        <v>0</v>
      </c>
      <c r="ACH9" s="22">
        <f>'R4-07（入力用）'!AJ31</f>
        <v>0</v>
      </c>
      <c r="ACI9" s="22">
        <f>'R4-07（入力用）'!AK31</f>
        <v>0</v>
      </c>
      <c r="ACJ9" s="22">
        <f>'R4-08（入力用）'!G31</f>
        <v>0</v>
      </c>
      <c r="ACK9" s="22">
        <f>'R4-08（入力用）'!H31</f>
        <v>0</v>
      </c>
      <c r="ACL9" s="22">
        <f>'R4-08（入力用）'!I31</f>
        <v>0</v>
      </c>
      <c r="ACM9" s="22">
        <f>'R4-08（入力用）'!J31</f>
        <v>0</v>
      </c>
      <c r="ACN9" s="22">
        <f>'R4-08（入力用）'!K31</f>
        <v>0</v>
      </c>
      <c r="ACO9" s="22">
        <f>'R4-08（入力用）'!L31</f>
        <v>0</v>
      </c>
      <c r="ACP9" s="22">
        <f>'R4-08（入力用）'!M31</f>
        <v>0</v>
      </c>
      <c r="ACQ9" s="22">
        <f>'R4-08（入力用）'!N31</f>
        <v>0</v>
      </c>
      <c r="ACR9" s="22">
        <f>'R4-08（入力用）'!O31</f>
        <v>0</v>
      </c>
      <c r="ACS9" s="22">
        <f>'R4-08（入力用）'!P31</f>
        <v>0</v>
      </c>
      <c r="ACT9" s="22">
        <f>'R4-08（入力用）'!Q31</f>
        <v>0</v>
      </c>
      <c r="ACU9" s="22">
        <f>'R4-08（入力用）'!R31</f>
        <v>0</v>
      </c>
      <c r="ACV9" s="22">
        <f>'R4-08（入力用）'!S31</f>
        <v>0</v>
      </c>
      <c r="ACW9" s="22">
        <f>'R4-08（入力用）'!T31</f>
        <v>0</v>
      </c>
      <c r="ACX9" s="22">
        <f>'R4-08（入力用）'!U31</f>
        <v>0</v>
      </c>
      <c r="ACY9" s="22">
        <f>'R4-08（入力用）'!V31</f>
        <v>0</v>
      </c>
      <c r="ACZ9" s="22">
        <f>'R4-08（入力用）'!W31</f>
        <v>0</v>
      </c>
      <c r="ADA9" s="22">
        <f>'R4-08（入力用）'!X31</f>
        <v>0</v>
      </c>
      <c r="ADB9" s="22">
        <f>'R4-08（入力用）'!Y31</f>
        <v>0</v>
      </c>
      <c r="ADC9" s="22">
        <f>'R4-08（入力用）'!Z31</f>
        <v>0</v>
      </c>
      <c r="ADD9" s="22">
        <f>'R4-08（入力用）'!AA31</f>
        <v>0</v>
      </c>
      <c r="ADE9" s="22">
        <f>'R4-08（入力用）'!AB31</f>
        <v>0</v>
      </c>
      <c r="ADF9" s="22">
        <f>'R4-08（入力用）'!AC31</f>
        <v>0</v>
      </c>
      <c r="ADG9" s="22">
        <f>'R4-08（入力用）'!AD31</f>
        <v>0</v>
      </c>
      <c r="ADH9" s="22">
        <f>'R4-08（入力用）'!AE31</f>
        <v>0</v>
      </c>
      <c r="ADI9" s="22">
        <f>'R4-08（入力用）'!AF31</f>
        <v>0</v>
      </c>
      <c r="ADJ9" s="22">
        <f>'R4-08（入力用）'!AG31</f>
        <v>0</v>
      </c>
      <c r="ADK9" s="22">
        <f>'R4-08（入力用）'!AH31</f>
        <v>0</v>
      </c>
      <c r="ADL9" s="22">
        <f>'R4-08（入力用）'!AI31</f>
        <v>0</v>
      </c>
      <c r="ADM9" s="22">
        <f>'R4-08（入力用）'!AJ31</f>
        <v>0</v>
      </c>
      <c r="ADN9" s="22">
        <f>'R4-08（入力用）'!AK31</f>
        <v>0</v>
      </c>
      <c r="ADO9" s="22">
        <f>'R4-09（入力用）'!G31</f>
        <v>0</v>
      </c>
      <c r="ADP9" s="22">
        <f>'R4-09（入力用）'!H31</f>
        <v>0</v>
      </c>
      <c r="ADQ9" s="22">
        <f>'R4-09（入力用）'!I31</f>
        <v>0</v>
      </c>
      <c r="ADR9" s="22">
        <f>'R4-09（入力用）'!J31</f>
        <v>0</v>
      </c>
      <c r="ADS9" s="22">
        <f>'R4-09（入力用）'!K31</f>
        <v>0</v>
      </c>
      <c r="ADT9" s="22">
        <f>'R4-09（入力用）'!L31</f>
        <v>0</v>
      </c>
      <c r="ADU9" s="22">
        <f>'R4-09（入力用）'!M31</f>
        <v>0</v>
      </c>
      <c r="ADV9" s="22">
        <f>'R4-09（入力用）'!N31</f>
        <v>0</v>
      </c>
      <c r="ADW9" s="22">
        <f>'R4-09（入力用）'!O31</f>
        <v>0</v>
      </c>
      <c r="ADX9" s="22">
        <f>'R4-09（入力用）'!P31</f>
        <v>0</v>
      </c>
      <c r="ADY9" s="22">
        <f>'R4-09（入力用）'!Q31</f>
        <v>0</v>
      </c>
      <c r="ADZ9" s="22">
        <f>'R4-09（入力用）'!R31</f>
        <v>0</v>
      </c>
      <c r="AEA9" s="22">
        <f>'R4-09（入力用）'!S31</f>
        <v>0</v>
      </c>
      <c r="AEB9" s="22">
        <f>'R4-09（入力用）'!T31</f>
        <v>0</v>
      </c>
      <c r="AEC9" s="22">
        <f>'R4-09（入力用）'!U31</f>
        <v>0</v>
      </c>
      <c r="AED9" s="22">
        <f>'R4-09（入力用）'!V31</f>
        <v>0</v>
      </c>
      <c r="AEE9" s="22">
        <f>'R4-09（入力用）'!W31</f>
        <v>0</v>
      </c>
      <c r="AEF9" s="22">
        <f>'R4-09（入力用）'!X31</f>
        <v>0</v>
      </c>
      <c r="AEG9" s="22">
        <f>'R4-09（入力用）'!Y31</f>
        <v>0</v>
      </c>
      <c r="AEH9" s="22">
        <f>'R4-09（入力用）'!Z31</f>
        <v>0</v>
      </c>
      <c r="AEI9" s="22">
        <f>'R4-09（入力用）'!AA31</f>
        <v>0</v>
      </c>
      <c r="AEJ9" s="22">
        <f>'R4-09（入力用）'!AB31</f>
        <v>0</v>
      </c>
      <c r="AEK9" s="22">
        <f>'R4-09（入力用）'!AC31</f>
        <v>0</v>
      </c>
      <c r="AEL9" s="22">
        <f>'R4-09（入力用）'!AD31</f>
        <v>0</v>
      </c>
      <c r="AEM9" s="22">
        <f>'R4-09（入力用）'!AE31</f>
        <v>0</v>
      </c>
      <c r="AEN9" s="22">
        <f>'R4-09（入力用）'!AF31</f>
        <v>0</v>
      </c>
      <c r="AEO9" s="22">
        <f>'R4-09（入力用）'!AG31</f>
        <v>0</v>
      </c>
      <c r="AEP9" s="22">
        <f>'R4-09（入力用）'!AH31</f>
        <v>0</v>
      </c>
      <c r="AEQ9" s="22">
        <f>'R4-09（入力用）'!AI31</f>
        <v>0</v>
      </c>
      <c r="AER9" s="22">
        <f>'R4-09（入力用）'!AJ31</f>
        <v>0</v>
      </c>
      <c r="AES9" s="22">
        <f>'R4-10（入力用）'!G31</f>
        <v>0</v>
      </c>
      <c r="AET9" s="22">
        <f>'R4-10（入力用）'!H31</f>
        <v>0</v>
      </c>
      <c r="AEU9" s="22">
        <f>'R4-10（入力用）'!I31</f>
        <v>0</v>
      </c>
      <c r="AEV9" s="22">
        <f>'R4-10（入力用）'!J31</f>
        <v>0</v>
      </c>
      <c r="AEW9" s="22">
        <f>'R4-10（入力用）'!K31</f>
        <v>0</v>
      </c>
      <c r="AEX9" s="22">
        <f>'R4-10（入力用）'!L31</f>
        <v>0</v>
      </c>
      <c r="AEY9" s="22">
        <f>'R4-10（入力用）'!M31</f>
        <v>0</v>
      </c>
      <c r="AEZ9" s="22">
        <f>'R4-10（入力用）'!N31</f>
        <v>0</v>
      </c>
      <c r="AFA9" s="22">
        <f>'R4-10（入力用）'!O31</f>
        <v>0</v>
      </c>
      <c r="AFB9" s="22">
        <f>'R4-10（入力用）'!P31</f>
        <v>0</v>
      </c>
      <c r="AFC9" s="22">
        <f>'R4-10（入力用）'!Q31</f>
        <v>0</v>
      </c>
      <c r="AFD9" s="22">
        <f>'R4-10（入力用）'!R31</f>
        <v>0</v>
      </c>
      <c r="AFE9" s="22">
        <f>'R4-10（入力用）'!S31</f>
        <v>0</v>
      </c>
      <c r="AFF9" s="22">
        <f>'R4-10（入力用）'!T31</f>
        <v>0</v>
      </c>
      <c r="AFG9" s="22">
        <f>'R4-10（入力用）'!U31</f>
        <v>0</v>
      </c>
      <c r="AFH9" s="22">
        <f>'R4-10（入力用）'!V31</f>
        <v>0</v>
      </c>
      <c r="AFI9" s="22">
        <f>'R4-10（入力用）'!W31</f>
        <v>0</v>
      </c>
      <c r="AFJ9" s="22">
        <f>'R4-10（入力用）'!X31</f>
        <v>0</v>
      </c>
      <c r="AFK9" s="22">
        <f>'R4-10（入力用）'!Y31</f>
        <v>0</v>
      </c>
      <c r="AFL9" s="22">
        <f>'R4-10（入力用）'!Z31</f>
        <v>0</v>
      </c>
      <c r="AFM9" s="22">
        <f>'R4-10（入力用）'!AA31</f>
        <v>0</v>
      </c>
      <c r="AFN9" s="22">
        <f>'R4-10（入力用）'!AB31</f>
        <v>0</v>
      </c>
      <c r="AFO9" s="22">
        <f>'R4-10（入力用）'!AC31</f>
        <v>0</v>
      </c>
      <c r="AFP9" s="22">
        <f>'R4-10（入力用）'!AD31</f>
        <v>0</v>
      </c>
      <c r="AFQ9" s="22">
        <f>'R4-10（入力用）'!AE31</f>
        <v>0</v>
      </c>
      <c r="AFR9" s="22">
        <f>'R4-10（入力用）'!AF31</f>
        <v>0</v>
      </c>
      <c r="AFS9" s="22">
        <f>'R4-10（入力用）'!AG31</f>
        <v>0</v>
      </c>
      <c r="AFT9" s="22">
        <f>'R4-10（入力用）'!AH31</f>
        <v>0</v>
      </c>
      <c r="AFU9" s="22">
        <f>'R4-10（入力用）'!AI31</f>
        <v>0</v>
      </c>
      <c r="AFV9" s="22">
        <f>'R4-10（入力用）'!AJ31</f>
        <v>0</v>
      </c>
      <c r="AFW9" s="22">
        <f>'R4-10（入力用）'!AK31</f>
        <v>0</v>
      </c>
      <c r="AFX9" s="22">
        <f>'R4-11（入力用）'!G31</f>
        <v>0</v>
      </c>
      <c r="AFY9" s="22">
        <f>'R4-11（入力用）'!H31</f>
        <v>0</v>
      </c>
      <c r="AFZ9" s="22">
        <f>'R4-11（入力用）'!I31</f>
        <v>0</v>
      </c>
      <c r="AGA9" s="22">
        <f>'R4-11（入力用）'!J31</f>
        <v>0</v>
      </c>
      <c r="AGB9" s="22">
        <f>'R4-11（入力用）'!K31</f>
        <v>0</v>
      </c>
      <c r="AGC9" s="22">
        <f>'R4-11（入力用）'!L31</f>
        <v>0</v>
      </c>
      <c r="AGD9" s="22">
        <f>'R4-11（入力用）'!M31</f>
        <v>0</v>
      </c>
      <c r="AGE9" s="22">
        <f>'R4-11（入力用）'!N31</f>
        <v>0</v>
      </c>
      <c r="AGF9" s="22">
        <f>'R4-11（入力用）'!O31</f>
        <v>0</v>
      </c>
      <c r="AGG9" s="22">
        <f>'R4-11（入力用）'!P31</f>
        <v>0</v>
      </c>
      <c r="AGH9" s="22">
        <f>'R4-11（入力用）'!Q31</f>
        <v>0</v>
      </c>
      <c r="AGI9" s="22">
        <f>'R4-11（入力用）'!R31</f>
        <v>0</v>
      </c>
      <c r="AGJ9" s="22">
        <f>'R4-11（入力用）'!S31</f>
        <v>0</v>
      </c>
      <c r="AGK9" s="22">
        <f>'R4-11（入力用）'!T31</f>
        <v>0</v>
      </c>
      <c r="AGL9" s="22">
        <f>'R4-11（入力用）'!U31</f>
        <v>0</v>
      </c>
      <c r="AGM9" s="22">
        <f>'R4-11（入力用）'!V31</f>
        <v>0</v>
      </c>
      <c r="AGN9" s="22">
        <f>'R4-11（入力用）'!W31</f>
        <v>0</v>
      </c>
      <c r="AGO9" s="22">
        <f>'R4-11（入力用）'!X31</f>
        <v>0</v>
      </c>
      <c r="AGP9" s="22">
        <f>'R4-11（入力用）'!Y31</f>
        <v>0</v>
      </c>
      <c r="AGQ9" s="22">
        <f>'R4-11（入力用）'!Z31</f>
        <v>0</v>
      </c>
      <c r="AGR9" s="22">
        <f>'R4-11（入力用）'!AA31</f>
        <v>0</v>
      </c>
      <c r="AGS9" s="22">
        <f>'R4-11（入力用）'!AB31</f>
        <v>0</v>
      </c>
      <c r="AGT9" s="22">
        <f>'R4-11（入力用）'!AC31</f>
        <v>0</v>
      </c>
      <c r="AGU9" s="22">
        <f>'R4-11（入力用）'!AD31</f>
        <v>0</v>
      </c>
      <c r="AGV9" s="22">
        <f>'R4-11（入力用）'!AE31</f>
        <v>0</v>
      </c>
      <c r="AGW9" s="22">
        <f>'R4-11（入力用）'!AF31</f>
        <v>0</v>
      </c>
      <c r="AGX9" s="22">
        <f>'R4-11（入力用）'!AG31</f>
        <v>0</v>
      </c>
      <c r="AGY9" s="22">
        <f>'R4-11（入力用）'!AH31</f>
        <v>0</v>
      </c>
      <c r="AGZ9" s="22">
        <f>'R4-11（入力用）'!AI31</f>
        <v>0</v>
      </c>
      <c r="AHA9" s="22">
        <f>'R4-11（入力用）'!AJ31</f>
        <v>0</v>
      </c>
      <c r="AHB9" s="22">
        <f>'R4-12（入力用）'!G31</f>
        <v>0</v>
      </c>
      <c r="AHC9" s="22">
        <f>'R4-12（入力用）'!H31</f>
        <v>0</v>
      </c>
      <c r="AHD9" s="22">
        <f>'R4-12（入力用）'!I31</f>
        <v>0</v>
      </c>
      <c r="AHE9" s="22">
        <f>'R4-12（入力用）'!J31</f>
        <v>0</v>
      </c>
      <c r="AHF9" s="22">
        <f>'R4-12（入力用）'!K31</f>
        <v>0</v>
      </c>
      <c r="AHG9" s="22">
        <f>'R4-12（入力用）'!L31</f>
        <v>0</v>
      </c>
      <c r="AHH9" s="22">
        <f>'R4-12（入力用）'!M31</f>
        <v>0</v>
      </c>
      <c r="AHI9" s="22">
        <f>'R4-12（入力用）'!N31</f>
        <v>0</v>
      </c>
      <c r="AHJ9" s="22">
        <f>'R4-12（入力用）'!O31</f>
        <v>0</v>
      </c>
      <c r="AHK9" s="22">
        <f>'R4-12（入力用）'!P31</f>
        <v>0</v>
      </c>
      <c r="AHL9" s="22">
        <f>'R4-12（入力用）'!Q31</f>
        <v>0</v>
      </c>
      <c r="AHM9" s="22">
        <f>'R4-12（入力用）'!R31</f>
        <v>0</v>
      </c>
      <c r="AHN9" s="22">
        <f>'R4-12（入力用）'!S31</f>
        <v>0</v>
      </c>
      <c r="AHO9" s="22">
        <f>'R4-12（入力用）'!T31</f>
        <v>0</v>
      </c>
      <c r="AHP9" s="22">
        <f>'R4-12（入力用）'!U31</f>
        <v>0</v>
      </c>
      <c r="AHQ9" s="22">
        <f>'R4-12（入力用）'!V31</f>
        <v>0</v>
      </c>
      <c r="AHR9" s="22">
        <f>'R4-12（入力用）'!W31</f>
        <v>0</v>
      </c>
      <c r="AHS9" s="22">
        <f>'R4-12（入力用）'!X31</f>
        <v>0</v>
      </c>
      <c r="AHT9" s="22">
        <f>'R4-12（入力用）'!Y31</f>
        <v>0</v>
      </c>
      <c r="AHU9" s="22">
        <f>'R4-12（入力用）'!Z31</f>
        <v>0</v>
      </c>
      <c r="AHV9" s="22">
        <f>'R4-12（入力用）'!AA31</f>
        <v>0</v>
      </c>
      <c r="AHW9" s="22">
        <f>'R4-12（入力用）'!AB31</f>
        <v>0</v>
      </c>
      <c r="AHX9" s="22">
        <f>'R4-12（入力用）'!AC31</f>
        <v>0</v>
      </c>
      <c r="AHY9" s="22">
        <f>'R4-12（入力用）'!AD31</f>
        <v>0</v>
      </c>
      <c r="AHZ9" s="22">
        <f>'R4-12（入力用）'!AE31</f>
        <v>0</v>
      </c>
      <c r="AIA9" s="22">
        <f>'R4-12（入力用）'!AF31</f>
        <v>0</v>
      </c>
      <c r="AIB9" s="22">
        <f>'R4-12（入力用）'!AG31</f>
        <v>0</v>
      </c>
      <c r="AIC9" s="22">
        <f>'R4-12（入力用）'!AH31</f>
        <v>0</v>
      </c>
      <c r="AID9" s="22">
        <f>'R4-12（入力用）'!AI31</f>
        <v>0</v>
      </c>
      <c r="AIE9" s="22">
        <f>'R4-12（入力用）'!AJ31</f>
        <v>0</v>
      </c>
      <c r="AIF9" s="22">
        <f>'R4-12（入力用）'!AK31</f>
        <v>0</v>
      </c>
      <c r="AIG9" s="22">
        <f>'R5-01（入力用）'!G31</f>
        <v>0</v>
      </c>
      <c r="AIH9" s="22">
        <f>'R5-01（入力用）'!H31</f>
        <v>0</v>
      </c>
      <c r="AII9" s="22">
        <f>'R5-01（入力用）'!I31</f>
        <v>0</v>
      </c>
      <c r="AIJ9" s="22">
        <f>'R5-01（入力用）'!J31</f>
        <v>0</v>
      </c>
      <c r="AIK9" s="22">
        <f>'R5-01（入力用）'!K31</f>
        <v>0</v>
      </c>
      <c r="AIL9" s="22">
        <f>'R5-01（入力用）'!L31</f>
        <v>0</v>
      </c>
      <c r="AIM9" s="22">
        <f>'R5-01（入力用）'!M31</f>
        <v>0</v>
      </c>
      <c r="AIN9" s="22">
        <f>'R5-01（入力用）'!N31</f>
        <v>0</v>
      </c>
      <c r="AIO9" s="22">
        <f>'R5-01（入力用）'!O31</f>
        <v>0</v>
      </c>
      <c r="AIP9" s="22">
        <f>'R5-01（入力用）'!P31</f>
        <v>0</v>
      </c>
      <c r="AIQ9" s="22">
        <f>'R5-01（入力用）'!Q31</f>
        <v>0</v>
      </c>
      <c r="AIR9" s="22">
        <f>'R5-01（入力用）'!R31</f>
        <v>0</v>
      </c>
      <c r="AIS9" s="22">
        <f>'R5-01（入力用）'!S31</f>
        <v>0</v>
      </c>
      <c r="AIT9" s="22">
        <f>'R5-01（入力用）'!T31</f>
        <v>0</v>
      </c>
      <c r="AIU9" s="22">
        <f>'R5-01（入力用）'!U31</f>
        <v>0</v>
      </c>
      <c r="AIV9" s="22">
        <f>'R5-01（入力用）'!V31</f>
        <v>0</v>
      </c>
      <c r="AIW9" s="22">
        <f>'R5-01（入力用）'!W31</f>
        <v>0</v>
      </c>
      <c r="AIX9" s="22">
        <f>'R5-01（入力用）'!X31</f>
        <v>0</v>
      </c>
      <c r="AIY9" s="22">
        <f>'R5-01（入力用）'!Y31</f>
        <v>0</v>
      </c>
      <c r="AIZ9" s="22">
        <f>'R5-01（入力用）'!Z31</f>
        <v>0</v>
      </c>
      <c r="AJA9" s="22">
        <f>'R5-01（入力用）'!AA31</f>
        <v>0</v>
      </c>
      <c r="AJB9" s="22">
        <f>'R5-01（入力用）'!AB31</f>
        <v>0</v>
      </c>
      <c r="AJC9" s="22">
        <f>'R5-01（入力用）'!AC31</f>
        <v>0</v>
      </c>
      <c r="AJD9" s="22">
        <f>'R5-01（入力用）'!AD31</f>
        <v>0</v>
      </c>
      <c r="AJE9" s="22">
        <f>'R5-01（入力用）'!AE31</f>
        <v>0</v>
      </c>
      <c r="AJF9" s="22">
        <f>'R5-01（入力用）'!AF31</f>
        <v>0</v>
      </c>
      <c r="AJG9" s="22">
        <f>'R5-01（入力用）'!AG31</f>
        <v>0</v>
      </c>
      <c r="AJH9" s="22">
        <f>'R5-01（入力用）'!AH31</f>
        <v>0</v>
      </c>
      <c r="AJI9" s="22">
        <f>'R5-01（入力用）'!AI31</f>
        <v>0</v>
      </c>
      <c r="AJJ9" s="22">
        <f>'R5-01（入力用）'!AJ31</f>
        <v>0</v>
      </c>
      <c r="AJK9" s="22">
        <f>'R5-01（入力用）'!AK31</f>
        <v>0</v>
      </c>
      <c r="AJL9" s="22">
        <f>'R5-02（入力用）'!G31</f>
        <v>0</v>
      </c>
      <c r="AJM9" s="22">
        <f>'R5-02（入力用）'!H31</f>
        <v>0</v>
      </c>
      <c r="AJN9" s="22">
        <f>'R5-02（入力用）'!I31</f>
        <v>0</v>
      </c>
      <c r="AJO9" s="22">
        <f>'R5-02（入力用）'!J31</f>
        <v>0</v>
      </c>
      <c r="AJP9" s="22">
        <f>'R5-02（入力用）'!K31</f>
        <v>0</v>
      </c>
      <c r="AJQ9" s="22">
        <f>'R5-02（入力用）'!L31</f>
        <v>0</v>
      </c>
      <c r="AJR9" s="22">
        <f>'R5-02（入力用）'!M31</f>
        <v>0</v>
      </c>
      <c r="AJS9" s="22">
        <f>'R5-02（入力用）'!N31</f>
        <v>0</v>
      </c>
      <c r="AJT9" s="22">
        <f>'R5-02（入力用）'!O31</f>
        <v>0</v>
      </c>
      <c r="AJU9" s="22">
        <f>'R5-02（入力用）'!P31</f>
        <v>0</v>
      </c>
      <c r="AJV9" s="22">
        <f>'R5-02（入力用）'!Q31</f>
        <v>0</v>
      </c>
      <c r="AJW9" s="22">
        <f>'R5-02（入力用）'!R31</f>
        <v>0</v>
      </c>
      <c r="AJX9" s="22">
        <f>'R5-02（入力用）'!S31</f>
        <v>0</v>
      </c>
      <c r="AJY9" s="22">
        <f>'R5-02（入力用）'!T31</f>
        <v>0</v>
      </c>
      <c r="AJZ9" s="22">
        <f>'R5-02（入力用）'!U31</f>
        <v>0</v>
      </c>
      <c r="AKA9" s="22">
        <f>'R5-02（入力用）'!V31</f>
        <v>0</v>
      </c>
      <c r="AKB9" s="22">
        <f>'R5-02（入力用）'!W31</f>
        <v>0</v>
      </c>
      <c r="AKC9" s="22">
        <f>'R5-02（入力用）'!X31</f>
        <v>0</v>
      </c>
      <c r="AKD9" s="22">
        <f>'R5-02（入力用）'!Y31</f>
        <v>0</v>
      </c>
      <c r="AKE9" s="22">
        <f>'R5-02（入力用）'!Z31</f>
        <v>0</v>
      </c>
      <c r="AKF9" s="22">
        <f>'R5-02（入力用）'!AA31</f>
        <v>0</v>
      </c>
      <c r="AKG9" s="22">
        <f>'R5-02（入力用）'!AB31</f>
        <v>0</v>
      </c>
      <c r="AKH9" s="22">
        <f>'R5-02（入力用）'!AC31</f>
        <v>0</v>
      </c>
      <c r="AKI9" s="22">
        <f>'R5-02（入力用）'!AD31</f>
        <v>0</v>
      </c>
      <c r="AKJ9" s="22">
        <f>'R5-02（入力用）'!AE31</f>
        <v>0</v>
      </c>
      <c r="AKK9" s="22">
        <f>'R5-02（入力用）'!AF31</f>
        <v>0</v>
      </c>
      <c r="AKL9" s="22">
        <f>'R5-02（入力用）'!AG31</f>
        <v>0</v>
      </c>
      <c r="AKM9" s="22">
        <f>'R5-02（入力用）'!AH31</f>
        <v>0</v>
      </c>
      <c r="AKN9" s="22">
        <f>'R5-03（入力用）'!G31</f>
        <v>0</v>
      </c>
      <c r="AKO9" s="22">
        <f>'R5-03（入力用）'!H31</f>
        <v>0</v>
      </c>
      <c r="AKP9" s="22">
        <f>'R5-03（入力用）'!I31</f>
        <v>0</v>
      </c>
      <c r="AKQ9" s="22">
        <f>'R5-03（入力用）'!J31</f>
        <v>0</v>
      </c>
      <c r="AKR9" s="22">
        <f>'R5-03（入力用）'!K31</f>
        <v>0</v>
      </c>
      <c r="AKS9" s="22">
        <f>'R5-03（入力用）'!L31</f>
        <v>0</v>
      </c>
      <c r="AKT9" s="22">
        <f>'R5-03（入力用）'!M31</f>
        <v>0</v>
      </c>
      <c r="AKU9" s="22">
        <f>'R5-03（入力用）'!N31</f>
        <v>0</v>
      </c>
      <c r="AKV9" s="22">
        <f>'R5-03（入力用）'!O31</f>
        <v>0</v>
      </c>
      <c r="AKW9" s="22">
        <f>'R5-03（入力用）'!P31</f>
        <v>0</v>
      </c>
      <c r="AKX9" s="22">
        <f>'R5-03（入力用）'!Q31</f>
        <v>0</v>
      </c>
      <c r="AKY9" s="22">
        <f>'R5-03（入力用）'!R31</f>
        <v>0</v>
      </c>
      <c r="AKZ9" s="22">
        <f>'R5-03（入力用）'!S31</f>
        <v>0</v>
      </c>
      <c r="ALA9" s="22">
        <f>'R5-03（入力用）'!T31</f>
        <v>0</v>
      </c>
      <c r="ALB9" s="22">
        <f>'R5-03（入力用）'!U31</f>
        <v>0</v>
      </c>
      <c r="ALC9" s="22">
        <f>'R5-03（入力用）'!V31</f>
        <v>0</v>
      </c>
      <c r="ALD9" s="22">
        <f>'R5-03（入力用）'!W31</f>
        <v>0</v>
      </c>
      <c r="ALE9" s="22">
        <f>'R5-03（入力用）'!X31</f>
        <v>0</v>
      </c>
      <c r="ALF9" s="22">
        <f>'R5-03（入力用）'!Y31</f>
        <v>0</v>
      </c>
      <c r="ALG9" s="22">
        <f>'R5-03（入力用）'!Z31</f>
        <v>0</v>
      </c>
      <c r="ALH9" s="22">
        <f>'R5-03（入力用）'!AA31</f>
        <v>0</v>
      </c>
      <c r="ALI9" s="22">
        <f>'R5-03（入力用）'!AB31</f>
        <v>0</v>
      </c>
      <c r="ALJ9" s="22">
        <f>'R5-03（入力用）'!AC31</f>
        <v>0</v>
      </c>
      <c r="ALK9" s="22">
        <f>'R5-03（入力用）'!AD31</f>
        <v>0</v>
      </c>
      <c r="ALL9" s="22">
        <f>'R5-03（入力用）'!AE31</f>
        <v>0</v>
      </c>
      <c r="ALM9" s="22">
        <f>'R5-03（入力用）'!AF31</f>
        <v>0</v>
      </c>
      <c r="ALN9" s="22">
        <f>'R5-03（入力用）'!AG31</f>
        <v>0</v>
      </c>
      <c r="ALO9" s="22">
        <f>'R5-03（入力用）'!AH31</f>
        <v>0</v>
      </c>
      <c r="ALP9" s="22">
        <f>'R5-03（入力用）'!AI31</f>
        <v>0</v>
      </c>
      <c r="ALQ9" s="22">
        <f>'R5-03（入力用）'!AJ31</f>
        <v>0</v>
      </c>
      <c r="ALR9" s="22">
        <f>'R5-03（入力用）'!AK31</f>
        <v>0</v>
      </c>
    </row>
    <row r="10" spans="1:1006" ht="32.4">
      <c r="A10" t="s">
        <v>18</v>
      </c>
      <c r="B10" s="17" t="s">
        <v>38</v>
      </c>
      <c r="C10" s="43">
        <f>'7月（入力用）'!F32</f>
        <v>6.2433235458831213E-2</v>
      </c>
      <c r="D10" s="43">
        <f>'7月（入力用）'!G32</f>
        <v>0.62433235458831216</v>
      </c>
      <c r="E10" s="43">
        <f>'7月（入力用）'!H32</f>
        <v>2.4973294183532486</v>
      </c>
      <c r="F10" s="43">
        <f>'7月（入力用）'!I32</f>
        <v>4.62005942395351</v>
      </c>
      <c r="G10" s="43">
        <f>'7月（入力用）'!J32</f>
        <v>5.4316914849183151</v>
      </c>
      <c r="H10" s="43">
        <f>'7月（入力用）'!K32</f>
        <v>6.1808903104242896</v>
      </c>
      <c r="I10" s="43">
        <f>'7月（入力用）'!L32</f>
        <v>6.7427894295537714</v>
      </c>
      <c r="J10" s="43">
        <f>'7月（入力用）'!M32</f>
        <v>6.930089135930265</v>
      </c>
      <c r="K10" s="43">
        <f>'7月（入力用）'!N32</f>
        <v>7.0549556068479271</v>
      </c>
      <c r="L10" s="43">
        <f>'7月（入力用）'!O32</f>
        <v>7.5544214905185765</v>
      </c>
      <c r="M10" s="43">
        <f>'7月（入力用）'!P32</f>
        <v>7.7417211968950701</v>
      </c>
      <c r="N10" s="43">
        <f>'7月（入力用）'!Q32</f>
        <v>8.0538873741892267</v>
      </c>
      <c r="O10" s="43">
        <f>'7月（入力用）'!R32</f>
        <v>7.3046885486832522</v>
      </c>
      <c r="P10" s="43">
        <f>'7月（入力用）'!S32</f>
        <v>6.3681900168007832</v>
      </c>
      <c r="Q10" s="43">
        <f>'7月（入力用）'!T32</f>
        <v>5.4941247203771466</v>
      </c>
      <c r="R10" s="43">
        <f>'7月（入力用）'!U32</f>
        <v>4.62005942395351</v>
      </c>
      <c r="S10" s="43">
        <f>'7月（入力用）'!V32</f>
        <v>4.2454600112005227</v>
      </c>
      <c r="T10" s="43">
        <f>'7月（入力用）'!W32</f>
        <v>3.5586944211533793</v>
      </c>
      <c r="U10" s="43">
        <f>'7月（入力用）'!X32</f>
        <v>3.3089614793180542</v>
      </c>
      <c r="V10" s="43">
        <f>'7月（入力用）'!Y32</f>
        <v>3.1840950084003916</v>
      </c>
      <c r="W10" s="43">
        <f>'7月（入力用）'!Z32</f>
        <v>3.0592285374827295</v>
      </c>
      <c r="X10" s="43">
        <f>'7月（入力用）'!AA32</f>
        <v>2.9343620665650669</v>
      </c>
      <c r="Y10" s="43">
        <f>'7月（入力用）'!AB32</f>
        <v>3.3089614793180542</v>
      </c>
      <c r="Z10" s="43">
        <f>'7月（入力用）'!AC32</f>
        <v>3.9332938339063666</v>
      </c>
      <c r="AA10" s="43">
        <f>'7月（入力用）'!AD32</f>
        <v>4.2454600112005227</v>
      </c>
      <c r="AB10" s="43">
        <f>'7月（入力用）'!AE32</f>
        <v>4.1830267757416912</v>
      </c>
      <c r="AC10" s="43">
        <f>'7月（入力用）'!AF32</f>
        <v>4.1205935402828597</v>
      </c>
      <c r="AD10" s="43">
        <f>'7月（入力用）'!AG32</f>
        <v>4.4327597175770164</v>
      </c>
      <c r="AE10" s="43">
        <f>'7月（入力用）'!AH32</f>
        <v>4.3078932466593534</v>
      </c>
      <c r="AF10" s="43">
        <f>'7月（入力用）'!AI32</f>
        <v>4.4327597175770164</v>
      </c>
      <c r="AG10" s="53">
        <f>'7月（入力用）'!AJ32</f>
        <v>5.2443917785418215</v>
      </c>
      <c r="AH10" s="48">
        <f>'8月（入力用）'!F32</f>
        <v>4.9322256012476657</v>
      </c>
      <c r="AI10" s="43">
        <f>'8月（入力用）'!G32</f>
        <v>4.3078932466593534</v>
      </c>
      <c r="AJ10" s="43">
        <f>'8月（入力用）'!H32</f>
        <v>3.7459941275298729</v>
      </c>
      <c r="AK10" s="43">
        <f>'8月（入力用）'!I32</f>
        <v>3.808427362988704</v>
      </c>
      <c r="AL10" s="43">
        <f>'8月（入力用）'!J32</f>
        <v>3.6835608920710414</v>
      </c>
      <c r="AM10" s="43">
        <f>'8月（入力用）'!K32</f>
        <v>3.8708605984475351</v>
      </c>
      <c r="AN10" s="43">
        <f>'8月（入力用）'!L32</f>
        <v>3.4338279502357167</v>
      </c>
      <c r="AO10" s="43">
        <f>'8月（入力用）'!M32</f>
        <v>2.996795302023898</v>
      </c>
      <c r="AP10" s="43">
        <f>'8月（入力用）'!N32</f>
        <v>2.7470623601885733</v>
      </c>
      <c r="AQ10" s="43">
        <f>'8月（入力用）'!O32</f>
        <v>2.310029711976755</v>
      </c>
      <c r="AR10" s="43">
        <f>'8月（入力用）'!P32</f>
        <v>2.0602967701414299</v>
      </c>
      <c r="AS10" s="43">
        <f>'8月（入力用）'!Q32</f>
        <v>1.8105638283061052</v>
      </c>
      <c r="AT10" s="43">
        <f>'8月（入力用）'!R32</f>
        <v>1.498397651011949</v>
      </c>
      <c r="AU10" s="43">
        <f>'8月（入力用）'!S32</f>
        <v>1.6232641219296116</v>
      </c>
      <c r="AV10" s="43">
        <f>'8月（入力用）'!T32</f>
        <v>2.4973294183532486</v>
      </c>
      <c r="AW10" s="43">
        <f>'8月（入力用）'!U32</f>
        <v>3.9332938339063666</v>
      </c>
      <c r="AX10" s="43">
        <f>'8月（入力用）'!V32</f>
        <v>3.9957270693651976</v>
      </c>
      <c r="AY10" s="43">
        <f>'8月（入力用）'!W32</f>
        <v>4.1205935402828597</v>
      </c>
      <c r="AZ10" s="43">
        <f>'8月（入力用）'!X32</f>
        <v>4.0581603048240291</v>
      </c>
      <c r="BA10" s="43">
        <f>'8月（入力用）'!Y32</f>
        <v>4.2454600112005227</v>
      </c>
      <c r="BB10" s="43">
        <f>'8月（入力用）'!Z32</f>
        <v>4.1830267757416912</v>
      </c>
      <c r="BC10" s="43">
        <f>'8月（入力用）'!AA32</f>
        <v>4.1205935402828597</v>
      </c>
      <c r="BD10" s="43">
        <f>'8月（入力用）'!AB32</f>
        <v>4.1205935402828597</v>
      </c>
      <c r="BE10" s="43">
        <f>'8月（入力用）'!AC32</f>
        <v>3.808427362988704</v>
      </c>
      <c r="BF10" s="43">
        <f>'8月（入力用）'!AD32</f>
        <v>3.4338279502357167</v>
      </c>
      <c r="BG10" s="43">
        <f>'8月（入力用）'!AE32</f>
        <v>3.1840950084003916</v>
      </c>
      <c r="BH10" s="43">
        <f>'8月（入力用）'!AF32</f>
        <v>3.1216617729415606</v>
      </c>
      <c r="BI10" s="43">
        <f>'8月（入力用）'!AG32</f>
        <v>3.2465282438592231</v>
      </c>
      <c r="BJ10" s="43">
        <f>'8月（入力用）'!AH32</f>
        <v>3.2465282438592231</v>
      </c>
      <c r="BK10" s="43">
        <f>'8月（入力用）'!AI32</f>
        <v>3.3089614793180542</v>
      </c>
      <c r="BL10" s="53">
        <f>'8月（入力用）'!AJ32</f>
        <v>3.2465282438592231</v>
      </c>
      <c r="BM10" s="56">
        <f>'9月（入力用）'!G32</f>
        <v>3.3089614793180542</v>
      </c>
      <c r="BN10" s="23">
        <f>'9月（入力用）'!H32</f>
        <v>3.1216617729415606</v>
      </c>
      <c r="BO10" s="23">
        <f>'9月（入力用）'!I32</f>
        <v>3.0592285374827295</v>
      </c>
      <c r="BP10" s="23">
        <f>'9月（入力用）'!J32</f>
        <v>2.4973294183532486</v>
      </c>
      <c r="BQ10" s="23">
        <f>'9月（入力用）'!K32</f>
        <v>2.5597626538120797</v>
      </c>
      <c r="BR10" s="23">
        <f>'9月（入力用）'!L32</f>
        <v>2.4348961828944171</v>
      </c>
      <c r="BS10" s="23">
        <f>'9月（入力用）'!M32</f>
        <v>2.2475964765179235</v>
      </c>
      <c r="BT10" s="23">
        <f>'9月（入力用）'!N32</f>
        <v>1.5608308864707803</v>
      </c>
      <c r="BU10" s="23">
        <f>'9月（入力用）'!O32</f>
        <v>1.0613650028001307</v>
      </c>
      <c r="BV10" s="23">
        <f>'9月（入力用）'!P32</f>
        <v>0.81163206096480578</v>
      </c>
      <c r="BW10" s="23">
        <f>'9月（入力用）'!Q32</f>
        <v>0.7491988255059745</v>
      </c>
      <c r="BX10" s="23">
        <f>'9月（入力用）'!R32</f>
        <v>0.68676559004714333</v>
      </c>
      <c r="BY10" s="23">
        <f>'9月（入力用）'!S32</f>
        <v>0.68676559004714333</v>
      </c>
      <c r="BZ10" s="23">
        <f>'9月（入力用）'!T32</f>
        <v>0.43703264821181848</v>
      </c>
      <c r="CA10" s="23">
        <f>'9月（入力用）'!U32</f>
        <v>0.43703264821181848</v>
      </c>
      <c r="CB10" s="23">
        <f>'9月（入力用）'!V32</f>
        <v>0.62433235458831216</v>
      </c>
      <c r="CC10" s="23">
        <f>'9月（入力用）'!W32</f>
        <v>0.4994658836706497</v>
      </c>
      <c r="CD10" s="23">
        <f>'9月（入力用）'!X32</f>
        <v>0.37459941275298725</v>
      </c>
      <c r="CE10" s="23">
        <f>'9月（入力用）'!Y32</f>
        <v>0.43703264821181848</v>
      </c>
      <c r="CF10" s="23">
        <f>'9月（入力用）'!Z32</f>
        <v>0.37459941275298725</v>
      </c>
      <c r="CG10" s="23">
        <f>'9月（入力用）'!AA32</f>
        <v>0.37459941275298725</v>
      </c>
      <c r="CH10" s="23">
        <f>'9月（入力用）'!AB32</f>
        <v>0.9989317673412994</v>
      </c>
      <c r="CI10" s="23">
        <f>'9月（入力用）'!AC32</f>
        <v>0.87406529642363695</v>
      </c>
      <c r="CJ10" s="23">
        <f>'9月（入力用）'!AD32</f>
        <v>1.0613650028001307</v>
      </c>
      <c r="CK10" s="23">
        <f>'9月（入力用）'!AE32</f>
        <v>1.498397651011949</v>
      </c>
      <c r="CL10" s="23">
        <f>'9月（入力用）'!AF32</f>
        <v>1.8105638283061052</v>
      </c>
      <c r="CM10" s="23">
        <f>'9月（入力用）'!AG32</f>
        <v>2.1851632410590924</v>
      </c>
      <c r="CN10" s="23">
        <f>'9月（入力用）'!AH32</f>
        <v>2.1227300056002614</v>
      </c>
      <c r="CO10" s="23">
        <f>'9月（入力用）'!AI32</f>
        <v>2.2475964765179235</v>
      </c>
      <c r="CP10" s="80">
        <f>'9月（入力用）'!AJ32</f>
        <v>2.3724629474355861</v>
      </c>
      <c r="CQ10" s="56">
        <f>'10月（入力用）'!G32</f>
        <v>2.1851632410590924</v>
      </c>
      <c r="CR10" s="23">
        <f>'10月（入力用）'!H32</f>
        <v>1.9978635346825988</v>
      </c>
      <c r="CS10" s="23">
        <f>'10月（入力用）'!I32</f>
        <v>1.8729970637649365</v>
      </c>
      <c r="CT10" s="23">
        <f>'10月（入力用）'!J32</f>
        <v>1.5608308864707803</v>
      </c>
      <c r="CU10" s="23">
        <f>'10月（入力用）'!K32</f>
        <v>1.5608308864707803</v>
      </c>
      <c r="CV10" s="23">
        <f>'10月（入力用）'!L32</f>
        <v>1.7481305928472739</v>
      </c>
      <c r="CW10" s="23">
        <f>'10月（入力用）'!M32</f>
        <v>1.9354302992237675</v>
      </c>
      <c r="CX10" s="23">
        <f>'10月（入力用）'!N32</f>
        <v>1.9354302992237675</v>
      </c>
      <c r="CY10" s="23">
        <f>'10月（入力用）'!O32</f>
        <v>1.6232641219296116</v>
      </c>
      <c r="CZ10" s="23">
        <f>'10月（入力用）'!P32</f>
        <v>1.4359644155531179</v>
      </c>
      <c r="DA10" s="23">
        <f>'10月（入力用）'!Q32</f>
        <v>1.6856973573884428</v>
      </c>
      <c r="DB10" s="23">
        <f>'10月（入力用）'!R32</f>
        <v>1.498397651011949</v>
      </c>
      <c r="DC10" s="23">
        <f>'10月（入力用）'!S32</f>
        <v>1.3110979446354554</v>
      </c>
      <c r="DD10" s="23">
        <f>'10月（入力用）'!T32</f>
        <v>1.2486647091766243</v>
      </c>
      <c r="DE10" s="23">
        <f>'10月（入力用）'!U32</f>
        <v>1.0613650028001307</v>
      </c>
      <c r="DF10" s="23">
        <f>'10月（入力用）'!V32</f>
        <v>1.1237982382589617</v>
      </c>
      <c r="DG10" s="23">
        <f>'10月（入力用）'!W32</f>
        <v>0.68676559004714333</v>
      </c>
      <c r="DH10" s="23">
        <f>'10月（入力用）'!X32</f>
        <v>0.62433235458831216</v>
      </c>
      <c r="DI10" s="23">
        <f>'10月（入力用）'!Y32</f>
        <v>0.62433235458831216</v>
      </c>
      <c r="DJ10" s="23">
        <f>'10月（入力用）'!Z32</f>
        <v>0.62433235458831216</v>
      </c>
      <c r="DK10" s="23">
        <f>'10月（入力用）'!AA32</f>
        <v>0.4994658836706497</v>
      </c>
      <c r="DL10" s="23">
        <f>'10月（入力用）'!AB32</f>
        <v>0.4994658836706497</v>
      </c>
      <c r="DM10" s="23">
        <f>'10月（入力用）'!AC32</f>
        <v>0.43703264821181848</v>
      </c>
      <c r="DN10" s="23">
        <f>'10月（入力用）'!AD32</f>
        <v>0.43703264821181848</v>
      </c>
      <c r="DO10" s="23">
        <f>'10月（入力用）'!AE32</f>
        <v>0.43703264821181848</v>
      </c>
      <c r="DP10" s="23">
        <f>'10月（入力用）'!AF32</f>
        <v>0.43703264821181848</v>
      </c>
      <c r="DQ10" s="23">
        <f>'10月（入力用）'!AG32</f>
        <v>0.31216617729415608</v>
      </c>
      <c r="DR10" s="23">
        <f>'10月（入力用）'!AH32</f>
        <v>0.31216617729415608</v>
      </c>
      <c r="DS10" s="23">
        <f>'10月（入力用）'!AI32</f>
        <v>0.43703264821181848</v>
      </c>
      <c r="DT10" s="23">
        <f>'10月（入力用）'!AJ32</f>
        <v>0.43703264821181848</v>
      </c>
      <c r="DU10" s="80">
        <f>'10月（入力用）'!AK32</f>
        <v>0.43703264821181848</v>
      </c>
      <c r="DV10" s="86">
        <f>'11月（入力用）'!G32</f>
        <v>0.7491988255059745</v>
      </c>
      <c r="DW10" s="23">
        <f>'11月（入力用）'!H32</f>
        <v>0.7491988255059745</v>
      </c>
      <c r="DX10" s="23">
        <f>'11月（入力用）'!I32</f>
        <v>1.2486647091766243</v>
      </c>
      <c r="DY10" s="23">
        <f>'11月（入力用）'!J32</f>
        <v>1.498397651011949</v>
      </c>
      <c r="DZ10" s="23">
        <f>'11月（入力用）'!K32</f>
        <v>2.5597626538120797</v>
      </c>
      <c r="EA10" s="23">
        <f>'11月（入力用）'!L32</f>
        <v>3.3713947147768857</v>
      </c>
      <c r="EB10" s="23">
        <f>'11月（入力用）'!M32</f>
        <v>3.5586944211533793</v>
      </c>
      <c r="EC10" s="23">
        <f>'11月（入力用）'!N32</f>
        <v>4.1830267757416912</v>
      </c>
      <c r="ED10" s="23">
        <f>'11月（入力用）'!O32</f>
        <v>4.1830267757416912</v>
      </c>
      <c r="EE10" s="23">
        <f>'11月（入力用）'!P32</f>
        <v>4.1830267757416912</v>
      </c>
      <c r="EF10" s="23">
        <f>'11月（入力用）'!Q32</f>
        <v>4.3703264821181849</v>
      </c>
      <c r="EG10" s="23">
        <f>'11月（入力用）'!R32</f>
        <v>4.1205935402828597</v>
      </c>
      <c r="EH10" s="23">
        <f>'11月（入力用）'!S32</f>
        <v>3.7459941275298729</v>
      </c>
      <c r="EI10" s="23">
        <f>'11月（入力用）'!T32</f>
        <v>2.996795302023898</v>
      </c>
      <c r="EJ10" s="23">
        <f>'11月（入力用）'!U32</f>
        <v>2.8094955956474044</v>
      </c>
      <c r="EK10" s="23">
        <f>'11月（入力用）'!V32</f>
        <v>2.4973294183532486</v>
      </c>
      <c r="EL10" s="23">
        <f>'11月（入力用）'!W32</f>
        <v>2.0602967701414299</v>
      </c>
      <c r="EM10" s="23">
        <f>'11月（入力用）'!X32</f>
        <v>2.7470623601885733</v>
      </c>
      <c r="EN10" s="23">
        <f>'11月（入力用）'!Y32</f>
        <v>2.996795302023898</v>
      </c>
      <c r="EO10" s="23">
        <f>'11月（入力用）'!Z32</f>
        <v>3.3089614793180542</v>
      </c>
      <c r="EP10" s="23">
        <f>'11月（入力用）'!AA32</f>
        <v>3.1216617729415606</v>
      </c>
      <c r="EQ10" s="23">
        <f>'11月（入力用）'!AB32</f>
        <v>3.1840950084003916</v>
      </c>
      <c r="ER10" s="23">
        <f>'11月（入力用）'!AC32</f>
        <v>3.1840950084003916</v>
      </c>
      <c r="ES10" s="23">
        <f>'11月（入力用）'!AD32</f>
        <v>2.8719288311062359</v>
      </c>
      <c r="ET10" s="23">
        <f>'11月（入力用）'!AE32</f>
        <v>2.4973294183532486</v>
      </c>
      <c r="EU10" s="23">
        <f>'11月（入力用）'!AF32</f>
        <v>2.5597626538120797</v>
      </c>
      <c r="EV10" s="23">
        <f>'11月（入力用）'!AG32</f>
        <v>2.4973294183532486</v>
      </c>
      <c r="EW10" s="23">
        <f>'11月（入力用）'!AH32</f>
        <v>2.310029711976755</v>
      </c>
      <c r="EX10" s="23">
        <f>'11月（入力用）'!AI32</f>
        <v>2.4348961828944171</v>
      </c>
      <c r="EY10" s="80">
        <f>'11月（入力用）'!AJ32</f>
        <v>2.2475964765179235</v>
      </c>
      <c r="EZ10" s="56">
        <f>'12月（入力用）'!G32</f>
        <v>2.2475964765179235</v>
      </c>
      <c r="FA10" s="23">
        <f>'12月（入力用）'!H32</f>
        <v>2.1851632410590924</v>
      </c>
      <c r="FB10" s="23">
        <f>'12月（入力用）'!I32</f>
        <v>2.6846291247297422</v>
      </c>
      <c r="FC10" s="23">
        <f>'12月（入力用）'!J32</f>
        <v>2.8094955956474044</v>
      </c>
      <c r="FD10" s="23">
        <f>'12月（入力用）'!K32</f>
        <v>2.8719288311062359</v>
      </c>
      <c r="FE10" s="23">
        <f>'12月（入力用）'!L32</f>
        <v>3.4962611856945478</v>
      </c>
      <c r="FF10" s="23">
        <f>'12月（入力用）'!M32</f>
        <v>3.9957270693651976</v>
      </c>
      <c r="FG10" s="23">
        <f>'12月（入力用）'!N32</f>
        <v>4.9946588367064972</v>
      </c>
      <c r="FH10" s="23">
        <f>'12月（入力用）'!O32</f>
        <v>7.3671217841420829</v>
      </c>
      <c r="FI10" s="23">
        <f>'12月（入力用）'!P32</f>
        <v>8.8655194351540327</v>
      </c>
      <c r="FJ10" s="23">
        <f>'12月（入力用）'!Q32</f>
        <v>10.176617379789487</v>
      </c>
      <c r="FK10" s="23">
        <f>'12月（入力用）'!R32</f>
        <v>10.8009497343778</v>
      </c>
      <c r="FL10" s="23">
        <f>'12月（入力用）'!S32</f>
        <v>10.613650028001306</v>
      </c>
      <c r="FM10" s="23">
        <f>'12月（入力用）'!T32</f>
        <v>11.237982382589617</v>
      </c>
      <c r="FN10" s="23">
        <f>'12月（入力用）'!U32</f>
        <v>10.8009497343778</v>
      </c>
      <c r="FO10" s="23">
        <f>'12月（入力用）'!V32</f>
        <v>10.738516498918969</v>
      </c>
      <c r="FP10" s="23">
        <f>'12月（入力用）'!W32</f>
        <v>9.4274185542835127</v>
      </c>
      <c r="FQ10" s="23">
        <f>'12月（入力用）'!X32</f>
        <v>8.0538873741892267</v>
      </c>
      <c r="FR10" s="23">
        <f>'12月（入力用）'!Y32</f>
        <v>6.930089135930265</v>
      </c>
      <c r="FS10" s="23">
        <f>'12月（入力用）'!Z32</f>
        <v>6.118457074965459</v>
      </c>
      <c r="FT10" s="23">
        <f>'12月（入力用）'!AA32</f>
        <v>5.3692582494594845</v>
      </c>
      <c r="FU10" s="23">
        <f>'12月（入力用）'!AB32</f>
        <v>4.1205935402828597</v>
      </c>
      <c r="FV10" s="23">
        <f>'12月（入力用）'!AC32</f>
        <v>4.62005942395351</v>
      </c>
      <c r="FW10" s="23">
        <f>'12月（入力用）'!AD32</f>
        <v>5.306825014000653</v>
      </c>
      <c r="FX10" s="23">
        <f>'12月（入力用）'!AE32</f>
        <v>5.306825014000653</v>
      </c>
      <c r="FY10" s="23">
        <f>'12月（入力用）'!AF32</f>
        <v>5.6189911912948087</v>
      </c>
      <c r="FZ10" s="23">
        <f>'12月（入力用）'!AG32</f>
        <v>6.7427894295537714</v>
      </c>
      <c r="GA10" s="23">
        <f>'12月（入力用）'!AH32</f>
        <v>7.4295550196009144</v>
      </c>
      <c r="GB10" s="23">
        <f>'12月（入力用）'!AI32</f>
        <v>7.3671217841420829</v>
      </c>
      <c r="GC10" s="23">
        <f>'12月（入力用）'!AJ32</f>
        <v>7.8665876678127331</v>
      </c>
      <c r="GD10" s="80">
        <f>'12月（入力用）'!AK32</f>
        <v>7.6792879614362395</v>
      </c>
      <c r="GE10" s="56">
        <f>'R3-01（入力用）'!G32</f>
        <v>7.8665876678127331</v>
      </c>
      <c r="GF10" s="23">
        <f>'R3-01（入力用）'!H32</f>
        <v>7.4295550196009144</v>
      </c>
      <c r="GG10" s="23">
        <f>'R3-01（入力用）'!I32</f>
        <v>8.6157864933187067</v>
      </c>
      <c r="GH10" s="23">
        <f>'R3-01（入力用）'!J32</f>
        <v>8.8030861996952012</v>
      </c>
      <c r="GI10" s="23">
        <f>'R3-01（入力用）'!K32</f>
        <v>8.8030861996952012</v>
      </c>
      <c r="GJ10" s="23">
        <f>'R3-01（入力用）'!L32</f>
        <v>10.051750908871826</v>
      </c>
      <c r="GK10" s="23">
        <f>'R3-01（入力用）'!M32</f>
        <v>11.36284885350728</v>
      </c>
      <c r="GL10" s="23">
        <f>'R3-01（入力用）'!N32</f>
        <v>12.486647091766242</v>
      </c>
      <c r="GM10" s="23">
        <f>'R3-01（入力用）'!O32</f>
        <v>14.234777684613517</v>
      </c>
      <c r="GN10" s="23">
        <f>'R3-01（入力用）'!P32</f>
        <v>14.546943861907673</v>
      </c>
      <c r="GO10" s="23">
        <f>'R3-01（入力用）'!Q32</f>
        <v>14.047477978237023</v>
      </c>
      <c r="GP10" s="23">
        <f>'R3-01（入力用）'!R32</f>
        <v>13.92261150731936</v>
      </c>
      <c r="GQ10" s="23">
        <f>'R3-01（入力用）'!S32</f>
        <v>14.172344449154686</v>
      </c>
      <c r="GR10" s="23">
        <f>'R3-01（入力用）'!T32</f>
        <v>13.92261150731936</v>
      </c>
      <c r="GS10" s="23">
        <f>'R3-01（入力用）'!U32</f>
        <v>12.923679739978061</v>
      </c>
      <c r="GT10" s="23">
        <f>'R3-01（入力用）'!V32</f>
        <v>12.986112975436892</v>
      </c>
      <c r="GU10" s="23">
        <f>'R3-01（入力用）'!W32</f>
        <v>12.174480914472086</v>
      </c>
      <c r="GV10" s="23">
        <f>'R3-01（入力用）'!X32</f>
        <v>10.426350321624813</v>
      </c>
      <c r="GW10" s="23">
        <f>'R3-01（入力用）'!Y32</f>
        <v>10.30148385070715</v>
      </c>
      <c r="GX10" s="23">
        <f>'R3-01（入力用）'!Z32</f>
        <v>12.736380033601566</v>
      </c>
      <c r="GY10" s="23">
        <f>'R3-01（入力用）'!AA32</f>
        <v>13.173412681813385</v>
      </c>
      <c r="GZ10" s="23">
        <f>'R3-01（入力用）'!AB32</f>
        <v>13.173412681813385</v>
      </c>
      <c r="HA10" s="23">
        <f>'R3-01（入力用）'!AC32</f>
        <v>13.423145623648711</v>
      </c>
      <c r="HB10" s="23">
        <f>'R3-01（入力用）'!AD32</f>
        <v>13.048546210895724</v>
      </c>
      <c r="HC10" s="23">
        <f>'R3-01（入力用）'!AE32</f>
        <v>12.611513562683905</v>
      </c>
      <c r="HD10" s="23">
        <f>'R3-01（入力用）'!AF32</f>
        <v>12.299347385389749</v>
      </c>
      <c r="HE10" s="23">
        <f>'R3-01（入力用）'!AG32</f>
        <v>11.799881501719099</v>
      </c>
      <c r="HF10" s="23">
        <f>'R3-01（入力用）'!AH32</f>
        <v>11.550148559883775</v>
      </c>
      <c r="HG10" s="23">
        <f>'R3-01（入力用）'!AI32</f>
        <v>11.425282088966112</v>
      </c>
      <c r="HH10" s="23">
        <f>'R3-01（入力用）'!AJ32</f>
        <v>10.988249440754293</v>
      </c>
      <c r="HI10" s="80">
        <f>'R3-01（入力用）'!AK32</f>
        <v>11.113115911671956</v>
      </c>
      <c r="HJ10" s="56">
        <f>'R3-02（入力用）'!G32</f>
        <v>10.613650028001306</v>
      </c>
      <c r="HK10" s="23">
        <f>'R3-02（入力用）'!H32</f>
        <v>9.4898517897423442</v>
      </c>
      <c r="HL10" s="23">
        <f>'R3-02（入力用）'!I32</f>
        <v>8.3660535514833825</v>
      </c>
      <c r="HM10" s="23">
        <f>'R3-02（入力用）'!J32</f>
        <v>7.5544214905185765</v>
      </c>
      <c r="HN10" s="23">
        <f>'R3-02（入力用）'!K32</f>
        <v>6.930089135930265</v>
      </c>
      <c r="HO10" s="23">
        <f>'R3-02（入力用）'!L32</f>
        <v>6.3681900168007832</v>
      </c>
      <c r="HP10" s="23">
        <f>'R3-02（入力用）'!M32</f>
        <v>6.0560238395066275</v>
      </c>
      <c r="HQ10" s="23">
        <f>'R3-02（入力用）'!N32</f>
        <v>5.1819585430829909</v>
      </c>
      <c r="HR10" s="23">
        <f>'R3-02（入力用）'!O32</f>
        <v>5.2443917785418215</v>
      </c>
      <c r="HS10" s="23">
        <f>'R3-02（入力用）'!P32</f>
        <v>4.9322256012476657</v>
      </c>
      <c r="HT10" s="23">
        <f>'R3-02（入力用）'!Q32</f>
        <v>5.1195253076241594</v>
      </c>
      <c r="HU10" s="23">
        <f>'R3-02（入力用）'!R32</f>
        <v>5.2443917785418215</v>
      </c>
      <c r="HV10" s="23">
        <f>'R3-02（入力用）'!S32</f>
        <v>5.5565579558359781</v>
      </c>
      <c r="HW10" s="23">
        <f>'R3-02（入力用）'!T32</f>
        <v>5.8687241331301339</v>
      </c>
      <c r="HX10" s="23">
        <f>'R3-02（入力用）'!U32</f>
        <v>5.5565579558359781</v>
      </c>
      <c r="HY10" s="23">
        <f>'R3-02（入力用）'!V32</f>
        <v>5.7438576622124717</v>
      </c>
      <c r="HZ10" s="23">
        <f>'R3-02（入力用）'!W32</f>
        <v>5.7438576622124717</v>
      </c>
      <c r="IA10" s="23">
        <f>'R3-02（入力用）'!X32</f>
        <v>5.4316914849183151</v>
      </c>
      <c r="IB10" s="23">
        <f>'R3-02（入力用）'!Y32</f>
        <v>4.8697923657888342</v>
      </c>
      <c r="IC10" s="23">
        <f>'R3-02（入力用）'!Z32</f>
        <v>4.7449258948711721</v>
      </c>
      <c r="ID10" s="23">
        <f>'R3-02（入力用）'!AA32</f>
        <v>4.5576261884946785</v>
      </c>
      <c r="IE10" s="23">
        <f>'R3-02（入力用）'!AB32</f>
        <v>3.808427362988704</v>
      </c>
      <c r="IF10" s="23">
        <f>'R3-02（入力用）'!AC32</f>
        <v>4.0581603048240291</v>
      </c>
      <c r="IG10" s="23">
        <f>'R3-02（入力用）'!AD32</f>
        <v>3.4338279502357167</v>
      </c>
      <c r="IH10" s="23">
        <f>'R3-02（入力用）'!AE32</f>
        <v>2.4348961828944171</v>
      </c>
      <c r="II10" s="23">
        <f>'R3-02（入力用）'!AF32</f>
        <v>2.1851632410590924</v>
      </c>
      <c r="IJ10" s="23">
        <f>'R3-02（入力用）'!AG32</f>
        <v>2.1851632410590924</v>
      </c>
      <c r="IK10" s="80">
        <f>'R3-02（入力用）'!AH32</f>
        <v>2.1227300056002614</v>
      </c>
      <c r="IL10" s="56">
        <f>'R3-03（入力用）'!G32</f>
        <v>1.9978635346825988</v>
      </c>
      <c r="IM10" s="23">
        <f>'R3-03（入力用）'!H32</f>
        <v>1.6856973573884428</v>
      </c>
      <c r="IN10" s="23">
        <f>'R3-03（入力用）'!I32</f>
        <v>1.498397651011949</v>
      </c>
      <c r="IO10" s="23">
        <f>'R3-03（入力用）'!J32</f>
        <v>1.3110979446354554</v>
      </c>
      <c r="IP10" s="23">
        <f>'R3-03（入力用）'!K32</f>
        <v>0.9989317673412994</v>
      </c>
      <c r="IQ10" s="23">
        <f>'R3-03（入力用）'!L32</f>
        <v>0.9989317673412994</v>
      </c>
      <c r="IR10" s="23">
        <f>'R3-03（入力用）'!M32</f>
        <v>0.9989317673412994</v>
      </c>
      <c r="IS10" s="23">
        <f>'R3-03（入力用）'!N32</f>
        <v>0.81163206096480578</v>
      </c>
      <c r="IT10" s="23">
        <f>'R3-03（入力用）'!O32</f>
        <v>0.7491988255059745</v>
      </c>
      <c r="IU10" s="23">
        <f>'R3-03（入力用）'!P32</f>
        <v>0.68676559004714333</v>
      </c>
      <c r="IV10" s="23">
        <f>'R3-03（入力用）'!Q32</f>
        <v>0.62433235458831216</v>
      </c>
      <c r="IW10" s="23">
        <f>'R3-03（入力用）'!R32</f>
        <v>0.56189911912948087</v>
      </c>
      <c r="IX10" s="23">
        <f>'R3-03（入力用）'!S32</f>
        <v>0.56189911912948087</v>
      </c>
      <c r="IY10" s="23">
        <f>'R3-03（入力用）'!T32</f>
        <v>0.62433235458831216</v>
      </c>
      <c r="IZ10" s="23">
        <f>'R3-03（入力用）'!U32</f>
        <v>0.4994658836706497</v>
      </c>
      <c r="JA10" s="23">
        <f>'R3-03（入力用）'!V32</f>
        <v>0.43703264821181848</v>
      </c>
      <c r="JB10" s="23">
        <f>'R3-03（入力用）'!W32</f>
        <v>0.43703264821181848</v>
      </c>
      <c r="JC10" s="23">
        <f>'R3-03（入力用）'!X32</f>
        <v>0.4994658836706497</v>
      </c>
      <c r="JD10" s="23">
        <f>'R3-03（入力用）'!Y32</f>
        <v>0.4994658836706497</v>
      </c>
      <c r="JE10" s="23">
        <f>'R3-03（入力用）'!Z32</f>
        <v>0.62433235458831216</v>
      </c>
      <c r="JF10" s="23">
        <f>'R3-03（入力用）'!AA32</f>
        <v>0.87406529642363695</v>
      </c>
      <c r="JG10" s="23">
        <f>'R3-03（入力用）'!AB32</f>
        <v>0.93649853188246823</v>
      </c>
      <c r="JH10" s="23">
        <f>'R3-03（入力用）'!AC32</f>
        <v>0.93649853188246823</v>
      </c>
      <c r="JI10" s="23">
        <f>'R3-03（入力用）'!AD32</f>
        <v>0.9989317673412994</v>
      </c>
      <c r="JJ10" s="23">
        <f>'R3-03（入力用）'!AE32</f>
        <v>1.0613650028001307</v>
      </c>
      <c r="JK10" s="23">
        <f>'R3-03（入力用）'!AF32</f>
        <v>1.6856973573884428</v>
      </c>
      <c r="JL10" s="23">
        <f>'R3-03（入力用）'!AG32</f>
        <v>2.310029711976755</v>
      </c>
      <c r="JM10" s="23">
        <f>'R3-03（入力用）'!AH32</f>
        <v>2.996795302023898</v>
      </c>
      <c r="JN10" s="23">
        <f>'R3-03（入力用）'!AI32</f>
        <v>2.8719288311062359</v>
      </c>
      <c r="JO10" s="23">
        <f>'R3-03（入力用）'!AJ32</f>
        <v>3.1840950084003916</v>
      </c>
      <c r="JP10" s="80">
        <f>'R3-03（入力用）'!AK32</f>
        <v>3.4338279502357167</v>
      </c>
      <c r="JQ10" s="56">
        <f>'R3-04'!G32</f>
        <v>3.3713947147768857</v>
      </c>
      <c r="JR10" s="23">
        <f>'R3-04'!H32</f>
        <v>3.6835608920710414</v>
      </c>
      <c r="JS10" s="23">
        <f>'R3-04'!I32</f>
        <v>3.9957270693651976</v>
      </c>
      <c r="JT10" s="23">
        <f>'R3-04'!J32</f>
        <v>4.0581603048240291</v>
      </c>
      <c r="JU10" s="23">
        <f>'R3-04'!K32</f>
        <v>4.1205935402828597</v>
      </c>
      <c r="JV10" s="23">
        <f>'R3-04'!L32</f>
        <v>4.1830267757416912</v>
      </c>
      <c r="JW10" s="23">
        <f>'R3-04'!M32</f>
        <v>4.8073591303300036</v>
      </c>
      <c r="JX10" s="23">
        <f>'R3-04'!N32</f>
        <v>5.1195253076241594</v>
      </c>
      <c r="JY10" s="23">
        <f>'R3-04'!O32</f>
        <v>4.9946588367064972</v>
      </c>
      <c r="JZ10" s="23">
        <f>'R3-04'!P32</f>
        <v>4.8697923657888342</v>
      </c>
      <c r="KA10" s="23">
        <f>'R3-04'!Q32</f>
        <v>5.1195253076241594</v>
      </c>
      <c r="KB10" s="23">
        <f>'R3-04'!R32</f>
        <v>4.62005942395351</v>
      </c>
      <c r="KC10" s="23">
        <f>'R3-04'!S32</f>
        <v>4.3078932466593534</v>
      </c>
      <c r="KD10" s="23">
        <f>'R3-04'!T32</f>
        <v>4.0581603048240291</v>
      </c>
      <c r="KE10" s="23">
        <f>'R3-04'!U32</f>
        <v>4.62005942395351</v>
      </c>
      <c r="KF10" s="23">
        <f>'R3-04'!V32</f>
        <v>4.2454600112005227</v>
      </c>
      <c r="KG10" s="23">
        <f>'R3-04'!W32</f>
        <v>4.1830267757416912</v>
      </c>
      <c r="KH10" s="23">
        <f>'R3-04'!X32</f>
        <v>4.4327597175770164</v>
      </c>
      <c r="KI10" s="23">
        <f>'R3-04'!Y32</f>
        <v>4.4327597175770164</v>
      </c>
      <c r="KJ10" s="23">
        <f>'R3-04'!Z32</f>
        <v>4.8073591303300036</v>
      </c>
      <c r="KK10" s="23">
        <f>'R3-04'!AA32</f>
        <v>4.6824926594123406</v>
      </c>
      <c r="KL10" s="23">
        <f>'R3-04'!AB32</f>
        <v>4.6824926594123406</v>
      </c>
      <c r="KM10" s="23">
        <f>'R3-04'!AC32</f>
        <v>5.1195253076241594</v>
      </c>
      <c r="KN10" s="23">
        <f>'R3-04'!AD32</f>
        <v>5.1195253076241594</v>
      </c>
      <c r="KO10" s="23">
        <f>'R3-04'!AE32</f>
        <v>5.6814244267536402</v>
      </c>
      <c r="KP10" s="23">
        <f>'R3-04'!AF32</f>
        <v>5.993590604047796</v>
      </c>
      <c r="KQ10" s="23">
        <f>'R3-04'!AG32</f>
        <v>5.993590604047796</v>
      </c>
      <c r="KR10" s="23">
        <f>'R3-04'!AH32</f>
        <v>6.3057567813419526</v>
      </c>
      <c r="KS10" s="23">
        <f>'R3-04'!AI32</f>
        <v>7.5544214905185765</v>
      </c>
      <c r="KT10" s="192">
        <f>'R3-04'!AJ32</f>
        <v>8.5533532578598752</v>
      </c>
      <c r="KU10" s="202">
        <f>'R3-05'!G32</f>
        <v>11.487715324424943</v>
      </c>
      <c r="KV10" s="23">
        <f>'R3-05'!H32</f>
        <v>13.610445330025204</v>
      </c>
      <c r="KW10" s="23">
        <f>'R3-05'!I32</f>
        <v>15.858041806543127</v>
      </c>
      <c r="KX10" s="23">
        <f>'R3-05'!J32</f>
        <v>17.668605634849232</v>
      </c>
      <c r="KY10" s="23">
        <f>'R3-05'!K32</f>
        <v>19.479169463155337</v>
      </c>
      <c r="KZ10" s="23">
        <f>'R3-05'!L32</f>
        <v>21.352166526920275</v>
      </c>
      <c r="LA10" s="23">
        <f>'R3-05'!M32</f>
        <v>24.036795651650017</v>
      </c>
      <c r="LB10" s="23">
        <f>'R3-05'!N32</f>
        <v>25.28546036082664</v>
      </c>
      <c r="LC10" s="23">
        <f>'R3-05'!O32</f>
        <v>26.034659186332615</v>
      </c>
      <c r="LD10" s="23">
        <f>'R3-05'!P32</f>
        <v>26.34682536362677</v>
      </c>
      <c r="LE10" s="23">
        <f>'R3-05'!Q32</f>
        <v>27.220890660050408</v>
      </c>
      <c r="LF10" s="23">
        <f>'R3-05'!R32</f>
        <v>29.281187430191839</v>
      </c>
      <c r="LG10" s="23">
        <f>'R3-05'!S32</f>
        <v>29.90551978478015</v>
      </c>
      <c r="LH10" s="23">
        <f>'R3-05'!T32</f>
        <v>29.281187430191839</v>
      </c>
      <c r="LI10" s="23">
        <f>'R3-05'!U32</f>
        <v>29.406053901109502</v>
      </c>
      <c r="LJ10" s="23">
        <f>'R3-05'!V32</f>
        <v>27.283323895509241</v>
      </c>
      <c r="LK10" s="23">
        <f>'R3-05'!W32</f>
        <v>26.971157718215085</v>
      </c>
      <c r="LL10" s="23">
        <f>'R3-05'!X32</f>
        <v>26.658991540920926</v>
      </c>
      <c r="LM10" s="23">
        <f>'R3-05'!Y32</f>
        <v>25.597626538120796</v>
      </c>
      <c r="LN10" s="23">
        <f>'R3-05'!Z32</f>
        <v>25.035727418991318</v>
      </c>
      <c r="LO10" s="23">
        <f>'R3-05'!AA32</f>
        <v>25.22302712536781</v>
      </c>
      <c r="LP10" s="23">
        <f>'R3-05'!AB32</f>
        <v>24.723561241697158</v>
      </c>
      <c r="LQ10" s="23">
        <f>'R3-05'!AC32</f>
        <v>23.787062709814691</v>
      </c>
      <c r="LR10" s="23">
        <f>'R3-05'!AD32</f>
        <v>21.976498881508586</v>
      </c>
      <c r="LS10" s="23">
        <f>'R3-05'!AE32</f>
        <v>21.664332704214431</v>
      </c>
      <c r="LT10" s="23">
        <f>'R3-05'!AF32</f>
        <v>20.852700643249626</v>
      </c>
      <c r="LU10" s="23">
        <f>'R3-05'!AG32</f>
        <v>19.54160269861417</v>
      </c>
      <c r="LV10" s="23">
        <f>'R3-05'!AH32</f>
        <v>18.854837108567025</v>
      </c>
      <c r="LW10" s="23">
        <f>'R3-05'!AI32</f>
        <v>18.168071518519884</v>
      </c>
      <c r="LX10" s="23">
        <f>'R3-05'!AJ32</f>
        <v>18.230504753978714</v>
      </c>
      <c r="LY10" s="80">
        <f>'R3-05'!AK32</f>
        <v>16.107774748378453</v>
      </c>
      <c r="LZ10" s="56">
        <f>'R3-06'!G32</f>
        <v>15.858041806543127</v>
      </c>
      <c r="MA10" s="23">
        <f>'R3-06'!H32</f>
        <v>15.98290827746079</v>
      </c>
      <c r="MB10" s="23">
        <f>'R3-06'!I32</f>
        <v>16.04534151291962</v>
      </c>
      <c r="MC10" s="23">
        <f>'R3-06'!J32</f>
        <v>15.545875629248972</v>
      </c>
      <c r="MD10" s="23">
        <f>'R3-06'!K32</f>
        <v>17.044273280260921</v>
      </c>
      <c r="ME10" s="23">
        <f>'R3-06'!L32</f>
        <v>16.794540338425595</v>
      </c>
      <c r="MF10" s="23">
        <f>'R3-06'!M32</f>
        <v>14.983976510119492</v>
      </c>
      <c r="MG10" s="23">
        <f>'R3-06'!N32</f>
        <v>14.359644155531178</v>
      </c>
      <c r="MH10" s="23">
        <f>'R3-06'!O32</f>
        <v>13.86017827186053</v>
      </c>
      <c r="MI10" s="23">
        <f>'R3-06'!P32</f>
        <v>12.861246504519229</v>
      </c>
      <c r="MJ10" s="23">
        <f>'R3-06'!Q32</f>
        <v>11.862314737177931</v>
      </c>
      <c r="MK10" s="23">
        <f>'R3-06'!R32</f>
        <v>11.175549147130788</v>
      </c>
      <c r="ML10" s="23">
        <f>'R3-06'!S32</f>
        <v>11.550148559883775</v>
      </c>
      <c r="MM10" s="23">
        <f>'R3-06'!T32</f>
        <v>10.676083263460137</v>
      </c>
      <c r="MN10" s="23">
        <f>'R3-06'!U32</f>
        <v>10.114184144330656</v>
      </c>
      <c r="MO10" s="23">
        <f>'R3-06'!V32</f>
        <v>9.4898517897423442</v>
      </c>
      <c r="MP10" s="23">
        <f>'R3-06'!W32</f>
        <v>8.428486786942214</v>
      </c>
      <c r="MQ10" s="23">
        <f>'R3-06'!X32</f>
        <v>7.9290209032715637</v>
      </c>
      <c r="MR10" s="23">
        <f>'R3-06'!Y32</f>
        <v>7.3671217841420829</v>
      </c>
      <c r="MS10" s="23">
        <f>'R3-06'!Z32</f>
        <v>7.3046885486832522</v>
      </c>
      <c r="MT10" s="23">
        <f>'R3-06'!AA32</f>
        <v>5.5565579558359781</v>
      </c>
      <c r="MU10" s="23">
        <f>'R3-06'!AB32</f>
        <v>4.9322256012476657</v>
      </c>
      <c r="MV10" s="23">
        <f>'R3-06'!AC32</f>
        <v>4.4327597175770164</v>
      </c>
      <c r="MW10" s="23">
        <f>'R3-06'!AD32</f>
        <v>3.6835608920710414</v>
      </c>
      <c r="MX10" s="23">
        <f>'R3-06'!AE32</f>
        <v>2.9343620665650669</v>
      </c>
      <c r="MY10" s="23">
        <f>'R3-06'!AF32</f>
        <v>2.9343620665650669</v>
      </c>
      <c r="MZ10" s="23">
        <f>'R3-06'!AG32</f>
        <v>3.3713947147768857</v>
      </c>
      <c r="NA10" s="23">
        <f>'R3-06'!AH32</f>
        <v>3.3089614793180542</v>
      </c>
      <c r="NB10" s="23">
        <f>'R3-06'!AI32</f>
        <v>3.1216617729415606</v>
      </c>
      <c r="NC10" s="80">
        <f>'R3-06'!AJ32</f>
        <v>2.8094955956474044</v>
      </c>
      <c r="ND10" s="56">
        <f>'R3-07'!G32</f>
        <v>2.9343620665650669</v>
      </c>
      <c r="NE10" s="23">
        <f>'R3-07'!H32</f>
        <v>3.4962611856945478</v>
      </c>
      <c r="NF10" s="23">
        <f>'R3-07'!I32</f>
        <v>3.6835608920710414</v>
      </c>
      <c r="NG10" s="23">
        <f>'R3-07'!J32</f>
        <v>3.6835608920710414</v>
      </c>
      <c r="NH10" s="23">
        <f>'R3-07'!K32</f>
        <v>3.2465282438592231</v>
      </c>
      <c r="NI10" s="23">
        <f>'R3-07'!L32</f>
        <v>3.3089614793180542</v>
      </c>
      <c r="NJ10" s="23">
        <f>'R3-07'!M32</f>
        <v>3.2465282438592231</v>
      </c>
      <c r="NK10" s="23">
        <f>'R3-07'!N32</f>
        <v>3.2465282438592231</v>
      </c>
      <c r="NL10" s="23">
        <f>'R3-07'!O32</f>
        <v>3.808427362988704</v>
      </c>
      <c r="NM10" s="23">
        <f>'R3-07'!P32</f>
        <v>3.3713947147768857</v>
      </c>
      <c r="NN10" s="23">
        <f>'R3-07'!Q32</f>
        <v>3.3089614793180542</v>
      </c>
      <c r="NO10" s="23">
        <f>'R3-07'!R32</f>
        <v>2.996795302023898</v>
      </c>
      <c r="NP10" s="23">
        <f>'R3-07'!S32</f>
        <v>2.8094955956474044</v>
      </c>
      <c r="NQ10" s="23">
        <f>'R3-07'!T32</f>
        <v>3.0592285374827295</v>
      </c>
      <c r="NR10" s="23">
        <f>'R3-07'!U32</f>
        <v>3.2465282438592231</v>
      </c>
      <c r="NS10" s="23">
        <f>'R3-07'!V32</f>
        <v>3.4338279502357167</v>
      </c>
      <c r="NT10" s="23">
        <f>'R3-07'!W32</f>
        <v>3.3713947147768857</v>
      </c>
      <c r="NU10" s="23">
        <f>'R3-07'!X32</f>
        <v>3.3089614793180542</v>
      </c>
      <c r="NV10" s="23">
        <f>'R3-07'!Y32</f>
        <v>2.996795302023898</v>
      </c>
      <c r="NW10" s="23">
        <f>'R3-07'!Z32</f>
        <v>3.1840950084003916</v>
      </c>
      <c r="NX10" s="23">
        <f>'R3-07'!AA32</f>
        <v>3.1840950084003916</v>
      </c>
      <c r="NY10" s="23">
        <f>'R3-07'!AB32</f>
        <v>3.4962611856945478</v>
      </c>
      <c r="NZ10" s="23">
        <f>'R3-07'!AC32</f>
        <v>4.5576261884946785</v>
      </c>
      <c r="OA10" s="23">
        <f>'R3-07'!AD32</f>
        <v>4.7449258948711721</v>
      </c>
      <c r="OB10" s="23">
        <f>'R3-07'!AE32</f>
        <v>5.8062908976713024</v>
      </c>
      <c r="OC10" s="23">
        <f>'R3-07'!AF32</f>
        <v>6.2433235458831211</v>
      </c>
      <c r="OD10" s="23">
        <f>'R3-07'!AG32</f>
        <v>6.930089135930265</v>
      </c>
      <c r="OE10" s="23">
        <f>'R3-07'!AH32</f>
        <v>8.1163206096480582</v>
      </c>
      <c r="OF10" s="23">
        <f>'R3-07'!AI32</f>
        <v>9.115252376989357</v>
      </c>
      <c r="OG10" s="23">
        <f>'R3-07'!AJ32</f>
        <v>10.176617379789487</v>
      </c>
      <c r="OH10" s="80">
        <f>'R3-07'!AK32</f>
        <v>10.86338296983663</v>
      </c>
      <c r="OI10" s="56">
        <f>'R3-08'!G32</f>
        <v>11.924747972636762</v>
      </c>
      <c r="OJ10" s="23">
        <f>'R3-08'!H32</f>
        <v>12.486647091766242</v>
      </c>
      <c r="OK10" s="23">
        <f>'R3-08'!I32</f>
        <v>14.671810332825334</v>
      </c>
      <c r="OL10" s="23">
        <f>'R3-08'!J32</f>
        <v>16.482374161131439</v>
      </c>
      <c r="OM10" s="23">
        <f>'R3-08'!K32</f>
        <v>18.105638283061051</v>
      </c>
      <c r="ON10" s="23">
        <f>'R3-08'!L32</f>
        <v>22.101365352426249</v>
      </c>
      <c r="OO10" s="23">
        <f>'R3-08'!M32</f>
        <v>24.785994477155992</v>
      </c>
      <c r="OP10" s="23">
        <f>'R3-08'!N32</f>
        <v>30.155252726615476</v>
      </c>
      <c r="OQ10" s="23">
        <f>'R3-08'!O32</f>
        <v>33.214481264098204</v>
      </c>
      <c r="OR10" s="23">
        <f>'R3-08'!P32</f>
        <v>36.398576272498595</v>
      </c>
      <c r="OS10" s="23">
        <f>'R3-08'!Q32</f>
        <v>40.456736577322623</v>
      </c>
      <c r="OT10" s="23">
        <f>'R3-08'!R32</f>
        <v>45.888428062240941</v>
      </c>
      <c r="OU10" s="23">
        <f>'R3-08'!S32</f>
        <v>52.443917785418222</v>
      </c>
      <c r="OV10" s="23">
        <f>'R3-08'!T32</f>
        <v>58.936974273136663</v>
      </c>
      <c r="OW10" s="23">
        <f>'R3-08'!U32</f>
        <v>64.55596546443148</v>
      </c>
      <c r="OX10" s="23">
        <f>'R3-08'!V32</f>
        <v>71.236321658526407</v>
      </c>
      <c r="OY10" s="23">
        <f>'R3-08'!W32</f>
        <v>80.975906390104086</v>
      </c>
      <c r="OZ10" s="23">
        <f>'R3-08'!X32</f>
        <v>86.594897581398897</v>
      </c>
      <c r="PA10" s="23">
        <f>'R3-08'!Y32</f>
        <v>96.709081725729547</v>
      </c>
      <c r="PB10" s="23">
        <f>'R3-08'!Z32</f>
        <v>105.57460116088357</v>
      </c>
      <c r="PC10" s="23">
        <f>'R3-08'!AA32</f>
        <v>115.87608501159073</v>
      </c>
      <c r="PD10" s="23">
        <f>'R3-08'!AB32</f>
        <v>119.74694561003827</v>
      </c>
      <c r="PE10" s="23">
        <f>'R3-08'!AC32</f>
        <v>122.49400797022683</v>
      </c>
      <c r="PF10" s="23">
        <f>'R3-08'!AD32</f>
        <v>118.18611472356748</v>
      </c>
      <c r="PG10" s="23">
        <f>'R3-08'!AE32</f>
        <v>126.11513562683905</v>
      </c>
      <c r="PH10" s="23">
        <f>'R3-08'!AF32</f>
        <v>132.29602593726335</v>
      </c>
      <c r="PI10" s="23">
        <f>'R3-08'!AG32</f>
        <v>129.92356298982776</v>
      </c>
      <c r="PJ10" s="23">
        <f>'R3-08'!AH32</f>
        <v>112.0052244131432</v>
      </c>
      <c r="PK10" s="23">
        <f>'R3-08'!AI32</f>
        <v>108.19679705015449</v>
      </c>
      <c r="PL10" s="23">
        <f>'R3-08'!AJ32</f>
        <v>96.396915548435388</v>
      </c>
      <c r="PM10" s="80">
        <f>'R3-08'!AK32</f>
        <v>88.967360528834476</v>
      </c>
      <c r="PN10" s="56">
        <f>'R3-09'!G32</f>
        <v>81.725105215610057</v>
      </c>
      <c r="PO10" s="23">
        <f>'R3-09'!H32</f>
        <v>72.984452251373682</v>
      </c>
      <c r="PP10" s="23">
        <f>'R3-09'!I32</f>
        <v>63.057567813419524</v>
      </c>
      <c r="PQ10" s="23">
        <f>'R3-09'!J32</f>
        <v>55.815312500195105</v>
      </c>
      <c r="PR10" s="23">
        <f>'R3-09'!K32</f>
        <v>51.444986018076918</v>
      </c>
      <c r="PS10" s="23">
        <f>'R3-09'!L32</f>
        <v>46.2005942395351</v>
      </c>
      <c r="PT10" s="23">
        <f>'R3-09'!M32</f>
        <v>42.829199524758209</v>
      </c>
      <c r="PU10" s="23">
        <f>'R3-09'!N32</f>
        <v>39.894837458193145</v>
      </c>
      <c r="PV10" s="23">
        <f>'R3-09'!O32</f>
        <v>38.209140100804703</v>
      </c>
      <c r="PW10" s="23">
        <f>'R3-09'!P32</f>
        <v>36.461009507957428</v>
      </c>
      <c r="PX10" s="23">
        <f>'R3-09'!Q32</f>
        <v>34.52557920873366</v>
      </c>
      <c r="PY10" s="23">
        <f>'R3-09'!R32</f>
        <v>31.965816554921581</v>
      </c>
      <c r="PZ10" s="23">
        <f>'R3-09'!S32</f>
        <v>28.407122133768201</v>
      </c>
      <c r="QA10" s="23">
        <f>'R3-09'!T32</f>
        <v>27.408190366426901</v>
      </c>
      <c r="QB10" s="23">
        <f>'R3-09'!U32</f>
        <v>26.908724482756252</v>
      </c>
      <c r="QC10" s="23">
        <f>'R3-09'!V32</f>
        <v>26.097092421791448</v>
      </c>
      <c r="QD10" s="23">
        <f>'R3-09'!W32</f>
        <v>22.663264471555731</v>
      </c>
      <c r="QE10" s="23">
        <f>'R3-09'!X32</f>
        <v>19.853768875908326</v>
      </c>
      <c r="QF10" s="23">
        <f>'R3-09'!Y32</f>
        <v>18.168071518519884</v>
      </c>
      <c r="QG10" s="23">
        <f>'R3-09'!Z32</f>
        <v>16.981840044802091</v>
      </c>
      <c r="QH10" s="23">
        <f>'R3-09'!AA32</f>
        <v>13.548012094566372</v>
      </c>
      <c r="QI10" s="23">
        <f>'R3-09'!AB32</f>
        <v>11.113115911671956</v>
      </c>
      <c r="QJ10" s="23">
        <f>'R3-09'!AC32</f>
        <v>9.8644512024953315</v>
      </c>
      <c r="QK10" s="23">
        <f>'R3-09'!AD32</f>
        <v>7.6792879614362395</v>
      </c>
      <c r="QL10" s="23">
        <f>'R3-09'!AE32</f>
        <v>6.118457074965459</v>
      </c>
      <c r="QM10" s="23">
        <f>'R3-09'!AF32</f>
        <v>5.3692582494594845</v>
      </c>
      <c r="QN10" s="23">
        <f>'R3-09'!AG32</f>
        <v>4.5576261884946785</v>
      </c>
      <c r="QO10" s="23">
        <f>'R3-09'!AH32</f>
        <v>4.1830267757416912</v>
      </c>
      <c r="QP10" s="23">
        <f>'R3-09'!AI32</f>
        <v>3.4962611856945478</v>
      </c>
      <c r="QQ10" s="80">
        <f>'R3-09'!AJ32</f>
        <v>3.1840950084003916</v>
      </c>
      <c r="QR10" s="56">
        <f>'R3-10'!G32</f>
        <v>3.0592285374827295</v>
      </c>
      <c r="QS10" s="23">
        <f>'R3-10'!H32</f>
        <v>2.8719288311062359</v>
      </c>
      <c r="QT10" s="23">
        <f>'R3-10'!I32</f>
        <v>2.8094955956474044</v>
      </c>
      <c r="QU10" s="23">
        <f>'R3-10'!J32</f>
        <v>2.7470623601885733</v>
      </c>
      <c r="QV10" s="23">
        <f>'R3-10'!K32</f>
        <v>2.1851632410590924</v>
      </c>
      <c r="QW10" s="23">
        <f>'R3-10'!L32</f>
        <v>1.6856973573884428</v>
      </c>
      <c r="QX10" s="23">
        <f>'R3-10'!M32</f>
        <v>1.3110979446354554</v>
      </c>
      <c r="QY10" s="23">
        <f>'R3-10'!N32</f>
        <v>1.4359644155531179</v>
      </c>
      <c r="QZ10" s="23">
        <f>'R3-10'!O32</f>
        <v>1.6232641219296116</v>
      </c>
      <c r="RA10" s="23">
        <f>'R3-10'!P32</f>
        <v>1.4359644155531179</v>
      </c>
      <c r="RB10" s="23">
        <f>'R3-10'!Q32</f>
        <v>1.3735311800942867</v>
      </c>
      <c r="RC10" s="23">
        <f>'R3-10'!R32</f>
        <v>1.6232641219296116</v>
      </c>
      <c r="RD10" s="23">
        <f>'R3-10'!S32</f>
        <v>1.6856973573884428</v>
      </c>
      <c r="RE10" s="23">
        <f>'R3-10'!T32</f>
        <v>1.4359644155531179</v>
      </c>
      <c r="RF10" s="23">
        <f>'R3-10'!U32</f>
        <v>1.5608308864707803</v>
      </c>
      <c r="RG10" s="23">
        <f>'R3-10'!V32</f>
        <v>1.5608308864707803</v>
      </c>
      <c r="RH10" s="23">
        <f>'R3-10'!W32</f>
        <v>1.498397651011949</v>
      </c>
      <c r="RI10" s="23">
        <f>'R3-10'!X32</f>
        <v>1.3110979446354554</v>
      </c>
      <c r="RJ10" s="23">
        <f>'R3-10'!Y32</f>
        <v>1.3735311800942867</v>
      </c>
      <c r="RK10" s="23">
        <f>'R3-10'!Z32</f>
        <v>1.2486647091766243</v>
      </c>
      <c r="RL10" s="23">
        <f>'R3-10'!AA32</f>
        <v>1.0613650028001307</v>
      </c>
      <c r="RM10" s="23">
        <f>'R3-10'!AB32</f>
        <v>0.9989317673412994</v>
      </c>
      <c r="RN10" s="23">
        <f>'R3-10'!AC32</f>
        <v>0.68676559004714333</v>
      </c>
      <c r="RO10" s="23">
        <f>'R3-10'!AD32</f>
        <v>0.56189911912948087</v>
      </c>
      <c r="RP10" s="23">
        <f>'R3-10'!AE32</f>
        <v>0.18729970637649362</v>
      </c>
      <c r="RQ10" s="23">
        <f>'R3-10'!AF32</f>
        <v>0.24973294183532485</v>
      </c>
      <c r="RR10" s="23">
        <f>'R3-10'!AG32</f>
        <v>0.24973294183532485</v>
      </c>
      <c r="RS10" s="23">
        <f>'R3-10'!AH32</f>
        <v>0.24973294183532485</v>
      </c>
      <c r="RT10" s="23">
        <f>'R3-10'!AI32</f>
        <v>0.24973294183532485</v>
      </c>
      <c r="RU10" s="23">
        <f>'R3-10'!AJ32</f>
        <v>0.24973294183532485</v>
      </c>
      <c r="RV10" s="80">
        <f>'R3-10'!AK32</f>
        <v>0.24973294183532485</v>
      </c>
      <c r="RW10" s="56">
        <f>'R3-11'!G32</f>
        <v>0</v>
      </c>
      <c r="RX10" s="23">
        <f>'R3-11'!H32</f>
        <v>6.2433235458831213E-2</v>
      </c>
      <c r="RY10" s="23">
        <f>'R3-11'!I32</f>
        <v>6.2433235458831213E-2</v>
      </c>
      <c r="RZ10" s="23">
        <f>'R3-11'!J32</f>
        <v>6.2433235458831213E-2</v>
      </c>
      <c r="SA10" s="23">
        <f>'R3-11'!K32</f>
        <v>6.2433235458831213E-2</v>
      </c>
      <c r="SB10" s="23">
        <f>'R3-11'!L32</f>
        <v>6.2433235458831213E-2</v>
      </c>
      <c r="SC10" s="23">
        <f>'R3-11'!M32</f>
        <v>6.2433235458831213E-2</v>
      </c>
      <c r="SD10" s="23">
        <f>'R3-11'!N32</f>
        <v>6.2433235458831213E-2</v>
      </c>
      <c r="SE10" s="23">
        <f>'R3-11'!O32</f>
        <v>6.2433235458831213E-2</v>
      </c>
      <c r="SF10" s="23">
        <f>'R3-11'!P32</f>
        <v>6.2433235458831213E-2</v>
      </c>
      <c r="SG10" s="23">
        <f>'R3-11'!Q32</f>
        <v>0</v>
      </c>
      <c r="SH10" s="23">
        <f>'R3-11'!R32</f>
        <v>0</v>
      </c>
      <c r="SI10" s="23">
        <f>'R3-11'!S32</f>
        <v>0</v>
      </c>
      <c r="SJ10" s="23">
        <f>'R3-11'!T32</f>
        <v>0</v>
      </c>
      <c r="SK10" s="23">
        <f>'R3-11'!U32</f>
        <v>0</v>
      </c>
      <c r="SL10" s="23">
        <f>'R3-11'!V32</f>
        <v>0</v>
      </c>
      <c r="SM10" s="23">
        <f>'R3-11'!W32</f>
        <v>0</v>
      </c>
      <c r="SN10" s="23">
        <f>'R3-11'!X32</f>
        <v>0</v>
      </c>
      <c r="SO10" s="23">
        <f>'R3-11'!Y32</f>
        <v>0</v>
      </c>
      <c r="SP10" s="23">
        <f>'R3-11'!Z32</f>
        <v>0</v>
      </c>
      <c r="SQ10" s="23">
        <f>'R3-11'!AA32</f>
        <v>6.2433235458831213E-2</v>
      </c>
      <c r="SR10" s="23">
        <f>'R3-11'!AB32</f>
        <v>6.2433235458831213E-2</v>
      </c>
      <c r="SS10" s="23">
        <f>'R3-11'!AC32</f>
        <v>6.2433235458831213E-2</v>
      </c>
      <c r="ST10" s="23">
        <f>'R3-11'!AD32</f>
        <v>6.2433235458831213E-2</v>
      </c>
      <c r="SU10" s="23">
        <f>'R3-11'!AE32</f>
        <v>6.2433235458831213E-2</v>
      </c>
      <c r="SV10" s="23">
        <f>'R3-11'!AF32</f>
        <v>6.2433235458831213E-2</v>
      </c>
      <c r="SW10" s="23">
        <f>'R3-11'!AG32</f>
        <v>6.2433235458831213E-2</v>
      </c>
      <c r="SX10" s="23">
        <f>'R3-11'!AH32</f>
        <v>0</v>
      </c>
      <c r="SY10" s="23">
        <f>'R3-11'!AI32</f>
        <v>0</v>
      </c>
      <c r="SZ10" s="80">
        <f>'R3-11'!AJ32</f>
        <v>0</v>
      </c>
      <c r="TA10" s="56">
        <f>'R3-12'!G32</f>
        <v>0</v>
      </c>
      <c r="TB10" s="23">
        <f>'R3-12'!H32</f>
        <v>0</v>
      </c>
      <c r="TC10" s="23">
        <f>'R3-12'!I32</f>
        <v>0</v>
      </c>
      <c r="TD10" s="23">
        <f>'R3-12'!J32</f>
        <v>0</v>
      </c>
      <c r="TE10" s="23">
        <f>'R3-12'!K32</f>
        <v>0</v>
      </c>
      <c r="TF10" s="23">
        <f>'R3-12'!L32</f>
        <v>0</v>
      </c>
      <c r="TG10" s="23">
        <f>'R3-12'!M32</f>
        <v>0</v>
      </c>
      <c r="TH10" s="23">
        <f>'R3-12'!N32</f>
        <v>0</v>
      </c>
      <c r="TI10" s="23">
        <f>'R3-12'!O32</f>
        <v>0</v>
      </c>
      <c r="TJ10" s="23">
        <f>'R3-12'!P32</f>
        <v>0</v>
      </c>
      <c r="TK10" s="23">
        <f>'R3-12'!Q32</f>
        <v>0</v>
      </c>
      <c r="TL10" s="23">
        <f>'R3-12'!R32</f>
        <v>0</v>
      </c>
      <c r="TM10" s="23">
        <f>'R3-12'!S32</f>
        <v>0</v>
      </c>
      <c r="TN10" s="23">
        <f>'R3-12'!T32</f>
        <v>0</v>
      </c>
      <c r="TO10" s="23">
        <f>'R3-12'!U32</f>
        <v>0</v>
      </c>
      <c r="TP10" s="23">
        <f>'R3-12'!V32</f>
        <v>0.12592428424636834</v>
      </c>
      <c r="TQ10" s="23">
        <f>'R3-12'!W32</f>
        <v>0.18888642636955252</v>
      </c>
      <c r="TR10" s="23">
        <f>'R3-12'!X32</f>
        <v>0.18888642636955252</v>
      </c>
      <c r="TS10" s="23">
        <f>'R3-12'!Y32</f>
        <v>0.56665927910865754</v>
      </c>
      <c r="TT10" s="23">
        <f>'R3-12'!Z32</f>
        <v>0.56665927910865754</v>
      </c>
      <c r="TU10" s="23">
        <f>'R3-12'!AA32</f>
        <v>0.75554570547821009</v>
      </c>
      <c r="TV10" s="23">
        <f>'R3-12'!AB32</f>
        <v>0.75554570547821009</v>
      </c>
      <c r="TW10" s="23">
        <f>'R3-12'!AC32</f>
        <v>0.81850784760139428</v>
      </c>
      <c r="TX10" s="23">
        <f>'R3-12'!AD32</f>
        <v>0.75554570547821009</v>
      </c>
      <c r="TY10" s="23">
        <f>'R3-12'!AE32</f>
        <v>0.81850784760139428</v>
      </c>
      <c r="TZ10" s="23">
        <f>'R3-12'!AF32</f>
        <v>0.81850784760139428</v>
      </c>
      <c r="UA10" s="23">
        <f>'R3-12'!AG32</f>
        <v>0.81850784760139428</v>
      </c>
      <c r="UB10" s="23">
        <f>'R3-12'!AH32</f>
        <v>0.62962142123184173</v>
      </c>
      <c r="UC10" s="23">
        <f>'R3-12'!AI32</f>
        <v>0.69258356335502591</v>
      </c>
      <c r="UD10" s="23">
        <f>'R3-12'!AJ32</f>
        <v>0.44073499486228918</v>
      </c>
      <c r="UE10" s="80">
        <f>'R3-12'!AK32</f>
        <v>0.44073499486228918</v>
      </c>
      <c r="UF10" s="56">
        <f>'R4-01'!G32</f>
        <v>0.31481071061592086</v>
      </c>
      <c r="UG10" s="23">
        <f>'R4-01'!H32</f>
        <v>0.25184856849273668</v>
      </c>
      <c r="UH10" s="23">
        <f>'R4-01'!I32</f>
        <v>0.50369713698547336</v>
      </c>
      <c r="UI10" s="23">
        <f>'R4-01'!J32</f>
        <v>0.81850784760139428</v>
      </c>
      <c r="UJ10" s="23">
        <f>'R4-01'!K32</f>
        <v>2.0147885479418934</v>
      </c>
      <c r="UK10" s="23">
        <f>'R4-01'!L32</f>
        <v>5.7925170753329436</v>
      </c>
      <c r="UL10" s="23">
        <f>'R4-01'!M32</f>
        <v>12.655390566760019</v>
      </c>
      <c r="UM10" s="23">
        <f>'R4-01'!N32</f>
        <v>23.98857614893317</v>
      </c>
      <c r="UN10" s="23">
        <f>'R4-01'!O32</f>
        <v>30.725525356113877</v>
      </c>
      <c r="UO10" s="23">
        <f>'R4-01'!P32</f>
        <v>37.399512421171401</v>
      </c>
      <c r="UP10" s="23">
        <f>'R4-01'!Q32</f>
        <v>42.373521648902951</v>
      </c>
      <c r="UQ10" s="23">
        <f>'R4-01'!R32</f>
        <v>48.732698003344552</v>
      </c>
      <c r="UR10" s="23">
        <f>'R4-01'!S32</f>
        <v>55.406685068402069</v>
      </c>
      <c r="US10" s="23">
        <f>'R4-01'!T32</f>
        <v>61.576974996474121</v>
      </c>
      <c r="UT10" s="23">
        <f>'R4-01'!U32</f>
        <v>62.836217838937806</v>
      </c>
      <c r="UU10" s="23">
        <f>'R4-01'!V32</f>
        <v>62.332520701952333</v>
      </c>
      <c r="UV10" s="23">
        <f>'R4-01'!W32</f>
        <v>61.388088570104564</v>
      </c>
      <c r="UW10" s="23">
        <f>'R4-01'!X32</f>
        <v>69.51020490399533</v>
      </c>
      <c r="UX10" s="23">
        <f>'R4-01'!Y32</f>
        <v>78.828601938226583</v>
      </c>
      <c r="UY10" s="23">
        <f>'R4-01'!Z32</f>
        <v>91.106219652247503</v>
      </c>
      <c r="UZ10" s="23">
        <f>'R4-01'!AA32</f>
        <v>101.11720024983379</v>
      </c>
      <c r="VA10" s="23">
        <f>'R4-01'!AB32</f>
        <v>116.73181149638346</v>
      </c>
      <c r="VB10" s="23">
        <f>'R4-01'!AC32</f>
        <v>134.0464005802591</v>
      </c>
      <c r="VC10" s="23">
        <f>'R4-01'!AD32</f>
        <v>142.79813833538171</v>
      </c>
      <c r="VD10" s="23">
        <f>'R4-01'!AE32</f>
        <v>168.2978058952713</v>
      </c>
      <c r="VE10" s="23">
        <f>'R4-01'!AF32</f>
        <v>192.91600346543629</v>
      </c>
      <c r="VF10" s="23">
        <f>'R4-01'!AG32</f>
        <v>215.96014748252171</v>
      </c>
      <c r="VG10" s="23">
        <f>'R4-01'!AH32</f>
        <v>243.97830072733868</v>
      </c>
      <c r="VH10" s="23">
        <f>'R4-01'!AI32</f>
        <v>256.75961557834506</v>
      </c>
      <c r="VI10" s="23">
        <f>'R4-01'!AJ32</f>
        <v>272.0594161142788</v>
      </c>
      <c r="VJ10" s="192">
        <f>'R4-01'!AK32</f>
        <v>268.28168758688776</v>
      </c>
      <c r="VK10" s="202">
        <f>'R4-02'!G32</f>
        <v>285.72220095500978</v>
      </c>
      <c r="VL10" s="23">
        <f>'R4-02'!H32</f>
        <v>307.63302641387787</v>
      </c>
      <c r="VM10" s="23">
        <f>'R4-02'!I32</f>
        <v>311.03298208852982</v>
      </c>
      <c r="VN10" s="23">
        <f>'R4-02'!J32</f>
        <v>297.05538653718293</v>
      </c>
      <c r="VO10" s="23">
        <f>'R4-02'!K32</f>
        <v>315.62921846352225</v>
      </c>
      <c r="VP10" s="23">
        <f>'R4-02'!L32</f>
        <v>303.79233574436364</v>
      </c>
      <c r="VQ10" s="23">
        <f>'R4-02'!M32</f>
        <v>288.80734591904582</v>
      </c>
      <c r="VR10" s="23">
        <f>'R4-02'!N32</f>
        <v>297.37019724779884</v>
      </c>
      <c r="VS10" s="23">
        <f>'R4-02'!O32</f>
        <v>302.5960550440231</v>
      </c>
      <c r="VT10" s="23">
        <f>'R4-02'!P32</f>
        <v>317.14030987447865</v>
      </c>
      <c r="VU10" s="23">
        <f>'R4-02'!Q32</f>
        <v>295.92206797896563</v>
      </c>
      <c r="VV10" s="23">
        <f>'R4-02'!R32</f>
        <v>292.89988515705278</v>
      </c>
      <c r="VW10" s="23">
        <f>'R4-02'!S32</f>
        <v>294.53690085225554</v>
      </c>
      <c r="VX10" s="23">
        <f>'R4-02'!T32</f>
        <v>272.56311325126427</v>
      </c>
      <c r="VY10" s="23">
        <f>'R4-02'!U32</f>
        <v>273.06681038824973</v>
      </c>
      <c r="VZ10" s="23">
        <f>'R4-02'!V32</f>
        <v>273.75939395160481</v>
      </c>
      <c r="WA10" s="23">
        <f>'R4-02'!W32</f>
        <v>271.24090826667742</v>
      </c>
      <c r="WB10" s="23">
        <f>'R4-02'!X32</f>
        <v>258.83736626841011</v>
      </c>
      <c r="WC10" s="23">
        <f>'R4-02'!Y32</f>
        <v>257.32627485745371</v>
      </c>
      <c r="WD10" s="23">
        <f>'R4-02'!Z32</f>
        <v>240.83019362117946</v>
      </c>
      <c r="WE10" s="23">
        <f>'R4-02'!AA32</f>
        <v>230.81921302359316</v>
      </c>
      <c r="WF10" s="23">
        <f>'R4-02'!AB32</f>
        <v>232.20438015030322</v>
      </c>
      <c r="WG10" s="23">
        <f>'R4-02'!AC32</f>
        <v>230.3155158866077</v>
      </c>
      <c r="WH10" s="23">
        <f>'R4-02'!AD32</f>
        <v>213.06388894485525</v>
      </c>
      <c r="WI10" s="23">
        <f>'R4-02'!AE32</f>
        <v>214.3860939294421</v>
      </c>
      <c r="WJ10" s="23">
        <f>'R4-02'!AF32</f>
        <v>217.03050389861585</v>
      </c>
      <c r="WK10" s="23">
        <f>'R4-02'!AG32</f>
        <v>218.47863316744909</v>
      </c>
      <c r="WL10" s="80">
        <f>'R4-02'!AH32</f>
        <v>210.48244111780468</v>
      </c>
      <c r="WM10" s="56" t="e">
        <f>#REF!</f>
        <v>#REF!</v>
      </c>
      <c r="WN10" s="23" t="e">
        <f>#REF!</f>
        <v>#REF!</v>
      </c>
      <c r="WO10" s="23" t="e">
        <f>#REF!</f>
        <v>#REF!</v>
      </c>
      <c r="WP10" s="23" t="e">
        <f>#REF!</f>
        <v>#REF!</v>
      </c>
      <c r="WQ10" s="23" t="e">
        <f>#REF!</f>
        <v>#REF!</v>
      </c>
      <c r="WR10" s="23" t="e">
        <f>#REF!</f>
        <v>#REF!</v>
      </c>
      <c r="WS10" s="23" t="e">
        <f>#REF!</f>
        <v>#REF!</v>
      </c>
      <c r="WT10" s="23" t="e">
        <f>#REF!</f>
        <v>#REF!</v>
      </c>
      <c r="WU10" s="23" t="e">
        <f>#REF!</f>
        <v>#REF!</v>
      </c>
      <c r="WV10" s="23" t="e">
        <f>#REF!</f>
        <v>#REF!</v>
      </c>
      <c r="WW10" s="23" t="e">
        <f>#REF!</f>
        <v>#REF!</v>
      </c>
      <c r="WX10" s="23" t="e">
        <f>#REF!</f>
        <v>#REF!</v>
      </c>
      <c r="WY10" s="23" t="e">
        <f>#REF!</f>
        <v>#REF!</v>
      </c>
      <c r="WZ10" s="23" t="e">
        <f>#REF!</f>
        <v>#REF!</v>
      </c>
      <c r="XA10" s="23" t="e">
        <f>#REF!</f>
        <v>#REF!</v>
      </c>
      <c r="XB10" s="23" t="e">
        <f>#REF!</f>
        <v>#REF!</v>
      </c>
      <c r="XC10" s="23" t="e">
        <f>#REF!</f>
        <v>#REF!</v>
      </c>
      <c r="XD10" s="23" t="e">
        <f>#REF!</f>
        <v>#REF!</v>
      </c>
      <c r="XE10" s="23" t="e">
        <f>#REF!</f>
        <v>#REF!</v>
      </c>
      <c r="XF10" s="23" t="e">
        <f>#REF!</f>
        <v>#REF!</v>
      </c>
      <c r="XG10" s="23" t="e">
        <f>#REF!</f>
        <v>#REF!</v>
      </c>
      <c r="XH10" s="23" t="e">
        <f>#REF!</f>
        <v>#REF!</v>
      </c>
      <c r="XI10" s="23" t="e">
        <f>#REF!</f>
        <v>#REF!</v>
      </c>
      <c r="XJ10" s="23" t="e">
        <f>#REF!</f>
        <v>#REF!</v>
      </c>
      <c r="XK10" s="23" t="e">
        <f>#REF!</f>
        <v>#REF!</v>
      </c>
      <c r="XL10" s="23" t="e">
        <f>#REF!</f>
        <v>#REF!</v>
      </c>
      <c r="XM10" s="23" t="e">
        <f>#REF!</f>
        <v>#REF!</v>
      </c>
      <c r="XN10" s="23" t="e">
        <f>#REF!</f>
        <v>#REF!</v>
      </c>
      <c r="XO10" s="23" t="e">
        <f>#REF!</f>
        <v>#REF!</v>
      </c>
      <c r="XP10" s="23" t="e">
        <f>#REF!</f>
        <v>#REF!</v>
      </c>
      <c r="XQ10" s="23" t="e">
        <f>#REF!</f>
        <v>#REF!</v>
      </c>
      <c r="XR10" s="342">
        <f>'R4-04（入力用）'!G32</f>
        <v>0</v>
      </c>
      <c r="XS10" s="23">
        <f>'R4-04（入力用）'!H32</f>
        <v>0</v>
      </c>
      <c r="XT10" s="23">
        <f>'R4-04（入力用）'!I32</f>
        <v>0</v>
      </c>
      <c r="XU10" s="23">
        <f>'R4-04（入力用）'!J32</f>
        <v>0</v>
      </c>
      <c r="XV10" s="23">
        <f>'R4-04（入力用）'!K32</f>
        <v>0</v>
      </c>
      <c r="XW10" s="23">
        <f>'R4-04（入力用）'!L32</f>
        <v>0</v>
      </c>
      <c r="XX10" s="23">
        <f>'R4-04（入力用）'!M32</f>
        <v>0</v>
      </c>
      <c r="XY10" s="23">
        <f>'R4-04（入力用）'!N32</f>
        <v>0</v>
      </c>
      <c r="XZ10" s="23">
        <f>'R4-04（入力用）'!O32</f>
        <v>0</v>
      </c>
      <c r="YA10" s="23">
        <f>'R4-04（入力用）'!P32</f>
        <v>0</v>
      </c>
      <c r="YB10" s="23">
        <f>'R4-04（入力用）'!Q32</f>
        <v>0</v>
      </c>
      <c r="YC10" s="23">
        <f>'R4-04（入力用）'!R32</f>
        <v>0</v>
      </c>
      <c r="YD10" s="23">
        <f>'R4-04（入力用）'!S32</f>
        <v>0</v>
      </c>
      <c r="YE10" s="23">
        <f>'R4-04（入力用）'!T32</f>
        <v>0</v>
      </c>
      <c r="YF10" s="23">
        <f>'R4-04（入力用）'!U32</f>
        <v>0</v>
      </c>
      <c r="YG10" s="23">
        <f>'R4-04（入力用）'!V32</f>
        <v>0</v>
      </c>
      <c r="YH10" s="23">
        <f>'R4-04（入力用）'!W32</f>
        <v>0</v>
      </c>
      <c r="YI10" s="23">
        <f>'R4-04（入力用）'!X32</f>
        <v>0</v>
      </c>
      <c r="YJ10" s="23">
        <f>'R4-04（入力用）'!Y32</f>
        <v>0</v>
      </c>
      <c r="YK10" s="23">
        <f>'R4-04（入力用）'!Z32</f>
        <v>0</v>
      </c>
      <c r="YL10" s="23">
        <f>'R4-04（入力用）'!AA32</f>
        <v>0</v>
      </c>
      <c r="YM10" s="23">
        <f>'R4-04（入力用）'!AB32</f>
        <v>0</v>
      </c>
      <c r="YN10" s="23">
        <f>'R4-04（入力用）'!AC32</f>
        <v>0</v>
      </c>
      <c r="YO10" s="23">
        <f>'R4-04（入力用）'!AD32</f>
        <v>0</v>
      </c>
      <c r="YP10" s="23">
        <f>'R4-04（入力用）'!AE32</f>
        <v>0</v>
      </c>
      <c r="YQ10" s="23">
        <f>'R4-04（入力用）'!AF32</f>
        <v>0</v>
      </c>
      <c r="YR10" s="23">
        <f>'R4-04（入力用）'!AG32</f>
        <v>0</v>
      </c>
      <c r="YS10" s="23">
        <f>'R4-04（入力用）'!AH32</f>
        <v>0</v>
      </c>
      <c r="YT10" s="23">
        <f>'R4-04（入力用）'!AI32</f>
        <v>0</v>
      </c>
      <c r="YU10" s="23">
        <f>'R4-04（入力用）'!AJ32</f>
        <v>0</v>
      </c>
      <c r="YV10" s="23">
        <f>'R4-05（入力用）'!G32</f>
        <v>0</v>
      </c>
      <c r="YW10" s="23">
        <f>'R4-05（入力用）'!H32</f>
        <v>0</v>
      </c>
      <c r="YX10" s="23">
        <f>'R4-05（入力用）'!I32</f>
        <v>0</v>
      </c>
      <c r="YY10" s="23">
        <f>'R4-05（入力用）'!J32</f>
        <v>0</v>
      </c>
      <c r="YZ10" s="23">
        <f>'R4-05（入力用）'!K32</f>
        <v>0</v>
      </c>
      <c r="ZA10" s="23">
        <f>'R4-05（入力用）'!L32</f>
        <v>0</v>
      </c>
      <c r="ZB10" s="23">
        <f>'R4-05（入力用）'!M32</f>
        <v>0</v>
      </c>
      <c r="ZC10" s="23">
        <f>'R4-05（入力用）'!N32</f>
        <v>0</v>
      </c>
      <c r="ZD10" s="23">
        <f>'R4-05（入力用）'!O32</f>
        <v>0</v>
      </c>
      <c r="ZE10" s="23">
        <f>'R4-05（入力用）'!P32</f>
        <v>0</v>
      </c>
      <c r="ZF10" s="23">
        <f>'R4-05（入力用）'!Q32</f>
        <v>0</v>
      </c>
      <c r="ZG10" s="23">
        <f>'R4-05（入力用）'!R32</f>
        <v>0</v>
      </c>
      <c r="ZH10" s="23">
        <f>'R4-05（入力用）'!S32</f>
        <v>0</v>
      </c>
      <c r="ZI10" s="23">
        <f>'R4-05（入力用）'!T32</f>
        <v>0</v>
      </c>
      <c r="ZJ10" s="23">
        <f>'R4-05（入力用）'!U32</f>
        <v>0</v>
      </c>
      <c r="ZK10" s="23">
        <f>'R4-05（入力用）'!V32</f>
        <v>0</v>
      </c>
      <c r="ZL10" s="23">
        <f>'R4-05（入力用）'!W32</f>
        <v>0</v>
      </c>
      <c r="ZM10" s="23">
        <f>'R4-05（入力用）'!X32</f>
        <v>0</v>
      </c>
      <c r="ZN10" s="23">
        <f>'R4-05（入力用）'!Y32</f>
        <v>0</v>
      </c>
      <c r="ZO10" s="23">
        <f>'R4-05（入力用）'!Z32</f>
        <v>0</v>
      </c>
      <c r="ZP10" s="23">
        <f>'R4-05（入力用）'!AA32</f>
        <v>0</v>
      </c>
      <c r="ZQ10" s="23">
        <f>'R4-05（入力用）'!AB32</f>
        <v>0</v>
      </c>
      <c r="ZR10" s="23">
        <f>'R4-05（入力用）'!AC32</f>
        <v>0</v>
      </c>
      <c r="ZS10" s="23">
        <f>'R4-05（入力用）'!AD32</f>
        <v>0</v>
      </c>
      <c r="ZT10" s="23">
        <f>'R4-05（入力用）'!AE32</f>
        <v>0</v>
      </c>
      <c r="ZU10" s="23">
        <f>'R4-05（入力用）'!AF32</f>
        <v>0</v>
      </c>
      <c r="ZV10" s="23">
        <f>'R4-05（入力用）'!AG32</f>
        <v>0</v>
      </c>
      <c r="ZW10" s="23">
        <f>'R4-05（入力用）'!AH32</f>
        <v>0</v>
      </c>
      <c r="ZX10" s="23">
        <f>'R4-05（入力用）'!AI32</f>
        <v>0</v>
      </c>
      <c r="ZY10" s="23">
        <f>'R4-05（入力用）'!AJ32</f>
        <v>0</v>
      </c>
      <c r="ZZ10" s="23">
        <f>'R4-05（入力用）'!AK32</f>
        <v>0</v>
      </c>
      <c r="AAA10" s="23">
        <f>'R4-06（入力用）'!G32</f>
        <v>0</v>
      </c>
      <c r="AAB10" s="23">
        <f>'R4-06（入力用）'!H32</f>
        <v>0</v>
      </c>
      <c r="AAC10" s="23">
        <f>'R4-06（入力用）'!I32</f>
        <v>0</v>
      </c>
      <c r="AAD10" s="23">
        <f>'R4-06（入力用）'!J32</f>
        <v>0</v>
      </c>
      <c r="AAE10" s="23">
        <f>'R4-06（入力用）'!K32</f>
        <v>0</v>
      </c>
      <c r="AAF10" s="23">
        <f>'R4-06（入力用）'!L32</f>
        <v>0</v>
      </c>
      <c r="AAG10" s="23">
        <f>'R4-06（入力用）'!M32</f>
        <v>0</v>
      </c>
      <c r="AAH10" s="23">
        <f>'R4-06（入力用）'!N32</f>
        <v>0</v>
      </c>
      <c r="AAI10" s="23">
        <f>'R4-06（入力用）'!O32</f>
        <v>0</v>
      </c>
      <c r="AAJ10" s="23">
        <f>'R4-06（入力用）'!P32</f>
        <v>0</v>
      </c>
      <c r="AAK10" s="23">
        <f>'R4-06（入力用）'!Q32</f>
        <v>0</v>
      </c>
      <c r="AAL10" s="23">
        <f>'R4-06（入力用）'!R32</f>
        <v>0</v>
      </c>
      <c r="AAM10" s="23">
        <f>'R4-06（入力用）'!S32</f>
        <v>0</v>
      </c>
      <c r="AAN10" s="23">
        <f>'R4-06（入力用）'!T32</f>
        <v>0</v>
      </c>
      <c r="AAO10" s="23">
        <f>'R4-06（入力用）'!U32</f>
        <v>0</v>
      </c>
      <c r="AAP10" s="23">
        <f>'R4-06（入力用）'!V32</f>
        <v>0</v>
      </c>
      <c r="AAQ10" s="23">
        <f>'R4-06（入力用）'!W32</f>
        <v>0</v>
      </c>
      <c r="AAR10" s="23">
        <f>'R4-06（入力用）'!X32</f>
        <v>0</v>
      </c>
      <c r="AAS10" s="23">
        <f>'R4-06（入力用）'!Y32</f>
        <v>0</v>
      </c>
      <c r="AAT10" s="23">
        <f>'R4-06（入力用）'!Z32</f>
        <v>0</v>
      </c>
      <c r="AAU10" s="23">
        <f>'R4-06（入力用）'!AA32</f>
        <v>0</v>
      </c>
      <c r="AAV10" s="23">
        <f>'R4-06（入力用）'!AB32</f>
        <v>0</v>
      </c>
      <c r="AAW10" s="23">
        <f>'R4-06（入力用）'!AC32</f>
        <v>0</v>
      </c>
      <c r="AAX10" s="23">
        <f>'R4-06（入力用）'!AD32</f>
        <v>0</v>
      </c>
      <c r="AAY10" s="23">
        <f>'R4-06（入力用）'!AE32</f>
        <v>0</v>
      </c>
      <c r="AAZ10" s="23">
        <f>'R4-06（入力用）'!AF32</f>
        <v>0</v>
      </c>
      <c r="ABA10" s="23">
        <f>'R4-06（入力用）'!AG32</f>
        <v>0</v>
      </c>
      <c r="ABB10" s="23">
        <f>'R4-06（入力用）'!AH32</f>
        <v>0</v>
      </c>
      <c r="ABC10" s="23">
        <f>'R4-06（入力用）'!AI32</f>
        <v>0</v>
      </c>
      <c r="ABD10" s="23">
        <f>'R4-06（入力用）'!AJ32</f>
        <v>0</v>
      </c>
      <c r="ABE10" s="23">
        <f>'R4-07（入力用）'!G32</f>
        <v>0</v>
      </c>
      <c r="ABF10" s="23">
        <f>'R4-07（入力用）'!H32</f>
        <v>0</v>
      </c>
      <c r="ABG10" s="23">
        <f>'R4-07（入力用）'!I32</f>
        <v>0</v>
      </c>
      <c r="ABH10" s="23">
        <f>'R4-07（入力用）'!J32</f>
        <v>0</v>
      </c>
      <c r="ABI10" s="23">
        <f>'R4-07（入力用）'!K32</f>
        <v>0</v>
      </c>
      <c r="ABJ10" s="23">
        <f>'R4-07（入力用）'!L32</f>
        <v>0</v>
      </c>
      <c r="ABK10" s="23">
        <f>'R4-07（入力用）'!M32</f>
        <v>0</v>
      </c>
      <c r="ABL10" s="23">
        <f>'R4-07（入力用）'!N32</f>
        <v>0</v>
      </c>
      <c r="ABM10" s="23">
        <f>'R4-07（入力用）'!O32</f>
        <v>0</v>
      </c>
      <c r="ABN10" s="23">
        <f>'R4-07（入力用）'!P32</f>
        <v>0</v>
      </c>
      <c r="ABO10" s="23">
        <f>'R4-07（入力用）'!Q32</f>
        <v>0</v>
      </c>
      <c r="ABP10" s="23">
        <f>'R4-07（入力用）'!R32</f>
        <v>0</v>
      </c>
      <c r="ABQ10" s="23">
        <f>'R4-07（入力用）'!S32</f>
        <v>0</v>
      </c>
      <c r="ABR10" s="23">
        <f>'R4-07（入力用）'!T32</f>
        <v>0</v>
      </c>
      <c r="ABS10" s="23">
        <f>'R4-07（入力用）'!U32</f>
        <v>0</v>
      </c>
      <c r="ABT10" s="23">
        <f>'R4-07（入力用）'!V32</f>
        <v>0</v>
      </c>
      <c r="ABU10" s="23">
        <f>'R4-07（入力用）'!W32</f>
        <v>0</v>
      </c>
      <c r="ABV10" s="23">
        <f>'R4-07（入力用）'!X32</f>
        <v>0</v>
      </c>
      <c r="ABW10" s="23">
        <f>'R4-07（入力用）'!Y32</f>
        <v>0</v>
      </c>
      <c r="ABX10" s="23">
        <f>'R4-07（入力用）'!Z32</f>
        <v>0</v>
      </c>
      <c r="ABY10" s="23">
        <f>'R4-07（入力用）'!AA32</f>
        <v>0</v>
      </c>
      <c r="ABZ10" s="23">
        <f>'R4-07（入力用）'!AB32</f>
        <v>0</v>
      </c>
      <c r="ACA10" s="23">
        <f>'R4-07（入力用）'!AC32</f>
        <v>0</v>
      </c>
      <c r="ACB10" s="23">
        <f>'R4-07（入力用）'!AD32</f>
        <v>0</v>
      </c>
      <c r="ACC10" s="23">
        <f>'R4-07（入力用）'!AE32</f>
        <v>0</v>
      </c>
      <c r="ACD10" s="23">
        <f>'R4-07（入力用）'!AF32</f>
        <v>0</v>
      </c>
      <c r="ACE10" s="23">
        <f>'R4-07（入力用）'!AG32</f>
        <v>0</v>
      </c>
      <c r="ACF10" s="23">
        <f>'R4-07（入力用）'!AH32</f>
        <v>0</v>
      </c>
      <c r="ACG10" s="23">
        <f>'R4-07（入力用）'!AI32</f>
        <v>0</v>
      </c>
      <c r="ACH10" s="23">
        <f>'R4-07（入力用）'!AJ32</f>
        <v>0</v>
      </c>
      <c r="ACI10" s="23">
        <f>'R4-07（入力用）'!AK32</f>
        <v>0</v>
      </c>
      <c r="ACJ10" s="23">
        <f>'R4-08（入力用）'!G32</f>
        <v>0</v>
      </c>
      <c r="ACK10" s="23">
        <f>'R4-08（入力用）'!H32</f>
        <v>0</v>
      </c>
      <c r="ACL10" s="23">
        <f>'R4-08（入力用）'!I32</f>
        <v>0</v>
      </c>
      <c r="ACM10" s="23">
        <f>'R4-08（入力用）'!J32</f>
        <v>0</v>
      </c>
      <c r="ACN10" s="23">
        <f>'R4-08（入力用）'!K32</f>
        <v>0</v>
      </c>
      <c r="ACO10" s="23">
        <f>'R4-08（入力用）'!L32</f>
        <v>0</v>
      </c>
      <c r="ACP10" s="23">
        <f>'R4-08（入力用）'!M32</f>
        <v>0</v>
      </c>
      <c r="ACQ10" s="23">
        <f>'R4-08（入力用）'!N32</f>
        <v>0</v>
      </c>
      <c r="ACR10" s="23">
        <f>'R4-08（入力用）'!O32</f>
        <v>0</v>
      </c>
      <c r="ACS10" s="23">
        <f>'R4-08（入力用）'!P32</f>
        <v>0</v>
      </c>
      <c r="ACT10" s="23">
        <f>'R4-08（入力用）'!Q32</f>
        <v>0</v>
      </c>
      <c r="ACU10" s="23">
        <f>'R4-08（入力用）'!R32</f>
        <v>0</v>
      </c>
      <c r="ACV10" s="23">
        <f>'R4-08（入力用）'!S32</f>
        <v>0</v>
      </c>
      <c r="ACW10" s="23">
        <f>'R4-08（入力用）'!T32</f>
        <v>0</v>
      </c>
      <c r="ACX10" s="23">
        <f>'R4-08（入力用）'!U32</f>
        <v>0</v>
      </c>
      <c r="ACY10" s="23">
        <f>'R4-08（入力用）'!V32</f>
        <v>0</v>
      </c>
      <c r="ACZ10" s="23">
        <f>'R4-08（入力用）'!W32</f>
        <v>0</v>
      </c>
      <c r="ADA10" s="23">
        <f>'R4-08（入力用）'!X32</f>
        <v>0</v>
      </c>
      <c r="ADB10" s="23">
        <f>'R4-08（入力用）'!Y32</f>
        <v>0</v>
      </c>
      <c r="ADC10" s="23">
        <f>'R4-08（入力用）'!Z32</f>
        <v>0</v>
      </c>
      <c r="ADD10" s="23">
        <f>'R4-08（入力用）'!AA32</f>
        <v>0</v>
      </c>
      <c r="ADE10" s="23">
        <f>'R4-08（入力用）'!AB32</f>
        <v>0</v>
      </c>
      <c r="ADF10" s="23">
        <f>'R4-08（入力用）'!AC32</f>
        <v>0</v>
      </c>
      <c r="ADG10" s="23">
        <f>'R4-08（入力用）'!AD32</f>
        <v>0</v>
      </c>
      <c r="ADH10" s="23">
        <f>'R4-08（入力用）'!AE32</f>
        <v>0</v>
      </c>
      <c r="ADI10" s="23">
        <f>'R4-08（入力用）'!AF32</f>
        <v>0</v>
      </c>
      <c r="ADJ10" s="23">
        <f>'R4-08（入力用）'!AG32</f>
        <v>0</v>
      </c>
      <c r="ADK10" s="23">
        <f>'R4-08（入力用）'!AH32</f>
        <v>0</v>
      </c>
      <c r="ADL10" s="23">
        <f>'R4-08（入力用）'!AI32</f>
        <v>0</v>
      </c>
      <c r="ADM10" s="23">
        <f>'R4-08（入力用）'!AJ32</f>
        <v>0</v>
      </c>
      <c r="ADN10" s="23">
        <f>'R4-08（入力用）'!AK32</f>
        <v>0</v>
      </c>
      <c r="ADO10" s="23">
        <f>'R4-09（入力用）'!G32</f>
        <v>0</v>
      </c>
      <c r="ADP10" s="23">
        <f>'R4-09（入力用）'!H32</f>
        <v>0</v>
      </c>
      <c r="ADQ10" s="23">
        <f>'R4-09（入力用）'!I32</f>
        <v>0</v>
      </c>
      <c r="ADR10" s="23">
        <f>'R4-09（入力用）'!J32</f>
        <v>0</v>
      </c>
      <c r="ADS10" s="23">
        <f>'R4-09（入力用）'!K32</f>
        <v>0</v>
      </c>
      <c r="ADT10" s="23">
        <f>'R4-09（入力用）'!L32</f>
        <v>0</v>
      </c>
      <c r="ADU10" s="23">
        <f>'R4-09（入力用）'!M32</f>
        <v>0</v>
      </c>
      <c r="ADV10" s="23">
        <f>'R4-09（入力用）'!N32</f>
        <v>0</v>
      </c>
      <c r="ADW10" s="23">
        <f>'R4-09（入力用）'!O32</f>
        <v>0</v>
      </c>
      <c r="ADX10" s="23">
        <f>'R4-09（入力用）'!P32</f>
        <v>0</v>
      </c>
      <c r="ADY10" s="23">
        <f>'R4-09（入力用）'!Q32</f>
        <v>0</v>
      </c>
      <c r="ADZ10" s="23">
        <f>'R4-09（入力用）'!R32</f>
        <v>0</v>
      </c>
      <c r="AEA10" s="23">
        <f>'R4-09（入力用）'!S32</f>
        <v>0</v>
      </c>
      <c r="AEB10" s="23">
        <f>'R4-09（入力用）'!T32</f>
        <v>0</v>
      </c>
      <c r="AEC10" s="23">
        <f>'R4-09（入力用）'!U32</f>
        <v>0</v>
      </c>
      <c r="AED10" s="23">
        <f>'R4-09（入力用）'!V32</f>
        <v>0</v>
      </c>
      <c r="AEE10" s="23">
        <f>'R4-09（入力用）'!W32</f>
        <v>0</v>
      </c>
      <c r="AEF10" s="23">
        <f>'R4-09（入力用）'!X32</f>
        <v>0</v>
      </c>
      <c r="AEG10" s="23">
        <f>'R4-09（入力用）'!Y32</f>
        <v>0</v>
      </c>
      <c r="AEH10" s="23">
        <f>'R4-09（入力用）'!Z32</f>
        <v>0</v>
      </c>
      <c r="AEI10" s="23">
        <f>'R4-09（入力用）'!AA32</f>
        <v>0</v>
      </c>
      <c r="AEJ10" s="23">
        <f>'R4-09（入力用）'!AB32</f>
        <v>0</v>
      </c>
      <c r="AEK10" s="23">
        <f>'R4-09（入力用）'!AC32</f>
        <v>0</v>
      </c>
      <c r="AEL10" s="23">
        <f>'R4-09（入力用）'!AD32</f>
        <v>0</v>
      </c>
      <c r="AEM10" s="23">
        <f>'R4-09（入力用）'!AE32</f>
        <v>0</v>
      </c>
      <c r="AEN10" s="23">
        <f>'R4-09（入力用）'!AF32</f>
        <v>0</v>
      </c>
      <c r="AEO10" s="23">
        <f>'R4-09（入力用）'!AG32</f>
        <v>0</v>
      </c>
      <c r="AEP10" s="23">
        <f>'R4-09（入力用）'!AH32</f>
        <v>0</v>
      </c>
      <c r="AEQ10" s="23">
        <f>'R4-09（入力用）'!AI32</f>
        <v>0</v>
      </c>
      <c r="AER10" s="23">
        <f>'R4-09（入力用）'!AJ32</f>
        <v>0</v>
      </c>
      <c r="AES10" s="23">
        <f>'R4-10（入力用）'!G32</f>
        <v>0</v>
      </c>
      <c r="AET10" s="23">
        <f>'R4-10（入力用）'!H32</f>
        <v>0</v>
      </c>
      <c r="AEU10" s="23">
        <f>'R4-10（入力用）'!I32</f>
        <v>0</v>
      </c>
      <c r="AEV10" s="23">
        <f>'R4-10（入力用）'!J32</f>
        <v>0</v>
      </c>
      <c r="AEW10" s="23">
        <f>'R4-10（入力用）'!K32</f>
        <v>0</v>
      </c>
      <c r="AEX10" s="23">
        <f>'R4-10（入力用）'!L32</f>
        <v>0</v>
      </c>
      <c r="AEY10" s="23">
        <f>'R4-10（入力用）'!M32</f>
        <v>0</v>
      </c>
      <c r="AEZ10" s="23">
        <f>'R4-10（入力用）'!N32</f>
        <v>0</v>
      </c>
      <c r="AFA10" s="23">
        <f>'R4-10（入力用）'!O32</f>
        <v>0</v>
      </c>
      <c r="AFB10" s="23">
        <f>'R4-10（入力用）'!P32</f>
        <v>0</v>
      </c>
      <c r="AFC10" s="23">
        <f>'R4-10（入力用）'!Q32</f>
        <v>0</v>
      </c>
      <c r="AFD10" s="23">
        <f>'R4-10（入力用）'!R32</f>
        <v>0</v>
      </c>
      <c r="AFE10" s="23">
        <f>'R4-10（入力用）'!S32</f>
        <v>0</v>
      </c>
      <c r="AFF10" s="23">
        <f>'R4-10（入力用）'!T32</f>
        <v>0</v>
      </c>
      <c r="AFG10" s="23">
        <f>'R4-10（入力用）'!U32</f>
        <v>0</v>
      </c>
      <c r="AFH10" s="23">
        <f>'R4-10（入力用）'!V32</f>
        <v>0</v>
      </c>
      <c r="AFI10" s="23">
        <f>'R4-10（入力用）'!W32</f>
        <v>0</v>
      </c>
      <c r="AFJ10" s="23">
        <f>'R4-10（入力用）'!X32</f>
        <v>0</v>
      </c>
      <c r="AFK10" s="23">
        <f>'R4-10（入力用）'!Y32</f>
        <v>0</v>
      </c>
      <c r="AFL10" s="23">
        <f>'R4-10（入力用）'!Z32</f>
        <v>0</v>
      </c>
      <c r="AFM10" s="23">
        <f>'R4-10（入力用）'!AA32</f>
        <v>0</v>
      </c>
      <c r="AFN10" s="23">
        <f>'R4-10（入力用）'!AB32</f>
        <v>0</v>
      </c>
      <c r="AFO10" s="23">
        <f>'R4-10（入力用）'!AC32</f>
        <v>0</v>
      </c>
      <c r="AFP10" s="23">
        <f>'R4-10（入力用）'!AD32</f>
        <v>0</v>
      </c>
      <c r="AFQ10" s="23">
        <f>'R4-10（入力用）'!AE32</f>
        <v>0</v>
      </c>
      <c r="AFR10" s="23">
        <f>'R4-10（入力用）'!AF32</f>
        <v>0</v>
      </c>
      <c r="AFS10" s="23">
        <f>'R4-10（入力用）'!AG32</f>
        <v>0</v>
      </c>
      <c r="AFT10" s="23">
        <f>'R4-10（入力用）'!AH32</f>
        <v>0</v>
      </c>
      <c r="AFU10" s="23">
        <f>'R4-10（入力用）'!AI32</f>
        <v>0</v>
      </c>
      <c r="AFV10" s="23">
        <f>'R4-10（入力用）'!AJ32</f>
        <v>0</v>
      </c>
      <c r="AFW10" s="23">
        <f>'R4-10（入力用）'!AK32</f>
        <v>0</v>
      </c>
      <c r="AFX10" s="23">
        <f>'R4-11（入力用）'!G32</f>
        <v>0</v>
      </c>
      <c r="AFY10" s="23">
        <f>'R4-11（入力用）'!H32</f>
        <v>0</v>
      </c>
      <c r="AFZ10" s="23">
        <f>'R4-11（入力用）'!I32</f>
        <v>0</v>
      </c>
      <c r="AGA10" s="23">
        <f>'R4-11（入力用）'!J32</f>
        <v>0</v>
      </c>
      <c r="AGB10" s="23">
        <f>'R4-11（入力用）'!K32</f>
        <v>0</v>
      </c>
      <c r="AGC10" s="23">
        <f>'R4-11（入力用）'!L32</f>
        <v>0</v>
      </c>
      <c r="AGD10" s="23">
        <f>'R4-11（入力用）'!M32</f>
        <v>0</v>
      </c>
      <c r="AGE10" s="23">
        <f>'R4-11（入力用）'!N32</f>
        <v>0</v>
      </c>
      <c r="AGF10" s="23">
        <f>'R4-11（入力用）'!O32</f>
        <v>0</v>
      </c>
      <c r="AGG10" s="23">
        <f>'R4-11（入力用）'!P32</f>
        <v>0</v>
      </c>
      <c r="AGH10" s="23">
        <f>'R4-11（入力用）'!Q32</f>
        <v>0</v>
      </c>
      <c r="AGI10" s="23">
        <f>'R4-11（入力用）'!R32</f>
        <v>0</v>
      </c>
      <c r="AGJ10" s="23">
        <f>'R4-11（入力用）'!S32</f>
        <v>0</v>
      </c>
      <c r="AGK10" s="23">
        <f>'R4-11（入力用）'!T32</f>
        <v>0</v>
      </c>
      <c r="AGL10" s="23">
        <f>'R4-11（入力用）'!U32</f>
        <v>0</v>
      </c>
      <c r="AGM10" s="23">
        <f>'R4-11（入力用）'!V32</f>
        <v>0</v>
      </c>
      <c r="AGN10" s="23">
        <f>'R4-11（入力用）'!W32</f>
        <v>0</v>
      </c>
      <c r="AGO10" s="23">
        <f>'R4-11（入力用）'!X32</f>
        <v>0</v>
      </c>
      <c r="AGP10" s="23">
        <f>'R4-11（入力用）'!Y32</f>
        <v>0</v>
      </c>
      <c r="AGQ10" s="23">
        <f>'R4-11（入力用）'!Z32</f>
        <v>0</v>
      </c>
      <c r="AGR10" s="23">
        <f>'R4-11（入力用）'!AA32</f>
        <v>0</v>
      </c>
      <c r="AGS10" s="23">
        <f>'R4-11（入力用）'!AB32</f>
        <v>0</v>
      </c>
      <c r="AGT10" s="23">
        <f>'R4-11（入力用）'!AC32</f>
        <v>0</v>
      </c>
      <c r="AGU10" s="23">
        <f>'R4-11（入力用）'!AD32</f>
        <v>0</v>
      </c>
      <c r="AGV10" s="23">
        <f>'R4-11（入力用）'!AE32</f>
        <v>0</v>
      </c>
      <c r="AGW10" s="23">
        <f>'R4-11（入力用）'!AF32</f>
        <v>0</v>
      </c>
      <c r="AGX10" s="23">
        <f>'R4-11（入力用）'!AG32</f>
        <v>0</v>
      </c>
      <c r="AGY10" s="23">
        <f>'R4-11（入力用）'!AH32</f>
        <v>0</v>
      </c>
      <c r="AGZ10" s="23">
        <f>'R4-11（入力用）'!AI32</f>
        <v>0</v>
      </c>
      <c r="AHA10" s="23">
        <f>'R4-11（入力用）'!AJ32</f>
        <v>0</v>
      </c>
      <c r="AHB10" s="23">
        <f>'R4-12（入力用）'!G32</f>
        <v>0</v>
      </c>
      <c r="AHC10" s="23">
        <f>'R4-12（入力用）'!H32</f>
        <v>0</v>
      </c>
      <c r="AHD10" s="23">
        <f>'R4-12（入力用）'!I32</f>
        <v>0</v>
      </c>
      <c r="AHE10" s="23">
        <f>'R4-12（入力用）'!J32</f>
        <v>0</v>
      </c>
      <c r="AHF10" s="23">
        <f>'R4-12（入力用）'!K32</f>
        <v>0</v>
      </c>
      <c r="AHG10" s="23">
        <f>'R4-12（入力用）'!L32</f>
        <v>0</v>
      </c>
      <c r="AHH10" s="23">
        <f>'R4-12（入力用）'!M32</f>
        <v>0</v>
      </c>
      <c r="AHI10" s="23">
        <f>'R4-12（入力用）'!N32</f>
        <v>0</v>
      </c>
      <c r="AHJ10" s="23">
        <f>'R4-12（入力用）'!O32</f>
        <v>0</v>
      </c>
      <c r="AHK10" s="23">
        <f>'R4-12（入力用）'!P32</f>
        <v>0</v>
      </c>
      <c r="AHL10" s="23">
        <f>'R4-12（入力用）'!Q32</f>
        <v>0</v>
      </c>
      <c r="AHM10" s="23">
        <f>'R4-12（入力用）'!R32</f>
        <v>0</v>
      </c>
      <c r="AHN10" s="23">
        <f>'R4-12（入力用）'!S32</f>
        <v>0</v>
      </c>
      <c r="AHO10" s="23">
        <f>'R4-12（入力用）'!T32</f>
        <v>0</v>
      </c>
      <c r="AHP10" s="23">
        <f>'R4-12（入力用）'!U32</f>
        <v>0</v>
      </c>
      <c r="AHQ10" s="23">
        <f>'R4-12（入力用）'!V32</f>
        <v>0</v>
      </c>
      <c r="AHR10" s="23">
        <f>'R4-12（入力用）'!W32</f>
        <v>0</v>
      </c>
      <c r="AHS10" s="23">
        <f>'R4-12（入力用）'!X32</f>
        <v>0</v>
      </c>
      <c r="AHT10" s="23">
        <f>'R4-12（入力用）'!Y32</f>
        <v>0</v>
      </c>
      <c r="AHU10" s="23">
        <f>'R4-12（入力用）'!Z32</f>
        <v>0</v>
      </c>
      <c r="AHV10" s="23">
        <f>'R4-12（入力用）'!AA32</f>
        <v>0</v>
      </c>
      <c r="AHW10" s="23">
        <f>'R4-12（入力用）'!AB32</f>
        <v>0</v>
      </c>
      <c r="AHX10" s="23">
        <f>'R4-12（入力用）'!AC32</f>
        <v>0</v>
      </c>
      <c r="AHY10" s="23">
        <f>'R4-12（入力用）'!AD32</f>
        <v>0</v>
      </c>
      <c r="AHZ10" s="23">
        <f>'R4-12（入力用）'!AE32</f>
        <v>0</v>
      </c>
      <c r="AIA10" s="23">
        <f>'R4-12（入力用）'!AF32</f>
        <v>0</v>
      </c>
      <c r="AIB10" s="23">
        <f>'R4-12（入力用）'!AG32</f>
        <v>0</v>
      </c>
      <c r="AIC10" s="23">
        <f>'R4-12（入力用）'!AH32</f>
        <v>0</v>
      </c>
      <c r="AID10" s="23">
        <f>'R4-12（入力用）'!AI32</f>
        <v>0</v>
      </c>
      <c r="AIE10" s="23">
        <f>'R4-12（入力用）'!AJ32</f>
        <v>0</v>
      </c>
      <c r="AIF10" s="23">
        <f>'R4-12（入力用）'!AK32</f>
        <v>0</v>
      </c>
      <c r="AIG10" s="23">
        <f>'R5-01（入力用）'!G32</f>
        <v>0</v>
      </c>
      <c r="AIH10" s="23">
        <f>'R5-01（入力用）'!H32</f>
        <v>0</v>
      </c>
      <c r="AII10" s="23">
        <f>'R5-01（入力用）'!I32</f>
        <v>0</v>
      </c>
      <c r="AIJ10" s="23">
        <f>'R5-01（入力用）'!J32</f>
        <v>0</v>
      </c>
      <c r="AIK10" s="23">
        <f>'R5-01（入力用）'!K32</f>
        <v>0</v>
      </c>
      <c r="AIL10" s="23">
        <f>'R5-01（入力用）'!L32</f>
        <v>0</v>
      </c>
      <c r="AIM10" s="23">
        <f>'R5-01（入力用）'!M32</f>
        <v>0</v>
      </c>
      <c r="AIN10" s="23">
        <f>'R5-01（入力用）'!N32</f>
        <v>0</v>
      </c>
      <c r="AIO10" s="23">
        <f>'R5-01（入力用）'!O32</f>
        <v>0</v>
      </c>
      <c r="AIP10" s="23">
        <f>'R5-01（入力用）'!P32</f>
        <v>0</v>
      </c>
      <c r="AIQ10" s="23">
        <f>'R5-01（入力用）'!Q32</f>
        <v>0</v>
      </c>
      <c r="AIR10" s="23">
        <f>'R5-01（入力用）'!R32</f>
        <v>0</v>
      </c>
      <c r="AIS10" s="23">
        <f>'R5-01（入力用）'!S32</f>
        <v>0</v>
      </c>
      <c r="AIT10" s="23">
        <f>'R5-01（入力用）'!T32</f>
        <v>0</v>
      </c>
      <c r="AIU10" s="23">
        <f>'R5-01（入力用）'!U32</f>
        <v>0</v>
      </c>
      <c r="AIV10" s="23">
        <f>'R5-01（入力用）'!V32</f>
        <v>0</v>
      </c>
      <c r="AIW10" s="23">
        <f>'R5-01（入力用）'!W32</f>
        <v>0</v>
      </c>
      <c r="AIX10" s="23">
        <f>'R5-01（入力用）'!X32</f>
        <v>0</v>
      </c>
      <c r="AIY10" s="23">
        <f>'R5-01（入力用）'!Y32</f>
        <v>0</v>
      </c>
      <c r="AIZ10" s="23">
        <f>'R5-01（入力用）'!Z32</f>
        <v>0</v>
      </c>
      <c r="AJA10" s="23">
        <f>'R5-01（入力用）'!AA32</f>
        <v>0</v>
      </c>
      <c r="AJB10" s="23">
        <f>'R5-01（入力用）'!AB32</f>
        <v>0</v>
      </c>
      <c r="AJC10" s="23">
        <f>'R5-01（入力用）'!AC32</f>
        <v>0</v>
      </c>
      <c r="AJD10" s="23">
        <f>'R5-01（入力用）'!AD32</f>
        <v>0</v>
      </c>
      <c r="AJE10" s="23">
        <f>'R5-01（入力用）'!AE32</f>
        <v>0</v>
      </c>
      <c r="AJF10" s="23">
        <f>'R5-01（入力用）'!AF32</f>
        <v>0</v>
      </c>
      <c r="AJG10" s="23">
        <f>'R5-01（入力用）'!AG32</f>
        <v>0</v>
      </c>
      <c r="AJH10" s="23">
        <f>'R5-01（入力用）'!AH32</f>
        <v>0</v>
      </c>
      <c r="AJI10" s="23">
        <f>'R5-01（入力用）'!AI32</f>
        <v>0</v>
      </c>
      <c r="AJJ10" s="23">
        <f>'R5-01（入力用）'!AJ32</f>
        <v>0</v>
      </c>
      <c r="AJK10" s="23">
        <f>'R5-01（入力用）'!AK32</f>
        <v>0</v>
      </c>
      <c r="AJL10" s="23">
        <f>'R5-02（入力用）'!G32</f>
        <v>0</v>
      </c>
      <c r="AJM10" s="23">
        <f>'R5-02（入力用）'!H32</f>
        <v>0</v>
      </c>
      <c r="AJN10" s="23">
        <f>'R5-02（入力用）'!I32</f>
        <v>0</v>
      </c>
      <c r="AJO10" s="23">
        <f>'R5-02（入力用）'!J32</f>
        <v>0</v>
      </c>
      <c r="AJP10" s="23">
        <f>'R5-02（入力用）'!K32</f>
        <v>0</v>
      </c>
      <c r="AJQ10" s="23">
        <f>'R5-02（入力用）'!L32</f>
        <v>0</v>
      </c>
      <c r="AJR10" s="23">
        <f>'R5-02（入力用）'!M32</f>
        <v>0</v>
      </c>
      <c r="AJS10" s="23">
        <f>'R5-02（入力用）'!N32</f>
        <v>0</v>
      </c>
      <c r="AJT10" s="23">
        <f>'R5-02（入力用）'!O32</f>
        <v>0</v>
      </c>
      <c r="AJU10" s="23">
        <f>'R5-02（入力用）'!P32</f>
        <v>0</v>
      </c>
      <c r="AJV10" s="23">
        <f>'R5-02（入力用）'!Q32</f>
        <v>0</v>
      </c>
      <c r="AJW10" s="23">
        <f>'R5-02（入力用）'!R32</f>
        <v>0</v>
      </c>
      <c r="AJX10" s="23">
        <f>'R5-02（入力用）'!S32</f>
        <v>0</v>
      </c>
      <c r="AJY10" s="23">
        <f>'R5-02（入力用）'!T32</f>
        <v>0</v>
      </c>
      <c r="AJZ10" s="23">
        <f>'R5-02（入力用）'!U32</f>
        <v>0</v>
      </c>
      <c r="AKA10" s="23">
        <f>'R5-02（入力用）'!V32</f>
        <v>0</v>
      </c>
      <c r="AKB10" s="23">
        <f>'R5-02（入力用）'!W32</f>
        <v>0</v>
      </c>
      <c r="AKC10" s="23">
        <f>'R5-02（入力用）'!X32</f>
        <v>0</v>
      </c>
      <c r="AKD10" s="23">
        <f>'R5-02（入力用）'!Y32</f>
        <v>0</v>
      </c>
      <c r="AKE10" s="23">
        <f>'R5-02（入力用）'!Z32</f>
        <v>0</v>
      </c>
      <c r="AKF10" s="23">
        <f>'R5-02（入力用）'!AA32</f>
        <v>0</v>
      </c>
      <c r="AKG10" s="23">
        <f>'R5-02（入力用）'!AB32</f>
        <v>0</v>
      </c>
      <c r="AKH10" s="23">
        <f>'R5-02（入力用）'!AC32</f>
        <v>0</v>
      </c>
      <c r="AKI10" s="23">
        <f>'R5-02（入力用）'!AD32</f>
        <v>0</v>
      </c>
      <c r="AKJ10" s="23">
        <f>'R5-02（入力用）'!AE32</f>
        <v>0</v>
      </c>
      <c r="AKK10" s="23">
        <f>'R5-02（入力用）'!AF32</f>
        <v>0</v>
      </c>
      <c r="AKL10" s="23">
        <f>'R5-02（入力用）'!AG32</f>
        <v>0</v>
      </c>
      <c r="AKM10" s="23">
        <f>'R5-02（入力用）'!AH32</f>
        <v>0</v>
      </c>
      <c r="AKN10" s="23">
        <f>'R5-03（入力用）'!G32</f>
        <v>0</v>
      </c>
      <c r="AKO10" s="23">
        <f>'R5-03（入力用）'!H32</f>
        <v>0</v>
      </c>
      <c r="AKP10" s="23">
        <f>'R5-03（入力用）'!I32</f>
        <v>0</v>
      </c>
      <c r="AKQ10" s="23">
        <f>'R5-03（入力用）'!J32</f>
        <v>0</v>
      </c>
      <c r="AKR10" s="23">
        <f>'R5-03（入力用）'!K32</f>
        <v>0</v>
      </c>
      <c r="AKS10" s="23">
        <f>'R5-03（入力用）'!L32</f>
        <v>0</v>
      </c>
      <c r="AKT10" s="23">
        <f>'R5-03（入力用）'!M32</f>
        <v>0</v>
      </c>
      <c r="AKU10" s="23">
        <f>'R5-03（入力用）'!N32</f>
        <v>0</v>
      </c>
      <c r="AKV10" s="23">
        <f>'R5-03（入力用）'!O32</f>
        <v>0</v>
      </c>
      <c r="AKW10" s="23">
        <f>'R5-03（入力用）'!P32</f>
        <v>0</v>
      </c>
      <c r="AKX10" s="23">
        <f>'R5-03（入力用）'!Q32</f>
        <v>0</v>
      </c>
      <c r="AKY10" s="23">
        <f>'R5-03（入力用）'!R32</f>
        <v>0</v>
      </c>
      <c r="AKZ10" s="23">
        <f>'R5-03（入力用）'!S32</f>
        <v>0</v>
      </c>
      <c r="ALA10" s="23">
        <f>'R5-03（入力用）'!T32</f>
        <v>0</v>
      </c>
      <c r="ALB10" s="23">
        <f>'R5-03（入力用）'!U32</f>
        <v>0</v>
      </c>
      <c r="ALC10" s="23">
        <f>'R5-03（入力用）'!V32</f>
        <v>0</v>
      </c>
      <c r="ALD10" s="23">
        <f>'R5-03（入力用）'!W32</f>
        <v>0</v>
      </c>
      <c r="ALE10" s="23">
        <f>'R5-03（入力用）'!X32</f>
        <v>0</v>
      </c>
      <c r="ALF10" s="23">
        <f>'R5-03（入力用）'!Y32</f>
        <v>0</v>
      </c>
      <c r="ALG10" s="23">
        <f>'R5-03（入力用）'!Z32</f>
        <v>0</v>
      </c>
      <c r="ALH10" s="23">
        <f>'R5-03（入力用）'!AA32</f>
        <v>0</v>
      </c>
      <c r="ALI10" s="23">
        <f>'R5-03（入力用）'!AB32</f>
        <v>0</v>
      </c>
      <c r="ALJ10" s="23">
        <f>'R5-03（入力用）'!AC32</f>
        <v>0</v>
      </c>
      <c r="ALK10" s="23">
        <f>'R5-03（入力用）'!AD32</f>
        <v>0</v>
      </c>
      <c r="ALL10" s="23">
        <f>'R5-03（入力用）'!AE32</f>
        <v>0</v>
      </c>
      <c r="ALM10" s="23">
        <f>'R5-03（入力用）'!AF32</f>
        <v>0</v>
      </c>
      <c r="ALN10" s="23">
        <f>'R5-03（入力用）'!AG32</f>
        <v>0</v>
      </c>
      <c r="ALO10" s="23">
        <f>'R5-03（入力用）'!AH32</f>
        <v>0</v>
      </c>
      <c r="ALP10" s="23">
        <f>'R5-03（入力用）'!AI32</f>
        <v>0</v>
      </c>
      <c r="ALQ10" s="23">
        <f>'R5-03（入力用）'!AJ32</f>
        <v>0</v>
      </c>
      <c r="ALR10" s="23">
        <f>'R5-03（入力用）'!AK32</f>
        <v>0</v>
      </c>
    </row>
    <row r="11" spans="1:1006" ht="32.4">
      <c r="A11" t="s">
        <v>19</v>
      </c>
      <c r="B11" s="17" t="s">
        <v>33</v>
      </c>
      <c r="C11" s="42">
        <f>'7月（入力用）'!F33</f>
        <v>8.2644628099173556E-3</v>
      </c>
      <c r="D11" s="42">
        <f>'7月（入力用）'!G33</f>
        <v>8.3333333333333329E-2</v>
      </c>
      <c r="E11" s="42">
        <f>'7月（入力用）'!H33</f>
        <v>0.16317991631799164</v>
      </c>
      <c r="F11" s="42">
        <f>'7月（入力用）'!I33</f>
        <v>0.12974683544303797</v>
      </c>
      <c r="G11" s="42">
        <f>'7月（入力用）'!J33</f>
        <v>8.2545141874462602E-2</v>
      </c>
      <c r="H11" s="42">
        <f>'7月（入力用）'!K33</f>
        <v>6.424242424242424E-2</v>
      </c>
      <c r="I11" s="42">
        <f>'7月（入力用）'!L33</f>
        <v>4.8430493273542603E-2</v>
      </c>
      <c r="J11" s="42">
        <f>'7月（入力用）'!M33</f>
        <v>3.6654448517160945E-2</v>
      </c>
      <c r="K11" s="42">
        <f>'7月（入力用）'!N33</f>
        <v>3.1820860341779611E-2</v>
      </c>
      <c r="L11" s="42">
        <f>'7月（入力用）'!O33</f>
        <v>2.2263948497854076E-2</v>
      </c>
      <c r="M11" s="42">
        <f>'7月（入力用）'!P33</f>
        <v>1.2564872985523081E-2</v>
      </c>
      <c r="N11" s="42">
        <f>'7月（入力用）'!Q33</f>
        <v>1.179025752404592E-2</v>
      </c>
      <c r="O11" s="42">
        <f>'7月（入力用）'!R33</f>
        <v>1.0985238585650533E-2</v>
      </c>
      <c r="P11" s="42">
        <f>'7月（入力用）'!S33</f>
        <v>1.1577424023154847E-2</v>
      </c>
      <c r="Q11" s="42">
        <f>'7月（入力用）'!T33</f>
        <v>1.3989169675090252E-2</v>
      </c>
      <c r="R11" s="42">
        <f>'7月（入力用）'!U33</f>
        <v>1.3670886075949367E-2</v>
      </c>
      <c r="S11" s="42">
        <f>'7月（入力用）'!V33</f>
        <v>1.4598540145985401E-2</v>
      </c>
      <c r="T11" s="42">
        <f>'7月（入力用）'!W33</f>
        <v>1.4154281670205236E-2</v>
      </c>
      <c r="U11" s="42">
        <f>'7月（入力用）'!X33</f>
        <v>1.391941391941392E-2</v>
      </c>
      <c r="V11" s="42">
        <f>'7月（入力用）'!Y33</f>
        <v>1.2426900584795321E-2</v>
      </c>
      <c r="W11" s="42">
        <f>'7月（入力用）'!Z33</f>
        <v>1.446480231436837E-2</v>
      </c>
      <c r="X11" s="42">
        <f>'7月（入力用）'!AA33</f>
        <v>2.0100502512562814E-2</v>
      </c>
      <c r="Y11" s="42">
        <f>'7月（入力用）'!AB33</f>
        <v>2.7514231499051234E-2</v>
      </c>
      <c r="Z11" s="42">
        <f>'7月（入力用）'!AC33</f>
        <v>3.1813361611876985E-2</v>
      </c>
      <c r="AA11" s="42">
        <f>'7月（入力用）'!AD33</f>
        <v>2.6484751203852328E-2</v>
      </c>
      <c r="AB11" s="42">
        <f>'7月（入力用）'!AE33</f>
        <v>2.1455938697318006E-2</v>
      </c>
      <c r="AC11" s="42">
        <f>'7月（入力用）'!AF33</f>
        <v>2.7199999999999998E-2</v>
      </c>
      <c r="AD11" s="42">
        <f>'7月（入力用）'!AG33</f>
        <v>2.6011560693641619E-2</v>
      </c>
      <c r="AE11" s="42">
        <f>'7月（入力用）'!AH33</f>
        <v>2.2315202231520222E-2</v>
      </c>
      <c r="AF11" s="42">
        <f>'7月（入力用）'!AI33</f>
        <v>2.5955299206921412E-2</v>
      </c>
      <c r="AG11" s="52">
        <f>'7月（入力用）'!AJ33</f>
        <v>2.1880544056771142E-2</v>
      </c>
      <c r="AH11" s="47">
        <f>'8月（入力用）'!F33</f>
        <v>2.2284122562674095E-2</v>
      </c>
      <c r="AI11" s="42">
        <f>'8月（入力用）'!G33</f>
        <v>2.318840579710145E-2</v>
      </c>
      <c r="AJ11" s="42">
        <f>'8月（入力用）'!H33</f>
        <v>2.1323529411764706E-2</v>
      </c>
      <c r="AK11" s="42">
        <f>'8月（入力用）'!I33</f>
        <v>2.34375E-2</v>
      </c>
      <c r="AL11" s="42">
        <f>'8月（入力用）'!J33</f>
        <v>2.4294670846394983E-2</v>
      </c>
      <c r="AM11" s="42">
        <f>'8月（入力用）'!K33</f>
        <v>1.5019762845849802E-2</v>
      </c>
      <c r="AN11" s="42">
        <f>'8月（入力用）'!L33</f>
        <v>1.4001473839351511E-2</v>
      </c>
      <c r="AO11" s="42">
        <f>'8月（入力用）'!M33</f>
        <v>1.4774494556765163E-2</v>
      </c>
      <c r="AP11" s="42">
        <f>'8月（入力用）'!N33</f>
        <v>1.499605367008682E-2</v>
      </c>
      <c r="AQ11" s="42">
        <f>'8月（入力用）'!O33</f>
        <v>1.1560693641618497E-2</v>
      </c>
      <c r="AR11" s="42">
        <f>'8月（入力用）'!P33</f>
        <v>9.7690941385435177E-3</v>
      </c>
      <c r="AS11" s="42">
        <f>'8月（入力用）'!Q33</f>
        <v>6.7632850241545897E-3</v>
      </c>
      <c r="AT11" s="42">
        <f>'8月（入力用）'!R33</f>
        <v>5.3533190578158455E-3</v>
      </c>
      <c r="AU11" s="42">
        <f>'8月（入力用）'!S33</f>
        <v>1.9906323185011711E-2</v>
      </c>
      <c r="AV11" s="42">
        <f>'8月（入力用）'!T33</f>
        <v>4.4760935910478125E-2</v>
      </c>
      <c r="AW11" s="42">
        <f>'8月（入力用）'!U33</f>
        <v>4.2016806722689079E-2</v>
      </c>
      <c r="AX11" s="42">
        <f>'8月（入力用）'!V33</f>
        <v>4.0885860306643949E-2</v>
      </c>
      <c r="AY11" s="42">
        <f>'8月（入力用）'!W33</f>
        <v>4.0355125100887811E-2</v>
      </c>
      <c r="AZ11" s="42">
        <f>'8月（入力用）'!X33</f>
        <v>3.8601602330662781E-2</v>
      </c>
      <c r="BA11" s="42">
        <f>'8月（入力用）'!Y33</f>
        <v>3.5940803382663845E-2</v>
      </c>
      <c r="BB11" s="42">
        <f>'8月（入力用）'!Z33</f>
        <v>3.0050083472454091E-2</v>
      </c>
      <c r="BC11" s="42">
        <f>'8月（入力用）'!AA33</f>
        <v>9.3984962406015032E-3</v>
      </c>
      <c r="BD11" s="42">
        <f>'8月（入力用）'!AB33</f>
        <v>1.1730205278592375E-2</v>
      </c>
      <c r="BE11" s="42">
        <f>'8月（入力用）'!AC33</f>
        <v>1.1299435028248588E-2</v>
      </c>
      <c r="BF11" s="42">
        <f>'8月（入力用）'!AD33</f>
        <v>1.0546500479386385E-2</v>
      </c>
      <c r="BG11" s="42">
        <f>'8月（入力用）'!AE33</f>
        <v>1.0845986984815618E-2</v>
      </c>
      <c r="BH11" s="42">
        <f>'8月（入力用）'!AF33</f>
        <v>1.264367816091954E-2</v>
      </c>
      <c r="BI11" s="42">
        <f>'8月（入力用）'!AG33</f>
        <v>1.9629225736095966E-2</v>
      </c>
      <c r="BJ11" s="42">
        <f>'8月（入力用）'!AH33</f>
        <v>1.8234165067178502E-2</v>
      </c>
      <c r="BK11" s="42">
        <f>'8月（入力用）'!AI33</f>
        <v>1.237432327919567E-2</v>
      </c>
      <c r="BL11" s="52">
        <f>'8月（入力用）'!AJ33</f>
        <v>9.8859315589353604E-3</v>
      </c>
      <c r="BM11" s="55">
        <f>'9月（入力用）'!G33</f>
        <v>9.1603053435114507E-3</v>
      </c>
      <c r="BN11" s="22">
        <f>'9月（入力用）'!H33</f>
        <v>8.8070456365092076E-3</v>
      </c>
      <c r="BO11" s="22">
        <f>'9月（入力用）'!I33</f>
        <v>9.4890510948905105E-3</v>
      </c>
      <c r="BP11" s="22">
        <f>'9月（入力用）'!J33</f>
        <v>4.0376850605652759E-3</v>
      </c>
      <c r="BQ11" s="22">
        <f>'9月（入力用）'!K33</f>
        <v>2.9133284777858705E-3</v>
      </c>
      <c r="BR11" s="22">
        <f>'9月（入力用）'!L33</f>
        <v>3.8314176245210726E-3</v>
      </c>
      <c r="BS11" s="22">
        <f>'9月（入力用）'!M33</f>
        <v>4.5506257110352671E-3</v>
      </c>
      <c r="BT11" s="22">
        <f>'9月（入力用）'!N33</f>
        <v>5.89622641509434E-3</v>
      </c>
      <c r="BU11" s="22">
        <f>'9月（入力用）'!O33</f>
        <v>4.5351473922902496E-3</v>
      </c>
      <c r="BV11" s="22">
        <f>'9月（入力用）'!P33</f>
        <v>1.3280212483399733E-3</v>
      </c>
      <c r="BW11" s="22">
        <f>'9月（入力用）'!Q33</f>
        <v>1.7761989342806395E-3</v>
      </c>
      <c r="BX11" s="22">
        <f>'9月（入力用）'!R33</f>
        <v>1.9267822736030828E-3</v>
      </c>
      <c r="BY11" s="22">
        <f>'9月（入力用）'!S33</f>
        <v>1.9083969465648854E-3</v>
      </c>
      <c r="BZ11" s="22">
        <f>'9月（入力用）'!T33</f>
        <v>3.669724770642202E-3</v>
      </c>
      <c r="CA11" s="22">
        <f>'9月（入力用）'!U33</f>
        <v>5.4644808743169399E-3</v>
      </c>
      <c r="CB11" s="22">
        <f>'9月（入力用）'!V33</f>
        <v>6.2761506276150627E-3</v>
      </c>
      <c r="CC11" s="22">
        <f>'9月（入力用）'!W33</f>
        <v>6.1601642710472282E-3</v>
      </c>
      <c r="CD11" s="22">
        <f>'9月（入力用）'!X33</f>
        <v>8.0000000000000002E-3</v>
      </c>
      <c r="CE11" s="22">
        <f>'9月（入力用）'!Y33</f>
        <v>7.5471698113207548E-3</v>
      </c>
      <c r="CF11" s="22">
        <f>'9月（入力用）'!Z33</f>
        <v>9.3984962406015032E-3</v>
      </c>
      <c r="CG11" s="22">
        <f>'9月（入力用）'!AA33</f>
        <v>2.5096525096525095E-2</v>
      </c>
      <c r="CH11" s="22">
        <f>'9月（入力用）'!AB33</f>
        <v>2.6584867075664622E-2</v>
      </c>
      <c r="CI11" s="22">
        <f>'9月（入力用）'!AC33</f>
        <v>2.3961661341853034E-2</v>
      </c>
      <c r="CJ11" s="22">
        <f>'9月（入力用）'!AD33</f>
        <v>3.3478893740902474E-2</v>
      </c>
      <c r="CK11" s="22">
        <f>'9月（入力用）'!AE33</f>
        <v>3.0269058295964126E-2</v>
      </c>
      <c r="CL11" s="22">
        <f>'9月（入力用）'!AF33</f>
        <v>3.4782608695652174E-2</v>
      </c>
      <c r="CM11" s="22">
        <f>'9月（入力用）'!AG33</f>
        <v>3.3033033033033031E-2</v>
      </c>
      <c r="CN11" s="22">
        <f>'9月（入力用）'!AH33</f>
        <v>2.598652550529355E-2</v>
      </c>
      <c r="CO11" s="22">
        <f>'9月（入力用）'!AI33</f>
        <v>2.5092936802973979E-2</v>
      </c>
      <c r="CP11" s="79">
        <f>'9月（入力用）'!AJ33</f>
        <v>2.865612648221344E-2</v>
      </c>
      <c r="CQ11" s="55">
        <f>'10月（入力用）'!G33</f>
        <v>2.2727272727272728E-2</v>
      </c>
      <c r="CR11" s="22">
        <f>'10月（入力用）'!H33</f>
        <v>2.3337222870478413E-2</v>
      </c>
      <c r="CS11" s="22">
        <f>'10月（入力用）'!I33</f>
        <v>2.0833333333333332E-2</v>
      </c>
      <c r="CT11" s="22">
        <f>'10月（入力用）'!J33</f>
        <v>2.3923444976076555E-2</v>
      </c>
      <c r="CU11" s="22">
        <f>'10月（入力用）'!K33</f>
        <v>2.8503562945368172E-2</v>
      </c>
      <c r="CV11" s="22">
        <f>'10月（入力用）'!L33</f>
        <v>2.6558891454965358E-2</v>
      </c>
      <c r="CW11" s="22">
        <f>'10月（入力用）'!M33</f>
        <v>2.6776519052523172E-2</v>
      </c>
      <c r="CX11" s="22">
        <f>'10月（入力用）'!N33</f>
        <v>2.4169184290030211E-2</v>
      </c>
      <c r="CY11" s="22">
        <f>'10月（入力用）'!O33</f>
        <v>2.600216684723727E-2</v>
      </c>
      <c r="CZ11" s="22">
        <f>'10月（入力用）'!P33</f>
        <v>2.6584867075664622E-2</v>
      </c>
      <c r="DA11" s="22">
        <f>'10月（入力用）'!Q33</f>
        <v>2.4072216649949848E-2</v>
      </c>
      <c r="DB11" s="22">
        <f>'10月（入力用）'!R33</f>
        <v>1.5682656826568265E-2</v>
      </c>
      <c r="DC11" s="22">
        <f>'10月（入力用）'!S33</f>
        <v>1.5846538782318599E-2</v>
      </c>
      <c r="DD11" s="22">
        <f>'10月（入力用）'!T33</f>
        <v>1.3392857142857142E-2</v>
      </c>
      <c r="DE11" s="22">
        <f>'10月（入力用）'!U33</f>
        <v>1.5444015444015444E-2</v>
      </c>
      <c r="DF11" s="22">
        <f>'10月（入力用）'!V33</f>
        <v>1.3671875E-2</v>
      </c>
      <c r="DG11" s="22">
        <f>'10月（入力用）'!W33</f>
        <v>9.8576122672508221E-3</v>
      </c>
      <c r="DH11" s="22">
        <f>'10月（入力用）'!X33</f>
        <v>8.1018518518518514E-3</v>
      </c>
      <c r="DI11" s="22">
        <f>'10月（入力用）'!Y33</f>
        <v>9.4466936572199737E-3</v>
      </c>
      <c r="DJ11" s="22">
        <f>'10月（入力用）'!Z33</f>
        <v>7.4487895716945996E-3</v>
      </c>
      <c r="DK11" s="22">
        <f>'10月（入力用）'!AA33</f>
        <v>2.3474178403755869E-3</v>
      </c>
      <c r="DL11" s="22">
        <f>'10月（入力用）'!AB33</f>
        <v>0</v>
      </c>
      <c r="DM11" s="22">
        <f>'10月（入力用）'!AC33</f>
        <v>0</v>
      </c>
      <c r="DN11" s="22">
        <f>'10月（入力用）'!AD33</f>
        <v>0</v>
      </c>
      <c r="DO11" s="22">
        <f>'10月（入力用）'!AE33</f>
        <v>0</v>
      </c>
      <c r="DP11" s="22">
        <f>'10月（入力用）'!AF33</f>
        <v>0</v>
      </c>
      <c r="DQ11" s="22">
        <f>'10月（入力用）'!AG33</f>
        <v>0</v>
      </c>
      <c r="DR11" s="22">
        <f>'10月（入力用）'!AH33</f>
        <v>1.0845986984815618E-2</v>
      </c>
      <c r="DS11" s="22">
        <f>'10月（入力用）'!AI33</f>
        <v>1.2474012474012475E-2</v>
      </c>
      <c r="DT11" s="22">
        <f>'10月（入力用）'!AJ33</f>
        <v>1.263537906137184E-2</v>
      </c>
      <c r="DU11" s="79">
        <f>'10月（入力用）'!AK33</f>
        <v>1.8867924528301886E-2</v>
      </c>
      <c r="DV11" s="85">
        <f>'11月（入力用）'!G33</f>
        <v>1.793103448275862E-2</v>
      </c>
      <c r="DW11" s="22">
        <f>'11月（入力用）'!H33</f>
        <v>2.2946859903381644E-2</v>
      </c>
      <c r="DX11" s="22">
        <f>'11月（入力用）'!I33</f>
        <v>2.9378531073446328E-2</v>
      </c>
      <c r="DY11" s="22">
        <f>'11月（入力用）'!J33</f>
        <v>3.0303030303030304E-2</v>
      </c>
      <c r="DZ11" s="22">
        <f>'11月（入力用）'!K33</f>
        <v>3.6617262423714034E-2</v>
      </c>
      <c r="EA11" s="22">
        <f>'11月（入力用）'!L33</f>
        <v>3.6261079774375503E-2</v>
      </c>
      <c r="EB11" s="22">
        <f>'11月（入力用）'!M33</f>
        <v>3.8080731150038079E-2</v>
      </c>
      <c r="EC11" s="22">
        <f>'11月（入力用）'!N33</f>
        <v>3.803131991051454E-2</v>
      </c>
      <c r="ED11" s="22">
        <f>'11月（入力用）'!O33</f>
        <v>3.9020657995409332E-2</v>
      </c>
      <c r="EE11" s="22">
        <f>'11月（入力用）'!P33</f>
        <v>3.6814425244177308E-2</v>
      </c>
      <c r="EF11" s="22">
        <f>'11月（入力用）'!Q33</f>
        <v>3.0574198359433258E-2</v>
      </c>
      <c r="EG11" s="22">
        <f>'11月（入力用）'!R33</f>
        <v>2.4868123587038434E-2</v>
      </c>
      <c r="EH11" s="22">
        <f>'11月（入力用）'!S33</f>
        <v>2.3443815683104285E-2</v>
      </c>
      <c r="EI11" s="22">
        <f>'11月（入力用）'!T33</f>
        <v>1.9475021168501271E-2</v>
      </c>
      <c r="EJ11" s="22">
        <f>'11月（入力用）'!U33</f>
        <v>2.0568070519098921E-2</v>
      </c>
      <c r="EK11" s="22">
        <f>'11月（入力用）'!V33</f>
        <v>1.7206477732793522E-2</v>
      </c>
      <c r="EL11" s="22">
        <f>'11月（入力用）'!W33</f>
        <v>2.7624309392265192E-2</v>
      </c>
      <c r="EM11" s="22">
        <f>'11月（入力用）'!X33</f>
        <v>3.4896401308615051E-2</v>
      </c>
      <c r="EN11" s="22">
        <f>'11月（入力用）'!Y33</f>
        <v>3.5922330097087375E-2</v>
      </c>
      <c r="EO11" s="22">
        <f>'11月（入力用）'!Z33</f>
        <v>3.1476997578692496E-2</v>
      </c>
      <c r="EP11" s="22">
        <f>'11月（入力用）'!AA33</f>
        <v>2.698961937716263E-2</v>
      </c>
      <c r="EQ11" s="22">
        <f>'11月（入力用）'!AB33</f>
        <v>2.7831715210355986E-2</v>
      </c>
      <c r="ER11" s="22">
        <f>'11月（入力用）'!AC33</f>
        <v>2.7853260869565216E-2</v>
      </c>
      <c r="ES11" s="22">
        <f>'11月（入力用）'!AD33</f>
        <v>2.0887728459530026E-2</v>
      </c>
      <c r="ET11" s="22">
        <f>'11月（入力用）'!AE33</f>
        <v>1.7156862745098041E-2</v>
      </c>
      <c r="EU11" s="22">
        <f>'11月（入力用）'!AF33</f>
        <v>1.5656909462219197E-2</v>
      </c>
      <c r="EV11" s="22">
        <f>'11月（入力用）'!AG33</f>
        <v>2.1462639109697933E-2</v>
      </c>
      <c r="EW11" s="22">
        <f>'11月（入力用）'!AH33</f>
        <v>2.5067144136078783E-2</v>
      </c>
      <c r="EX11" s="22">
        <f>'11月（入力用）'!AI33</f>
        <v>2.4224806201550389E-2</v>
      </c>
      <c r="EY11" s="79">
        <f>'11月（入力用）'!AJ33</f>
        <v>2.3705004389815629E-2</v>
      </c>
      <c r="EZ11" s="55">
        <f>'12月（入力用）'!G33</f>
        <v>2.4747937671860679E-2</v>
      </c>
      <c r="FA11" s="22">
        <f>'12月（入力用）'!H33</f>
        <v>3.4682080924855488E-2</v>
      </c>
      <c r="FB11" s="22">
        <f>'12月（入力用）'!I33</f>
        <v>3.0769230769230771E-2</v>
      </c>
      <c r="FC11" s="22">
        <f>'12月（入力用）'!J33</f>
        <v>2.6362038664323375E-2</v>
      </c>
      <c r="FD11" s="22">
        <f>'12月（入力用）'!K33</f>
        <v>3.4361233480176209E-2</v>
      </c>
      <c r="FE11" s="22">
        <f>'12月（入力用）'!L33</f>
        <v>3.682008368200837E-2</v>
      </c>
      <c r="FF11" s="22">
        <f>'12月（入力用）'!M33</f>
        <v>4.1322314049586778E-2</v>
      </c>
      <c r="FG11" s="22">
        <f>'12月（入力用）'!N33</f>
        <v>6.2736205593348457E-2</v>
      </c>
      <c r="FH11" s="22">
        <f>'12月（入力用）'!O33</f>
        <v>6.2860438292964241E-2</v>
      </c>
      <c r="FI11" s="22">
        <f>'12月（入力用）'!P33</f>
        <v>6.6884176182707991E-2</v>
      </c>
      <c r="FJ11" s="22">
        <f>'12月（入力用）'!Q33</f>
        <v>5.4282267792521106E-2</v>
      </c>
      <c r="FK11" s="22">
        <f>'12月（入力用）'!R33</f>
        <v>4.8806941431670282E-2</v>
      </c>
      <c r="FL11" s="22">
        <f>'12月（入力用）'!S33</f>
        <v>4.0389573188198226E-2</v>
      </c>
      <c r="FM11" s="22">
        <f>'12月（入力用）'!T33</f>
        <v>3.8899694359544316E-2</v>
      </c>
      <c r="FN11" s="22">
        <f>'12月（入力用）'!U33</f>
        <v>3.0216942148760331E-2</v>
      </c>
      <c r="FO11" s="22">
        <f>'12月（入力用）'!V33</f>
        <v>2.27330779054917E-2</v>
      </c>
      <c r="FP11" s="22">
        <f>'12月（入力用）'!W33</f>
        <v>1.9235836627140974E-2</v>
      </c>
      <c r="FQ11" s="22">
        <f>'12月（入力用）'!X33</f>
        <v>1.771934838525293E-2</v>
      </c>
      <c r="FR11" s="22">
        <f>'12月（入力用）'!Y33</f>
        <v>1.6809290953545233E-2</v>
      </c>
      <c r="FS11" s="22">
        <f>'12月（入力用）'!Z33</f>
        <v>1.782178217821782E-2</v>
      </c>
      <c r="FT11" s="22">
        <f>'12月（入力用）'!AA33</f>
        <v>1.8108651911468814E-2</v>
      </c>
      <c r="FU11" s="22">
        <f>'12月（入力用）'!AB33</f>
        <v>2.0035618878005344E-2</v>
      </c>
      <c r="FV11" s="22">
        <f>'12月（入力用）'!AC33</f>
        <v>2.3099133782483156E-2</v>
      </c>
      <c r="FW11" s="22">
        <f>'12月（入力用）'!AD33</f>
        <v>2.6891522333637192E-2</v>
      </c>
      <c r="FX11" s="22">
        <f>'12月（入力用）'!AE33</f>
        <v>2.9411764705882353E-2</v>
      </c>
      <c r="FY11" s="22">
        <f>'12月（入力用）'!AF33</f>
        <v>2.7189124350259896E-2</v>
      </c>
      <c r="FZ11" s="22">
        <f>'12月（入力用）'!AG33</f>
        <v>3.3636057854019512E-2</v>
      </c>
      <c r="GA11" s="22">
        <f>'12月（入力用）'!AH33</f>
        <v>2.9846335697399529E-2</v>
      </c>
      <c r="GB11" s="22">
        <f>'12月（入力用）'!AI33</f>
        <v>2.5343758425451605E-2</v>
      </c>
      <c r="GC11" s="22">
        <f>'12月（入力用）'!AJ33</f>
        <v>2.4099441907661084E-2</v>
      </c>
      <c r="GD11" s="79">
        <f>'12月（入力用）'!AK33</f>
        <v>2.5071820318621051E-2</v>
      </c>
      <c r="GE11" s="55">
        <f>'R3-01（入力用）'!G33</f>
        <v>2.7617602427921092E-2</v>
      </c>
      <c r="GF11" s="22">
        <f>'R3-01（入力用）'!H33</f>
        <v>3.4015748031496061E-2</v>
      </c>
      <c r="GG11" s="22">
        <f>'R3-01（入力用）'!I33</f>
        <v>2.664067576348278E-2</v>
      </c>
      <c r="GH11" s="22">
        <f>'R3-01（入力用）'!J33</f>
        <v>3.0027932960893854E-2</v>
      </c>
      <c r="GI11" s="22">
        <f>'R3-01（入力用）'!K33</f>
        <v>4.025929716820198E-2</v>
      </c>
      <c r="GJ11" s="22">
        <f>'R3-01（入力用）'!L33</f>
        <v>4.6398891966759004E-2</v>
      </c>
      <c r="GK11" s="22">
        <f>'R3-01（入力用）'!M33</f>
        <v>4.4699486559951679E-2</v>
      </c>
      <c r="GL11" s="22">
        <f>'R3-01（入力用）'!N33</f>
        <v>4.541935483870968E-2</v>
      </c>
      <c r="GM11" s="22">
        <f>'R3-01（入力用）'!O33</f>
        <v>4.0204508482454104E-2</v>
      </c>
      <c r="GN11" s="22">
        <f>'R3-01（入力用）'!P33</f>
        <v>4.220623501199041E-2</v>
      </c>
      <c r="GO11" s="22">
        <f>'R3-01（入力用）'!Q33</f>
        <v>4.3179122182680899E-2</v>
      </c>
      <c r="GP11" s="22">
        <f>'R3-01（入力用）'!R33</f>
        <v>3.5545023696682464E-2</v>
      </c>
      <c r="GQ11" s="22">
        <f>'R3-01（入力用）'!S33</f>
        <v>3.2039040950562273E-2</v>
      </c>
      <c r="GR11" s="22">
        <f>'R3-01（入力用）'!T33</f>
        <v>3.1319910514541388E-2</v>
      </c>
      <c r="GS11" s="22">
        <f>'R3-01（入力用）'!U33</f>
        <v>2.9829876485667678E-2</v>
      </c>
      <c r="GT11" s="22">
        <f>'R3-01（入力用）'!V33</f>
        <v>3.1397956640917019E-2</v>
      </c>
      <c r="GU11" s="22">
        <f>'R3-01（入力用）'!W33</f>
        <v>3.2080200501253132E-2</v>
      </c>
      <c r="GV11" s="22">
        <f>'R3-01（入力用）'!X33</f>
        <v>2.8780372729417317E-2</v>
      </c>
      <c r="GW11" s="22">
        <f>'R3-01（入力用）'!Y33</f>
        <v>4.0249285899766292E-2</v>
      </c>
      <c r="GX11" s="22">
        <f>'R3-01（入力用）'!Z33</f>
        <v>4.3870967741935482E-2</v>
      </c>
      <c r="GY11" s="22">
        <f>'R3-01（入力用）'!AA33</f>
        <v>3.9523809523809524E-2</v>
      </c>
      <c r="GZ11" s="22">
        <f>'R3-01（入力用）'!AB33</f>
        <v>3.6907264657790234E-2</v>
      </c>
      <c r="HA11" s="22">
        <f>'R3-01（入力用）'!AC33</f>
        <v>3.6031707902954603E-2</v>
      </c>
      <c r="HB11" s="22">
        <f>'R3-01（入力用）'!AD33</f>
        <v>3.5935563816604711E-2</v>
      </c>
      <c r="HC11" s="22">
        <f>'R3-01（入力用）'!AE33</f>
        <v>3.8767923526287836E-2</v>
      </c>
      <c r="HD11" s="22">
        <f>'R3-01（入力用）'!AF33</f>
        <v>2.7336122733612273E-2</v>
      </c>
      <c r="HE11" s="22">
        <f>'R3-01（入力用）'!AG33</f>
        <v>2.5710828796128252E-2</v>
      </c>
      <c r="HF11" s="22">
        <f>'R3-01（入力用）'!AH33</f>
        <v>2.8719723183391003E-2</v>
      </c>
      <c r="HG11" s="22">
        <f>'R3-01（入力用）'!AI33</f>
        <v>3.121474238435502E-2</v>
      </c>
      <c r="HH11" s="22">
        <f>'R3-01（入力用）'!AJ33</f>
        <v>3.0485643388869197E-2</v>
      </c>
      <c r="HI11" s="79">
        <f>'R3-01（入力用）'!AK33</f>
        <v>2.6581118240146653E-2</v>
      </c>
      <c r="HJ11" s="55">
        <f>'R3-02（入力用）'!G33</f>
        <v>2.2388059701492536E-2</v>
      </c>
      <c r="HK11" s="22">
        <f>'R3-02（入力用）'!H33</f>
        <v>2.1070615034168565E-2</v>
      </c>
      <c r="HL11" s="22">
        <f>'R3-02（入力用）'!I33</f>
        <v>1.8862363689949896E-2</v>
      </c>
      <c r="HM11" s="22">
        <f>'R3-02（入力用）'!J33</f>
        <v>1.7121300058038306E-2</v>
      </c>
      <c r="HN11" s="22">
        <f>'R3-02（入力用）'!K33</f>
        <v>1.3764044943820225E-2</v>
      </c>
      <c r="HO11" s="22">
        <f>'R3-02（入力用）'!L33</f>
        <v>1.0365678088108263E-2</v>
      </c>
      <c r="HP11" s="22">
        <f>'R3-02（入力用）'!M33</f>
        <v>1.0043521928356211E-2</v>
      </c>
      <c r="HQ11" s="22">
        <f>'R3-02（入力用）'!N33</f>
        <v>1.3328530259365994E-2</v>
      </c>
      <c r="HR11" s="22">
        <f>'R3-02（入力用）'!O33</f>
        <v>1.3795316008982997E-2</v>
      </c>
      <c r="HS11" s="22">
        <f>'R3-02（入力用）'!P33</f>
        <v>1.3145826964231121E-2</v>
      </c>
      <c r="HT11" s="22">
        <f>'R3-02（入力用）'!Q33</f>
        <v>1.692665117822768E-2</v>
      </c>
      <c r="HU11" s="22">
        <f>'R3-02（入力用）'!R33</f>
        <v>1.7772135829895272E-2</v>
      </c>
      <c r="HV11" s="22">
        <f>'R3-02（入力用）'!S33</f>
        <v>1.7251131221719458E-2</v>
      </c>
      <c r="HW11" s="22">
        <f>'R3-02（入力用）'!T33</f>
        <v>1.5693336763570879E-2</v>
      </c>
      <c r="HX11" s="22">
        <f>'R3-02（入力用）'!U33</f>
        <v>1.5033826108744675E-2</v>
      </c>
      <c r="HY11" s="22">
        <f>'R3-02（入力用）'!V33</f>
        <v>1.5151515151515152E-2</v>
      </c>
      <c r="HZ11" s="22">
        <f>'R3-02（入力用）'!W33</f>
        <v>1.4942204680011277E-2</v>
      </c>
      <c r="IA11" s="22">
        <f>'R3-02（入力用）'!X33</f>
        <v>9.9973691133912121E-3</v>
      </c>
      <c r="IB11" s="22">
        <f>'R3-02（入力用）'!Y33</f>
        <v>8.8028169014084511E-3</v>
      </c>
      <c r="IC11" s="22">
        <f>'R3-02（入力用）'!Z33</f>
        <v>8.4566596194503175E-3</v>
      </c>
      <c r="ID11" s="22">
        <f>'R3-02（入力用）'!AA33</f>
        <v>8.2440230832646327E-3</v>
      </c>
      <c r="IE11" s="22">
        <f>'R3-02（入力用）'!AB33</f>
        <v>7.0643642072213504E-3</v>
      </c>
      <c r="IF11" s="22">
        <f>'R3-02（入力用）'!AC33</f>
        <v>7.658202337767029E-3</v>
      </c>
      <c r="IG11" s="22">
        <f>'R3-02（入力用）'!AD33</f>
        <v>6.7783094098883574E-3</v>
      </c>
      <c r="IH11" s="22">
        <f>'R3-02（入力用）'!AE33</f>
        <v>7.1174377224199285E-3</v>
      </c>
      <c r="II11" s="22">
        <f>'R3-02（入力用）'!AF33</f>
        <v>6.7144136078782449E-3</v>
      </c>
      <c r="IJ11" s="22">
        <f>'R3-02（入力用）'!AG33</f>
        <v>7.5329566854990581E-3</v>
      </c>
      <c r="IK11" s="79">
        <f>'R3-02（入力用）'!AH33</f>
        <v>7.6117982873453857E-3</v>
      </c>
      <c r="IL11" s="55">
        <f>'R3-03（入力用）'!G33</f>
        <v>4.5045045045045045E-3</v>
      </c>
      <c r="IM11" s="22">
        <f>'R3-03（入力用）'!H33</f>
        <v>2.6041666666666665E-3</v>
      </c>
      <c r="IN11" s="22">
        <f>'R3-03（入力用）'!I33</f>
        <v>2.4330900243309003E-3</v>
      </c>
      <c r="IO11" s="22">
        <f>'R3-03（入力用）'!J33</f>
        <v>2.5380710659898475E-3</v>
      </c>
      <c r="IP11" s="22">
        <f>'R3-03（入力用）'!K33</f>
        <v>1.7331022530329288E-3</v>
      </c>
      <c r="IQ11" s="22">
        <f>'R3-03（入力用）'!L33</f>
        <v>0</v>
      </c>
      <c r="IR11" s="22">
        <f>'R3-03（入力用）'!M33</f>
        <v>0</v>
      </c>
      <c r="IS11" s="22">
        <f>'R3-03（入力用）'!N33</f>
        <v>0</v>
      </c>
      <c r="IT11" s="22">
        <f>'R3-03（入力用）'!O33</f>
        <v>0</v>
      </c>
      <c r="IU11" s="22">
        <f>'R3-03（入力用）'!P33</f>
        <v>0</v>
      </c>
      <c r="IV11" s="22">
        <f>'R3-03（入力用）'!Q33</f>
        <v>0</v>
      </c>
      <c r="IW11" s="22">
        <f>'R3-03（入力用）'!R33</f>
        <v>0</v>
      </c>
      <c r="IX11" s="22">
        <f>'R3-03（入力用）'!S33</f>
        <v>9.9700897308075765E-4</v>
      </c>
      <c r="IY11" s="22">
        <f>'R3-03（入力用）'!T33</f>
        <v>9.9206349206349201E-4</v>
      </c>
      <c r="IZ11" s="22">
        <f>'R3-03（入力用）'!U33</f>
        <v>2.0512820512820513E-3</v>
      </c>
      <c r="JA11" s="22">
        <f>'R3-03（入力用）'!V33</f>
        <v>3.0800821355236141E-3</v>
      </c>
      <c r="JB11" s="22">
        <f>'R3-03（入力用）'!W33</f>
        <v>2.8985507246376812E-3</v>
      </c>
      <c r="JC11" s="22">
        <f>'R3-03（入力用）'!X33</f>
        <v>3.8535645472061657E-3</v>
      </c>
      <c r="JD11" s="22">
        <f>'R3-03（入力用）'!Y33</f>
        <v>6.4814814814814813E-3</v>
      </c>
      <c r="JE11" s="22">
        <f>'R3-03（入力用）'!Z33</f>
        <v>9.700176366843033E-3</v>
      </c>
      <c r="JF11" s="22">
        <f>'R3-03（入力用）'!AA33</f>
        <v>9.5986038394415361E-3</v>
      </c>
      <c r="JG11" s="22">
        <f>'R3-03（入力用）'!AB33</f>
        <v>8.5034013605442185E-3</v>
      </c>
      <c r="JH11" s="22">
        <f>'R3-03（入力用）'!AC33</f>
        <v>7.4013157894736838E-3</v>
      </c>
      <c r="JI11" s="22">
        <f>'R3-03（入力用）'!AD33</f>
        <v>7.8616352201257862E-3</v>
      </c>
      <c r="JJ11" s="22">
        <f>'R3-03（入力用）'!AE33</f>
        <v>1.7397881996974281E-2</v>
      </c>
      <c r="JK11" s="22">
        <f>'R3-03（入力用）'!AF33</f>
        <v>2.077562326869806E-2</v>
      </c>
      <c r="JL11" s="22">
        <f>'R3-03（入力用）'!AG33</f>
        <v>2.4025974025974027E-2</v>
      </c>
      <c r="JM11" s="22">
        <f>'R3-03（入力用）'!AH33</f>
        <v>2.3229461756373939E-2</v>
      </c>
      <c r="JN11" s="22">
        <f>'R3-03（入力用）'!AI33</f>
        <v>2.7164685908319185E-2</v>
      </c>
      <c r="JO11" s="22">
        <f>'R3-03（入力用）'!AJ33</f>
        <v>2.7717391304347826E-2</v>
      </c>
      <c r="JP11" s="79">
        <f>'R3-03（入力用）'!AK33</f>
        <v>2.9181865554976549E-2</v>
      </c>
      <c r="JQ11" s="55">
        <f>'R3-04'!G33</f>
        <v>2.4514811031664963E-2</v>
      </c>
      <c r="JR11" s="22">
        <f>'R3-04'!H33</f>
        <v>2.2658610271903322E-2</v>
      </c>
      <c r="JS11" s="22">
        <f>'R3-04'!I33</f>
        <v>2.0337301587301588E-2</v>
      </c>
      <c r="JT11" s="22">
        <f>'R3-04'!J33</f>
        <v>2.3479188900747065E-2</v>
      </c>
      <c r="JU11" s="22">
        <f>'R3-04'!K33</f>
        <v>2.2447888829502941E-2</v>
      </c>
      <c r="JV11" s="22">
        <f>'R3-04'!L33</f>
        <v>3.0174695606140816E-2</v>
      </c>
      <c r="JW11" s="22">
        <f>'R3-04'!M33</f>
        <v>3.1360647445624681E-2</v>
      </c>
      <c r="JX11" s="22">
        <f>'R3-04'!N33</f>
        <v>3.1698860822189201E-2</v>
      </c>
      <c r="JY11" s="22">
        <f>'R3-04'!O33</f>
        <v>3.1909671084928815E-2</v>
      </c>
      <c r="JZ11" s="22">
        <f>'R3-04'!P33</f>
        <v>3.1722054380664652E-2</v>
      </c>
      <c r="KA11" s="22">
        <f>'R3-04'!Q33</f>
        <v>2.8822667318026379E-2</v>
      </c>
      <c r="KB11" s="22">
        <f>'R3-04'!R33</f>
        <v>2.8890015205271159E-2</v>
      </c>
      <c r="KC11" s="22">
        <f>'R3-04'!S33</f>
        <v>2.2395833333333334E-2</v>
      </c>
      <c r="KD11" s="22">
        <f>'R3-04'!T33</f>
        <v>2.5214899713467048E-2</v>
      </c>
      <c r="KE11" s="22">
        <f>'R3-04'!U33</f>
        <v>2.2803114571746386E-2</v>
      </c>
      <c r="KF11" s="22">
        <f>'R3-04'!V33</f>
        <v>2.2497187851518559E-2</v>
      </c>
      <c r="KG11" s="22">
        <f>'R3-04'!W33</f>
        <v>2.2384174908901613E-2</v>
      </c>
      <c r="KH11" s="22">
        <f>'R3-04'!X33</f>
        <v>2.5117739403453691E-2</v>
      </c>
      <c r="KI11" s="22">
        <f>'R3-04'!Y33</f>
        <v>2.7303754266211604E-2</v>
      </c>
      <c r="KJ11" s="22">
        <f>'R3-04'!Z33</f>
        <v>2.564102564102564E-2</v>
      </c>
      <c r="KK11" s="22">
        <f>'R3-04'!AA33</f>
        <v>2.1267361111111112E-2</v>
      </c>
      <c r="KL11" s="22">
        <f>'R3-04'!AB33</f>
        <v>2.4145785876993165E-2</v>
      </c>
      <c r="KM11" s="22">
        <f>'R3-04'!AC33</f>
        <v>2.5991792065663474E-2</v>
      </c>
      <c r="KN11" s="22">
        <f>'R3-04'!AD33</f>
        <v>2.8248587570621469E-2</v>
      </c>
      <c r="KO11" s="22">
        <f>'R3-04'!AE33</f>
        <v>3.0174446016030174E-2</v>
      </c>
      <c r="KP11" s="22">
        <f>'R3-04'!AF33</f>
        <v>0.03</v>
      </c>
      <c r="KQ11" s="22">
        <f>'R3-04'!AG33</f>
        <v>3.7886340977068791E-2</v>
      </c>
      <c r="KR11" s="22">
        <f>'R3-04'!AH33</f>
        <v>4.7945205479452052E-2</v>
      </c>
      <c r="KS11" s="22">
        <f>'R3-04'!AI33</f>
        <v>6.2111801242236024E-2</v>
      </c>
      <c r="KT11" s="191">
        <f>'R3-04'!AJ33</f>
        <v>8.1683168316831686E-2</v>
      </c>
      <c r="KU11" s="201">
        <f>'R3-05'!G33</f>
        <v>8.1366965012205042E-2</v>
      </c>
      <c r="KV11" s="22">
        <f>'R3-05'!H33</f>
        <v>8.306364617044229E-2</v>
      </c>
      <c r="KW11" s="22">
        <f>'R3-05'!I33</f>
        <v>9.2566619915848525E-2</v>
      </c>
      <c r="KX11" s="22">
        <f>'R3-05'!J33</f>
        <v>9.922637066935755E-2</v>
      </c>
      <c r="KY11" s="22">
        <f>'R3-05'!K33</f>
        <v>0.10403120936280884</v>
      </c>
      <c r="KZ11" s="22">
        <f>'R3-05'!L33</f>
        <v>9.2763873775843303E-2</v>
      </c>
      <c r="LA11" s="22">
        <f>'R3-05'!M33</f>
        <v>7.2118480360592402E-2</v>
      </c>
      <c r="LB11" s="22">
        <f>'R3-05'!N33</f>
        <v>6.9184972284951754E-2</v>
      </c>
      <c r="LC11" s="22">
        <f>'R3-05'!O33</f>
        <v>6.8550062318238472E-2</v>
      </c>
      <c r="LD11" s="22">
        <f>'R3-05'!P33</f>
        <v>6.6680016019223062E-2</v>
      </c>
      <c r="LE11" s="22">
        <f>'R3-05'!Q33</f>
        <v>6.5834279228149828E-2</v>
      </c>
      <c r="LF11" s="22">
        <f>'R3-05'!R33</f>
        <v>6.1439944617514709E-2</v>
      </c>
      <c r="LG11" s="22">
        <f>'R3-05'!S33</f>
        <v>5.9291270527225583E-2</v>
      </c>
      <c r="LH11" s="22">
        <f>'R3-05'!T33</f>
        <v>6.1865542999425399E-2</v>
      </c>
      <c r="LI11" s="22">
        <f>'R3-05'!U33</f>
        <v>6.5111346765641565E-2</v>
      </c>
      <c r="LJ11" s="22">
        <f>'R3-05'!V33</f>
        <v>6.8042142230026345E-2</v>
      </c>
      <c r="LK11" s="22">
        <f>'R3-05'!W33</f>
        <v>6.2487068073660251E-2</v>
      </c>
      <c r="LL11" s="22">
        <f>'R3-05'!X33</f>
        <v>5.6657223796033995E-2</v>
      </c>
      <c r="LM11" s="22">
        <f>'R3-05'!Y33</f>
        <v>5.635593220338983E-2</v>
      </c>
      <c r="LN11" s="22">
        <f>'R3-05'!Z33</f>
        <v>5.4355090220539096E-2</v>
      </c>
      <c r="LO11" s="22">
        <f>'R3-05'!AA33</f>
        <v>5.885144755576649E-2</v>
      </c>
      <c r="LP11" s="22">
        <f>'R3-05'!AB33</f>
        <v>5.3847879739735247E-2</v>
      </c>
      <c r="LQ11" s="22">
        <f>'R3-05'!AC33</f>
        <v>4.8129512141763288E-2</v>
      </c>
      <c r="LR11" s="22">
        <f>'R3-05'!AD33</f>
        <v>4.6350201522615313E-2</v>
      </c>
      <c r="LS11" s="22">
        <f>'R3-05'!AE33</f>
        <v>4.173989455184534E-2</v>
      </c>
      <c r="LT11" s="22">
        <f>'R3-05'!AF33</f>
        <v>3.9456085599643337E-2</v>
      </c>
      <c r="LU11" s="22">
        <f>'R3-05'!AG33</f>
        <v>4.0072039621791983E-2</v>
      </c>
      <c r="LV11" s="22">
        <f>'R3-05'!AH33</f>
        <v>3.9485559566787003E-2</v>
      </c>
      <c r="LW11" s="22">
        <f>'R3-05'!AI33</f>
        <v>4.4174757281553401E-2</v>
      </c>
      <c r="LX11" s="22">
        <f>'R3-05'!AJ33</f>
        <v>4.4444444444444446E-2</v>
      </c>
      <c r="LY11" s="79">
        <f>'R3-05'!AK33</f>
        <v>4.79285134037368E-2</v>
      </c>
      <c r="LZ11" s="55">
        <f>'R3-06'!G33</f>
        <v>5.480682839173405E-2</v>
      </c>
      <c r="MA11" s="22">
        <f>'R3-06'!H33</f>
        <v>5.4263565891472867E-2</v>
      </c>
      <c r="MB11" s="22">
        <f>'R3-06'!I33</f>
        <v>5.205091937765205E-2</v>
      </c>
      <c r="MC11" s="22">
        <f>'R3-06'!J33</f>
        <v>4.6948356807511735E-2</v>
      </c>
      <c r="MD11" s="22">
        <f>'R3-06'!K33</f>
        <v>4.4876589379207181E-2</v>
      </c>
      <c r="ME11" s="22">
        <f>'R3-06'!L33</f>
        <v>4.2860641685035512E-2</v>
      </c>
      <c r="MF11" s="22">
        <f>'R3-06'!M33</f>
        <v>4.1004613018964631E-2</v>
      </c>
      <c r="MG11" s="22">
        <f>'R3-06'!N33</f>
        <v>3.9205436487192893E-2</v>
      </c>
      <c r="MH11" s="22">
        <f>'R3-06'!O33</f>
        <v>3.6358739563695126E-2</v>
      </c>
      <c r="MI11" s="22">
        <f>'R3-06'!P33</f>
        <v>3.4787915776624961E-2</v>
      </c>
      <c r="MJ11" s="22">
        <f>'R3-06'!Q33</f>
        <v>3.6434382737884685E-2</v>
      </c>
      <c r="MK11" s="22">
        <f>'R3-06'!R33</f>
        <v>3.4496431403647901E-2</v>
      </c>
      <c r="ML11" s="22">
        <f>'R3-06'!S33</f>
        <v>3.6211699164345405E-2</v>
      </c>
      <c r="MM11" s="22">
        <f>'R3-06'!T33</f>
        <v>3.6540803897685749E-2</v>
      </c>
      <c r="MN11" s="22">
        <f>'R3-06'!U33</f>
        <v>3.4338358458961472E-2</v>
      </c>
      <c r="MO11" s="22">
        <f>'R3-06'!V33</f>
        <v>3.483511379470506E-2</v>
      </c>
      <c r="MP11" s="22">
        <f>'R3-06'!W33</f>
        <v>3.6284470246734396E-2</v>
      </c>
      <c r="MQ11" s="22">
        <f>'R3-06'!X33</f>
        <v>3.3737480231945179E-2</v>
      </c>
      <c r="MR11" s="22">
        <f>'R3-06'!Y33</f>
        <v>2.8665931642778392E-2</v>
      </c>
      <c r="MS11" s="22">
        <f>'R3-06'!Z33</f>
        <v>2.7227722772277228E-2</v>
      </c>
      <c r="MT11" s="22">
        <f>'R3-06'!AA33</f>
        <v>2.294853963838665E-2</v>
      </c>
      <c r="MU11" s="22">
        <f>'R3-06'!AB33</f>
        <v>2.1121039805036556E-2</v>
      </c>
      <c r="MV11" s="22">
        <f>'R3-06'!AC33</f>
        <v>2.115541090317331E-2</v>
      </c>
      <c r="MW11" s="22">
        <f>'R3-06'!AD33</f>
        <v>1.8276762402088774E-2</v>
      </c>
      <c r="MX11" s="22">
        <f>'R3-06'!AE33</f>
        <v>1.9143117593436645E-2</v>
      </c>
      <c r="MY11" s="22">
        <f>'R3-06'!AF33</f>
        <v>2.4478694469628286E-2</v>
      </c>
      <c r="MZ11" s="22">
        <f>'R3-06'!AG33</f>
        <v>2.3688663282571912E-2</v>
      </c>
      <c r="NA11" s="22">
        <f>'R3-06'!AH33</f>
        <v>2.3771790808240888E-2</v>
      </c>
      <c r="NB11" s="22">
        <f>'R3-06'!AI33</f>
        <v>2.2727272727272728E-2</v>
      </c>
      <c r="NC11" s="79">
        <f>'R3-06'!AJ33</f>
        <v>2.4428684003152089E-2</v>
      </c>
      <c r="ND11" s="55">
        <f>'R3-07'!G33</f>
        <v>2.8179190751445087E-2</v>
      </c>
      <c r="NE11" s="22">
        <f>'R3-07'!H33</f>
        <v>2.4198822759973839E-2</v>
      </c>
      <c r="NF11" s="22">
        <f>'R3-07'!I33</f>
        <v>2.1317829457364341E-2</v>
      </c>
      <c r="NG11" s="22">
        <f>'R3-07'!J33</f>
        <v>2.157788267026298E-2</v>
      </c>
      <c r="NH11" s="22">
        <f>'R3-07'!K33</f>
        <v>0.02</v>
      </c>
      <c r="NI11" s="22">
        <f>'R3-07'!L33</f>
        <v>2.2742040285899934E-2</v>
      </c>
      <c r="NJ11" s="22">
        <f>'R3-07'!M33</f>
        <v>2.1087680355160933E-2</v>
      </c>
      <c r="NK11" s="22">
        <f>'R3-07'!N33</f>
        <v>2.002164502164502E-2</v>
      </c>
      <c r="NL11" s="22">
        <f>'R3-07'!O33</f>
        <v>2.1965317919075144E-2</v>
      </c>
      <c r="NM11" s="22">
        <f>'R3-07'!P33</f>
        <v>2.2222222222222223E-2</v>
      </c>
      <c r="NN11" s="22">
        <f>'R3-07'!Q33</f>
        <v>2.2595596755504054E-2</v>
      </c>
      <c r="NO11" s="22">
        <f>'R3-07'!R33</f>
        <v>2.4654239326518342E-2</v>
      </c>
      <c r="NP11" s="22">
        <f>'R3-07'!S33</f>
        <v>2.0702634880803011E-2</v>
      </c>
      <c r="NQ11" s="22">
        <f>'R3-07'!T33</f>
        <v>2.7439024390243903E-2</v>
      </c>
      <c r="NR11" s="22">
        <f>'R3-07'!U33</f>
        <v>2.9482071713147411E-2</v>
      </c>
      <c r="NS11" s="22">
        <f>'R3-07'!V33</f>
        <v>3.2128514056224897E-2</v>
      </c>
      <c r="NT11" s="22">
        <f>'R3-07'!W33</f>
        <v>3.1562740569668978E-2</v>
      </c>
      <c r="NU11" s="22">
        <f>'R3-07'!X33</f>
        <v>3.1974420463629097E-2</v>
      </c>
      <c r="NV11" s="22">
        <f>'R3-07'!Y33</f>
        <v>3.1771247021445591E-2</v>
      </c>
      <c r="NW11" s="22">
        <f>'R3-07'!Z33</f>
        <v>3.248259860788863E-2</v>
      </c>
      <c r="NX11" s="22">
        <f>'R3-07'!AA33</f>
        <v>3.4743202416918431E-2</v>
      </c>
      <c r="NY11" s="22">
        <f>'R3-07'!AB33</f>
        <v>4.2405551272166539E-2</v>
      </c>
      <c r="NZ11" s="22">
        <f>'R3-07'!AC33</f>
        <v>3.7086985839514496E-2</v>
      </c>
      <c r="OA11" s="22">
        <f>'R3-07'!AD33</f>
        <v>4.1838538597525045E-2</v>
      </c>
      <c r="OB11" s="22">
        <f>'R3-07'!AE33</f>
        <v>3.7192003719200374E-2</v>
      </c>
      <c r="OC11" s="22">
        <f>'R3-07'!AF33</f>
        <v>4.0552584670231727E-2</v>
      </c>
      <c r="OD11" s="22">
        <f>'R3-07'!AG33</f>
        <v>4.8027444253859346E-2</v>
      </c>
      <c r="OE11" s="22">
        <f>'R3-07'!AH33</f>
        <v>4.1386271870794078E-2</v>
      </c>
      <c r="OF11" s="22">
        <f>'R3-07'!AI33</f>
        <v>3.9227895392278951E-2</v>
      </c>
      <c r="OG11" s="22">
        <f>'R3-07'!AJ33</f>
        <v>4.2813455657492352E-2</v>
      </c>
      <c r="OH11" s="79">
        <f>'R3-07'!AK33</f>
        <v>4.596622889305816E-2</v>
      </c>
      <c r="OI11" s="55">
        <f>'R3-08'!G33</f>
        <v>5.3419530452534877E-2</v>
      </c>
      <c r="OJ11" s="22">
        <f>'R3-08'!H33</f>
        <v>5.9153998678122932E-2</v>
      </c>
      <c r="OK11" s="22">
        <f>'R3-08'!I33</f>
        <v>6.2781712813908569E-2</v>
      </c>
      <c r="OL11" s="22">
        <f>'R3-08'!J33</f>
        <v>8.171206225680934E-2</v>
      </c>
      <c r="OM11" s="22">
        <f>'R3-08'!K33</f>
        <v>9.9198396793587176E-2</v>
      </c>
      <c r="ON11" s="22">
        <f>'R3-08'!L33</f>
        <v>0.10927573062261753</v>
      </c>
      <c r="OO11" s="22">
        <f>'R3-08'!M33</f>
        <v>0.12679938744257274</v>
      </c>
      <c r="OP11" s="22">
        <f>'R3-08'!N33</f>
        <v>0.13191613278974956</v>
      </c>
      <c r="OQ11" s="22">
        <f>'R3-08'!O33</f>
        <v>0.13775089359362111</v>
      </c>
      <c r="OR11" s="22">
        <f>'R3-08'!P33</f>
        <v>0.13776257938446507</v>
      </c>
      <c r="OS11" s="22">
        <f>'R3-08'!Q33</f>
        <v>0.14332106516562026</v>
      </c>
      <c r="OT11" s="22">
        <f>'R3-08'!R33</f>
        <v>0.15014397367338544</v>
      </c>
      <c r="OU11" s="22">
        <f>'R3-08'!S33</f>
        <v>0.14906490649064907</v>
      </c>
      <c r="OV11" s="22">
        <f>'R3-08'!T33</f>
        <v>0.1412971542025149</v>
      </c>
      <c r="OW11" s="22">
        <f>'R3-08'!U33</f>
        <v>0.14165776217371392</v>
      </c>
      <c r="OX11" s="22">
        <f>'R3-08'!V33</f>
        <v>0.1526803255683413</v>
      </c>
      <c r="OY11" s="22">
        <f>'R3-08'!W33</f>
        <v>0.15364684544630133</v>
      </c>
      <c r="OZ11" s="22">
        <f>'R3-08'!X33</f>
        <v>0.15631874847225616</v>
      </c>
      <c r="PA11" s="22">
        <f>'R3-08'!Y33</f>
        <v>0.15666245839550097</v>
      </c>
      <c r="PB11" s="22">
        <f>'R3-08'!Z33</f>
        <v>0.16040127880057325</v>
      </c>
      <c r="PC11" s="22">
        <f>'R3-08'!AA33</f>
        <v>0.160556651781078</v>
      </c>
      <c r="PD11" s="22">
        <f>'R3-08'!AB33</f>
        <v>0.16350288411116937</v>
      </c>
      <c r="PE11" s="22">
        <f>'R3-08'!AC33</f>
        <v>0.16333470733718056</v>
      </c>
      <c r="PF11" s="22">
        <f>'R3-08'!AD33</f>
        <v>0.1595085995085995</v>
      </c>
      <c r="PG11" s="22">
        <f>'R3-08'!AE33</f>
        <v>0.15502031915948061</v>
      </c>
      <c r="PH11" s="22">
        <f>'R3-08'!AF33</f>
        <v>0.1445285615966965</v>
      </c>
      <c r="PI11" s="22">
        <f>'R3-08'!AG33</f>
        <v>0.13947633434038267</v>
      </c>
      <c r="PJ11" s="22">
        <f>'R3-08'!AH33</f>
        <v>0.13876270819813974</v>
      </c>
      <c r="PK11" s="22">
        <f>'R3-08'!AI33</f>
        <v>0.12994845926088386</v>
      </c>
      <c r="PL11" s="22">
        <f>'R3-08'!AJ33</f>
        <v>0.11377176901924839</v>
      </c>
      <c r="PM11" s="79">
        <f>'R3-08'!AK33</f>
        <v>0.1100453661697991</v>
      </c>
      <c r="PN11" s="55">
        <f>'R3-09'!G33</f>
        <v>0.1071326267545116</v>
      </c>
      <c r="PO11" s="22">
        <f>'R3-09'!H33</f>
        <v>0.1043822276323798</v>
      </c>
      <c r="PP11" s="22">
        <f>'R3-09'!I33</f>
        <v>9.382871536523929E-2</v>
      </c>
      <c r="PQ11" s="22">
        <f>'R3-09'!J33</f>
        <v>8.2269503546099285E-2</v>
      </c>
      <c r="PR11" s="22">
        <f>'R3-09'!K33</f>
        <v>8.2362330407023149E-2</v>
      </c>
      <c r="PS11" s="22">
        <f>'R3-09'!L33</f>
        <v>8.4458881860147036E-2</v>
      </c>
      <c r="PT11" s="22">
        <f>'R3-09'!M33</f>
        <v>7.8544061302681989E-2</v>
      </c>
      <c r="PU11" s="22">
        <f>'R3-09'!N33</f>
        <v>6.656924825458678E-2</v>
      </c>
      <c r="PV11" s="22">
        <f>'R3-09'!O33</f>
        <v>6.7512779834302844E-2</v>
      </c>
      <c r="PW11" s="22">
        <f>'R3-09'!P33</f>
        <v>6.6531887520676347E-2</v>
      </c>
      <c r="PX11" s="22">
        <f>'R3-09'!Q33</f>
        <v>6.6254587598995551E-2</v>
      </c>
      <c r="PY11" s="22">
        <f>'R3-09'!R33</f>
        <v>6.0089853987270687E-2</v>
      </c>
      <c r="PZ11" s="22">
        <f>'R3-09'!S33</f>
        <v>5.6953642384105961E-2</v>
      </c>
      <c r="QA11" s="22">
        <f>'R3-09'!T33</f>
        <v>5.3595527279737806E-2</v>
      </c>
      <c r="QB11" s="22">
        <f>'R3-09'!U33</f>
        <v>5.7333333333333333E-2</v>
      </c>
      <c r="QC11" s="22">
        <f>'R3-09'!V33</f>
        <v>5.1223416418934367E-2</v>
      </c>
      <c r="QD11" s="22">
        <f>'R3-09'!W33</f>
        <v>4.6810574824157167E-2</v>
      </c>
      <c r="QE11" s="22">
        <f>'R3-09'!X33</f>
        <v>4.5014394137660299E-2</v>
      </c>
      <c r="QF11" s="22">
        <f>'R3-09'!Y33</f>
        <v>4.7313797313797312E-2</v>
      </c>
      <c r="QG11" s="22">
        <f>'R3-09'!Z33</f>
        <v>4.2531120331950209E-2</v>
      </c>
      <c r="QH11" s="22">
        <f>'R3-09'!AA33</f>
        <v>3.900281463610776E-2</v>
      </c>
      <c r="QI11" s="22">
        <f>'R3-09'!AB33</f>
        <v>2.8004667444574097E-2</v>
      </c>
      <c r="QJ11" s="22">
        <f>'R3-09'!AC33</f>
        <v>2.1787461093819474E-2</v>
      </c>
      <c r="QK11" s="22">
        <f>'R3-09'!AD33</f>
        <v>1.9289340101522844E-2</v>
      </c>
      <c r="QL11" s="22">
        <f>'R3-09'!AE33</f>
        <v>1.2548262548262547E-2</v>
      </c>
      <c r="QM11" s="22">
        <f>'R3-09'!AF33</f>
        <v>1.2403100775193798E-2</v>
      </c>
      <c r="QN11" s="22">
        <f>'R3-09'!AG33</f>
        <v>1.2943432406519654E-2</v>
      </c>
      <c r="QO11" s="22">
        <f>'R3-09'!AH33</f>
        <v>1.1741682974559686E-2</v>
      </c>
      <c r="QP11" s="22">
        <f>'R3-09'!AI33</f>
        <v>1.2103746397694525E-2</v>
      </c>
      <c r="QQ11" s="79">
        <f>'R3-09'!AJ33</f>
        <v>1.3566986998304126E-2</v>
      </c>
      <c r="QR11" s="55">
        <f>'R3-10'!G33</f>
        <v>1.3922518159806295E-2</v>
      </c>
      <c r="QS11" s="22">
        <f>'R3-10'!H33</f>
        <v>1.5060240963855422E-2</v>
      </c>
      <c r="QT11" s="22">
        <f>'R3-10'!I33</f>
        <v>1.5723270440251572E-2</v>
      </c>
      <c r="QU11" s="22">
        <f>'R3-10'!J33</f>
        <v>1.1346444780635401E-2</v>
      </c>
      <c r="QV11" s="22">
        <f>'R3-10'!K33</f>
        <v>1.285140562248996E-2</v>
      </c>
      <c r="QW11" s="22">
        <f>'R3-10'!L33</f>
        <v>1.498751040799334E-2</v>
      </c>
      <c r="QX11" s="22">
        <f>'R3-10'!M33</f>
        <v>1.3377926421404682E-2</v>
      </c>
      <c r="QY11" s="22">
        <f>'R3-10'!N33</f>
        <v>1.347068145800317E-2</v>
      </c>
      <c r="QZ11" s="22">
        <f>'R3-10'!O33</f>
        <v>1.3385826771653543E-2</v>
      </c>
      <c r="RA11" s="22">
        <f>'R3-10'!P33</f>
        <v>1.1783189316575019E-2</v>
      </c>
      <c r="RB11" s="22">
        <f>'R3-10'!Q33</f>
        <v>1.1494252873563218E-2</v>
      </c>
      <c r="RC11" s="22">
        <f>'R3-10'!R33</f>
        <v>1.4354066985645933E-2</v>
      </c>
      <c r="RD11" s="22">
        <f>'R3-10'!S33</f>
        <v>1.4179104477611941E-2</v>
      </c>
      <c r="RE11" s="22">
        <f>'R3-10'!T33</f>
        <v>1.4903129657228018E-2</v>
      </c>
      <c r="RF11" s="22">
        <f>'R3-10'!U33</f>
        <v>1.5187849720223821E-2</v>
      </c>
      <c r="RG11" s="22">
        <f>'R3-10'!V33</f>
        <v>1.665278934221482E-2</v>
      </c>
      <c r="RH11" s="22">
        <f>'R3-10'!W33</f>
        <v>1.658374792703151E-2</v>
      </c>
      <c r="RI11" s="22">
        <f>'R3-10'!X33</f>
        <v>1.7211703958691909E-2</v>
      </c>
      <c r="RJ11" s="22">
        <f>'R3-10'!Y33</f>
        <v>1.2589928057553957E-2</v>
      </c>
      <c r="RK11" s="22">
        <f>'R3-10'!Z33</f>
        <v>8.9020771513353119E-3</v>
      </c>
      <c r="RL11" s="22">
        <f>'R3-10'!AA33</f>
        <v>5.0000000000000001E-3</v>
      </c>
      <c r="RM11" s="22">
        <f>'R3-10'!AB33</f>
        <v>2.0898641588296763E-3</v>
      </c>
      <c r="RN11" s="22">
        <f>'R3-10'!AC33</f>
        <v>1.02880658436214E-3</v>
      </c>
      <c r="RO11" s="22">
        <f>'R3-10'!AD33</f>
        <v>1.0427528675703858E-3</v>
      </c>
      <c r="RP11" s="22">
        <f>'R3-10'!AE33</f>
        <v>4.1322314049586778E-3</v>
      </c>
      <c r="RQ11" s="22">
        <f>'R3-10'!AF33</f>
        <v>4.1884816753926706E-3</v>
      </c>
      <c r="RR11" s="22">
        <f>'R3-10'!AG33</f>
        <v>4.2507970244420826E-3</v>
      </c>
      <c r="RS11" s="22">
        <f>'R3-10'!AH33</f>
        <v>4.4692737430167594E-3</v>
      </c>
      <c r="RT11" s="22">
        <f>'R3-10'!AI33</f>
        <v>4.4843049327354259E-3</v>
      </c>
      <c r="RU11" s="22">
        <f>'R3-10'!AJ33</f>
        <v>4.5095828635851182E-3</v>
      </c>
      <c r="RV11" s="79">
        <f>'R3-10'!AK33</f>
        <v>4.5248868778280547E-3</v>
      </c>
      <c r="RW11" s="55">
        <f>'R3-11'!G33</f>
        <v>0</v>
      </c>
      <c r="RX11" s="22">
        <f>'R3-11'!H33</f>
        <v>1.1389521640091116E-3</v>
      </c>
      <c r="RY11" s="22">
        <f>'R3-11'!I33</f>
        <v>1.2594458438287153E-3</v>
      </c>
      <c r="RZ11" s="22">
        <f>'R3-11'!J33</f>
        <v>1.2345679012345679E-3</v>
      </c>
      <c r="SA11" s="22">
        <f>'R3-11'!K33</f>
        <v>1.2360939431396785E-3</v>
      </c>
      <c r="SB11" s="22">
        <f>'R3-11'!L33</f>
        <v>1.2269938650306749E-3</v>
      </c>
      <c r="SC11" s="22">
        <f>'R3-11'!M33</f>
        <v>1.2121212121212121E-3</v>
      </c>
      <c r="SD11" s="22">
        <f>'R3-11'!N33</f>
        <v>1.2165450121654502E-3</v>
      </c>
      <c r="SE11" s="22">
        <f>'R3-11'!O33</f>
        <v>0</v>
      </c>
      <c r="SF11" s="22">
        <f>'R3-11'!P33</f>
        <v>0</v>
      </c>
      <c r="SG11" s="22">
        <f>'R3-11'!Q33</f>
        <v>0</v>
      </c>
      <c r="SH11" s="22">
        <f>'R3-11'!R33</f>
        <v>0</v>
      </c>
      <c r="SI11" s="22">
        <f>'R3-11'!S33</f>
        <v>0</v>
      </c>
      <c r="SJ11" s="22">
        <f>'R3-11'!T33</f>
        <v>0</v>
      </c>
      <c r="SK11" s="22">
        <f>'R3-11'!U33</f>
        <v>0</v>
      </c>
      <c r="SL11" s="22">
        <f>'R3-11'!V33</f>
        <v>0</v>
      </c>
      <c r="SM11" s="22">
        <f>'R3-11'!W33</f>
        <v>0</v>
      </c>
      <c r="SN11" s="22">
        <f>'R3-11'!X33</f>
        <v>0</v>
      </c>
      <c r="SO11" s="22">
        <f>'R3-11'!Y33</f>
        <v>0</v>
      </c>
      <c r="SP11" s="22">
        <f>'R3-11'!Z33</f>
        <v>1.4367816091954023E-3</v>
      </c>
      <c r="SQ11" s="22">
        <f>'R3-11'!AA33</f>
        <v>1.3717421124828531E-3</v>
      </c>
      <c r="SR11" s="22">
        <f>'R3-11'!AB33</f>
        <v>1.321003963011889E-3</v>
      </c>
      <c r="SS11" s="22">
        <f>'R3-11'!AC33</f>
        <v>1.4727540500736377E-3</v>
      </c>
      <c r="ST11" s="22">
        <f>'R3-11'!AD33</f>
        <v>1.4858841010401188E-3</v>
      </c>
      <c r="SU11" s="22">
        <f>'R3-11'!AE33</f>
        <v>1.4306151645207439E-3</v>
      </c>
      <c r="SV11" s="22">
        <f>'R3-11'!AF33</f>
        <v>1.4224751066856331E-3</v>
      </c>
      <c r="SW11" s="22">
        <f>'R3-11'!AG33</f>
        <v>0</v>
      </c>
      <c r="SX11" s="22">
        <f>'R3-11'!AH33</f>
        <v>0</v>
      </c>
      <c r="SY11" s="22">
        <f>'R3-11'!AI33</f>
        <v>0</v>
      </c>
      <c r="SZ11" s="79">
        <f>'R3-11'!AJ33</f>
        <v>0</v>
      </c>
      <c r="TA11" s="55">
        <f>'R3-12'!G33</f>
        <v>0</v>
      </c>
      <c r="TB11" s="22">
        <f>'R3-12'!H33</f>
        <v>0</v>
      </c>
      <c r="TC11" s="22">
        <f>'R3-12'!I33</f>
        <v>0</v>
      </c>
      <c r="TD11" s="22">
        <f>'R3-12'!J33</f>
        <v>0</v>
      </c>
      <c r="TE11" s="22">
        <f>'R3-12'!K33</f>
        <v>0</v>
      </c>
      <c r="TF11" s="22">
        <f>'R3-12'!L33</f>
        <v>0</v>
      </c>
      <c r="TG11" s="22">
        <f>'R3-12'!M33</f>
        <v>0</v>
      </c>
      <c r="TH11" s="22">
        <f>'R3-12'!N33</f>
        <v>0</v>
      </c>
      <c r="TI11" s="22">
        <f>'R3-12'!O33</f>
        <v>0</v>
      </c>
      <c r="TJ11" s="22">
        <f>'R3-12'!P33</f>
        <v>0</v>
      </c>
      <c r="TK11" s="22">
        <f>'R3-12'!Q33</f>
        <v>0</v>
      </c>
      <c r="TL11" s="22">
        <f>'R3-12'!R33</f>
        <v>0</v>
      </c>
      <c r="TM11" s="22">
        <f>'R3-12'!S33</f>
        <v>0</v>
      </c>
      <c r="TN11" s="22">
        <f>'R3-12'!T33</f>
        <v>0</v>
      </c>
      <c r="TO11" s="22">
        <f>'R3-12'!U33</f>
        <v>3.0075187969924814E-3</v>
      </c>
      <c r="TP11" s="22">
        <f>'R3-12'!V33</f>
        <v>4.6439628482972135E-3</v>
      </c>
      <c r="TQ11" s="22">
        <f>'R3-12'!W33</f>
        <v>4.4910179640718561E-3</v>
      </c>
      <c r="TR11" s="22">
        <f>'R3-12'!X33</f>
        <v>1.0294117647058823E-2</v>
      </c>
      <c r="TS11" s="22">
        <f>'R3-12'!Y33</f>
        <v>1.3353115727002967E-2</v>
      </c>
      <c r="TT11" s="22">
        <f>'R3-12'!Z33</f>
        <v>1.9386106623586429E-2</v>
      </c>
      <c r="TU11" s="22">
        <f>'R3-12'!AA33</f>
        <v>1.9575856443719411E-2</v>
      </c>
      <c r="TV11" s="22">
        <f>'R3-12'!AB33</f>
        <v>2.1381578947368422E-2</v>
      </c>
      <c r="TW11" s="22">
        <f>'R3-12'!AC33</f>
        <v>1.9736842105263157E-2</v>
      </c>
      <c r="TX11" s="22">
        <f>'R3-12'!AD33</f>
        <v>2.3769100169779286E-2</v>
      </c>
      <c r="TY11" s="22">
        <f>'R3-12'!AE33</f>
        <v>1.6977928692699491E-2</v>
      </c>
      <c r="TZ11" s="22">
        <f>'R3-12'!AF33</f>
        <v>1.3201320132013201E-2</v>
      </c>
      <c r="UA11" s="22">
        <f>'R3-12'!AG33</f>
        <v>7.621951219512195E-3</v>
      </c>
      <c r="UB11" s="22">
        <f>'R3-12'!AH33</f>
        <v>7.2886297376093291E-3</v>
      </c>
      <c r="UC11" s="22">
        <f>'R3-12'!AI33</f>
        <v>5.4274084124830389E-3</v>
      </c>
      <c r="UD11" s="22">
        <f>'R3-12'!AJ33</f>
        <v>5.5020632737276479E-3</v>
      </c>
      <c r="UE11" s="79">
        <f>'R3-12'!AK33</f>
        <v>2.8368794326241137E-3</v>
      </c>
      <c r="UF11" s="55">
        <f>'R4-01'!G33</f>
        <v>4.8465266558966073E-3</v>
      </c>
      <c r="UG11" s="22">
        <f>'R4-01'!H33</f>
        <v>1.1940298507462687E-2</v>
      </c>
      <c r="UH11" s="22">
        <f>'R4-01'!I33</f>
        <v>1.601423487544484E-2</v>
      </c>
      <c r="UI11" s="22">
        <f>'R4-01'!J33</f>
        <v>4.0333796940194712E-2</v>
      </c>
      <c r="UJ11" s="22">
        <f>'R4-01'!K33</f>
        <v>0.10336817653890824</v>
      </c>
      <c r="UK11" s="22">
        <f>'R4-01'!L33</f>
        <v>0.12306740878169449</v>
      </c>
      <c r="UL11" s="22">
        <f>'R4-01'!M33</f>
        <v>0.16836961350510884</v>
      </c>
      <c r="UM11" s="22">
        <f>'R4-01'!N33</f>
        <v>0.15571932073053507</v>
      </c>
      <c r="UN11" s="22">
        <f>'R4-01'!O33</f>
        <v>0.16310679611650486</v>
      </c>
      <c r="UO11" s="22">
        <f>'R4-01'!P33</f>
        <v>0.16551040634291378</v>
      </c>
      <c r="UP11" s="22">
        <f>'R4-01'!Q33</f>
        <v>0.16212185769066895</v>
      </c>
      <c r="UQ11" s="22">
        <f>'R4-01'!R33</f>
        <v>0.15383159886471146</v>
      </c>
      <c r="UR11" s="22">
        <f>'R4-01'!S33</f>
        <v>0.14652014652014653</v>
      </c>
      <c r="US11" s="22">
        <f>'R4-01'!T33</f>
        <v>0.13077897403419886</v>
      </c>
      <c r="UT11" s="22">
        <f>'R4-01'!U33</f>
        <v>0.12772861356932153</v>
      </c>
      <c r="UU11" s="22">
        <f>'R4-01'!V33</f>
        <v>0.1288155396524025</v>
      </c>
      <c r="UV11" s="22">
        <f>'R4-01'!W33</f>
        <v>0.13697545526524149</v>
      </c>
      <c r="UW11" s="22">
        <f>'R4-01'!X33</f>
        <v>0.14322095561484355</v>
      </c>
      <c r="UX11" s="22">
        <f>'R4-01'!Y33</f>
        <v>0.14368117461982172</v>
      </c>
      <c r="UY11" s="22">
        <f>'R4-01'!Z33</f>
        <v>0.14962102569150507</v>
      </c>
      <c r="UZ11" s="22">
        <f>'R4-01'!AA33</f>
        <v>0.14953595281464133</v>
      </c>
      <c r="VA11" s="22">
        <f>'R4-01'!AB33</f>
        <v>0.16345202769535114</v>
      </c>
      <c r="VB11" s="22">
        <f>'R4-01'!AC33</f>
        <v>0.17387761753442516</v>
      </c>
      <c r="VC11" s="22">
        <f>'R4-01'!AD33</f>
        <v>0.19265325594338872</v>
      </c>
      <c r="VD11" s="22">
        <f>'R4-01'!AE33</f>
        <v>0.20994851605087825</v>
      </c>
      <c r="VE11" s="22">
        <f>'R4-01'!AF33</f>
        <v>0.23117042491179629</v>
      </c>
      <c r="VF11" s="22">
        <f>'R4-01'!AG33</f>
        <v>0.25001860811313731</v>
      </c>
      <c r="VG11" s="22">
        <f>'R4-01'!AH33</f>
        <v>0.26916815256996668</v>
      </c>
      <c r="VH11" s="22">
        <f>'R4-01'!AI33</f>
        <v>0.27889640332001231</v>
      </c>
      <c r="VI11" s="22">
        <f>'R4-01'!AJ33</f>
        <v>0.26965725806451613</v>
      </c>
      <c r="VJ11" s="191">
        <f>'R4-01'!AK33</f>
        <v>0.27351784112085031</v>
      </c>
      <c r="VK11" s="201">
        <f>'R4-02'!G33</f>
        <v>0.27529089664613277</v>
      </c>
      <c r="VL11" s="22">
        <f>'R4-02'!H33</f>
        <v>0.28739660731809896</v>
      </c>
      <c r="VM11" s="22">
        <f>'R4-02'!I33</f>
        <v>0.30282922560886683</v>
      </c>
      <c r="VN11" s="22">
        <f>'R4-02'!J33</f>
        <v>0.32023649154318218</v>
      </c>
      <c r="VO11" s="22">
        <f>'R4-02'!K33</f>
        <v>0.30665701881331403</v>
      </c>
      <c r="VP11" s="22">
        <f>'R4-02'!L33</f>
        <v>0.32724227196589006</v>
      </c>
      <c r="VQ11" s="22">
        <f>'R4-02'!M33</f>
        <v>0.31665026122510792</v>
      </c>
      <c r="VR11" s="22">
        <f>'R4-02'!N33</f>
        <v>0.32809475884493305</v>
      </c>
      <c r="VS11" s="22">
        <f>'R4-02'!O33</f>
        <v>0.31798593785438872</v>
      </c>
      <c r="VT11" s="22">
        <f>'R4-02'!P33</f>
        <v>0.29870793488575809</v>
      </c>
      <c r="VU11" s="22">
        <f>'R4-02'!Q33</f>
        <v>0.2930378329975375</v>
      </c>
      <c r="VV11" s="22">
        <f>'R4-02'!R33</f>
        <v>0.3064055811003647</v>
      </c>
      <c r="VW11" s="22">
        <f>'R4-02'!S33</f>
        <v>0.29400734432377529</v>
      </c>
      <c r="VX11" s="22">
        <f>'R4-02'!T33</f>
        <v>0.30303030303030304</v>
      </c>
      <c r="VY11" s="22">
        <f>'R4-02'!U33</f>
        <v>0.2880864729380434</v>
      </c>
      <c r="VZ11" s="22">
        <f>'R4-02'!V33</f>
        <v>0.28873570421431927</v>
      </c>
      <c r="WA11" s="22">
        <f>'R4-02'!W33</f>
        <v>0.29280598958333331</v>
      </c>
      <c r="WB11" s="22">
        <f>'R4-02'!X33</f>
        <v>0.28757546870034956</v>
      </c>
      <c r="WC11" s="22">
        <f>'R4-02'!Y33</f>
        <v>0.28667259355047281</v>
      </c>
      <c r="WD11" s="22">
        <f>'R4-02'!Z33</f>
        <v>0.29143715573360041</v>
      </c>
      <c r="WE11" s="22">
        <f>'R4-02'!AA33</f>
        <v>0.28179487179487178</v>
      </c>
      <c r="WF11" s="22">
        <f>'R4-02'!AB33</f>
        <v>0.28542634300236613</v>
      </c>
      <c r="WG11" s="22">
        <f>'R4-02'!AC33</f>
        <v>0.26425055928411634</v>
      </c>
      <c r="WH11" s="22">
        <f>'R4-02'!AD33</f>
        <v>0.27083333333333331</v>
      </c>
      <c r="WI11" s="22">
        <f>'R4-02'!AE33</f>
        <v>0.26380314755238676</v>
      </c>
      <c r="WJ11" s="22">
        <f>'R4-02'!AF33</f>
        <v>0.26407633456546031</v>
      </c>
      <c r="WK11" s="22">
        <f>'R4-02'!AG33</f>
        <v>0.26042821803292671</v>
      </c>
      <c r="WL11" s="79">
        <f>'R4-02'!AH33</f>
        <v>0.25613010842368639</v>
      </c>
      <c r="WM11" s="55" t="e">
        <f>#REF!</f>
        <v>#REF!</v>
      </c>
      <c r="WN11" s="22" t="e">
        <f>#REF!</f>
        <v>#REF!</v>
      </c>
      <c r="WO11" s="22" t="e">
        <f>#REF!</f>
        <v>#REF!</v>
      </c>
      <c r="WP11" s="22" t="e">
        <f>#REF!</f>
        <v>#REF!</v>
      </c>
      <c r="WQ11" s="22" t="e">
        <f>#REF!</f>
        <v>#REF!</v>
      </c>
      <c r="WR11" s="22" t="e">
        <f>#REF!</f>
        <v>#REF!</v>
      </c>
      <c r="WS11" s="22" t="e">
        <f>#REF!</f>
        <v>#REF!</v>
      </c>
      <c r="WT11" s="22" t="e">
        <f>#REF!</f>
        <v>#REF!</v>
      </c>
      <c r="WU11" s="22" t="e">
        <f>#REF!</f>
        <v>#REF!</v>
      </c>
      <c r="WV11" s="22" t="e">
        <f>#REF!</f>
        <v>#REF!</v>
      </c>
      <c r="WW11" s="22" t="e">
        <f>#REF!</f>
        <v>#REF!</v>
      </c>
      <c r="WX11" s="22" t="e">
        <f>#REF!</f>
        <v>#REF!</v>
      </c>
      <c r="WY11" s="22" t="e">
        <f>#REF!</f>
        <v>#REF!</v>
      </c>
      <c r="WZ11" s="22" t="e">
        <f>#REF!</f>
        <v>#REF!</v>
      </c>
      <c r="XA11" s="22" t="e">
        <f>#REF!</f>
        <v>#REF!</v>
      </c>
      <c r="XB11" s="22" t="e">
        <f>#REF!</f>
        <v>#REF!</v>
      </c>
      <c r="XC11" s="22" t="e">
        <f>#REF!</f>
        <v>#REF!</v>
      </c>
      <c r="XD11" s="22" t="e">
        <f>#REF!</f>
        <v>#REF!</v>
      </c>
      <c r="XE11" s="22" t="e">
        <f>#REF!</f>
        <v>#REF!</v>
      </c>
      <c r="XF11" s="22" t="e">
        <f>#REF!</f>
        <v>#REF!</v>
      </c>
      <c r="XG11" s="22" t="e">
        <f>#REF!</f>
        <v>#REF!</v>
      </c>
      <c r="XH11" s="22" t="e">
        <f>#REF!</f>
        <v>#REF!</v>
      </c>
      <c r="XI11" s="22" t="e">
        <f>#REF!</f>
        <v>#REF!</v>
      </c>
      <c r="XJ11" s="22" t="e">
        <f>#REF!</f>
        <v>#REF!</v>
      </c>
      <c r="XK11" s="22" t="e">
        <f>#REF!</f>
        <v>#REF!</v>
      </c>
      <c r="XL11" s="22" t="e">
        <f>#REF!</f>
        <v>#REF!</v>
      </c>
      <c r="XM11" s="22" t="e">
        <f>#REF!</f>
        <v>#REF!</v>
      </c>
      <c r="XN11" s="22" t="e">
        <f>#REF!</f>
        <v>#REF!</v>
      </c>
      <c r="XO11" s="22" t="e">
        <f>#REF!</f>
        <v>#REF!</v>
      </c>
      <c r="XP11" s="22" t="e">
        <f>#REF!</f>
        <v>#REF!</v>
      </c>
      <c r="XQ11" s="22" t="e">
        <f>#REF!</f>
        <v>#REF!</v>
      </c>
      <c r="XR11" s="341">
        <f>'R4-04（入力用）'!G33</f>
        <v>0</v>
      </c>
      <c r="XS11" s="22">
        <f>'R4-04（入力用）'!H33</f>
        <v>0</v>
      </c>
      <c r="XT11" s="22">
        <f>'R4-04（入力用）'!I33</f>
        <v>0</v>
      </c>
      <c r="XU11" s="22">
        <f>'R4-04（入力用）'!J33</f>
        <v>0</v>
      </c>
      <c r="XV11" s="22">
        <f>'R4-04（入力用）'!K33</f>
        <v>0</v>
      </c>
      <c r="XW11" s="22">
        <f>'R4-04（入力用）'!L33</f>
        <v>0</v>
      </c>
      <c r="XX11" s="22">
        <f>'R4-04（入力用）'!M33</f>
        <v>0</v>
      </c>
      <c r="XY11" s="22">
        <f>'R4-04（入力用）'!N33</f>
        <v>0</v>
      </c>
      <c r="XZ11" s="22">
        <f>'R4-04（入力用）'!O33</f>
        <v>0</v>
      </c>
      <c r="YA11" s="22">
        <f>'R4-04（入力用）'!P33</f>
        <v>0</v>
      </c>
      <c r="YB11" s="22">
        <f>'R4-04（入力用）'!Q33</f>
        <v>0</v>
      </c>
      <c r="YC11" s="22">
        <f>'R4-04（入力用）'!R33</f>
        <v>0</v>
      </c>
      <c r="YD11" s="22">
        <f>'R4-04（入力用）'!S33</f>
        <v>0</v>
      </c>
      <c r="YE11" s="22">
        <f>'R4-04（入力用）'!T33</f>
        <v>0</v>
      </c>
      <c r="YF11" s="22">
        <f>'R4-04（入力用）'!U33</f>
        <v>0</v>
      </c>
      <c r="YG11" s="22">
        <f>'R4-04（入力用）'!V33</f>
        <v>0</v>
      </c>
      <c r="YH11" s="22">
        <f>'R4-04（入力用）'!W33</f>
        <v>0</v>
      </c>
      <c r="YI11" s="22">
        <f>'R4-04（入力用）'!X33</f>
        <v>0</v>
      </c>
      <c r="YJ11" s="22">
        <f>'R4-04（入力用）'!Y33</f>
        <v>0</v>
      </c>
      <c r="YK11" s="22">
        <f>'R4-04（入力用）'!Z33</f>
        <v>0</v>
      </c>
      <c r="YL11" s="22">
        <f>'R4-04（入力用）'!AA33</f>
        <v>0</v>
      </c>
      <c r="YM11" s="22">
        <f>'R4-04（入力用）'!AB33</f>
        <v>0</v>
      </c>
      <c r="YN11" s="22">
        <f>'R4-04（入力用）'!AC33</f>
        <v>0</v>
      </c>
      <c r="YO11" s="22">
        <f>'R4-04（入力用）'!AD33</f>
        <v>0</v>
      </c>
      <c r="YP11" s="22">
        <f>'R4-04（入力用）'!AE33</f>
        <v>0</v>
      </c>
      <c r="YQ11" s="22">
        <f>'R4-04（入力用）'!AF33</f>
        <v>0</v>
      </c>
      <c r="YR11" s="22">
        <f>'R4-04（入力用）'!AG33</f>
        <v>0</v>
      </c>
      <c r="YS11" s="22">
        <f>'R4-04（入力用）'!AH33</f>
        <v>0</v>
      </c>
      <c r="YT11" s="22">
        <f>'R4-04（入力用）'!AI33</f>
        <v>0</v>
      </c>
      <c r="YU11" s="22">
        <f>'R4-04（入力用）'!AJ33</f>
        <v>0</v>
      </c>
      <c r="YV11" s="22">
        <f>'R4-05（入力用）'!G33</f>
        <v>0</v>
      </c>
      <c r="YW11" s="22">
        <f>'R4-05（入力用）'!H33</f>
        <v>0</v>
      </c>
      <c r="YX11" s="22">
        <f>'R4-05（入力用）'!I33</f>
        <v>0</v>
      </c>
      <c r="YY11" s="22">
        <f>'R4-05（入力用）'!J33</f>
        <v>0</v>
      </c>
      <c r="YZ11" s="22">
        <f>'R4-05（入力用）'!K33</f>
        <v>0</v>
      </c>
      <c r="ZA11" s="22">
        <f>'R4-05（入力用）'!L33</f>
        <v>0</v>
      </c>
      <c r="ZB11" s="22">
        <f>'R4-05（入力用）'!M33</f>
        <v>0</v>
      </c>
      <c r="ZC11" s="22">
        <f>'R4-05（入力用）'!N33</f>
        <v>0</v>
      </c>
      <c r="ZD11" s="22">
        <f>'R4-05（入力用）'!O33</f>
        <v>0</v>
      </c>
      <c r="ZE11" s="22">
        <f>'R4-05（入力用）'!P33</f>
        <v>0</v>
      </c>
      <c r="ZF11" s="22">
        <f>'R4-05（入力用）'!Q33</f>
        <v>0</v>
      </c>
      <c r="ZG11" s="22">
        <f>'R4-05（入力用）'!R33</f>
        <v>0</v>
      </c>
      <c r="ZH11" s="22">
        <f>'R4-05（入力用）'!S33</f>
        <v>0</v>
      </c>
      <c r="ZI11" s="22">
        <f>'R4-05（入力用）'!T33</f>
        <v>0</v>
      </c>
      <c r="ZJ11" s="22">
        <f>'R4-05（入力用）'!U33</f>
        <v>0</v>
      </c>
      <c r="ZK11" s="22">
        <f>'R4-05（入力用）'!V33</f>
        <v>0</v>
      </c>
      <c r="ZL11" s="22">
        <f>'R4-05（入力用）'!W33</f>
        <v>0</v>
      </c>
      <c r="ZM11" s="22">
        <f>'R4-05（入力用）'!X33</f>
        <v>0</v>
      </c>
      <c r="ZN11" s="22">
        <f>'R4-05（入力用）'!Y33</f>
        <v>0</v>
      </c>
      <c r="ZO11" s="22">
        <f>'R4-05（入力用）'!Z33</f>
        <v>0</v>
      </c>
      <c r="ZP11" s="22">
        <f>'R4-05（入力用）'!AA33</f>
        <v>0</v>
      </c>
      <c r="ZQ11" s="22">
        <f>'R4-05（入力用）'!AB33</f>
        <v>0</v>
      </c>
      <c r="ZR11" s="22">
        <f>'R4-05（入力用）'!AC33</f>
        <v>0</v>
      </c>
      <c r="ZS11" s="22">
        <f>'R4-05（入力用）'!AD33</f>
        <v>0</v>
      </c>
      <c r="ZT11" s="22">
        <f>'R4-05（入力用）'!AE33</f>
        <v>0</v>
      </c>
      <c r="ZU11" s="22">
        <f>'R4-05（入力用）'!AF33</f>
        <v>0</v>
      </c>
      <c r="ZV11" s="22">
        <f>'R4-05（入力用）'!AG33</f>
        <v>0</v>
      </c>
      <c r="ZW11" s="22">
        <f>'R4-05（入力用）'!AH33</f>
        <v>0</v>
      </c>
      <c r="ZX11" s="22">
        <f>'R4-05（入力用）'!AI33</f>
        <v>0</v>
      </c>
      <c r="ZY11" s="22">
        <f>'R4-05（入力用）'!AJ33</f>
        <v>0</v>
      </c>
      <c r="ZZ11" s="22">
        <f>'R4-05（入力用）'!AK33</f>
        <v>0</v>
      </c>
      <c r="AAA11" s="22">
        <f>'R4-06（入力用）'!G33</f>
        <v>0</v>
      </c>
      <c r="AAB11" s="22">
        <f>'R4-06（入力用）'!H33</f>
        <v>0</v>
      </c>
      <c r="AAC11" s="22">
        <f>'R4-06（入力用）'!I33</f>
        <v>0</v>
      </c>
      <c r="AAD11" s="22">
        <f>'R4-06（入力用）'!J33</f>
        <v>0</v>
      </c>
      <c r="AAE11" s="22">
        <f>'R4-06（入力用）'!K33</f>
        <v>0</v>
      </c>
      <c r="AAF11" s="22">
        <f>'R4-06（入力用）'!L33</f>
        <v>0</v>
      </c>
      <c r="AAG11" s="22">
        <f>'R4-06（入力用）'!M33</f>
        <v>0</v>
      </c>
      <c r="AAH11" s="22">
        <f>'R4-06（入力用）'!N33</f>
        <v>0</v>
      </c>
      <c r="AAI11" s="22">
        <f>'R4-06（入力用）'!O33</f>
        <v>0</v>
      </c>
      <c r="AAJ11" s="22">
        <f>'R4-06（入力用）'!P33</f>
        <v>0</v>
      </c>
      <c r="AAK11" s="22">
        <f>'R4-06（入力用）'!Q33</f>
        <v>0</v>
      </c>
      <c r="AAL11" s="22">
        <f>'R4-06（入力用）'!R33</f>
        <v>0</v>
      </c>
      <c r="AAM11" s="22">
        <f>'R4-06（入力用）'!S33</f>
        <v>0</v>
      </c>
      <c r="AAN11" s="22">
        <f>'R4-06（入力用）'!T33</f>
        <v>0</v>
      </c>
      <c r="AAO11" s="22">
        <f>'R4-06（入力用）'!U33</f>
        <v>0</v>
      </c>
      <c r="AAP11" s="22">
        <f>'R4-06（入力用）'!V33</f>
        <v>0</v>
      </c>
      <c r="AAQ11" s="22">
        <f>'R4-06（入力用）'!W33</f>
        <v>0</v>
      </c>
      <c r="AAR11" s="22">
        <f>'R4-06（入力用）'!X33</f>
        <v>0</v>
      </c>
      <c r="AAS11" s="22">
        <f>'R4-06（入力用）'!Y33</f>
        <v>0</v>
      </c>
      <c r="AAT11" s="22">
        <f>'R4-06（入力用）'!Z33</f>
        <v>0</v>
      </c>
      <c r="AAU11" s="22">
        <f>'R4-06（入力用）'!AA33</f>
        <v>0</v>
      </c>
      <c r="AAV11" s="22">
        <f>'R4-06（入力用）'!AB33</f>
        <v>0</v>
      </c>
      <c r="AAW11" s="22">
        <f>'R4-06（入力用）'!AC33</f>
        <v>0</v>
      </c>
      <c r="AAX11" s="22">
        <f>'R4-06（入力用）'!AD33</f>
        <v>0</v>
      </c>
      <c r="AAY11" s="22">
        <f>'R4-06（入力用）'!AE33</f>
        <v>0</v>
      </c>
      <c r="AAZ11" s="22">
        <f>'R4-06（入力用）'!AF33</f>
        <v>0</v>
      </c>
      <c r="ABA11" s="22">
        <f>'R4-06（入力用）'!AG33</f>
        <v>0</v>
      </c>
      <c r="ABB11" s="22">
        <f>'R4-06（入力用）'!AH33</f>
        <v>0</v>
      </c>
      <c r="ABC11" s="22">
        <f>'R4-06（入力用）'!AI33</f>
        <v>0</v>
      </c>
      <c r="ABD11" s="22">
        <f>'R4-06（入力用）'!AJ33</f>
        <v>0</v>
      </c>
      <c r="ABE11" s="22">
        <f>'R4-07（入力用）'!G33</f>
        <v>0</v>
      </c>
      <c r="ABF11" s="22">
        <f>'R4-07（入力用）'!H33</f>
        <v>0</v>
      </c>
      <c r="ABG11" s="22">
        <f>'R4-07（入力用）'!I33</f>
        <v>0</v>
      </c>
      <c r="ABH11" s="22">
        <f>'R4-07（入力用）'!J33</f>
        <v>0</v>
      </c>
      <c r="ABI11" s="22">
        <f>'R4-07（入力用）'!K33</f>
        <v>0</v>
      </c>
      <c r="ABJ11" s="22">
        <f>'R4-07（入力用）'!L33</f>
        <v>0</v>
      </c>
      <c r="ABK11" s="22">
        <f>'R4-07（入力用）'!M33</f>
        <v>0</v>
      </c>
      <c r="ABL11" s="22">
        <f>'R4-07（入力用）'!N33</f>
        <v>0</v>
      </c>
      <c r="ABM11" s="22">
        <f>'R4-07（入力用）'!O33</f>
        <v>0</v>
      </c>
      <c r="ABN11" s="22">
        <f>'R4-07（入力用）'!P33</f>
        <v>0</v>
      </c>
      <c r="ABO11" s="22">
        <f>'R4-07（入力用）'!Q33</f>
        <v>0</v>
      </c>
      <c r="ABP11" s="22">
        <f>'R4-07（入力用）'!R33</f>
        <v>0</v>
      </c>
      <c r="ABQ11" s="22">
        <f>'R4-07（入力用）'!S33</f>
        <v>0</v>
      </c>
      <c r="ABR11" s="22">
        <f>'R4-07（入力用）'!T33</f>
        <v>0</v>
      </c>
      <c r="ABS11" s="22">
        <f>'R4-07（入力用）'!U33</f>
        <v>0</v>
      </c>
      <c r="ABT11" s="22">
        <f>'R4-07（入力用）'!V33</f>
        <v>0</v>
      </c>
      <c r="ABU11" s="22">
        <f>'R4-07（入力用）'!W33</f>
        <v>0</v>
      </c>
      <c r="ABV11" s="22">
        <f>'R4-07（入力用）'!X33</f>
        <v>0</v>
      </c>
      <c r="ABW11" s="22">
        <f>'R4-07（入力用）'!Y33</f>
        <v>0</v>
      </c>
      <c r="ABX11" s="22">
        <f>'R4-07（入力用）'!Z33</f>
        <v>0</v>
      </c>
      <c r="ABY11" s="22">
        <f>'R4-07（入力用）'!AA33</f>
        <v>0</v>
      </c>
      <c r="ABZ11" s="22">
        <f>'R4-07（入力用）'!AB33</f>
        <v>0</v>
      </c>
      <c r="ACA11" s="22">
        <f>'R4-07（入力用）'!AC33</f>
        <v>0</v>
      </c>
      <c r="ACB11" s="22">
        <f>'R4-07（入力用）'!AD33</f>
        <v>0</v>
      </c>
      <c r="ACC11" s="22">
        <f>'R4-07（入力用）'!AE33</f>
        <v>0</v>
      </c>
      <c r="ACD11" s="22">
        <f>'R4-07（入力用）'!AF33</f>
        <v>0</v>
      </c>
      <c r="ACE11" s="22">
        <f>'R4-07（入力用）'!AG33</f>
        <v>0</v>
      </c>
      <c r="ACF11" s="22">
        <f>'R4-07（入力用）'!AH33</f>
        <v>0</v>
      </c>
      <c r="ACG11" s="22">
        <f>'R4-07（入力用）'!AI33</f>
        <v>0</v>
      </c>
      <c r="ACH11" s="22">
        <f>'R4-07（入力用）'!AJ33</f>
        <v>0</v>
      </c>
      <c r="ACI11" s="22">
        <f>'R4-07（入力用）'!AK33</f>
        <v>0</v>
      </c>
      <c r="ACJ11" s="22">
        <f>'R4-08（入力用）'!G33</f>
        <v>0</v>
      </c>
      <c r="ACK11" s="22">
        <f>'R4-08（入力用）'!H33</f>
        <v>0</v>
      </c>
      <c r="ACL11" s="22">
        <f>'R4-08（入力用）'!I33</f>
        <v>0</v>
      </c>
      <c r="ACM11" s="22">
        <f>'R4-08（入力用）'!J33</f>
        <v>0</v>
      </c>
      <c r="ACN11" s="22">
        <f>'R4-08（入力用）'!K33</f>
        <v>0</v>
      </c>
      <c r="ACO11" s="22">
        <f>'R4-08（入力用）'!L33</f>
        <v>0</v>
      </c>
      <c r="ACP11" s="22">
        <f>'R4-08（入力用）'!M33</f>
        <v>0</v>
      </c>
      <c r="ACQ11" s="22">
        <f>'R4-08（入力用）'!N33</f>
        <v>0</v>
      </c>
      <c r="ACR11" s="22">
        <f>'R4-08（入力用）'!O33</f>
        <v>0</v>
      </c>
      <c r="ACS11" s="22">
        <f>'R4-08（入力用）'!P33</f>
        <v>0</v>
      </c>
      <c r="ACT11" s="22">
        <f>'R4-08（入力用）'!Q33</f>
        <v>0</v>
      </c>
      <c r="ACU11" s="22">
        <f>'R4-08（入力用）'!R33</f>
        <v>0</v>
      </c>
      <c r="ACV11" s="22">
        <f>'R4-08（入力用）'!S33</f>
        <v>0</v>
      </c>
      <c r="ACW11" s="22">
        <f>'R4-08（入力用）'!T33</f>
        <v>0</v>
      </c>
      <c r="ACX11" s="22">
        <f>'R4-08（入力用）'!U33</f>
        <v>0</v>
      </c>
      <c r="ACY11" s="22">
        <f>'R4-08（入力用）'!V33</f>
        <v>0</v>
      </c>
      <c r="ACZ11" s="22">
        <f>'R4-08（入力用）'!W33</f>
        <v>0</v>
      </c>
      <c r="ADA11" s="22">
        <f>'R4-08（入力用）'!X33</f>
        <v>0</v>
      </c>
      <c r="ADB11" s="22">
        <f>'R4-08（入力用）'!Y33</f>
        <v>0</v>
      </c>
      <c r="ADC11" s="22">
        <f>'R4-08（入力用）'!Z33</f>
        <v>0</v>
      </c>
      <c r="ADD11" s="22">
        <f>'R4-08（入力用）'!AA33</f>
        <v>0</v>
      </c>
      <c r="ADE11" s="22">
        <f>'R4-08（入力用）'!AB33</f>
        <v>0</v>
      </c>
      <c r="ADF11" s="22">
        <f>'R4-08（入力用）'!AC33</f>
        <v>0</v>
      </c>
      <c r="ADG11" s="22">
        <f>'R4-08（入力用）'!AD33</f>
        <v>0</v>
      </c>
      <c r="ADH11" s="22">
        <f>'R4-08（入力用）'!AE33</f>
        <v>0</v>
      </c>
      <c r="ADI11" s="22">
        <f>'R4-08（入力用）'!AF33</f>
        <v>0</v>
      </c>
      <c r="ADJ11" s="22">
        <f>'R4-08（入力用）'!AG33</f>
        <v>0</v>
      </c>
      <c r="ADK11" s="22">
        <f>'R4-08（入力用）'!AH33</f>
        <v>0</v>
      </c>
      <c r="ADL11" s="22">
        <f>'R4-08（入力用）'!AI33</f>
        <v>0</v>
      </c>
      <c r="ADM11" s="22">
        <f>'R4-08（入力用）'!AJ33</f>
        <v>0</v>
      </c>
      <c r="ADN11" s="22">
        <f>'R4-08（入力用）'!AK33</f>
        <v>0</v>
      </c>
      <c r="ADO11" s="22">
        <f>'R4-09（入力用）'!G33</f>
        <v>0</v>
      </c>
      <c r="ADP11" s="22">
        <f>'R4-09（入力用）'!H33</f>
        <v>0</v>
      </c>
      <c r="ADQ11" s="22">
        <f>'R4-09（入力用）'!I33</f>
        <v>0</v>
      </c>
      <c r="ADR11" s="22">
        <f>'R4-09（入力用）'!J33</f>
        <v>0</v>
      </c>
      <c r="ADS11" s="22">
        <f>'R4-09（入力用）'!K33</f>
        <v>0</v>
      </c>
      <c r="ADT11" s="22">
        <f>'R4-09（入力用）'!L33</f>
        <v>0</v>
      </c>
      <c r="ADU11" s="22">
        <f>'R4-09（入力用）'!M33</f>
        <v>0</v>
      </c>
      <c r="ADV11" s="22">
        <f>'R4-09（入力用）'!N33</f>
        <v>0</v>
      </c>
      <c r="ADW11" s="22">
        <f>'R4-09（入力用）'!O33</f>
        <v>0</v>
      </c>
      <c r="ADX11" s="22">
        <f>'R4-09（入力用）'!P33</f>
        <v>0</v>
      </c>
      <c r="ADY11" s="22">
        <f>'R4-09（入力用）'!Q33</f>
        <v>0</v>
      </c>
      <c r="ADZ11" s="22">
        <f>'R4-09（入力用）'!R33</f>
        <v>0</v>
      </c>
      <c r="AEA11" s="22">
        <f>'R4-09（入力用）'!S33</f>
        <v>0</v>
      </c>
      <c r="AEB11" s="22">
        <f>'R4-09（入力用）'!T33</f>
        <v>0</v>
      </c>
      <c r="AEC11" s="22">
        <f>'R4-09（入力用）'!U33</f>
        <v>0</v>
      </c>
      <c r="AED11" s="22">
        <f>'R4-09（入力用）'!V33</f>
        <v>0</v>
      </c>
      <c r="AEE11" s="22">
        <f>'R4-09（入力用）'!W33</f>
        <v>0</v>
      </c>
      <c r="AEF11" s="22">
        <f>'R4-09（入力用）'!X33</f>
        <v>0</v>
      </c>
      <c r="AEG11" s="22">
        <f>'R4-09（入力用）'!Y33</f>
        <v>0</v>
      </c>
      <c r="AEH11" s="22">
        <f>'R4-09（入力用）'!Z33</f>
        <v>0</v>
      </c>
      <c r="AEI11" s="22">
        <f>'R4-09（入力用）'!AA33</f>
        <v>0</v>
      </c>
      <c r="AEJ11" s="22">
        <f>'R4-09（入力用）'!AB33</f>
        <v>0</v>
      </c>
      <c r="AEK11" s="22">
        <f>'R4-09（入力用）'!AC33</f>
        <v>0</v>
      </c>
      <c r="AEL11" s="22">
        <f>'R4-09（入力用）'!AD33</f>
        <v>0</v>
      </c>
      <c r="AEM11" s="22">
        <f>'R4-09（入力用）'!AE33</f>
        <v>0</v>
      </c>
      <c r="AEN11" s="22">
        <f>'R4-09（入力用）'!AF33</f>
        <v>0</v>
      </c>
      <c r="AEO11" s="22">
        <f>'R4-09（入力用）'!AG33</f>
        <v>0</v>
      </c>
      <c r="AEP11" s="22">
        <f>'R4-09（入力用）'!AH33</f>
        <v>0</v>
      </c>
      <c r="AEQ11" s="22">
        <f>'R4-09（入力用）'!AI33</f>
        <v>0</v>
      </c>
      <c r="AER11" s="22">
        <f>'R4-09（入力用）'!AJ33</f>
        <v>0</v>
      </c>
      <c r="AES11" s="22">
        <f>'R4-10（入力用）'!G33</f>
        <v>0</v>
      </c>
      <c r="AET11" s="22">
        <f>'R4-10（入力用）'!H33</f>
        <v>0</v>
      </c>
      <c r="AEU11" s="22">
        <f>'R4-10（入力用）'!I33</f>
        <v>0</v>
      </c>
      <c r="AEV11" s="22">
        <f>'R4-10（入力用）'!J33</f>
        <v>0</v>
      </c>
      <c r="AEW11" s="22">
        <f>'R4-10（入力用）'!K33</f>
        <v>0</v>
      </c>
      <c r="AEX11" s="22">
        <f>'R4-10（入力用）'!L33</f>
        <v>0</v>
      </c>
      <c r="AEY11" s="22">
        <f>'R4-10（入力用）'!M33</f>
        <v>0</v>
      </c>
      <c r="AEZ11" s="22">
        <f>'R4-10（入力用）'!N33</f>
        <v>0</v>
      </c>
      <c r="AFA11" s="22">
        <f>'R4-10（入力用）'!O33</f>
        <v>0</v>
      </c>
      <c r="AFB11" s="22">
        <f>'R4-10（入力用）'!P33</f>
        <v>0</v>
      </c>
      <c r="AFC11" s="22">
        <f>'R4-10（入力用）'!Q33</f>
        <v>0</v>
      </c>
      <c r="AFD11" s="22">
        <f>'R4-10（入力用）'!R33</f>
        <v>0</v>
      </c>
      <c r="AFE11" s="22">
        <f>'R4-10（入力用）'!S33</f>
        <v>0</v>
      </c>
      <c r="AFF11" s="22">
        <f>'R4-10（入力用）'!T33</f>
        <v>0</v>
      </c>
      <c r="AFG11" s="22">
        <f>'R4-10（入力用）'!U33</f>
        <v>0</v>
      </c>
      <c r="AFH11" s="22">
        <f>'R4-10（入力用）'!V33</f>
        <v>0</v>
      </c>
      <c r="AFI11" s="22">
        <f>'R4-10（入力用）'!W33</f>
        <v>0</v>
      </c>
      <c r="AFJ11" s="22">
        <f>'R4-10（入力用）'!X33</f>
        <v>0</v>
      </c>
      <c r="AFK11" s="22">
        <f>'R4-10（入力用）'!Y33</f>
        <v>0</v>
      </c>
      <c r="AFL11" s="22">
        <f>'R4-10（入力用）'!Z33</f>
        <v>0</v>
      </c>
      <c r="AFM11" s="22">
        <f>'R4-10（入力用）'!AA33</f>
        <v>0</v>
      </c>
      <c r="AFN11" s="22">
        <f>'R4-10（入力用）'!AB33</f>
        <v>0</v>
      </c>
      <c r="AFO11" s="22">
        <f>'R4-10（入力用）'!AC33</f>
        <v>0</v>
      </c>
      <c r="AFP11" s="22">
        <f>'R4-10（入力用）'!AD33</f>
        <v>0</v>
      </c>
      <c r="AFQ11" s="22">
        <f>'R4-10（入力用）'!AE33</f>
        <v>0</v>
      </c>
      <c r="AFR11" s="22">
        <f>'R4-10（入力用）'!AF33</f>
        <v>0</v>
      </c>
      <c r="AFS11" s="22">
        <f>'R4-10（入力用）'!AG33</f>
        <v>0</v>
      </c>
      <c r="AFT11" s="22">
        <f>'R4-10（入力用）'!AH33</f>
        <v>0</v>
      </c>
      <c r="AFU11" s="22">
        <f>'R4-10（入力用）'!AI33</f>
        <v>0</v>
      </c>
      <c r="AFV11" s="22">
        <f>'R4-10（入力用）'!AJ33</f>
        <v>0</v>
      </c>
      <c r="AFW11" s="22">
        <f>'R4-10（入力用）'!AK33</f>
        <v>0</v>
      </c>
      <c r="AFX11" s="22">
        <f>'R4-11（入力用）'!G33</f>
        <v>0</v>
      </c>
      <c r="AFY11" s="22">
        <f>'R4-11（入力用）'!H33</f>
        <v>0</v>
      </c>
      <c r="AFZ11" s="22">
        <f>'R4-11（入力用）'!I33</f>
        <v>0</v>
      </c>
      <c r="AGA11" s="22">
        <f>'R4-11（入力用）'!J33</f>
        <v>0</v>
      </c>
      <c r="AGB11" s="22">
        <f>'R4-11（入力用）'!K33</f>
        <v>0</v>
      </c>
      <c r="AGC11" s="22">
        <f>'R4-11（入力用）'!L33</f>
        <v>0</v>
      </c>
      <c r="AGD11" s="22">
        <f>'R4-11（入力用）'!M33</f>
        <v>0</v>
      </c>
      <c r="AGE11" s="22">
        <f>'R4-11（入力用）'!N33</f>
        <v>0</v>
      </c>
      <c r="AGF11" s="22">
        <f>'R4-11（入力用）'!O33</f>
        <v>0</v>
      </c>
      <c r="AGG11" s="22">
        <f>'R4-11（入力用）'!P33</f>
        <v>0</v>
      </c>
      <c r="AGH11" s="22">
        <f>'R4-11（入力用）'!Q33</f>
        <v>0</v>
      </c>
      <c r="AGI11" s="22">
        <f>'R4-11（入力用）'!R33</f>
        <v>0</v>
      </c>
      <c r="AGJ11" s="22">
        <f>'R4-11（入力用）'!S33</f>
        <v>0</v>
      </c>
      <c r="AGK11" s="22">
        <f>'R4-11（入力用）'!T33</f>
        <v>0</v>
      </c>
      <c r="AGL11" s="22">
        <f>'R4-11（入力用）'!U33</f>
        <v>0</v>
      </c>
      <c r="AGM11" s="22">
        <f>'R4-11（入力用）'!V33</f>
        <v>0</v>
      </c>
      <c r="AGN11" s="22">
        <f>'R4-11（入力用）'!W33</f>
        <v>0</v>
      </c>
      <c r="AGO11" s="22">
        <f>'R4-11（入力用）'!X33</f>
        <v>0</v>
      </c>
      <c r="AGP11" s="22">
        <f>'R4-11（入力用）'!Y33</f>
        <v>0</v>
      </c>
      <c r="AGQ11" s="22">
        <f>'R4-11（入力用）'!Z33</f>
        <v>0</v>
      </c>
      <c r="AGR11" s="22">
        <f>'R4-11（入力用）'!AA33</f>
        <v>0</v>
      </c>
      <c r="AGS11" s="22">
        <f>'R4-11（入力用）'!AB33</f>
        <v>0</v>
      </c>
      <c r="AGT11" s="22">
        <f>'R4-11（入力用）'!AC33</f>
        <v>0</v>
      </c>
      <c r="AGU11" s="22">
        <f>'R4-11（入力用）'!AD33</f>
        <v>0</v>
      </c>
      <c r="AGV11" s="22">
        <f>'R4-11（入力用）'!AE33</f>
        <v>0</v>
      </c>
      <c r="AGW11" s="22">
        <f>'R4-11（入力用）'!AF33</f>
        <v>0</v>
      </c>
      <c r="AGX11" s="22">
        <f>'R4-11（入力用）'!AG33</f>
        <v>0</v>
      </c>
      <c r="AGY11" s="22">
        <f>'R4-11（入力用）'!AH33</f>
        <v>0</v>
      </c>
      <c r="AGZ11" s="22">
        <f>'R4-11（入力用）'!AI33</f>
        <v>0</v>
      </c>
      <c r="AHA11" s="22">
        <f>'R4-11（入力用）'!AJ33</f>
        <v>0</v>
      </c>
      <c r="AHB11" s="22">
        <f>'R4-12（入力用）'!G33</f>
        <v>0</v>
      </c>
      <c r="AHC11" s="22">
        <f>'R4-12（入力用）'!H33</f>
        <v>0</v>
      </c>
      <c r="AHD11" s="22">
        <f>'R4-12（入力用）'!I33</f>
        <v>0</v>
      </c>
      <c r="AHE11" s="22">
        <f>'R4-12（入力用）'!J33</f>
        <v>0</v>
      </c>
      <c r="AHF11" s="22">
        <f>'R4-12（入力用）'!K33</f>
        <v>0</v>
      </c>
      <c r="AHG11" s="22">
        <f>'R4-12（入力用）'!L33</f>
        <v>0</v>
      </c>
      <c r="AHH11" s="22">
        <f>'R4-12（入力用）'!M33</f>
        <v>0</v>
      </c>
      <c r="AHI11" s="22">
        <f>'R4-12（入力用）'!N33</f>
        <v>0</v>
      </c>
      <c r="AHJ11" s="22">
        <f>'R4-12（入力用）'!O33</f>
        <v>0</v>
      </c>
      <c r="AHK11" s="22">
        <f>'R4-12（入力用）'!P33</f>
        <v>0</v>
      </c>
      <c r="AHL11" s="22">
        <f>'R4-12（入力用）'!Q33</f>
        <v>0</v>
      </c>
      <c r="AHM11" s="22">
        <f>'R4-12（入力用）'!R33</f>
        <v>0</v>
      </c>
      <c r="AHN11" s="22">
        <f>'R4-12（入力用）'!S33</f>
        <v>0</v>
      </c>
      <c r="AHO11" s="22">
        <f>'R4-12（入力用）'!T33</f>
        <v>0</v>
      </c>
      <c r="AHP11" s="22">
        <f>'R4-12（入力用）'!U33</f>
        <v>0</v>
      </c>
      <c r="AHQ11" s="22">
        <f>'R4-12（入力用）'!V33</f>
        <v>0</v>
      </c>
      <c r="AHR11" s="22">
        <f>'R4-12（入力用）'!W33</f>
        <v>0</v>
      </c>
      <c r="AHS11" s="22">
        <f>'R4-12（入力用）'!X33</f>
        <v>0</v>
      </c>
      <c r="AHT11" s="22">
        <f>'R4-12（入力用）'!Y33</f>
        <v>0</v>
      </c>
      <c r="AHU11" s="22">
        <f>'R4-12（入力用）'!Z33</f>
        <v>0</v>
      </c>
      <c r="AHV11" s="22">
        <f>'R4-12（入力用）'!AA33</f>
        <v>0</v>
      </c>
      <c r="AHW11" s="22">
        <f>'R4-12（入力用）'!AB33</f>
        <v>0</v>
      </c>
      <c r="AHX11" s="22">
        <f>'R4-12（入力用）'!AC33</f>
        <v>0</v>
      </c>
      <c r="AHY11" s="22">
        <f>'R4-12（入力用）'!AD33</f>
        <v>0</v>
      </c>
      <c r="AHZ11" s="22">
        <f>'R4-12（入力用）'!AE33</f>
        <v>0</v>
      </c>
      <c r="AIA11" s="22">
        <f>'R4-12（入力用）'!AF33</f>
        <v>0</v>
      </c>
      <c r="AIB11" s="22">
        <f>'R4-12（入力用）'!AG33</f>
        <v>0</v>
      </c>
      <c r="AIC11" s="22">
        <f>'R4-12（入力用）'!AH33</f>
        <v>0</v>
      </c>
      <c r="AID11" s="22">
        <f>'R4-12（入力用）'!AI33</f>
        <v>0</v>
      </c>
      <c r="AIE11" s="22">
        <f>'R4-12（入力用）'!AJ33</f>
        <v>0</v>
      </c>
      <c r="AIF11" s="22">
        <f>'R4-12（入力用）'!AK33</f>
        <v>0</v>
      </c>
      <c r="AIG11" s="22">
        <f>'R5-01（入力用）'!G33</f>
        <v>0</v>
      </c>
      <c r="AIH11" s="22">
        <f>'R5-01（入力用）'!H33</f>
        <v>0</v>
      </c>
      <c r="AII11" s="22">
        <f>'R5-01（入力用）'!I33</f>
        <v>0</v>
      </c>
      <c r="AIJ11" s="22">
        <f>'R5-01（入力用）'!J33</f>
        <v>0</v>
      </c>
      <c r="AIK11" s="22">
        <f>'R5-01（入力用）'!K33</f>
        <v>0</v>
      </c>
      <c r="AIL11" s="22">
        <f>'R5-01（入力用）'!L33</f>
        <v>0</v>
      </c>
      <c r="AIM11" s="22">
        <f>'R5-01（入力用）'!M33</f>
        <v>0</v>
      </c>
      <c r="AIN11" s="22">
        <f>'R5-01（入力用）'!N33</f>
        <v>0</v>
      </c>
      <c r="AIO11" s="22">
        <f>'R5-01（入力用）'!O33</f>
        <v>0</v>
      </c>
      <c r="AIP11" s="22">
        <f>'R5-01（入力用）'!P33</f>
        <v>0</v>
      </c>
      <c r="AIQ11" s="22">
        <f>'R5-01（入力用）'!Q33</f>
        <v>0</v>
      </c>
      <c r="AIR11" s="22">
        <f>'R5-01（入力用）'!R33</f>
        <v>0</v>
      </c>
      <c r="AIS11" s="22">
        <f>'R5-01（入力用）'!S33</f>
        <v>0</v>
      </c>
      <c r="AIT11" s="22">
        <f>'R5-01（入力用）'!T33</f>
        <v>0</v>
      </c>
      <c r="AIU11" s="22">
        <f>'R5-01（入力用）'!U33</f>
        <v>0</v>
      </c>
      <c r="AIV11" s="22">
        <f>'R5-01（入力用）'!V33</f>
        <v>0</v>
      </c>
      <c r="AIW11" s="22">
        <f>'R5-01（入力用）'!W33</f>
        <v>0</v>
      </c>
      <c r="AIX11" s="22">
        <f>'R5-01（入力用）'!X33</f>
        <v>0</v>
      </c>
      <c r="AIY11" s="22">
        <f>'R5-01（入力用）'!Y33</f>
        <v>0</v>
      </c>
      <c r="AIZ11" s="22">
        <f>'R5-01（入力用）'!Z33</f>
        <v>0</v>
      </c>
      <c r="AJA11" s="22">
        <f>'R5-01（入力用）'!AA33</f>
        <v>0</v>
      </c>
      <c r="AJB11" s="22">
        <f>'R5-01（入力用）'!AB33</f>
        <v>0</v>
      </c>
      <c r="AJC11" s="22">
        <f>'R5-01（入力用）'!AC33</f>
        <v>0</v>
      </c>
      <c r="AJD11" s="22">
        <f>'R5-01（入力用）'!AD33</f>
        <v>0</v>
      </c>
      <c r="AJE11" s="22">
        <f>'R5-01（入力用）'!AE33</f>
        <v>0</v>
      </c>
      <c r="AJF11" s="22">
        <f>'R5-01（入力用）'!AF33</f>
        <v>0</v>
      </c>
      <c r="AJG11" s="22">
        <f>'R5-01（入力用）'!AG33</f>
        <v>0</v>
      </c>
      <c r="AJH11" s="22">
        <f>'R5-01（入力用）'!AH33</f>
        <v>0</v>
      </c>
      <c r="AJI11" s="22">
        <f>'R5-01（入力用）'!AI33</f>
        <v>0</v>
      </c>
      <c r="AJJ11" s="22">
        <f>'R5-01（入力用）'!AJ33</f>
        <v>0</v>
      </c>
      <c r="AJK11" s="22">
        <f>'R5-01（入力用）'!AK33</f>
        <v>0</v>
      </c>
      <c r="AJL11" s="22">
        <f>'R5-02（入力用）'!G33</f>
        <v>0</v>
      </c>
      <c r="AJM11" s="22">
        <f>'R5-02（入力用）'!H33</f>
        <v>0</v>
      </c>
      <c r="AJN11" s="22">
        <f>'R5-02（入力用）'!I33</f>
        <v>0</v>
      </c>
      <c r="AJO11" s="22">
        <f>'R5-02（入力用）'!J33</f>
        <v>0</v>
      </c>
      <c r="AJP11" s="22">
        <f>'R5-02（入力用）'!K33</f>
        <v>0</v>
      </c>
      <c r="AJQ11" s="22">
        <f>'R5-02（入力用）'!L33</f>
        <v>0</v>
      </c>
      <c r="AJR11" s="22">
        <f>'R5-02（入力用）'!M33</f>
        <v>0</v>
      </c>
      <c r="AJS11" s="22">
        <f>'R5-02（入力用）'!N33</f>
        <v>0</v>
      </c>
      <c r="AJT11" s="22">
        <f>'R5-02（入力用）'!O33</f>
        <v>0</v>
      </c>
      <c r="AJU11" s="22">
        <f>'R5-02（入力用）'!P33</f>
        <v>0</v>
      </c>
      <c r="AJV11" s="22">
        <f>'R5-02（入力用）'!Q33</f>
        <v>0</v>
      </c>
      <c r="AJW11" s="22">
        <f>'R5-02（入力用）'!R33</f>
        <v>0</v>
      </c>
      <c r="AJX11" s="22">
        <f>'R5-02（入力用）'!S33</f>
        <v>0</v>
      </c>
      <c r="AJY11" s="22">
        <f>'R5-02（入力用）'!T33</f>
        <v>0</v>
      </c>
      <c r="AJZ11" s="22">
        <f>'R5-02（入力用）'!U33</f>
        <v>0</v>
      </c>
      <c r="AKA11" s="22">
        <f>'R5-02（入力用）'!V33</f>
        <v>0</v>
      </c>
      <c r="AKB11" s="22">
        <f>'R5-02（入力用）'!W33</f>
        <v>0</v>
      </c>
      <c r="AKC11" s="22">
        <f>'R5-02（入力用）'!X33</f>
        <v>0</v>
      </c>
      <c r="AKD11" s="22">
        <f>'R5-02（入力用）'!Y33</f>
        <v>0</v>
      </c>
      <c r="AKE11" s="22">
        <f>'R5-02（入力用）'!Z33</f>
        <v>0</v>
      </c>
      <c r="AKF11" s="22">
        <f>'R5-02（入力用）'!AA33</f>
        <v>0</v>
      </c>
      <c r="AKG11" s="22">
        <f>'R5-02（入力用）'!AB33</f>
        <v>0</v>
      </c>
      <c r="AKH11" s="22">
        <f>'R5-02（入力用）'!AC33</f>
        <v>0</v>
      </c>
      <c r="AKI11" s="22">
        <f>'R5-02（入力用）'!AD33</f>
        <v>0</v>
      </c>
      <c r="AKJ11" s="22">
        <f>'R5-02（入力用）'!AE33</f>
        <v>0</v>
      </c>
      <c r="AKK11" s="22">
        <f>'R5-02（入力用）'!AF33</f>
        <v>0</v>
      </c>
      <c r="AKL11" s="22">
        <f>'R5-02（入力用）'!AG33</f>
        <v>0</v>
      </c>
      <c r="AKM11" s="22">
        <f>'R5-02（入力用）'!AH33</f>
        <v>0</v>
      </c>
      <c r="AKN11" s="22">
        <f>'R5-03（入力用）'!G33</f>
        <v>0</v>
      </c>
      <c r="AKO11" s="22">
        <f>'R5-03（入力用）'!H33</f>
        <v>0</v>
      </c>
      <c r="AKP11" s="22">
        <f>'R5-03（入力用）'!I33</f>
        <v>0</v>
      </c>
      <c r="AKQ11" s="22">
        <f>'R5-03（入力用）'!J33</f>
        <v>0</v>
      </c>
      <c r="AKR11" s="22">
        <f>'R5-03（入力用）'!K33</f>
        <v>0</v>
      </c>
      <c r="AKS11" s="22">
        <f>'R5-03（入力用）'!L33</f>
        <v>0</v>
      </c>
      <c r="AKT11" s="22">
        <f>'R5-03（入力用）'!M33</f>
        <v>0</v>
      </c>
      <c r="AKU11" s="22">
        <f>'R5-03（入力用）'!N33</f>
        <v>0</v>
      </c>
      <c r="AKV11" s="22">
        <f>'R5-03（入力用）'!O33</f>
        <v>0</v>
      </c>
      <c r="AKW11" s="22">
        <f>'R5-03（入力用）'!P33</f>
        <v>0</v>
      </c>
      <c r="AKX11" s="22">
        <f>'R5-03（入力用）'!Q33</f>
        <v>0</v>
      </c>
      <c r="AKY11" s="22">
        <f>'R5-03（入力用）'!R33</f>
        <v>0</v>
      </c>
      <c r="AKZ11" s="22">
        <f>'R5-03（入力用）'!S33</f>
        <v>0</v>
      </c>
      <c r="ALA11" s="22">
        <f>'R5-03（入力用）'!T33</f>
        <v>0</v>
      </c>
      <c r="ALB11" s="22">
        <f>'R5-03（入力用）'!U33</f>
        <v>0</v>
      </c>
      <c r="ALC11" s="22">
        <f>'R5-03（入力用）'!V33</f>
        <v>0</v>
      </c>
      <c r="ALD11" s="22">
        <f>'R5-03（入力用）'!W33</f>
        <v>0</v>
      </c>
      <c r="ALE11" s="22">
        <f>'R5-03（入力用）'!X33</f>
        <v>0</v>
      </c>
      <c r="ALF11" s="22">
        <f>'R5-03（入力用）'!Y33</f>
        <v>0</v>
      </c>
      <c r="ALG11" s="22">
        <f>'R5-03（入力用）'!Z33</f>
        <v>0</v>
      </c>
      <c r="ALH11" s="22">
        <f>'R5-03（入力用）'!AA33</f>
        <v>0</v>
      </c>
      <c r="ALI11" s="22">
        <f>'R5-03（入力用）'!AB33</f>
        <v>0</v>
      </c>
      <c r="ALJ11" s="22">
        <f>'R5-03（入力用）'!AC33</f>
        <v>0</v>
      </c>
      <c r="ALK11" s="22">
        <f>'R5-03（入力用）'!AD33</f>
        <v>0</v>
      </c>
      <c r="ALL11" s="22">
        <f>'R5-03（入力用）'!AE33</f>
        <v>0</v>
      </c>
      <c r="ALM11" s="22">
        <f>'R5-03（入力用）'!AF33</f>
        <v>0</v>
      </c>
      <c r="ALN11" s="22">
        <f>'R5-03（入力用）'!AG33</f>
        <v>0</v>
      </c>
      <c r="ALO11" s="22">
        <f>'R5-03（入力用）'!AH33</f>
        <v>0</v>
      </c>
      <c r="ALP11" s="22">
        <f>'R5-03（入力用）'!AI33</f>
        <v>0</v>
      </c>
      <c r="ALQ11" s="22">
        <f>'R5-03（入力用）'!AJ33</f>
        <v>0</v>
      </c>
      <c r="ALR11" s="22">
        <f>'R5-03（入力用）'!AK33</f>
        <v>0</v>
      </c>
    </row>
    <row r="12" spans="1:1006" ht="32.4">
      <c r="A12" t="s">
        <v>20</v>
      </c>
      <c r="B12" s="17" t="s">
        <v>39</v>
      </c>
      <c r="C12" s="146">
        <f>'7月（入力用）'!F34</f>
        <v>6.2433235458831213E-2</v>
      </c>
      <c r="D12" s="146">
        <f>'7月（入力用）'!G34</f>
        <v>0.62433235458831216</v>
      </c>
      <c r="E12" s="146">
        <f>'7月（入力用）'!H34</f>
        <v>2.4973294183532486</v>
      </c>
      <c r="F12" s="146">
        <f>'7月（入力用）'!I34</f>
        <v>4.62005942395351</v>
      </c>
      <c r="G12" s="146">
        <f>'7月（入力用）'!J34</f>
        <v>5.4316914849183151</v>
      </c>
      <c r="H12" s="146">
        <f>'7月（入力用）'!K34</f>
        <v>6.1808903104242896</v>
      </c>
      <c r="I12" s="146">
        <f>'7月（入力用）'!L34</f>
        <v>6.7427894295537714</v>
      </c>
      <c r="J12" s="146">
        <f>'7月（入力用）'!M34</f>
        <v>6.8676559004714335</v>
      </c>
      <c r="K12" s="146">
        <f>'7月（入力用）'!N34</f>
        <v>6.4306232522596147</v>
      </c>
      <c r="L12" s="146">
        <f>'7月（入力用）'!O34</f>
        <v>5.0570920721653279</v>
      </c>
      <c r="M12" s="146">
        <f>'7月（入力用）'!P34</f>
        <v>3.2465282438592231</v>
      </c>
      <c r="N12" s="146">
        <f>'7月（入力用）'!Q34</f>
        <v>2.9343620665650669</v>
      </c>
      <c r="O12" s="146">
        <f>'7月（入力用）'!R34</f>
        <v>2.4973294183532486</v>
      </c>
      <c r="P12" s="146">
        <f>'7月（入力用）'!S34</f>
        <v>2.2475964765179235</v>
      </c>
      <c r="Q12" s="146">
        <f>'7月（入力用）'!T34</f>
        <v>2.2475964765179235</v>
      </c>
      <c r="R12" s="146">
        <f>'7月（入力用）'!U34</f>
        <v>2.3724629474355861</v>
      </c>
      <c r="S12" s="146">
        <f>'7月（入力用）'!V34</f>
        <v>1.9354302992237675</v>
      </c>
      <c r="T12" s="146">
        <f>'7月（入力用）'!W34</f>
        <v>1.6856973573884428</v>
      </c>
      <c r="U12" s="146">
        <f>'7月（入力用）'!X34</f>
        <v>1.2486647091766243</v>
      </c>
      <c r="V12" s="146">
        <f>'7月（入力用）'!Y34</f>
        <v>1.2486647091766243</v>
      </c>
      <c r="W12" s="146">
        <f>'7月（入力用）'!Z34</f>
        <v>1.0613650028001307</v>
      </c>
      <c r="X12" s="146">
        <f>'7月（入力用）'!AA34</f>
        <v>0.9989317673412994</v>
      </c>
      <c r="Y12" s="146">
        <f>'7月（入力用）'!AB34</f>
        <v>1.6856973573884428</v>
      </c>
      <c r="Z12" s="146">
        <f>'7月（入力用）'!AC34</f>
        <v>2.4973294183532486</v>
      </c>
      <c r="AA12" s="146">
        <f>'7月（入力用）'!AD34</f>
        <v>2.9343620665650669</v>
      </c>
      <c r="AB12" s="146">
        <f>'7月（入力用）'!AE34</f>
        <v>3.1840950084003916</v>
      </c>
      <c r="AC12" s="146">
        <f>'7月（入力用）'!AF34</f>
        <v>3.0592285374827295</v>
      </c>
      <c r="AD12" s="146">
        <f>'7月（入力用）'!AG34</f>
        <v>3.5586944211533793</v>
      </c>
      <c r="AE12" s="146">
        <f>'7月（入力用）'!AH34</f>
        <v>3.6211276566122104</v>
      </c>
      <c r="AF12" s="146">
        <f>'7月（入力用）'!AI34</f>
        <v>2.9343620665650669</v>
      </c>
      <c r="AG12" s="147">
        <f>'7月（入力用）'!AJ34</f>
        <v>3.0592285374827295</v>
      </c>
      <c r="AH12" s="148">
        <f>'8月（入力用）'!F34</f>
        <v>2.8094955956474044</v>
      </c>
      <c r="AI12" s="146">
        <f>'8月（入力用）'!G34</f>
        <v>2.4973294183532486</v>
      </c>
      <c r="AJ12" s="146">
        <f>'8月（入力用）'!H34</f>
        <v>2.310029711976755</v>
      </c>
      <c r="AK12" s="146">
        <f>'8月（入力用）'!I34</f>
        <v>2.0602967701414299</v>
      </c>
      <c r="AL12" s="146">
        <f>'8月（入力用）'!J34</f>
        <v>2.1227300056002614</v>
      </c>
      <c r="AM12" s="146">
        <f>'8月（入力用）'!K34</f>
        <v>2.310029711976755</v>
      </c>
      <c r="AN12" s="146">
        <f>'8月（入力用）'!L34</f>
        <v>1.4359644155531179</v>
      </c>
      <c r="AO12" s="146">
        <f>'8月（入力用）'!M34</f>
        <v>1.3110979446354554</v>
      </c>
      <c r="AP12" s="146">
        <f>'8月（入力用）'!N34</f>
        <v>1.3110979446354554</v>
      </c>
      <c r="AQ12" s="146">
        <f>'8月（入力用）'!O34</f>
        <v>1.3110979446354554</v>
      </c>
      <c r="AR12" s="146">
        <f>'8月（入力用）'!P34</f>
        <v>0.93649853188246823</v>
      </c>
      <c r="AS12" s="146">
        <f>'8月（入力用）'!Q34</f>
        <v>0.68676559004714333</v>
      </c>
      <c r="AT12" s="146">
        <f>'8月（入力用）'!R34</f>
        <v>0.24973294183532485</v>
      </c>
      <c r="AU12" s="146">
        <f>'8月（入力用）'!S34</f>
        <v>0.37459941275298725</v>
      </c>
      <c r="AV12" s="146">
        <f>'8月（入力用）'!T34</f>
        <v>1.186231473717793</v>
      </c>
      <c r="AW12" s="146">
        <f>'8月（入力用）'!U34</f>
        <v>2.8719288311062359</v>
      </c>
      <c r="AX12" s="146">
        <f>'8月（入力用）'!V34</f>
        <v>3.1840950084003916</v>
      </c>
      <c r="AY12" s="146">
        <f>'8月（入力用）'!W34</f>
        <v>3.6211276566122104</v>
      </c>
      <c r="AZ12" s="146">
        <f>'8月（入力用）'!X34</f>
        <v>3.7459941275298729</v>
      </c>
      <c r="BA12" s="146">
        <f>'8月（入力用）'!Y34</f>
        <v>3.9332938339063666</v>
      </c>
      <c r="BB12" s="146">
        <f>'8月（入力用）'!Z34</f>
        <v>3.6835608920710414</v>
      </c>
      <c r="BC12" s="146">
        <f>'8月（入力用）'!AA34</f>
        <v>2.8094955956474044</v>
      </c>
      <c r="BD12" s="146">
        <f>'8月（入力用）'!AB34</f>
        <v>1.186231473717793</v>
      </c>
      <c r="BE12" s="146">
        <f>'8月（入力用）'!AC34</f>
        <v>1.1237982382589617</v>
      </c>
      <c r="BF12" s="146">
        <f>'8月（入力用）'!AD34</f>
        <v>0.81163206096480578</v>
      </c>
      <c r="BG12" s="146">
        <f>'8月（入力用）'!AE34</f>
        <v>0.7491988255059745</v>
      </c>
      <c r="BH12" s="146">
        <f>'8月（入力用）'!AF34</f>
        <v>0.68676559004714333</v>
      </c>
      <c r="BI12" s="146">
        <f>'8月（入力用）'!AG34</f>
        <v>0.9989317673412994</v>
      </c>
      <c r="BJ12" s="146">
        <f>'8月（入力用）'!AH34</f>
        <v>1.1237982382589617</v>
      </c>
      <c r="BK12" s="146">
        <f>'8月（入力用）'!AI34</f>
        <v>1.186231473717793</v>
      </c>
      <c r="BL12" s="147">
        <f>'8月（入力用）'!AJ34</f>
        <v>0.9989317673412994</v>
      </c>
      <c r="BM12" s="149">
        <f>'9月（入力用）'!G34</f>
        <v>0.93649853188246823</v>
      </c>
      <c r="BN12" s="134">
        <f>'9月（入力用）'!H34</f>
        <v>0.87406529642363695</v>
      </c>
      <c r="BO12" s="134">
        <f>'9月（入力用）'!I34</f>
        <v>1.0613650028001307</v>
      </c>
      <c r="BP12" s="134">
        <f>'9月（入力用）'!J34</f>
        <v>0.87406529642363695</v>
      </c>
      <c r="BQ12" s="134">
        <f>'9月（入力用）'!K34</f>
        <v>0.7491988255059745</v>
      </c>
      <c r="BR12" s="134">
        <f>'9月（入力用）'!L34</f>
        <v>0.62433235458831216</v>
      </c>
      <c r="BS12" s="134">
        <f>'9月（入力用）'!M34</f>
        <v>0.56189911912948087</v>
      </c>
      <c r="BT12" s="134">
        <f>'9月（入力用）'!N34</f>
        <v>0.4994658836706497</v>
      </c>
      <c r="BU12" s="134">
        <f>'9月（入力用）'!O34</f>
        <v>0.56189911912948087</v>
      </c>
      <c r="BV12" s="134">
        <f>'9月（入力用）'!P34</f>
        <v>0.24973294183532485</v>
      </c>
      <c r="BW12" s="134">
        <f>'9月（入力用）'!Q34</f>
        <v>0.12486647091766243</v>
      </c>
      <c r="BX12" s="134">
        <f>'9月（入力用）'!R34</f>
        <v>6.2433235458831213E-2</v>
      </c>
      <c r="BY12" s="134">
        <f>'9月（入力用）'!S34</f>
        <v>6.2433235458831213E-2</v>
      </c>
      <c r="BZ12" s="134">
        <f>'9月（入力用）'!T34</f>
        <v>6.2433235458831213E-2</v>
      </c>
      <c r="CA12" s="134">
        <f>'9月（入力用）'!U34</f>
        <v>0.12486647091766243</v>
      </c>
      <c r="CB12" s="134">
        <f>'9月（入力用）'!V34</f>
        <v>0.24973294183532485</v>
      </c>
      <c r="CC12" s="134">
        <f>'9月（入力用）'!W34</f>
        <v>0.24973294183532485</v>
      </c>
      <c r="CD12" s="134">
        <f>'9月（入力用）'!X34</f>
        <v>0.24973294183532485</v>
      </c>
      <c r="CE12" s="134">
        <f>'9月（入力用）'!Y34</f>
        <v>0.31216617729415608</v>
      </c>
      <c r="CF12" s="134">
        <f>'9月（入力用）'!Z34</f>
        <v>0.31216617729415608</v>
      </c>
      <c r="CG12" s="134">
        <f>'9月（入力用）'!AA34</f>
        <v>0.37459941275298725</v>
      </c>
      <c r="CH12" s="134">
        <f>'9月（入力用）'!AB34</f>
        <v>0.9989317673412994</v>
      </c>
      <c r="CI12" s="134">
        <f>'9月（入力用）'!AC34</f>
        <v>0.81163206096480578</v>
      </c>
      <c r="CJ12" s="134">
        <f>'9月（入力用）'!AD34</f>
        <v>1.0613650028001307</v>
      </c>
      <c r="CK12" s="134">
        <f>'9月（入力用）'!AE34</f>
        <v>1.498397651011949</v>
      </c>
      <c r="CL12" s="134">
        <f>'9月（入力用）'!AF34</f>
        <v>1.7481305928472739</v>
      </c>
      <c r="CM12" s="134">
        <f>'9月（入力用）'!AG34</f>
        <v>2.1227300056002614</v>
      </c>
      <c r="CN12" s="134">
        <f>'9月（入力用）'!AH34</f>
        <v>2.1227300056002614</v>
      </c>
      <c r="CO12" s="134">
        <f>'9月（入力用）'!AI34</f>
        <v>1.6232641219296116</v>
      </c>
      <c r="CP12" s="150">
        <f>'9月（入力用）'!AJ34</f>
        <v>1.7481305928472739</v>
      </c>
      <c r="CQ12" s="149">
        <f>'10月（入力用）'!G34</f>
        <v>1.8105638283061052</v>
      </c>
      <c r="CR12" s="134">
        <f>'10月（入力用）'!H34</f>
        <v>1.498397651011949</v>
      </c>
      <c r="CS12" s="134">
        <f>'10月（入力用）'!I34</f>
        <v>1.2486647091766243</v>
      </c>
      <c r="CT12" s="134">
        <f>'10月（入力用）'!J34</f>
        <v>1.0613650028001307</v>
      </c>
      <c r="CU12" s="134">
        <f>'10月（入力用）'!K34</f>
        <v>1.3735311800942867</v>
      </c>
      <c r="CV12" s="134">
        <f>'10月（入力用）'!L34</f>
        <v>1.498397651011949</v>
      </c>
      <c r="CW12" s="134">
        <f>'10月（入力用）'!M34</f>
        <v>1.6856973573884428</v>
      </c>
      <c r="CX12" s="134">
        <f>'10月（入力用）'!N34</f>
        <v>1.5608308864707803</v>
      </c>
      <c r="CY12" s="134">
        <f>'10月（入力用）'!O34</f>
        <v>1.4359644155531179</v>
      </c>
      <c r="CZ12" s="134">
        <f>'10月（入力用）'!P34</f>
        <v>1.498397651011949</v>
      </c>
      <c r="DA12" s="134">
        <f>'10月（入力用）'!Q34</f>
        <v>1.6856973573884428</v>
      </c>
      <c r="DB12" s="134">
        <f>'10月（入力用）'!R34</f>
        <v>1.3735311800942867</v>
      </c>
      <c r="DC12" s="134">
        <f>'10月（入力用）'!S34</f>
        <v>1.0613650028001307</v>
      </c>
      <c r="DD12" s="134">
        <f>'10月（入力用）'!T34</f>
        <v>0.93649853188246823</v>
      </c>
      <c r="DE12" s="134">
        <f>'10月（入力用）'!U34</f>
        <v>0.93649853188246823</v>
      </c>
      <c r="DF12" s="134">
        <f>'10月（入力用）'!V34</f>
        <v>0.9989317673412994</v>
      </c>
      <c r="DG12" s="134">
        <f>'10月（入力用）'!W34</f>
        <v>0.87406529642363695</v>
      </c>
      <c r="DH12" s="134">
        <f>'10月（入力用）'!X34</f>
        <v>0.4994658836706497</v>
      </c>
      <c r="DI12" s="134">
        <f>'10月（入力用）'!Y34</f>
        <v>0.43703264821181848</v>
      </c>
      <c r="DJ12" s="134">
        <f>'10月（入力用）'!Z34</f>
        <v>0.43703264821181848</v>
      </c>
      <c r="DK12" s="134">
        <f>'10月（入力用）'!AA34</f>
        <v>0.24973294183532485</v>
      </c>
      <c r="DL12" s="134">
        <f>'10月（入力用）'!AB34</f>
        <v>6.2433235458831213E-2</v>
      </c>
      <c r="DM12" s="134">
        <f>'10月（入力用）'!AC34</f>
        <v>0</v>
      </c>
      <c r="DN12" s="134">
        <f>'10月（入力用）'!AD34</f>
        <v>0</v>
      </c>
      <c r="DO12" s="134">
        <f>'10月（入力用）'!AE34</f>
        <v>0</v>
      </c>
      <c r="DP12" s="134">
        <f>'10月（入力用）'!AF34</f>
        <v>0</v>
      </c>
      <c r="DQ12" s="134">
        <f>'10月（入力用）'!AG34</f>
        <v>0</v>
      </c>
      <c r="DR12" s="134">
        <f>'10月（入力用）'!AH34</f>
        <v>6.2433235458831213E-2</v>
      </c>
      <c r="DS12" s="134">
        <f>'10月（入力用）'!AI34</f>
        <v>0.31216617729415608</v>
      </c>
      <c r="DT12" s="134">
        <f>'10月（入力用）'!AJ34</f>
        <v>0.43703264821181848</v>
      </c>
      <c r="DU12" s="150">
        <f>'10月（入力用）'!AK34</f>
        <v>0.43703264821181848</v>
      </c>
      <c r="DV12" s="151">
        <f>'11月（入力用）'!G34</f>
        <v>0.7491988255059745</v>
      </c>
      <c r="DW12" s="134">
        <f>'11月（入力用）'!H34</f>
        <v>0.7491988255059745</v>
      </c>
      <c r="DX12" s="134">
        <f>'11月（入力用）'!I34</f>
        <v>1.2486647091766243</v>
      </c>
      <c r="DY12" s="134">
        <f>'11月（入力用）'!J34</f>
        <v>1.498397651011949</v>
      </c>
      <c r="DZ12" s="134">
        <f>'11月（入力用）'!K34</f>
        <v>2.310029711976755</v>
      </c>
      <c r="EA12" s="134">
        <f>'11月（入力用）'!L34</f>
        <v>2.996795302023898</v>
      </c>
      <c r="EB12" s="134">
        <f>'11月（入力用）'!M34</f>
        <v>3.3089614793180542</v>
      </c>
      <c r="EC12" s="134">
        <f>'11月（入力用）'!N34</f>
        <v>3.6835608920710414</v>
      </c>
      <c r="ED12" s="134">
        <f>'11月（入力用）'!O34</f>
        <v>3.8708605984475351</v>
      </c>
      <c r="EE12" s="134">
        <f>'11月（入力用）'!P34</f>
        <v>3.6835608920710414</v>
      </c>
      <c r="EF12" s="134">
        <f>'11月（入力用）'!Q34</f>
        <v>3.6835608920710414</v>
      </c>
      <c r="EG12" s="134">
        <f>'11月（入力用）'!R34</f>
        <v>2.6846291247297422</v>
      </c>
      <c r="EH12" s="134">
        <f>'11月（入力用）'!S34</f>
        <v>2.1851632410590924</v>
      </c>
      <c r="EI12" s="134">
        <f>'11月（入力用）'!T34</f>
        <v>1.9354302992237675</v>
      </c>
      <c r="EJ12" s="134">
        <f>'11月（入力用）'!U34</f>
        <v>1.4359644155531179</v>
      </c>
      <c r="EK12" s="134">
        <f>'11月（入力用）'!V34</f>
        <v>1.3110979446354554</v>
      </c>
      <c r="EL12" s="134">
        <f>'11月（入力用）'!W34</f>
        <v>1.1237982382589617</v>
      </c>
      <c r="EM12" s="134">
        <f>'11月（入力用）'!X34</f>
        <v>1.8105638283061052</v>
      </c>
      <c r="EN12" s="134">
        <f>'11月（入力用）'!Y34</f>
        <v>2.310029711976755</v>
      </c>
      <c r="EO12" s="134">
        <f>'11月（入力用）'!Z34</f>
        <v>2.4348961828944171</v>
      </c>
      <c r="EP12" s="134">
        <f>'11月（入力用）'!AA34</f>
        <v>2.5597626538120797</v>
      </c>
      <c r="EQ12" s="134">
        <f>'11月（入力用）'!AB34</f>
        <v>2.4973294183532486</v>
      </c>
      <c r="ER12" s="134">
        <f>'11月（入力用）'!AC34</f>
        <v>2.7470623601885733</v>
      </c>
      <c r="ES12" s="134">
        <f>'11月（入力用）'!AD34</f>
        <v>2.6221958892709107</v>
      </c>
      <c r="ET12" s="134">
        <f>'11月（入力用）'!AE34</f>
        <v>1.9354302992237675</v>
      </c>
      <c r="EU12" s="134">
        <f>'11月（入力用）'!AF34</f>
        <v>1.6856973573884428</v>
      </c>
      <c r="EV12" s="134">
        <f>'11月（入力用）'!AG34</f>
        <v>1.8105638283061052</v>
      </c>
      <c r="EW12" s="134">
        <f>'11月（入力用）'!AH34</f>
        <v>1.7481305928472739</v>
      </c>
      <c r="EX12" s="134">
        <f>'11月（入力用）'!AI34</f>
        <v>1.9354302992237675</v>
      </c>
      <c r="EY12" s="150">
        <f>'11月（入力用）'!AJ34</f>
        <v>1.6856973573884428</v>
      </c>
      <c r="EZ12" s="149">
        <f>'12月（入力用）'!G34</f>
        <v>1.8729970637649365</v>
      </c>
      <c r="FA12" s="134">
        <f>'12月（入力用）'!H34</f>
        <v>1.8729970637649365</v>
      </c>
      <c r="FB12" s="134">
        <f>'12月（入力用）'!I34</f>
        <v>2.2475964765179235</v>
      </c>
      <c r="FC12" s="134">
        <f>'12月（入力用）'!J34</f>
        <v>1.9978635346825988</v>
      </c>
      <c r="FD12" s="134">
        <f>'12月（入力用）'!K34</f>
        <v>2.2475964765179235</v>
      </c>
      <c r="FE12" s="134">
        <f>'12月（入力用）'!L34</f>
        <v>2.8094955956474044</v>
      </c>
      <c r="FF12" s="134">
        <f>'12月（入力用）'!M34</f>
        <v>3.3713947147768857</v>
      </c>
      <c r="FG12" s="134">
        <f>'12月（入力用）'!N34</f>
        <v>4.3078932466593534</v>
      </c>
      <c r="FH12" s="134">
        <f>'12月（入力用）'!O34</f>
        <v>6.4930564877184462</v>
      </c>
      <c r="FI12" s="134">
        <f>'12月（入力用）'!P34</f>
        <v>7.6792879614362395</v>
      </c>
      <c r="FJ12" s="134">
        <f>'12月（入力用）'!Q34</f>
        <v>8.9279526706128642</v>
      </c>
      <c r="FK12" s="134">
        <f>'12月（入力用）'!R34</f>
        <v>9.6147182606600072</v>
      </c>
      <c r="FL12" s="134">
        <f>'12月（入力用）'!S34</f>
        <v>9.3649853188246812</v>
      </c>
      <c r="FM12" s="134">
        <f>'12月（入力用）'!T34</f>
        <v>9.6147182606600072</v>
      </c>
      <c r="FN12" s="134">
        <f>'12月（入力用）'!U34</f>
        <v>9.24011884790702</v>
      </c>
      <c r="FO12" s="134">
        <f>'12月（入力用）'!V34</f>
        <v>7.3046885486832522</v>
      </c>
      <c r="FP12" s="134">
        <f>'12月（入力用）'!W34</f>
        <v>5.6814244267536402</v>
      </c>
      <c r="FQ12" s="134">
        <f>'12月（入力用）'!X34</f>
        <v>4.495192953035847</v>
      </c>
      <c r="FR12" s="134">
        <f>'12月（入力用）'!Y34</f>
        <v>3.8708605984475351</v>
      </c>
      <c r="FS12" s="134">
        <f>'12月（入力用）'!Z34</f>
        <v>3.3713947147768857</v>
      </c>
      <c r="FT12" s="134">
        <f>'12月（入力用）'!AA34</f>
        <v>2.7470623601885733</v>
      </c>
      <c r="FU12" s="134">
        <f>'12月（入力用）'!AB34</f>
        <v>2.5597626538120797</v>
      </c>
      <c r="FV12" s="134">
        <f>'12月（入力用）'!AC34</f>
        <v>2.9343620665650669</v>
      </c>
      <c r="FW12" s="134">
        <f>'12月（入力用）'!AD34</f>
        <v>3.6211276566122104</v>
      </c>
      <c r="FX12" s="134">
        <f>'12月（入力用）'!AE34</f>
        <v>3.808427362988704</v>
      </c>
      <c r="FY12" s="134">
        <f>'12月（入力用）'!AF34</f>
        <v>4.4327597175770164</v>
      </c>
      <c r="FZ12" s="134">
        <f>'12月（入力用）'!AG34</f>
        <v>5.5565579558359781</v>
      </c>
      <c r="GA12" s="134">
        <f>'12月（入力用）'!AH34</f>
        <v>6.4930564877184462</v>
      </c>
      <c r="GB12" s="134">
        <f>'12月（入力用）'!AI34</f>
        <v>6.4306232522596147</v>
      </c>
      <c r="GC12" s="134">
        <f>'12月（入力用）'!AJ34</f>
        <v>6.3057567813419526</v>
      </c>
      <c r="GD12" s="150">
        <f>'12月（入力用）'!AK34</f>
        <v>5.993590604047796</v>
      </c>
      <c r="GE12" s="149">
        <f>'R3-01（入力用）'!G34</f>
        <v>6.3681900168007832</v>
      </c>
      <c r="GF12" s="134">
        <f>'R3-01（入力用）'!H34</f>
        <v>5.4316914849183151</v>
      </c>
      <c r="GG12" s="134">
        <f>'R3-01（入力用）'!I34</f>
        <v>5.8687241331301339</v>
      </c>
      <c r="GH12" s="134">
        <f>'R3-01（入力用）'!J34</f>
        <v>5.4316914849183151</v>
      </c>
      <c r="GI12" s="134">
        <f>'R3-01（入力用）'!K34</f>
        <v>6.3057567813419526</v>
      </c>
      <c r="GJ12" s="134">
        <f>'R3-01（入力用）'!L34</f>
        <v>7.7417211968950701</v>
      </c>
      <c r="GK12" s="134">
        <f>'R3-01（入力用）'!M34</f>
        <v>8.8030861996952012</v>
      </c>
      <c r="GL12" s="134">
        <f>'R3-01（入力用）'!N34</f>
        <v>9.8644512024953315</v>
      </c>
      <c r="GM12" s="134">
        <f>'R3-01（入力用）'!O34</f>
        <v>12.174480914472086</v>
      </c>
      <c r="GN12" s="134">
        <f>'R3-01（入力用）'!P34</f>
        <v>11.550148559883775</v>
      </c>
      <c r="GO12" s="134">
        <f>'R3-01（入力用）'!Q34</f>
        <v>11.737448266260268</v>
      </c>
      <c r="GP12" s="134">
        <f>'R3-01（入力用）'!R34</f>
        <v>11.612581795342605</v>
      </c>
      <c r="GQ12" s="134">
        <f>'R3-01（入力用）'!S34</f>
        <v>10.676083263460137</v>
      </c>
      <c r="GR12" s="134">
        <f>'R3-01（入力用）'!T34</f>
        <v>10.051750908871826</v>
      </c>
      <c r="GS12" s="134">
        <f>'R3-01（入力用）'!U34</f>
        <v>8.9279526706128642</v>
      </c>
      <c r="GT12" s="134">
        <f>'R3-01（入力用）'!V34</f>
        <v>8.0538873741892267</v>
      </c>
      <c r="GU12" s="134">
        <f>'R3-01（入力用）'!W34</f>
        <v>7.8665876678127331</v>
      </c>
      <c r="GV12" s="134">
        <f>'R3-01（入力用）'!X34</f>
        <v>7.9290209032715637</v>
      </c>
      <c r="GW12" s="134">
        <f>'R3-01（入力用）'!Y34</f>
        <v>7.5544214905185765</v>
      </c>
      <c r="GX12" s="134">
        <f>'R3-01（入力用）'!Z34</f>
        <v>9.926884437954163</v>
      </c>
      <c r="GY12" s="134">
        <f>'R3-01（入力用）'!AA34</f>
        <v>10.30148385070715</v>
      </c>
      <c r="GZ12" s="134">
        <f>'R3-01（入力用）'!AB34</f>
        <v>10.30148385070715</v>
      </c>
      <c r="HA12" s="134">
        <f>'R3-01（入力用）'!AC34</f>
        <v>10.426350321624813</v>
      </c>
      <c r="HB12" s="134">
        <f>'R3-01（入力用）'!AD34</f>
        <v>9.8644512024953315</v>
      </c>
      <c r="HC12" s="134">
        <f>'R3-01（入力用）'!AE34</f>
        <v>9.7395847315776685</v>
      </c>
      <c r="HD12" s="134">
        <f>'R3-01（入力用）'!AF34</f>
        <v>9.6771514961188387</v>
      </c>
      <c r="HE12" s="134">
        <f>'R3-01（入力用）'!AG34</f>
        <v>6.6179229586361084</v>
      </c>
      <c r="HF12" s="134">
        <f>'R3-01（入力用）'!AH34</f>
        <v>5.993590604047796</v>
      </c>
      <c r="HG12" s="134">
        <f>'R3-01（入力用）'!AI34</f>
        <v>6.3057567813419526</v>
      </c>
      <c r="HH12" s="134">
        <f>'R3-01（入力用）'!AJ34</f>
        <v>5.306825014000653</v>
      </c>
      <c r="HI12" s="150">
        <f>'R3-01（入力用）'!AK34</f>
        <v>5.8062908976713024</v>
      </c>
      <c r="HJ12" s="149">
        <f>'R3-02（入力用）'!G34</f>
        <v>5.5565579558359781</v>
      </c>
      <c r="HK12" s="134">
        <f>'R3-02（入力用）'!H34</f>
        <v>5.0570920721653279</v>
      </c>
      <c r="HL12" s="134">
        <f>'R3-02（入力用）'!I34</f>
        <v>4.62005942395351</v>
      </c>
      <c r="HM12" s="134">
        <f>'R3-02（入力用）'!J34</f>
        <v>3.9957270693651976</v>
      </c>
      <c r="HN12" s="134">
        <f>'R3-02（入力用）'!K34</f>
        <v>3.3713947147768857</v>
      </c>
      <c r="HO12" s="134">
        <f>'R3-02（入力用）'!L34</f>
        <v>2.9343620665650669</v>
      </c>
      <c r="HP12" s="134">
        <f>'R3-02（入力用）'!M34</f>
        <v>2.310029711976755</v>
      </c>
      <c r="HQ12" s="134">
        <f>'R3-02（入力用）'!N34</f>
        <v>2.0602967701414299</v>
      </c>
      <c r="HR12" s="134">
        <f>'R3-02（入力用）'!O34</f>
        <v>2.3724629474355861</v>
      </c>
      <c r="HS12" s="134">
        <f>'R3-02（入力用）'!P34</f>
        <v>2.8094955956474044</v>
      </c>
      <c r="HT12" s="134">
        <f>'R3-02（入力用）'!Q34</f>
        <v>2.8719288311062359</v>
      </c>
      <c r="HU12" s="134">
        <f>'R3-02（入力用）'!R34</f>
        <v>3.3089614793180542</v>
      </c>
      <c r="HV12" s="134">
        <f>'R3-02（入力用）'!S34</f>
        <v>3.7459941275298729</v>
      </c>
      <c r="HW12" s="134">
        <f>'R3-02（入力用）'!T34</f>
        <v>4.0581603048240291</v>
      </c>
      <c r="HX12" s="134">
        <f>'R3-02（入力用）'!U34</f>
        <v>3.808427362988704</v>
      </c>
      <c r="HY12" s="134">
        <f>'R3-02（入力用）'!V34</f>
        <v>3.9332938339063666</v>
      </c>
      <c r="HZ12" s="134">
        <f>'R3-02（入力用）'!W34</f>
        <v>3.3713947147768857</v>
      </c>
      <c r="IA12" s="134">
        <f>'R3-02（入力用）'!X34</f>
        <v>3.3089614793180542</v>
      </c>
      <c r="IB12" s="134">
        <f>'R3-02（入力用）'!Y34</f>
        <v>2.3724629474355861</v>
      </c>
      <c r="IC12" s="134">
        <f>'R3-02（入力用）'!Z34</f>
        <v>1.7481305928472739</v>
      </c>
      <c r="ID12" s="134">
        <f>'R3-02（入力用）'!AA34</f>
        <v>1.3110979446354554</v>
      </c>
      <c r="IE12" s="134">
        <f>'R3-02（入力用）'!AB34</f>
        <v>1.3110979446354554</v>
      </c>
      <c r="IF12" s="134">
        <f>'R3-02（入力用）'!AC34</f>
        <v>0.9989317673412994</v>
      </c>
      <c r="IG12" s="134">
        <f>'R3-02（入力用）'!AD34</f>
        <v>1.186231473717793</v>
      </c>
      <c r="IH12" s="134">
        <f>'R3-02（入力用）'!AE34</f>
        <v>0.9989317673412994</v>
      </c>
      <c r="II12" s="134">
        <f>'R3-02（入力用）'!AF34</f>
        <v>0.93649853188246823</v>
      </c>
      <c r="IJ12" s="134">
        <f>'R3-02（入力用）'!AG34</f>
        <v>1.0613650028001307</v>
      </c>
      <c r="IK12" s="150">
        <f>'R3-02（入力用）'!AH34</f>
        <v>0.9989317673412994</v>
      </c>
      <c r="IL12" s="149">
        <f>'R3-03（入力用）'!G34</f>
        <v>0.87406529642363695</v>
      </c>
      <c r="IM12" s="134">
        <f>'R3-03（入力用）'!H34</f>
        <v>0.4994658836706497</v>
      </c>
      <c r="IN12" s="134">
        <f>'R3-03（入力用）'!I34</f>
        <v>0.24973294183532485</v>
      </c>
      <c r="IO12" s="134">
        <f>'R3-03（入力用）'!J34</f>
        <v>0.24973294183532485</v>
      </c>
      <c r="IP12" s="134">
        <f>'R3-03（入力用）'!K34</f>
        <v>0.24973294183532485</v>
      </c>
      <c r="IQ12" s="134">
        <f>'R3-03（入力用）'!L34</f>
        <v>6.2433235458831213E-2</v>
      </c>
      <c r="IR12" s="134">
        <f>'R3-03（入力用）'!M34</f>
        <v>6.2433235458831213E-2</v>
      </c>
      <c r="IS12" s="134">
        <f>'R3-03（入力用）'!N34</f>
        <v>6.2433235458831213E-2</v>
      </c>
      <c r="IT12" s="134">
        <f>'R3-03（入力用）'!O34</f>
        <v>0</v>
      </c>
      <c r="IU12" s="134">
        <f>'R3-03（入力用）'!P34</f>
        <v>0</v>
      </c>
      <c r="IV12" s="134">
        <f>'R3-03（入力用）'!Q34</f>
        <v>0</v>
      </c>
      <c r="IW12" s="134">
        <f>'R3-03（入力用）'!R34</f>
        <v>0</v>
      </c>
      <c r="IX12" s="134">
        <f>'R3-03（入力用）'!S34</f>
        <v>0</v>
      </c>
      <c r="IY12" s="134">
        <f>'R3-03（入力用）'!T34</f>
        <v>6.2433235458831213E-2</v>
      </c>
      <c r="IZ12" s="134">
        <f>'R3-03（入力用）'!U34</f>
        <v>6.2433235458831213E-2</v>
      </c>
      <c r="JA12" s="134">
        <f>'R3-03（入力用）'!V34</f>
        <v>0.12486647091766243</v>
      </c>
      <c r="JB12" s="134">
        <f>'R3-03（入力用）'!W34</f>
        <v>0.18729970637649362</v>
      </c>
      <c r="JC12" s="134">
        <f>'R3-03（入力用）'!X34</f>
        <v>0.24973294183532485</v>
      </c>
      <c r="JD12" s="134">
        <f>'R3-03（入力用）'!Y34</f>
        <v>0.24973294183532485</v>
      </c>
      <c r="JE12" s="134">
        <f>'R3-03（入力用）'!Z34</f>
        <v>0.43703264821181848</v>
      </c>
      <c r="JF12" s="134">
        <f>'R3-03（入力用）'!AA34</f>
        <v>0.68676559004714333</v>
      </c>
      <c r="JG12" s="134">
        <f>'R3-03（入力用）'!AB34</f>
        <v>0.7491988255059745</v>
      </c>
      <c r="JH12" s="134">
        <f>'R3-03（入力用）'!AC34</f>
        <v>0.68676559004714333</v>
      </c>
      <c r="JI12" s="134">
        <f>'R3-03（入力用）'!AD34</f>
        <v>0.68676559004714333</v>
      </c>
      <c r="JJ12" s="134">
        <f>'R3-03（入力用）'!AE34</f>
        <v>0.7491988255059745</v>
      </c>
      <c r="JK12" s="134">
        <f>'R3-03（入力用）'!AF34</f>
        <v>1.498397651011949</v>
      </c>
      <c r="JL12" s="134">
        <f>'R3-03（入力用）'!AG34</f>
        <v>1.9354302992237675</v>
      </c>
      <c r="JM12" s="134">
        <f>'R3-03（入力用）'!AH34</f>
        <v>2.3724629474355861</v>
      </c>
      <c r="JN12" s="134">
        <f>'R3-03（入力用）'!AI34</f>
        <v>2.6221958892709107</v>
      </c>
      <c r="JO12" s="134">
        <f>'R3-03（入力用）'!AJ34</f>
        <v>2.996795302023898</v>
      </c>
      <c r="JP12" s="150">
        <f>'R3-03（入力用）'!AK34</f>
        <v>3.3713947147768857</v>
      </c>
      <c r="JQ12" s="149">
        <f>'R3-04'!G34</f>
        <v>3.3713947147768857</v>
      </c>
      <c r="JR12" s="134">
        <f>'R3-04'!H34</f>
        <v>3.0592285374827295</v>
      </c>
      <c r="JS12" s="134">
        <f>'R3-04'!I34</f>
        <v>2.9343620665650669</v>
      </c>
      <c r="JT12" s="134">
        <f>'R3-04'!J34</f>
        <v>2.6846291247297422</v>
      </c>
      <c r="JU12" s="134">
        <f>'R3-04'!K34</f>
        <v>2.8719288311062359</v>
      </c>
      <c r="JV12" s="134">
        <f>'R3-04'!L34</f>
        <v>2.9343620665650669</v>
      </c>
      <c r="JW12" s="134">
        <f>'R3-04'!M34</f>
        <v>3.4962611856945478</v>
      </c>
      <c r="JX12" s="134">
        <f>'R3-04'!N34</f>
        <v>4.0581603048240291</v>
      </c>
      <c r="JY12" s="134">
        <f>'R3-04'!O34</f>
        <v>4.1205935402828597</v>
      </c>
      <c r="JZ12" s="134">
        <f>'R3-04'!P34</f>
        <v>4.1205935402828597</v>
      </c>
      <c r="KA12" s="134">
        <f>'R3-04'!Q34</f>
        <v>3.9332938339063666</v>
      </c>
      <c r="KB12" s="134">
        <f>'R3-04'!R34</f>
        <v>3.6835608920710414</v>
      </c>
      <c r="KC12" s="134">
        <f>'R3-04'!S34</f>
        <v>3.4962611856945478</v>
      </c>
      <c r="KD12" s="134">
        <f>'R3-04'!T34</f>
        <v>2.7470623601885733</v>
      </c>
      <c r="KE12" s="134">
        <f>'R3-04'!U34</f>
        <v>2.8719288311062359</v>
      </c>
      <c r="KF12" s="134">
        <f>'R3-04'!V34</f>
        <v>2.5597626538120797</v>
      </c>
      <c r="KG12" s="134">
        <f>'R3-04'!W34</f>
        <v>2.4973294183532486</v>
      </c>
      <c r="KH12" s="134">
        <f>'R3-04'!X34</f>
        <v>2.8719288311062359</v>
      </c>
      <c r="KI12" s="134">
        <f>'R3-04'!Y34</f>
        <v>2.996795302023898</v>
      </c>
      <c r="KJ12" s="134">
        <f>'R3-04'!Z34</f>
        <v>3.5586944211533793</v>
      </c>
      <c r="KK12" s="134">
        <f>'R3-04'!AA34</f>
        <v>3.4338279502357167</v>
      </c>
      <c r="KL12" s="134">
        <f>'R3-04'!AB34</f>
        <v>3.0592285374827295</v>
      </c>
      <c r="KM12" s="134">
        <f>'R3-04'!AC34</f>
        <v>3.5586944211533793</v>
      </c>
      <c r="KN12" s="134">
        <f>'R3-04'!AD34</f>
        <v>3.5586944211533793</v>
      </c>
      <c r="KO12" s="134">
        <f>'R3-04'!AE34</f>
        <v>3.7459941275298729</v>
      </c>
      <c r="KP12" s="134">
        <f>'R3-04'!AF34</f>
        <v>4.1830267757416912</v>
      </c>
      <c r="KQ12" s="134">
        <f>'R3-04'!AG34</f>
        <v>4.0581603048240291</v>
      </c>
      <c r="KR12" s="134">
        <f>'R3-04'!AH34</f>
        <v>4.8073591303300036</v>
      </c>
      <c r="KS12" s="134">
        <f>'R3-04'!AI34</f>
        <v>6.118457074965459</v>
      </c>
      <c r="KT12" s="193">
        <f>'R3-04'!AJ34</f>
        <v>7.4919882550597459</v>
      </c>
      <c r="KU12" s="203">
        <f>'R3-05'!G34</f>
        <v>10.8009497343778</v>
      </c>
      <c r="KV12" s="134">
        <f>'R3-05'!H34</f>
        <v>12.549080327225074</v>
      </c>
      <c r="KW12" s="134">
        <f>'R3-05'!I34</f>
        <v>14.546943861907673</v>
      </c>
      <c r="KX12" s="134">
        <f>'R3-05'!J34</f>
        <v>16.419940925672609</v>
      </c>
      <c r="KY12" s="134">
        <f>'R3-05'!K34</f>
        <v>18.48023769581404</v>
      </c>
      <c r="KZ12" s="134">
        <f>'R3-05'!L34</f>
        <v>19.54160269861417</v>
      </c>
      <c r="LA12" s="134">
        <f>'R3-05'!M34</f>
        <v>21.102433585084949</v>
      </c>
      <c r="LB12" s="134">
        <f>'R3-05'!N34</f>
        <v>20.540534465955467</v>
      </c>
      <c r="LC12" s="134">
        <f>'R3-05'!O34</f>
        <v>20.790267407790793</v>
      </c>
      <c r="LD12" s="134">
        <f>'R3-05'!P34</f>
        <v>20.415667995037808</v>
      </c>
      <c r="LE12" s="134">
        <f>'R3-05'!Q34</f>
        <v>21.102433585084949</v>
      </c>
      <c r="LF12" s="134">
        <f>'R3-05'!R34</f>
        <v>21.976498881508586</v>
      </c>
      <c r="LG12" s="134">
        <f>'R3-05'!S34</f>
        <v>22.413531529720405</v>
      </c>
      <c r="LH12" s="134">
        <f>'R3-05'!T34</f>
        <v>21.664332704214431</v>
      </c>
      <c r="LI12" s="134">
        <f>'R3-05'!U34</f>
        <v>20.6029677014143</v>
      </c>
      <c r="LJ12" s="134">
        <f>'R3-05'!V34</f>
        <v>19.54160269861417</v>
      </c>
      <c r="LK12" s="134">
        <f>'R3-05'!W34</f>
        <v>19.479169463155337</v>
      </c>
      <c r="LL12" s="134">
        <f>'R3-05'!X34</f>
        <v>18.54267093127287</v>
      </c>
      <c r="LM12" s="134">
        <f>'R3-05'!Y34</f>
        <v>17.231572986637413</v>
      </c>
      <c r="LN12" s="134">
        <f>'R3-05'!Z34</f>
        <v>16.419940925672609</v>
      </c>
      <c r="LO12" s="134">
        <f>'R3-05'!AA34</f>
        <v>16.482374161131439</v>
      </c>
      <c r="LP12" s="134">
        <f>'R3-05'!AB34</f>
        <v>16.607240632049102</v>
      </c>
      <c r="LQ12" s="134">
        <f>'R3-05'!AC34</f>
        <v>16.232641219296116</v>
      </c>
      <c r="LR12" s="134">
        <f>'R3-05'!AD34</f>
        <v>15.046409745578321</v>
      </c>
      <c r="LS12" s="134">
        <f>'R3-05'!AE34</f>
        <v>14.42207739099001</v>
      </c>
      <c r="LT12" s="134">
        <f>'R3-05'!AF34</f>
        <v>13.548012094566372</v>
      </c>
      <c r="LU12" s="134">
        <f>'R3-05'!AG34</f>
        <v>12.736380033601566</v>
      </c>
      <c r="LV12" s="134">
        <f>'R3-05'!AH34</f>
        <v>11.487715324424943</v>
      </c>
      <c r="LW12" s="134">
        <f>'R3-05'!AI34</f>
        <v>11.050682676213125</v>
      </c>
      <c r="LX12" s="134">
        <f>'R3-05'!AJ34</f>
        <v>11.550148559883775</v>
      </c>
      <c r="LY12" s="150">
        <f>'R3-05'!AK34</f>
        <v>11.050682676213125</v>
      </c>
      <c r="LZ12" s="149">
        <f>'R3-06'!G34</f>
        <v>10.925816205295462</v>
      </c>
      <c r="MA12" s="134">
        <f>'R3-06'!H34</f>
        <v>11.300415618048449</v>
      </c>
      <c r="MB12" s="134">
        <f>'R3-06'!I34</f>
        <v>11.237982382589617</v>
      </c>
      <c r="MC12" s="134">
        <f>'R3-06'!J34</f>
        <v>11.175549147130788</v>
      </c>
      <c r="MD12" s="134">
        <f>'R3-06'!K34</f>
        <v>12.299347385389749</v>
      </c>
      <c r="ME12" s="134">
        <f>'R3-06'!L34</f>
        <v>11.300415618048449</v>
      </c>
      <c r="MF12" s="134">
        <f>'R3-06'!M34</f>
        <v>11.113115911671956</v>
      </c>
      <c r="MG12" s="134">
        <f>'R3-06'!N34</f>
        <v>10.363917086165982</v>
      </c>
      <c r="MH12" s="134">
        <f>'R3-06'!O34</f>
        <v>9.4274185542835127</v>
      </c>
      <c r="MI12" s="134">
        <f>'R3-06'!P34</f>
        <v>8.5533532578598752</v>
      </c>
      <c r="MJ12" s="134">
        <f>'R3-06'!Q34</f>
        <v>7.4295550196009144</v>
      </c>
      <c r="MK12" s="134">
        <f>'R3-06'!R34</f>
        <v>5.4316914849183151</v>
      </c>
      <c r="ML12" s="134">
        <f>'R3-06'!S34</f>
        <v>5.4316914849183151</v>
      </c>
      <c r="MM12" s="134">
        <f>'R3-06'!T34</f>
        <v>5.5565579558359781</v>
      </c>
      <c r="MN12" s="134">
        <f>'R3-06'!U34</f>
        <v>5.4316914849183151</v>
      </c>
      <c r="MO12" s="134">
        <f>'R3-06'!V34</f>
        <v>5.1819585430829909</v>
      </c>
      <c r="MP12" s="134">
        <f>'R3-06'!W34</f>
        <v>4.6824926594123406</v>
      </c>
      <c r="MQ12" s="134">
        <f>'R3-06'!X34</f>
        <v>4.7449258948711721</v>
      </c>
      <c r="MR12" s="134">
        <f>'R3-06'!Y34</f>
        <v>3.9332938339063666</v>
      </c>
      <c r="MS12" s="134">
        <f>'R3-06'!Z34</f>
        <v>3.1840950084003916</v>
      </c>
      <c r="MT12" s="134">
        <f>'R3-06'!AA34</f>
        <v>2.6846291247297422</v>
      </c>
      <c r="MU12" s="134">
        <f>'R3-06'!AB34</f>
        <v>2.2475964765179235</v>
      </c>
      <c r="MV12" s="134">
        <f>'R3-06'!AC34</f>
        <v>1.5608308864707803</v>
      </c>
      <c r="MW12" s="134">
        <f>'R3-06'!AD34</f>
        <v>1.498397651011949</v>
      </c>
      <c r="MX12" s="134">
        <f>'R3-06'!AE34</f>
        <v>1.0613650028001307</v>
      </c>
      <c r="MY12" s="134">
        <f>'R3-06'!AF34</f>
        <v>1.3110979446354554</v>
      </c>
      <c r="MZ12" s="134">
        <f>'R3-06'!AG34</f>
        <v>1.6856973573884428</v>
      </c>
      <c r="NA12" s="134">
        <f>'R3-06'!AH34</f>
        <v>1.8729970637649365</v>
      </c>
      <c r="NB12" s="134">
        <f>'R3-06'!AI34</f>
        <v>1.8729970637649365</v>
      </c>
      <c r="NC12" s="150">
        <f>'R3-06'!AJ34</f>
        <v>1.9354302992237675</v>
      </c>
      <c r="ND12" s="149">
        <f>'R3-07'!G34</f>
        <v>2.0602967701414299</v>
      </c>
      <c r="NE12" s="134">
        <f>'R3-07'!H34</f>
        <v>2.6221958892709107</v>
      </c>
      <c r="NF12" s="134">
        <f>'R3-07'!I34</f>
        <v>2.6221958892709107</v>
      </c>
      <c r="NG12" s="134">
        <f>'R3-07'!J34</f>
        <v>2.2475964765179235</v>
      </c>
      <c r="NH12" s="134">
        <f>'R3-07'!K34</f>
        <v>1.9978635346825988</v>
      </c>
      <c r="NI12" s="134">
        <f>'R3-07'!L34</f>
        <v>2.1851632410590924</v>
      </c>
      <c r="NJ12" s="134">
        <f>'R3-07'!M34</f>
        <v>2.3724629474355861</v>
      </c>
      <c r="NK12" s="134">
        <f>'R3-07'!N34</f>
        <v>2.3724629474355861</v>
      </c>
      <c r="NL12" s="134">
        <f>'R3-07'!O34</f>
        <v>2.3724629474355861</v>
      </c>
      <c r="NM12" s="134">
        <f>'R3-07'!P34</f>
        <v>2.2475964765179235</v>
      </c>
      <c r="NN12" s="134">
        <f>'R3-07'!Q34</f>
        <v>2.3724629474355861</v>
      </c>
      <c r="NO12" s="134">
        <f>'R3-07'!R34</f>
        <v>2.5597626538120797</v>
      </c>
      <c r="NP12" s="134">
        <f>'R3-07'!S34</f>
        <v>2.2475964765179235</v>
      </c>
      <c r="NQ12" s="134">
        <f>'R3-07'!T34</f>
        <v>2.1851632410590924</v>
      </c>
      <c r="NR12" s="134">
        <f>'R3-07'!U34</f>
        <v>2.310029711976755</v>
      </c>
      <c r="NS12" s="134">
        <f>'R3-07'!V34</f>
        <v>2.2475964765179235</v>
      </c>
      <c r="NT12" s="134">
        <f>'R3-07'!W34</f>
        <v>2.4348961828944171</v>
      </c>
      <c r="NU12" s="134">
        <f>'R3-07'!X34</f>
        <v>2.4973294183532486</v>
      </c>
      <c r="NV12" s="134">
        <f>'R3-07'!Y34</f>
        <v>2.3724629474355861</v>
      </c>
      <c r="NW12" s="134">
        <f>'R3-07'!Z34</f>
        <v>2.6221958892709107</v>
      </c>
      <c r="NX12" s="134">
        <f>'R3-07'!AA34</f>
        <v>2.6221958892709107</v>
      </c>
      <c r="NY12" s="134">
        <f>'R3-07'!AB34</f>
        <v>2.8094955956474044</v>
      </c>
      <c r="NZ12" s="134">
        <f>'R3-07'!AC34</f>
        <v>3.3713947147768857</v>
      </c>
      <c r="OA12" s="134">
        <f>'R3-07'!AD34</f>
        <v>3.4338279502357167</v>
      </c>
      <c r="OB12" s="134">
        <f>'R3-07'!AE34</f>
        <v>4.4327597175770164</v>
      </c>
      <c r="OC12" s="134">
        <f>'R3-07'!AF34</f>
        <v>5.1195253076241594</v>
      </c>
      <c r="OD12" s="134">
        <f>'R3-07'!AG34</f>
        <v>5.8687241331301339</v>
      </c>
      <c r="OE12" s="134">
        <f>'R3-07'!AH34</f>
        <v>7.0549556068479271</v>
      </c>
      <c r="OF12" s="134">
        <f>'R3-07'!AI34</f>
        <v>7.8665876678127331</v>
      </c>
      <c r="OG12" s="134">
        <f>'R3-07'!AJ34</f>
        <v>8.1163206096480582</v>
      </c>
      <c r="OH12" s="150">
        <f>'R3-07'!AK34</f>
        <v>8.9279526706128642</v>
      </c>
      <c r="OI12" s="149">
        <f>'R3-08'!G34</f>
        <v>9.4898517897423442</v>
      </c>
      <c r="OJ12" s="134">
        <f>'R3-08'!H34</f>
        <v>9.926884437954163</v>
      </c>
      <c r="OK12" s="134">
        <f>'R3-08'!I34</f>
        <v>11.612581795342605</v>
      </c>
      <c r="OL12" s="134">
        <f>'R3-08'!J34</f>
        <v>12.861246504519229</v>
      </c>
      <c r="OM12" s="134">
        <f>'R3-08'!K34</f>
        <v>14.671810332825334</v>
      </c>
      <c r="ON12" s="134">
        <f>'R3-08'!L34</f>
        <v>18.667537402190533</v>
      </c>
      <c r="OO12" s="134">
        <f>'R3-08'!M34</f>
        <v>21.789199175132094</v>
      </c>
      <c r="OP12" s="134">
        <f>'R3-08'!N34</f>
        <v>26.34682536362677</v>
      </c>
      <c r="OQ12" s="134">
        <f>'R3-08'!O34</f>
        <v>29.218754194733009</v>
      </c>
      <c r="OR12" s="134">
        <f>'R3-08'!P34</f>
        <v>31.528783906709762</v>
      </c>
      <c r="OS12" s="134">
        <f>'R3-08'!Q34</f>
        <v>35.524510976074957</v>
      </c>
      <c r="OT12" s="134">
        <f>'R3-08'!R34</f>
        <v>41.955134228334572</v>
      </c>
      <c r="OU12" s="134">
        <f>'R3-08'!S34</f>
        <v>46.387893945911593</v>
      </c>
      <c r="OV12" s="134">
        <f>'R3-08'!T34</f>
        <v>52.194184843582896</v>
      </c>
      <c r="OW12" s="134">
        <f>'R3-08'!U34</f>
        <v>54.441781320100816</v>
      </c>
      <c r="OX12" s="134">
        <f>'R3-08'!V34</f>
        <v>59.748606334101467</v>
      </c>
      <c r="OY12" s="134">
        <f>'R3-08'!W34</f>
        <v>69.925223713890958</v>
      </c>
      <c r="OZ12" s="134">
        <f>'R3-08'!X34</f>
        <v>75.731514611562261</v>
      </c>
      <c r="PA12" s="134">
        <f>'R3-08'!Y34</f>
        <v>81.787538451068883</v>
      </c>
      <c r="PB12" s="134">
        <f>'R3-08'!Z34</f>
        <v>87.031930229610708</v>
      </c>
      <c r="PC12" s="134">
        <f>'R3-08'!AA34</f>
        <v>91.214957005352403</v>
      </c>
      <c r="PD12" s="134">
        <f>'R3-08'!AB34</f>
        <v>92.463621714529026</v>
      </c>
      <c r="PE12" s="134">
        <f>'R3-08'!AC34</f>
        <v>92.213888772693707</v>
      </c>
      <c r="PF12" s="134">
        <f>'R3-08'!AD34</f>
        <v>88.842494057916809</v>
      </c>
      <c r="PG12" s="134">
        <f>'R3-08'!AE34</f>
        <v>91.277390240811229</v>
      </c>
      <c r="PH12" s="134">
        <f>'R3-08'!AF34</f>
        <v>87.593829348740186</v>
      </c>
      <c r="PI12" s="134">
        <f>'R3-08'!AG34</f>
        <v>81.725105215610057</v>
      </c>
      <c r="PJ12" s="134">
        <f>'R3-08'!AH34</f>
        <v>77.105045791656551</v>
      </c>
      <c r="PK12" s="134">
        <f>'R3-08'!AI34</f>
        <v>75.107182256973942</v>
      </c>
      <c r="PL12" s="134">
        <f>'R3-08'!AJ34</f>
        <v>68.988725182008494</v>
      </c>
      <c r="PM12" s="150">
        <f>'R3-08'!AK34</f>
        <v>61.933769575160561</v>
      </c>
      <c r="PN12" s="149">
        <f>'R3-09'!G34</f>
        <v>52.943383669088867</v>
      </c>
      <c r="PO12" s="134">
        <f>'R3-09'!H34</f>
        <v>46.637626887746919</v>
      </c>
      <c r="PP12" s="134">
        <f>'R3-09'!I34</f>
        <v>42.766766289299383</v>
      </c>
      <c r="PQ12" s="134">
        <f>'R3-09'!J34</f>
        <v>37.147775098004573</v>
      </c>
      <c r="PR12" s="134">
        <f>'R3-09'!K34</f>
        <v>32.527715674051059</v>
      </c>
      <c r="PS12" s="134">
        <f>'R3-09'!L34</f>
        <v>32.153116261298074</v>
      </c>
      <c r="PT12" s="134">
        <f>'R3-09'!M34</f>
        <v>30.779585081203788</v>
      </c>
      <c r="PU12" s="134">
        <f>'R3-09'!N34</f>
        <v>28.094955956474045</v>
      </c>
      <c r="PV12" s="134">
        <f>'R3-09'!O34</f>
        <v>25.535193302661966</v>
      </c>
      <c r="PW12" s="134">
        <f>'R3-09'!P34</f>
        <v>23.849495945273524</v>
      </c>
      <c r="PX12" s="134">
        <f>'R3-09'!Q34</f>
        <v>22.538398000638068</v>
      </c>
      <c r="PY12" s="134">
        <f>'R3-09'!R34</f>
        <v>21.414599762379105</v>
      </c>
      <c r="PZ12" s="134">
        <f>'R3-09'!S34</f>
        <v>20.041068582284819</v>
      </c>
      <c r="QA12" s="134">
        <f>'R3-09'!T34</f>
        <v>18.792403873108196</v>
      </c>
      <c r="QB12" s="134">
        <f>'R3-09'!U34</f>
        <v>17.356439457555076</v>
      </c>
      <c r="QC12" s="134">
        <f>'R3-09'!V34</f>
        <v>16.107774748378453</v>
      </c>
      <c r="QD12" s="134">
        <f>'R3-09'!W34</f>
        <v>13.985044742778191</v>
      </c>
      <c r="QE12" s="134">
        <f>'R3-09'!X34</f>
        <v>12.049614443554423</v>
      </c>
      <c r="QF12" s="134">
        <f>'R3-09'!Y34</f>
        <v>10.738516498918969</v>
      </c>
      <c r="QG12" s="134">
        <f>'R3-09'!Z34</f>
        <v>9.6771514961188387</v>
      </c>
      <c r="QH12" s="134">
        <f>'R3-09'!AA34</f>
        <v>7.6792879614362395</v>
      </c>
      <c r="QI12" s="134">
        <f>'R3-09'!AB34</f>
        <v>6.0560238395066275</v>
      </c>
      <c r="QJ12" s="134">
        <f>'R3-09'!AC34</f>
        <v>4.495192953035847</v>
      </c>
      <c r="QK12" s="134">
        <f>'R3-09'!AD34</f>
        <v>3.0592285374827295</v>
      </c>
      <c r="QL12" s="134">
        <f>'R3-09'!AE34</f>
        <v>2.4348961828944171</v>
      </c>
      <c r="QM12" s="134">
        <f>'R3-09'!AF34</f>
        <v>1.6232641219296116</v>
      </c>
      <c r="QN12" s="134">
        <f>'R3-09'!AG34</f>
        <v>1.498397651011949</v>
      </c>
      <c r="QO12" s="134">
        <f>'R3-09'!AH34</f>
        <v>1.6856973573884428</v>
      </c>
      <c r="QP12" s="134">
        <f>'R3-09'!AI34</f>
        <v>1.498397651011949</v>
      </c>
      <c r="QQ12" s="150">
        <f>'R3-09'!AJ34</f>
        <v>1.3110979446354554</v>
      </c>
      <c r="QR12" s="149">
        <f>'R3-10'!G34</f>
        <v>1.498397651011949</v>
      </c>
      <c r="QS12" s="134">
        <f>'R3-10'!H34</f>
        <v>1.3735311800942867</v>
      </c>
      <c r="QT12" s="134">
        <f>'R3-10'!I34</f>
        <v>1.2486647091766243</v>
      </c>
      <c r="QU12" s="134">
        <f>'R3-10'!J34</f>
        <v>1.2486647091766243</v>
      </c>
      <c r="QV12" s="134">
        <f>'R3-10'!K34</f>
        <v>0.9989317673412994</v>
      </c>
      <c r="QW12" s="134">
        <f>'R3-10'!L34</f>
        <v>0.9989317673412994</v>
      </c>
      <c r="QX12" s="134">
        <f>'R3-10'!M34</f>
        <v>1.1237982382589617</v>
      </c>
      <c r="QY12" s="134">
        <f>'R3-10'!N34</f>
        <v>0.9989317673412994</v>
      </c>
      <c r="QZ12" s="134">
        <f>'R3-10'!O34</f>
        <v>1.0613650028001307</v>
      </c>
      <c r="RA12" s="134">
        <f>'R3-10'!P34</f>
        <v>1.0613650028001307</v>
      </c>
      <c r="RB12" s="134">
        <f>'R3-10'!Q34</f>
        <v>0.93649853188246823</v>
      </c>
      <c r="RC12" s="134">
        <f>'R3-10'!R34</f>
        <v>1.0613650028001307</v>
      </c>
      <c r="RD12" s="134">
        <f>'R3-10'!S34</f>
        <v>1.1237982382589617</v>
      </c>
      <c r="RE12" s="134">
        <f>'R3-10'!T34</f>
        <v>1.186231473717793</v>
      </c>
      <c r="RF12" s="134">
        <f>'R3-10'!U34</f>
        <v>1.2486647091766243</v>
      </c>
      <c r="RG12" s="134">
        <f>'R3-10'!V34</f>
        <v>1.2486647091766243</v>
      </c>
      <c r="RH12" s="134">
        <f>'R3-10'!W34</f>
        <v>1.2486647091766243</v>
      </c>
      <c r="RI12" s="134">
        <f>'R3-10'!X34</f>
        <v>1.2486647091766243</v>
      </c>
      <c r="RJ12" s="134">
        <f>'R3-10'!Y34</f>
        <v>0.9989317673412994</v>
      </c>
      <c r="RK12" s="134">
        <f>'R3-10'!Z34</f>
        <v>0.87406529642363695</v>
      </c>
      <c r="RL12" s="134">
        <f>'R3-10'!AA34</f>
        <v>0.56189911912948087</v>
      </c>
      <c r="RM12" s="134">
        <f>'R3-10'!AB34</f>
        <v>0.31216617729415608</v>
      </c>
      <c r="RN12" s="134">
        <f>'R3-10'!AC34</f>
        <v>6.2433235458831213E-2</v>
      </c>
      <c r="RO12" s="134">
        <f>'R3-10'!AD34</f>
        <v>6.2433235458831213E-2</v>
      </c>
      <c r="RP12" s="134">
        <f>'R3-10'!AE34</f>
        <v>6.2433235458831213E-2</v>
      </c>
      <c r="RQ12" s="134">
        <f>'R3-10'!AF34</f>
        <v>0.24973294183532485</v>
      </c>
      <c r="RR12" s="134">
        <f>'R3-10'!AG34</f>
        <v>0.24973294183532485</v>
      </c>
      <c r="RS12" s="134">
        <f>'R3-10'!AH34</f>
        <v>0.24973294183532485</v>
      </c>
      <c r="RT12" s="134">
        <f>'R3-10'!AI34</f>
        <v>0.24973294183532485</v>
      </c>
      <c r="RU12" s="134">
        <f>'R3-10'!AJ34</f>
        <v>0.24973294183532485</v>
      </c>
      <c r="RV12" s="150">
        <f>'R3-10'!AK34</f>
        <v>0.24973294183532485</v>
      </c>
      <c r="RW12" s="149">
        <f>'R3-11'!G34</f>
        <v>0.24973294183532485</v>
      </c>
      <c r="RX12" s="134">
        <f>'R3-11'!H34</f>
        <v>6.2433235458831213E-2</v>
      </c>
      <c r="RY12" s="134">
        <f>'R3-11'!I34</f>
        <v>6.2433235458831213E-2</v>
      </c>
      <c r="RZ12" s="134">
        <f>'R3-11'!J34</f>
        <v>6.2433235458831213E-2</v>
      </c>
      <c r="SA12" s="134">
        <f>'R3-11'!K34</f>
        <v>6.2433235458831213E-2</v>
      </c>
      <c r="SB12" s="134">
        <f>'R3-11'!L34</f>
        <v>6.2433235458831213E-2</v>
      </c>
      <c r="SC12" s="134">
        <f>'R3-11'!M34</f>
        <v>6.2433235458831213E-2</v>
      </c>
      <c r="SD12" s="134">
        <f>'R3-11'!N34</f>
        <v>6.2433235458831213E-2</v>
      </c>
      <c r="SE12" s="134">
        <f>'R3-11'!O34</f>
        <v>0</v>
      </c>
      <c r="SF12" s="134">
        <f>'R3-11'!P34</f>
        <v>0</v>
      </c>
      <c r="SG12" s="134">
        <f>'R3-11'!Q34</f>
        <v>0</v>
      </c>
      <c r="SH12" s="134">
        <f>'R3-11'!R34</f>
        <v>0</v>
      </c>
      <c r="SI12" s="134">
        <f>'R3-11'!S34</f>
        <v>0</v>
      </c>
      <c r="SJ12" s="134">
        <f>'R3-11'!T34</f>
        <v>0</v>
      </c>
      <c r="SK12" s="134">
        <f>'R3-11'!U34</f>
        <v>0</v>
      </c>
      <c r="SL12" s="134">
        <f>'R3-11'!V34</f>
        <v>0</v>
      </c>
      <c r="SM12" s="134">
        <f>'R3-11'!W34</f>
        <v>0</v>
      </c>
      <c r="SN12" s="134">
        <f>'R3-11'!X34</f>
        <v>0</v>
      </c>
      <c r="SO12" s="134">
        <f>'R3-11'!Y34</f>
        <v>0</v>
      </c>
      <c r="SP12" s="134">
        <f>'R3-11'!Z34</f>
        <v>0</v>
      </c>
      <c r="SQ12" s="134">
        <f>'R3-11'!AA34</f>
        <v>6.2433235458831213E-2</v>
      </c>
      <c r="SR12" s="134">
        <f>'R3-11'!AB34</f>
        <v>6.2433235458831213E-2</v>
      </c>
      <c r="SS12" s="134">
        <f>'R3-11'!AC34</f>
        <v>6.2433235458831213E-2</v>
      </c>
      <c r="ST12" s="134">
        <f>'R3-11'!AD34</f>
        <v>6.2433235458831213E-2</v>
      </c>
      <c r="SU12" s="134">
        <f>'R3-11'!AE34</f>
        <v>6.2433235458831213E-2</v>
      </c>
      <c r="SV12" s="134">
        <f>'R3-11'!AF34</f>
        <v>6.2433235458831213E-2</v>
      </c>
      <c r="SW12" s="134">
        <f>'R3-11'!AG34</f>
        <v>6.2433235458831213E-2</v>
      </c>
      <c r="SX12" s="134">
        <f>'R3-11'!AH34</f>
        <v>0</v>
      </c>
      <c r="SY12" s="134">
        <f>'R3-11'!AI34</f>
        <v>0</v>
      </c>
      <c r="SZ12" s="150">
        <f>'R3-11'!AJ34</f>
        <v>0</v>
      </c>
      <c r="TA12" s="149">
        <f>'R3-12'!G34</f>
        <v>0</v>
      </c>
      <c r="TB12" s="134">
        <f>'R3-12'!H34</f>
        <v>0</v>
      </c>
      <c r="TC12" s="134">
        <f>'R3-12'!I34</f>
        <v>0</v>
      </c>
      <c r="TD12" s="134">
        <f>'R3-12'!J34</f>
        <v>0</v>
      </c>
      <c r="TE12" s="134">
        <f>'R3-12'!K34</f>
        <v>0</v>
      </c>
      <c r="TF12" s="134">
        <f>'R3-12'!L34</f>
        <v>0</v>
      </c>
      <c r="TG12" s="134">
        <f>'R3-12'!M34</f>
        <v>0</v>
      </c>
      <c r="TH12" s="134">
        <f>'R3-12'!N34</f>
        <v>0</v>
      </c>
      <c r="TI12" s="134">
        <f>'R3-12'!O34</f>
        <v>0</v>
      </c>
      <c r="TJ12" s="134">
        <f>'R3-12'!P34</f>
        <v>0</v>
      </c>
      <c r="TK12" s="134">
        <f>'R3-12'!Q34</f>
        <v>0</v>
      </c>
      <c r="TL12" s="134">
        <f>'R3-12'!R34</f>
        <v>0</v>
      </c>
      <c r="TM12" s="134">
        <f>'R3-12'!S34</f>
        <v>0</v>
      </c>
      <c r="TN12" s="134">
        <f>'R3-12'!T34</f>
        <v>0</v>
      </c>
      <c r="TO12" s="134">
        <f>'R3-12'!U34</f>
        <v>0</v>
      </c>
      <c r="TP12" s="134">
        <f>'R3-12'!V34</f>
        <v>0.12592428424636834</v>
      </c>
      <c r="TQ12" s="134">
        <f>'R3-12'!W34</f>
        <v>0.18888642636955252</v>
      </c>
      <c r="TR12" s="134">
        <f>'R3-12'!X34</f>
        <v>0.18888642636955252</v>
      </c>
      <c r="TS12" s="134">
        <f>'R3-12'!Y34</f>
        <v>0.56665927910865754</v>
      </c>
      <c r="TT12" s="134">
        <f>'R3-12'!Z34</f>
        <v>0.56665927910865754</v>
      </c>
      <c r="TU12" s="134">
        <f>'R3-12'!AA34</f>
        <v>0.75554570547821009</v>
      </c>
      <c r="TV12" s="134">
        <f>'R3-12'!AB34</f>
        <v>0.75554570547821009</v>
      </c>
      <c r="TW12" s="134">
        <f>'R3-12'!AC34</f>
        <v>0.81850784760139428</v>
      </c>
      <c r="TX12" s="134">
        <f>'R3-12'!AD34</f>
        <v>0.75554570547821009</v>
      </c>
      <c r="TY12" s="134">
        <f>'R3-12'!AE34</f>
        <v>0.88146998972457835</v>
      </c>
      <c r="TZ12" s="134">
        <f>'R3-12'!AF34</f>
        <v>0.50369713698547336</v>
      </c>
      <c r="UA12" s="134">
        <f>'R3-12'!AG34</f>
        <v>0.50369713698547336</v>
      </c>
      <c r="UB12" s="134">
        <f>'R3-12'!AH34</f>
        <v>0.31481071061592086</v>
      </c>
      <c r="UC12" s="134">
        <f>'R3-12'!AI34</f>
        <v>0.37777285273910505</v>
      </c>
      <c r="UD12" s="134">
        <f>'R3-12'!AJ34</f>
        <v>0.25184856849273668</v>
      </c>
      <c r="UE12" s="150">
        <f>'R3-12'!AK34</f>
        <v>0.25184856849273668</v>
      </c>
      <c r="UF12" s="149">
        <f>'R4-01'!G34</f>
        <v>0.12592428424636834</v>
      </c>
      <c r="UG12" s="134">
        <f>'R4-01'!H34</f>
        <v>0.18888642636955252</v>
      </c>
      <c r="UH12" s="134">
        <f>'R4-01'!I34</f>
        <v>0.50369713698547336</v>
      </c>
      <c r="UI12" s="134">
        <f>'R4-01'!J34</f>
        <v>0.81850784760139428</v>
      </c>
      <c r="UJ12" s="134">
        <f>'R4-01'!K34</f>
        <v>1.9518264058187094</v>
      </c>
      <c r="UK12" s="134">
        <f>'R4-01'!L34</f>
        <v>5.7295549332097595</v>
      </c>
      <c r="UL12" s="134">
        <f>'R4-01'!M34</f>
        <v>12.655390566760019</v>
      </c>
      <c r="UM12" s="134">
        <f>'R4-01'!N34</f>
        <v>23.98857614893317</v>
      </c>
      <c r="UN12" s="134">
        <f>'R4-01'!O34</f>
        <v>30.725525356113877</v>
      </c>
      <c r="UO12" s="134">
        <f>'R4-01'!P34</f>
        <v>37.147663852678662</v>
      </c>
      <c r="UP12" s="134">
        <f>'R4-01'!Q34</f>
        <v>41.932786654040662</v>
      </c>
      <c r="UQ12" s="134">
        <f>'R4-01'!R34</f>
        <v>47.851228013619973</v>
      </c>
      <c r="UR12" s="134">
        <f>'R4-01'!S34</f>
        <v>51.251183688271915</v>
      </c>
      <c r="US12" s="134">
        <f>'R4-01'!T34</f>
        <v>53.140047951967439</v>
      </c>
      <c r="UT12" s="134">
        <f>'R4-01'!U34</f>
        <v>52.25857796224286</v>
      </c>
      <c r="UU12" s="134">
        <f>'R4-01'!V34</f>
        <v>54.77706364717023</v>
      </c>
      <c r="UV12" s="134">
        <f>'R4-01'!W34</f>
        <v>55.721495779017992</v>
      </c>
      <c r="UW12" s="134">
        <f>'R4-01'!X34</f>
        <v>65.543589950234718</v>
      </c>
      <c r="UX12" s="134">
        <f>'R4-01'!Y34</f>
        <v>74.547176273850056</v>
      </c>
      <c r="UY12" s="134">
        <f>'R4-01'!Z34</f>
        <v>86.384058993008679</v>
      </c>
      <c r="UZ12" s="134">
        <f>'R4-01'!AA34</f>
        <v>95.702456027239947</v>
      </c>
      <c r="VA12" s="134">
        <f>'R4-01'!AB34</f>
        <v>108.48377087824633</v>
      </c>
      <c r="VB12" s="134">
        <f>'R4-01'!AC34</f>
        <v>124.79096568815103</v>
      </c>
      <c r="VC12" s="134">
        <f>'R4-01'!AD34</f>
        <v>134.36121129087502</v>
      </c>
      <c r="VD12" s="134">
        <f>'R4-01'!AE34</f>
        <v>152.30542179598251</v>
      </c>
      <c r="VE12" s="134">
        <f>'R4-01'!AF34</f>
        <v>172.89404227026372</v>
      </c>
      <c r="VF12" s="134">
        <f>'R4-01'!AG34</f>
        <v>188.06791852195113</v>
      </c>
      <c r="VG12" s="134">
        <f>'R4-01'!AH34</f>
        <v>209.47504684383375</v>
      </c>
      <c r="VH12" s="134">
        <f>'R4-01'!AI34</f>
        <v>216.46384461950717</v>
      </c>
      <c r="VI12" s="134">
        <f>'R4-01'!AJ34</f>
        <v>226.22297664860073</v>
      </c>
      <c r="VJ12" s="193">
        <f>'R4-01'!AK34</f>
        <v>233.5265851348901</v>
      </c>
      <c r="VK12" s="203">
        <f>'R4-02'!G34</f>
        <v>247.50418068623699</v>
      </c>
      <c r="VL12" s="134">
        <f>'R4-02'!H34</f>
        <v>252.66707634033807</v>
      </c>
      <c r="VM12" s="134">
        <f>'R4-02'!I34</f>
        <v>257.57812342594644</v>
      </c>
      <c r="VN12" s="134">
        <f>'R4-02'!J34</f>
        <v>261.16696552696794</v>
      </c>
      <c r="VO12" s="134">
        <f>'R4-02'!K34</f>
        <v>269.28908186085869</v>
      </c>
      <c r="VP12" s="134">
        <f>'R4-02'!L34</f>
        <v>266.83355831805454</v>
      </c>
      <c r="VQ12" s="134">
        <f>'R4-02'!M34</f>
        <v>270.61128684544559</v>
      </c>
      <c r="VR12" s="134">
        <f>'R4-02'!N34</f>
        <v>263.30767835915623</v>
      </c>
      <c r="VS12" s="134">
        <f>'R4-02'!O34</f>
        <v>266.83355831805454</v>
      </c>
      <c r="VT12" s="134">
        <f>'R4-02'!P34</f>
        <v>264.81876977011262</v>
      </c>
      <c r="VU12" s="134">
        <f>'R4-02'!Q34</f>
        <v>257.64108556806963</v>
      </c>
      <c r="VV12" s="134">
        <f>'R4-02'!R34</f>
        <v>247.25233211774423</v>
      </c>
      <c r="VW12" s="134">
        <f>'R4-02'!S34</f>
        <v>243.34867930610682</v>
      </c>
      <c r="VX12" s="134">
        <f>'R4-02'!T34</f>
        <v>236.92654080954205</v>
      </c>
      <c r="VY12" s="134">
        <f>'R4-02'!U34</f>
        <v>241.14500433179538</v>
      </c>
      <c r="VZ12" s="134">
        <f>'R4-02'!V34</f>
        <v>231.57475872907139</v>
      </c>
      <c r="WA12" s="134">
        <f>'R4-02'!W34</f>
        <v>232.07845586605686</v>
      </c>
      <c r="WB12" s="134">
        <f>'R4-02'!X34</f>
        <v>226.53778735921665</v>
      </c>
      <c r="WC12" s="134">
        <f>'R4-02'!Y34</f>
        <v>227.92295448592671</v>
      </c>
      <c r="WD12" s="134">
        <f>'R4-02'!Z34</f>
        <v>223.32671811093425</v>
      </c>
      <c r="WE12" s="134">
        <f>'R4-02'!AA34</f>
        <v>219.86380029415912</v>
      </c>
      <c r="WF12" s="134">
        <f>'R4-02'!AB34</f>
        <v>207.58618258013823</v>
      </c>
      <c r="WG12" s="134">
        <f>'R4-02'!AC34</f>
        <v>205.06769689521084</v>
      </c>
      <c r="WH12" s="134">
        <f>'R4-02'!AD34</f>
        <v>185.92720568976287</v>
      </c>
      <c r="WI12" s="134">
        <f>'R4-02'!AE34</f>
        <v>189.07531279592206</v>
      </c>
      <c r="WJ12" s="134">
        <f>'R4-02'!AF34</f>
        <v>191.02713920174077</v>
      </c>
      <c r="WK12" s="134">
        <f>'R4-02'!AG34</f>
        <v>193.41970060242178</v>
      </c>
      <c r="WL12" s="150">
        <f>'R4-02'!AH34</f>
        <v>192.22341990208128</v>
      </c>
      <c r="WM12" s="149" t="e">
        <f>#REF!</f>
        <v>#REF!</v>
      </c>
      <c r="WN12" s="134" t="e">
        <f>#REF!</f>
        <v>#REF!</v>
      </c>
      <c r="WO12" s="134" t="e">
        <f>#REF!</f>
        <v>#REF!</v>
      </c>
      <c r="WP12" s="134" t="e">
        <f>#REF!</f>
        <v>#REF!</v>
      </c>
      <c r="WQ12" s="134" t="e">
        <f>#REF!</f>
        <v>#REF!</v>
      </c>
      <c r="WR12" s="134" t="e">
        <f>#REF!</f>
        <v>#REF!</v>
      </c>
      <c r="WS12" s="134" t="e">
        <f>#REF!</f>
        <v>#REF!</v>
      </c>
      <c r="WT12" s="134" t="e">
        <f>#REF!</f>
        <v>#REF!</v>
      </c>
      <c r="WU12" s="134" t="e">
        <f>#REF!</f>
        <v>#REF!</v>
      </c>
      <c r="WV12" s="134" t="e">
        <f>#REF!</f>
        <v>#REF!</v>
      </c>
      <c r="WW12" s="134" t="e">
        <f>#REF!</f>
        <v>#REF!</v>
      </c>
      <c r="WX12" s="134" t="e">
        <f>#REF!</f>
        <v>#REF!</v>
      </c>
      <c r="WY12" s="134" t="e">
        <f>#REF!</f>
        <v>#REF!</v>
      </c>
      <c r="WZ12" s="134" t="e">
        <f>#REF!</f>
        <v>#REF!</v>
      </c>
      <c r="XA12" s="134" t="e">
        <f>#REF!</f>
        <v>#REF!</v>
      </c>
      <c r="XB12" s="134" t="e">
        <f>#REF!</f>
        <v>#REF!</v>
      </c>
      <c r="XC12" s="134" t="e">
        <f>#REF!</f>
        <v>#REF!</v>
      </c>
      <c r="XD12" s="134" t="e">
        <f>#REF!</f>
        <v>#REF!</v>
      </c>
      <c r="XE12" s="134" t="e">
        <f>#REF!</f>
        <v>#REF!</v>
      </c>
      <c r="XF12" s="134" t="e">
        <f>#REF!</f>
        <v>#REF!</v>
      </c>
      <c r="XG12" s="134" t="e">
        <f>#REF!</f>
        <v>#REF!</v>
      </c>
      <c r="XH12" s="134" t="e">
        <f>#REF!</f>
        <v>#REF!</v>
      </c>
      <c r="XI12" s="134" t="e">
        <f>#REF!</f>
        <v>#REF!</v>
      </c>
      <c r="XJ12" s="134" t="e">
        <f>#REF!</f>
        <v>#REF!</v>
      </c>
      <c r="XK12" s="134" t="e">
        <f>#REF!</f>
        <v>#REF!</v>
      </c>
      <c r="XL12" s="134" t="e">
        <f>#REF!</f>
        <v>#REF!</v>
      </c>
      <c r="XM12" s="134" t="e">
        <f>#REF!</f>
        <v>#REF!</v>
      </c>
      <c r="XN12" s="134" t="e">
        <f>#REF!</f>
        <v>#REF!</v>
      </c>
      <c r="XO12" s="134" t="e">
        <f>#REF!</f>
        <v>#REF!</v>
      </c>
      <c r="XP12" s="134" t="e">
        <f>#REF!</f>
        <v>#REF!</v>
      </c>
      <c r="XQ12" s="134" t="e">
        <f>#REF!</f>
        <v>#REF!</v>
      </c>
      <c r="XR12" s="343">
        <f>'R4-04（入力用）'!G34</f>
        <v>0</v>
      </c>
      <c r="XS12" s="134">
        <f>'R4-04（入力用）'!H34</f>
        <v>0</v>
      </c>
      <c r="XT12" s="134">
        <f>'R4-04（入力用）'!I34</f>
        <v>0</v>
      </c>
      <c r="XU12" s="134">
        <f>'R4-04（入力用）'!J34</f>
        <v>0</v>
      </c>
      <c r="XV12" s="134">
        <f>'R4-04（入力用）'!K34</f>
        <v>0</v>
      </c>
      <c r="XW12" s="134">
        <f>'R4-04（入力用）'!L34</f>
        <v>0</v>
      </c>
      <c r="XX12" s="134">
        <f>'R4-04（入力用）'!M34</f>
        <v>0</v>
      </c>
      <c r="XY12" s="134">
        <f>'R4-04（入力用）'!N34</f>
        <v>0</v>
      </c>
      <c r="XZ12" s="134">
        <f>'R4-04（入力用）'!O34</f>
        <v>0</v>
      </c>
      <c r="YA12" s="134">
        <f>'R4-04（入力用）'!P34</f>
        <v>0</v>
      </c>
      <c r="YB12" s="134">
        <f>'R4-04（入力用）'!Q34</f>
        <v>0</v>
      </c>
      <c r="YC12" s="134">
        <f>'R4-04（入力用）'!R34</f>
        <v>0</v>
      </c>
      <c r="YD12" s="134">
        <f>'R4-04（入力用）'!S34</f>
        <v>0</v>
      </c>
      <c r="YE12" s="134">
        <f>'R4-04（入力用）'!T34</f>
        <v>0</v>
      </c>
      <c r="YF12" s="134">
        <f>'R4-04（入力用）'!U34</f>
        <v>0</v>
      </c>
      <c r="YG12" s="134">
        <f>'R4-04（入力用）'!V34</f>
        <v>0</v>
      </c>
      <c r="YH12" s="134">
        <f>'R4-04（入力用）'!W34</f>
        <v>0</v>
      </c>
      <c r="YI12" s="134">
        <f>'R4-04（入力用）'!X34</f>
        <v>0</v>
      </c>
      <c r="YJ12" s="134">
        <f>'R4-04（入力用）'!Y34</f>
        <v>0</v>
      </c>
      <c r="YK12" s="134">
        <f>'R4-04（入力用）'!Z34</f>
        <v>0</v>
      </c>
      <c r="YL12" s="134">
        <f>'R4-04（入力用）'!AA34</f>
        <v>0</v>
      </c>
      <c r="YM12" s="134">
        <f>'R4-04（入力用）'!AB34</f>
        <v>0</v>
      </c>
      <c r="YN12" s="134">
        <f>'R4-04（入力用）'!AC34</f>
        <v>0</v>
      </c>
      <c r="YO12" s="134">
        <f>'R4-04（入力用）'!AD34</f>
        <v>0</v>
      </c>
      <c r="YP12" s="134">
        <f>'R4-04（入力用）'!AE34</f>
        <v>0</v>
      </c>
      <c r="YQ12" s="134">
        <f>'R4-04（入力用）'!AF34</f>
        <v>0</v>
      </c>
      <c r="YR12" s="134">
        <f>'R4-04（入力用）'!AG34</f>
        <v>0</v>
      </c>
      <c r="YS12" s="134">
        <f>'R4-04（入力用）'!AH34</f>
        <v>0</v>
      </c>
      <c r="YT12" s="134">
        <f>'R4-04（入力用）'!AI34</f>
        <v>0</v>
      </c>
      <c r="YU12" s="134">
        <f>'R4-04（入力用）'!AJ34</f>
        <v>0</v>
      </c>
      <c r="YV12" s="134">
        <f>'R4-05（入力用）'!G34</f>
        <v>0</v>
      </c>
      <c r="YW12" s="134">
        <f>'R4-05（入力用）'!H34</f>
        <v>0</v>
      </c>
      <c r="YX12" s="134">
        <f>'R4-05（入力用）'!I34</f>
        <v>0</v>
      </c>
      <c r="YY12" s="134">
        <f>'R4-05（入力用）'!J34</f>
        <v>0</v>
      </c>
      <c r="YZ12" s="134">
        <f>'R4-05（入力用）'!K34</f>
        <v>0</v>
      </c>
      <c r="ZA12" s="134">
        <f>'R4-05（入力用）'!L34</f>
        <v>0</v>
      </c>
      <c r="ZB12" s="134">
        <f>'R4-05（入力用）'!M34</f>
        <v>0</v>
      </c>
      <c r="ZC12" s="134">
        <f>'R4-05（入力用）'!N34</f>
        <v>0</v>
      </c>
      <c r="ZD12" s="134">
        <f>'R4-05（入力用）'!O34</f>
        <v>0</v>
      </c>
      <c r="ZE12" s="134">
        <f>'R4-05（入力用）'!P34</f>
        <v>0</v>
      </c>
      <c r="ZF12" s="134">
        <f>'R4-05（入力用）'!Q34</f>
        <v>0</v>
      </c>
      <c r="ZG12" s="134">
        <f>'R4-05（入力用）'!R34</f>
        <v>0</v>
      </c>
      <c r="ZH12" s="134">
        <f>'R4-05（入力用）'!S34</f>
        <v>0</v>
      </c>
      <c r="ZI12" s="134">
        <f>'R4-05（入力用）'!T34</f>
        <v>0</v>
      </c>
      <c r="ZJ12" s="134">
        <f>'R4-05（入力用）'!U34</f>
        <v>0</v>
      </c>
      <c r="ZK12" s="134">
        <f>'R4-05（入力用）'!V34</f>
        <v>0</v>
      </c>
      <c r="ZL12" s="134">
        <f>'R4-05（入力用）'!W34</f>
        <v>0</v>
      </c>
      <c r="ZM12" s="134">
        <f>'R4-05（入力用）'!X34</f>
        <v>0</v>
      </c>
      <c r="ZN12" s="134">
        <f>'R4-05（入力用）'!Y34</f>
        <v>0</v>
      </c>
      <c r="ZO12" s="134">
        <f>'R4-05（入力用）'!Z34</f>
        <v>0</v>
      </c>
      <c r="ZP12" s="134">
        <f>'R4-05（入力用）'!AA34</f>
        <v>0</v>
      </c>
      <c r="ZQ12" s="134">
        <f>'R4-05（入力用）'!AB34</f>
        <v>0</v>
      </c>
      <c r="ZR12" s="134">
        <f>'R4-05（入力用）'!AC34</f>
        <v>0</v>
      </c>
      <c r="ZS12" s="134">
        <f>'R4-05（入力用）'!AD34</f>
        <v>0</v>
      </c>
      <c r="ZT12" s="134">
        <f>'R4-05（入力用）'!AE34</f>
        <v>0</v>
      </c>
      <c r="ZU12" s="134">
        <f>'R4-05（入力用）'!AF34</f>
        <v>0</v>
      </c>
      <c r="ZV12" s="134">
        <f>'R4-05（入力用）'!AG34</f>
        <v>0</v>
      </c>
      <c r="ZW12" s="134">
        <f>'R4-05（入力用）'!AH34</f>
        <v>0</v>
      </c>
      <c r="ZX12" s="134">
        <f>'R4-05（入力用）'!AI34</f>
        <v>0</v>
      </c>
      <c r="ZY12" s="134">
        <f>'R4-05（入力用）'!AJ34</f>
        <v>0</v>
      </c>
      <c r="ZZ12" s="134">
        <f>'R4-05（入力用）'!AK34</f>
        <v>0</v>
      </c>
      <c r="AAA12" s="134">
        <f>'R4-06（入力用）'!G34</f>
        <v>0</v>
      </c>
      <c r="AAB12" s="134">
        <f>'R4-06（入力用）'!H34</f>
        <v>0</v>
      </c>
      <c r="AAC12" s="134">
        <f>'R4-06（入力用）'!I34</f>
        <v>0</v>
      </c>
      <c r="AAD12" s="134">
        <f>'R4-06（入力用）'!J34</f>
        <v>0</v>
      </c>
      <c r="AAE12" s="134">
        <f>'R4-06（入力用）'!K34</f>
        <v>0</v>
      </c>
      <c r="AAF12" s="134">
        <f>'R4-06（入力用）'!L34</f>
        <v>0</v>
      </c>
      <c r="AAG12" s="134">
        <f>'R4-06（入力用）'!M34</f>
        <v>0</v>
      </c>
      <c r="AAH12" s="134">
        <f>'R4-06（入力用）'!N34</f>
        <v>0</v>
      </c>
      <c r="AAI12" s="134">
        <f>'R4-06（入力用）'!O34</f>
        <v>0</v>
      </c>
      <c r="AAJ12" s="134">
        <f>'R4-06（入力用）'!P34</f>
        <v>0</v>
      </c>
      <c r="AAK12" s="134">
        <f>'R4-06（入力用）'!Q34</f>
        <v>0</v>
      </c>
      <c r="AAL12" s="134">
        <f>'R4-06（入力用）'!R34</f>
        <v>0</v>
      </c>
      <c r="AAM12" s="134">
        <f>'R4-06（入力用）'!S34</f>
        <v>0</v>
      </c>
      <c r="AAN12" s="134">
        <f>'R4-06（入力用）'!T34</f>
        <v>0</v>
      </c>
      <c r="AAO12" s="134">
        <f>'R4-06（入力用）'!U34</f>
        <v>0</v>
      </c>
      <c r="AAP12" s="134">
        <f>'R4-06（入力用）'!V34</f>
        <v>0</v>
      </c>
      <c r="AAQ12" s="134">
        <f>'R4-06（入力用）'!W34</f>
        <v>0</v>
      </c>
      <c r="AAR12" s="134">
        <f>'R4-06（入力用）'!X34</f>
        <v>0</v>
      </c>
      <c r="AAS12" s="134">
        <f>'R4-06（入力用）'!Y34</f>
        <v>0</v>
      </c>
      <c r="AAT12" s="134">
        <f>'R4-06（入力用）'!Z34</f>
        <v>0</v>
      </c>
      <c r="AAU12" s="134">
        <f>'R4-06（入力用）'!AA34</f>
        <v>0</v>
      </c>
      <c r="AAV12" s="134">
        <f>'R4-06（入力用）'!AB34</f>
        <v>0</v>
      </c>
      <c r="AAW12" s="134">
        <f>'R4-06（入力用）'!AC34</f>
        <v>0</v>
      </c>
      <c r="AAX12" s="134">
        <f>'R4-06（入力用）'!AD34</f>
        <v>0</v>
      </c>
      <c r="AAY12" s="134">
        <f>'R4-06（入力用）'!AE34</f>
        <v>0</v>
      </c>
      <c r="AAZ12" s="134">
        <f>'R4-06（入力用）'!AF34</f>
        <v>0</v>
      </c>
      <c r="ABA12" s="134">
        <f>'R4-06（入力用）'!AG34</f>
        <v>0</v>
      </c>
      <c r="ABB12" s="134">
        <f>'R4-06（入力用）'!AH34</f>
        <v>0</v>
      </c>
      <c r="ABC12" s="134">
        <f>'R4-06（入力用）'!AI34</f>
        <v>0</v>
      </c>
      <c r="ABD12" s="134">
        <f>'R4-06（入力用）'!AJ34</f>
        <v>0</v>
      </c>
      <c r="ABE12" s="134">
        <f>'R4-07（入力用）'!G34</f>
        <v>0</v>
      </c>
      <c r="ABF12" s="134">
        <f>'R4-07（入力用）'!H34</f>
        <v>0</v>
      </c>
      <c r="ABG12" s="134">
        <f>'R4-07（入力用）'!I34</f>
        <v>0</v>
      </c>
      <c r="ABH12" s="134">
        <f>'R4-07（入力用）'!J34</f>
        <v>0</v>
      </c>
      <c r="ABI12" s="134">
        <f>'R4-07（入力用）'!K34</f>
        <v>0</v>
      </c>
      <c r="ABJ12" s="134">
        <f>'R4-07（入力用）'!L34</f>
        <v>0</v>
      </c>
      <c r="ABK12" s="134">
        <f>'R4-07（入力用）'!M34</f>
        <v>0</v>
      </c>
      <c r="ABL12" s="134">
        <f>'R4-07（入力用）'!N34</f>
        <v>0</v>
      </c>
      <c r="ABM12" s="134">
        <f>'R4-07（入力用）'!O34</f>
        <v>0</v>
      </c>
      <c r="ABN12" s="134">
        <f>'R4-07（入力用）'!P34</f>
        <v>0</v>
      </c>
      <c r="ABO12" s="134">
        <f>'R4-07（入力用）'!Q34</f>
        <v>0</v>
      </c>
      <c r="ABP12" s="134">
        <f>'R4-07（入力用）'!R34</f>
        <v>0</v>
      </c>
      <c r="ABQ12" s="134">
        <f>'R4-07（入力用）'!S34</f>
        <v>0</v>
      </c>
      <c r="ABR12" s="134">
        <f>'R4-07（入力用）'!T34</f>
        <v>0</v>
      </c>
      <c r="ABS12" s="134">
        <f>'R4-07（入力用）'!U34</f>
        <v>0</v>
      </c>
      <c r="ABT12" s="134">
        <f>'R4-07（入力用）'!V34</f>
        <v>0</v>
      </c>
      <c r="ABU12" s="134">
        <f>'R4-07（入力用）'!W34</f>
        <v>0</v>
      </c>
      <c r="ABV12" s="134">
        <f>'R4-07（入力用）'!X34</f>
        <v>0</v>
      </c>
      <c r="ABW12" s="134">
        <f>'R4-07（入力用）'!Y34</f>
        <v>0</v>
      </c>
      <c r="ABX12" s="134">
        <f>'R4-07（入力用）'!Z34</f>
        <v>0</v>
      </c>
      <c r="ABY12" s="134">
        <f>'R4-07（入力用）'!AA34</f>
        <v>0</v>
      </c>
      <c r="ABZ12" s="134">
        <f>'R4-07（入力用）'!AB34</f>
        <v>0</v>
      </c>
      <c r="ACA12" s="134">
        <f>'R4-07（入力用）'!AC34</f>
        <v>0</v>
      </c>
      <c r="ACB12" s="134">
        <f>'R4-07（入力用）'!AD34</f>
        <v>0</v>
      </c>
      <c r="ACC12" s="134">
        <f>'R4-07（入力用）'!AE34</f>
        <v>0</v>
      </c>
      <c r="ACD12" s="134">
        <f>'R4-07（入力用）'!AF34</f>
        <v>0</v>
      </c>
      <c r="ACE12" s="134">
        <f>'R4-07（入力用）'!AG34</f>
        <v>0</v>
      </c>
      <c r="ACF12" s="134">
        <f>'R4-07（入力用）'!AH34</f>
        <v>0</v>
      </c>
      <c r="ACG12" s="134">
        <f>'R4-07（入力用）'!AI34</f>
        <v>0</v>
      </c>
      <c r="ACH12" s="134">
        <f>'R4-07（入力用）'!AJ34</f>
        <v>0</v>
      </c>
      <c r="ACI12" s="134">
        <f>'R4-07（入力用）'!AK34</f>
        <v>0</v>
      </c>
      <c r="ACJ12" s="134">
        <f>'R4-08（入力用）'!G34</f>
        <v>0</v>
      </c>
      <c r="ACK12" s="134">
        <f>'R4-08（入力用）'!H34</f>
        <v>0</v>
      </c>
      <c r="ACL12" s="134">
        <f>'R4-08（入力用）'!I34</f>
        <v>0</v>
      </c>
      <c r="ACM12" s="134">
        <f>'R4-08（入力用）'!J34</f>
        <v>0</v>
      </c>
      <c r="ACN12" s="134">
        <f>'R4-08（入力用）'!K34</f>
        <v>0</v>
      </c>
      <c r="ACO12" s="134">
        <f>'R4-08（入力用）'!L34</f>
        <v>0</v>
      </c>
      <c r="ACP12" s="134">
        <f>'R4-08（入力用）'!M34</f>
        <v>0</v>
      </c>
      <c r="ACQ12" s="134">
        <f>'R4-08（入力用）'!N34</f>
        <v>0</v>
      </c>
      <c r="ACR12" s="134">
        <f>'R4-08（入力用）'!O34</f>
        <v>0</v>
      </c>
      <c r="ACS12" s="134">
        <f>'R4-08（入力用）'!P34</f>
        <v>0</v>
      </c>
      <c r="ACT12" s="134">
        <f>'R4-08（入力用）'!Q34</f>
        <v>0</v>
      </c>
      <c r="ACU12" s="134">
        <f>'R4-08（入力用）'!R34</f>
        <v>0</v>
      </c>
      <c r="ACV12" s="134">
        <f>'R4-08（入力用）'!S34</f>
        <v>0</v>
      </c>
      <c r="ACW12" s="134">
        <f>'R4-08（入力用）'!T34</f>
        <v>0</v>
      </c>
      <c r="ACX12" s="134">
        <f>'R4-08（入力用）'!U34</f>
        <v>0</v>
      </c>
      <c r="ACY12" s="134">
        <f>'R4-08（入力用）'!V34</f>
        <v>0</v>
      </c>
      <c r="ACZ12" s="134">
        <f>'R4-08（入力用）'!W34</f>
        <v>0</v>
      </c>
      <c r="ADA12" s="134">
        <f>'R4-08（入力用）'!X34</f>
        <v>0</v>
      </c>
      <c r="ADB12" s="134">
        <f>'R4-08（入力用）'!Y34</f>
        <v>0</v>
      </c>
      <c r="ADC12" s="134">
        <f>'R4-08（入力用）'!Z34</f>
        <v>0</v>
      </c>
      <c r="ADD12" s="134">
        <f>'R4-08（入力用）'!AA34</f>
        <v>0</v>
      </c>
      <c r="ADE12" s="134">
        <f>'R4-08（入力用）'!AB34</f>
        <v>0</v>
      </c>
      <c r="ADF12" s="134">
        <f>'R4-08（入力用）'!AC34</f>
        <v>0</v>
      </c>
      <c r="ADG12" s="134">
        <f>'R4-08（入力用）'!AD34</f>
        <v>0</v>
      </c>
      <c r="ADH12" s="134">
        <f>'R4-08（入力用）'!AE34</f>
        <v>0</v>
      </c>
      <c r="ADI12" s="134">
        <f>'R4-08（入力用）'!AF34</f>
        <v>0</v>
      </c>
      <c r="ADJ12" s="134">
        <f>'R4-08（入力用）'!AG34</f>
        <v>0</v>
      </c>
      <c r="ADK12" s="134">
        <f>'R4-08（入力用）'!AH34</f>
        <v>0</v>
      </c>
      <c r="ADL12" s="134">
        <f>'R4-08（入力用）'!AI34</f>
        <v>0</v>
      </c>
      <c r="ADM12" s="134">
        <f>'R4-08（入力用）'!AJ34</f>
        <v>0</v>
      </c>
      <c r="ADN12" s="134">
        <f>'R4-08（入力用）'!AK34</f>
        <v>0</v>
      </c>
      <c r="ADO12" s="134">
        <f>'R4-09（入力用）'!G34</f>
        <v>0</v>
      </c>
      <c r="ADP12" s="134">
        <f>'R4-09（入力用）'!H34</f>
        <v>0</v>
      </c>
      <c r="ADQ12" s="134">
        <f>'R4-09（入力用）'!I34</f>
        <v>0</v>
      </c>
      <c r="ADR12" s="134">
        <f>'R4-09（入力用）'!J34</f>
        <v>0</v>
      </c>
      <c r="ADS12" s="134">
        <f>'R4-09（入力用）'!K34</f>
        <v>0</v>
      </c>
      <c r="ADT12" s="134">
        <f>'R4-09（入力用）'!L34</f>
        <v>0</v>
      </c>
      <c r="ADU12" s="134">
        <f>'R4-09（入力用）'!M34</f>
        <v>0</v>
      </c>
      <c r="ADV12" s="134">
        <f>'R4-09（入力用）'!N34</f>
        <v>0</v>
      </c>
      <c r="ADW12" s="134">
        <f>'R4-09（入力用）'!O34</f>
        <v>0</v>
      </c>
      <c r="ADX12" s="134">
        <f>'R4-09（入力用）'!P34</f>
        <v>0</v>
      </c>
      <c r="ADY12" s="134">
        <f>'R4-09（入力用）'!Q34</f>
        <v>0</v>
      </c>
      <c r="ADZ12" s="134">
        <f>'R4-09（入力用）'!R34</f>
        <v>0</v>
      </c>
      <c r="AEA12" s="134">
        <f>'R4-09（入力用）'!S34</f>
        <v>0</v>
      </c>
      <c r="AEB12" s="134">
        <f>'R4-09（入力用）'!T34</f>
        <v>0</v>
      </c>
      <c r="AEC12" s="134">
        <f>'R4-09（入力用）'!U34</f>
        <v>0</v>
      </c>
      <c r="AED12" s="134">
        <f>'R4-09（入力用）'!V34</f>
        <v>0</v>
      </c>
      <c r="AEE12" s="134">
        <f>'R4-09（入力用）'!W34</f>
        <v>0</v>
      </c>
      <c r="AEF12" s="134">
        <f>'R4-09（入力用）'!X34</f>
        <v>0</v>
      </c>
      <c r="AEG12" s="134">
        <f>'R4-09（入力用）'!Y34</f>
        <v>0</v>
      </c>
      <c r="AEH12" s="134">
        <f>'R4-09（入力用）'!Z34</f>
        <v>0</v>
      </c>
      <c r="AEI12" s="134">
        <f>'R4-09（入力用）'!AA34</f>
        <v>0</v>
      </c>
      <c r="AEJ12" s="134">
        <f>'R4-09（入力用）'!AB34</f>
        <v>0</v>
      </c>
      <c r="AEK12" s="134">
        <f>'R4-09（入力用）'!AC34</f>
        <v>0</v>
      </c>
      <c r="AEL12" s="134">
        <f>'R4-09（入力用）'!AD34</f>
        <v>0</v>
      </c>
      <c r="AEM12" s="134">
        <f>'R4-09（入力用）'!AE34</f>
        <v>0</v>
      </c>
      <c r="AEN12" s="134">
        <f>'R4-09（入力用）'!AF34</f>
        <v>0</v>
      </c>
      <c r="AEO12" s="134">
        <f>'R4-09（入力用）'!AG34</f>
        <v>0</v>
      </c>
      <c r="AEP12" s="134">
        <f>'R4-09（入力用）'!AH34</f>
        <v>0</v>
      </c>
      <c r="AEQ12" s="134">
        <f>'R4-09（入力用）'!AI34</f>
        <v>0</v>
      </c>
      <c r="AER12" s="134">
        <f>'R4-09（入力用）'!AJ34</f>
        <v>0</v>
      </c>
      <c r="AES12" s="134">
        <f>'R4-10（入力用）'!G34</f>
        <v>0</v>
      </c>
      <c r="AET12" s="134">
        <f>'R4-10（入力用）'!H34</f>
        <v>0</v>
      </c>
      <c r="AEU12" s="134">
        <f>'R4-10（入力用）'!I34</f>
        <v>0</v>
      </c>
      <c r="AEV12" s="134">
        <f>'R4-10（入力用）'!J34</f>
        <v>0</v>
      </c>
      <c r="AEW12" s="134">
        <f>'R4-10（入力用）'!K34</f>
        <v>0</v>
      </c>
      <c r="AEX12" s="134">
        <f>'R4-10（入力用）'!L34</f>
        <v>0</v>
      </c>
      <c r="AEY12" s="134">
        <f>'R4-10（入力用）'!M34</f>
        <v>0</v>
      </c>
      <c r="AEZ12" s="134">
        <f>'R4-10（入力用）'!N34</f>
        <v>0</v>
      </c>
      <c r="AFA12" s="134">
        <f>'R4-10（入力用）'!O34</f>
        <v>0</v>
      </c>
      <c r="AFB12" s="134">
        <f>'R4-10（入力用）'!P34</f>
        <v>0</v>
      </c>
      <c r="AFC12" s="134">
        <f>'R4-10（入力用）'!Q34</f>
        <v>0</v>
      </c>
      <c r="AFD12" s="134">
        <f>'R4-10（入力用）'!R34</f>
        <v>0</v>
      </c>
      <c r="AFE12" s="134">
        <f>'R4-10（入力用）'!S34</f>
        <v>0</v>
      </c>
      <c r="AFF12" s="134">
        <f>'R4-10（入力用）'!T34</f>
        <v>0</v>
      </c>
      <c r="AFG12" s="134">
        <f>'R4-10（入力用）'!U34</f>
        <v>0</v>
      </c>
      <c r="AFH12" s="134">
        <f>'R4-10（入力用）'!V34</f>
        <v>0</v>
      </c>
      <c r="AFI12" s="134">
        <f>'R4-10（入力用）'!W34</f>
        <v>0</v>
      </c>
      <c r="AFJ12" s="134">
        <f>'R4-10（入力用）'!X34</f>
        <v>0</v>
      </c>
      <c r="AFK12" s="134">
        <f>'R4-10（入力用）'!Y34</f>
        <v>0</v>
      </c>
      <c r="AFL12" s="134">
        <f>'R4-10（入力用）'!Z34</f>
        <v>0</v>
      </c>
      <c r="AFM12" s="134">
        <f>'R4-10（入力用）'!AA34</f>
        <v>0</v>
      </c>
      <c r="AFN12" s="134">
        <f>'R4-10（入力用）'!AB34</f>
        <v>0</v>
      </c>
      <c r="AFO12" s="134">
        <f>'R4-10（入力用）'!AC34</f>
        <v>0</v>
      </c>
      <c r="AFP12" s="134">
        <f>'R4-10（入力用）'!AD34</f>
        <v>0</v>
      </c>
      <c r="AFQ12" s="134">
        <f>'R4-10（入力用）'!AE34</f>
        <v>0</v>
      </c>
      <c r="AFR12" s="134">
        <f>'R4-10（入力用）'!AF34</f>
        <v>0</v>
      </c>
      <c r="AFS12" s="134">
        <f>'R4-10（入力用）'!AG34</f>
        <v>0</v>
      </c>
      <c r="AFT12" s="134">
        <f>'R4-10（入力用）'!AH34</f>
        <v>0</v>
      </c>
      <c r="AFU12" s="134">
        <f>'R4-10（入力用）'!AI34</f>
        <v>0</v>
      </c>
      <c r="AFV12" s="134">
        <f>'R4-10（入力用）'!AJ34</f>
        <v>0</v>
      </c>
      <c r="AFW12" s="134">
        <f>'R4-10（入力用）'!AK34</f>
        <v>0</v>
      </c>
      <c r="AFX12" s="134">
        <f>'R4-11（入力用）'!G34</f>
        <v>0</v>
      </c>
      <c r="AFY12" s="134">
        <f>'R4-11（入力用）'!H34</f>
        <v>0</v>
      </c>
      <c r="AFZ12" s="134">
        <f>'R4-11（入力用）'!I34</f>
        <v>0</v>
      </c>
      <c r="AGA12" s="134">
        <f>'R4-11（入力用）'!J34</f>
        <v>0</v>
      </c>
      <c r="AGB12" s="134">
        <f>'R4-11（入力用）'!K34</f>
        <v>0</v>
      </c>
      <c r="AGC12" s="134">
        <f>'R4-11（入力用）'!L34</f>
        <v>0</v>
      </c>
      <c r="AGD12" s="134">
        <f>'R4-11（入力用）'!M34</f>
        <v>0</v>
      </c>
      <c r="AGE12" s="134">
        <f>'R4-11（入力用）'!N34</f>
        <v>0</v>
      </c>
      <c r="AGF12" s="134">
        <f>'R4-11（入力用）'!O34</f>
        <v>0</v>
      </c>
      <c r="AGG12" s="134">
        <f>'R4-11（入力用）'!P34</f>
        <v>0</v>
      </c>
      <c r="AGH12" s="134">
        <f>'R4-11（入力用）'!Q34</f>
        <v>0</v>
      </c>
      <c r="AGI12" s="134">
        <f>'R4-11（入力用）'!R34</f>
        <v>0</v>
      </c>
      <c r="AGJ12" s="134">
        <f>'R4-11（入力用）'!S34</f>
        <v>0</v>
      </c>
      <c r="AGK12" s="134">
        <f>'R4-11（入力用）'!T34</f>
        <v>0</v>
      </c>
      <c r="AGL12" s="134">
        <f>'R4-11（入力用）'!U34</f>
        <v>0</v>
      </c>
      <c r="AGM12" s="134">
        <f>'R4-11（入力用）'!V34</f>
        <v>0</v>
      </c>
      <c r="AGN12" s="134">
        <f>'R4-11（入力用）'!W34</f>
        <v>0</v>
      </c>
      <c r="AGO12" s="134">
        <f>'R4-11（入力用）'!X34</f>
        <v>0</v>
      </c>
      <c r="AGP12" s="134">
        <f>'R4-11（入力用）'!Y34</f>
        <v>0</v>
      </c>
      <c r="AGQ12" s="134">
        <f>'R4-11（入力用）'!Z34</f>
        <v>0</v>
      </c>
      <c r="AGR12" s="134">
        <f>'R4-11（入力用）'!AA34</f>
        <v>0</v>
      </c>
      <c r="AGS12" s="134">
        <f>'R4-11（入力用）'!AB34</f>
        <v>0</v>
      </c>
      <c r="AGT12" s="134">
        <f>'R4-11（入力用）'!AC34</f>
        <v>0</v>
      </c>
      <c r="AGU12" s="134">
        <f>'R4-11（入力用）'!AD34</f>
        <v>0</v>
      </c>
      <c r="AGV12" s="134">
        <f>'R4-11（入力用）'!AE34</f>
        <v>0</v>
      </c>
      <c r="AGW12" s="134">
        <f>'R4-11（入力用）'!AF34</f>
        <v>0</v>
      </c>
      <c r="AGX12" s="134">
        <f>'R4-11（入力用）'!AG34</f>
        <v>0</v>
      </c>
      <c r="AGY12" s="134">
        <f>'R4-11（入力用）'!AH34</f>
        <v>0</v>
      </c>
      <c r="AGZ12" s="134">
        <f>'R4-11（入力用）'!AI34</f>
        <v>0</v>
      </c>
      <c r="AHA12" s="134">
        <f>'R4-11（入力用）'!AJ34</f>
        <v>0</v>
      </c>
      <c r="AHB12" s="134">
        <f>'R4-12（入力用）'!G34</f>
        <v>0</v>
      </c>
      <c r="AHC12" s="134">
        <f>'R4-12（入力用）'!H34</f>
        <v>0</v>
      </c>
      <c r="AHD12" s="134">
        <f>'R4-12（入力用）'!I34</f>
        <v>0</v>
      </c>
      <c r="AHE12" s="134">
        <f>'R4-12（入力用）'!J34</f>
        <v>0</v>
      </c>
      <c r="AHF12" s="134">
        <f>'R4-12（入力用）'!K34</f>
        <v>0</v>
      </c>
      <c r="AHG12" s="134">
        <f>'R4-12（入力用）'!L34</f>
        <v>0</v>
      </c>
      <c r="AHH12" s="134">
        <f>'R4-12（入力用）'!M34</f>
        <v>0</v>
      </c>
      <c r="AHI12" s="134">
        <f>'R4-12（入力用）'!N34</f>
        <v>0</v>
      </c>
      <c r="AHJ12" s="134">
        <f>'R4-12（入力用）'!O34</f>
        <v>0</v>
      </c>
      <c r="AHK12" s="134">
        <f>'R4-12（入力用）'!P34</f>
        <v>0</v>
      </c>
      <c r="AHL12" s="134">
        <f>'R4-12（入力用）'!Q34</f>
        <v>0</v>
      </c>
      <c r="AHM12" s="134">
        <f>'R4-12（入力用）'!R34</f>
        <v>0</v>
      </c>
      <c r="AHN12" s="134">
        <f>'R4-12（入力用）'!S34</f>
        <v>0</v>
      </c>
      <c r="AHO12" s="134">
        <f>'R4-12（入力用）'!T34</f>
        <v>0</v>
      </c>
      <c r="AHP12" s="134">
        <f>'R4-12（入力用）'!U34</f>
        <v>0</v>
      </c>
      <c r="AHQ12" s="134">
        <f>'R4-12（入力用）'!V34</f>
        <v>0</v>
      </c>
      <c r="AHR12" s="134">
        <f>'R4-12（入力用）'!W34</f>
        <v>0</v>
      </c>
      <c r="AHS12" s="134">
        <f>'R4-12（入力用）'!X34</f>
        <v>0</v>
      </c>
      <c r="AHT12" s="134">
        <f>'R4-12（入力用）'!Y34</f>
        <v>0</v>
      </c>
      <c r="AHU12" s="134">
        <f>'R4-12（入力用）'!Z34</f>
        <v>0</v>
      </c>
      <c r="AHV12" s="134">
        <f>'R4-12（入力用）'!AA34</f>
        <v>0</v>
      </c>
      <c r="AHW12" s="134">
        <f>'R4-12（入力用）'!AB34</f>
        <v>0</v>
      </c>
      <c r="AHX12" s="134">
        <f>'R4-12（入力用）'!AC34</f>
        <v>0</v>
      </c>
      <c r="AHY12" s="134">
        <f>'R4-12（入力用）'!AD34</f>
        <v>0</v>
      </c>
      <c r="AHZ12" s="134">
        <f>'R4-12（入力用）'!AE34</f>
        <v>0</v>
      </c>
      <c r="AIA12" s="134">
        <f>'R4-12（入力用）'!AF34</f>
        <v>0</v>
      </c>
      <c r="AIB12" s="134">
        <f>'R4-12（入力用）'!AG34</f>
        <v>0</v>
      </c>
      <c r="AIC12" s="134">
        <f>'R4-12（入力用）'!AH34</f>
        <v>0</v>
      </c>
      <c r="AID12" s="134">
        <f>'R4-12（入力用）'!AI34</f>
        <v>0</v>
      </c>
      <c r="AIE12" s="134">
        <f>'R4-12（入力用）'!AJ34</f>
        <v>0</v>
      </c>
      <c r="AIF12" s="134">
        <f>'R4-12（入力用）'!AK34</f>
        <v>0</v>
      </c>
      <c r="AIG12" s="134">
        <f>'R5-01（入力用）'!G34</f>
        <v>0</v>
      </c>
      <c r="AIH12" s="134">
        <f>'R5-01（入力用）'!H34</f>
        <v>0</v>
      </c>
      <c r="AII12" s="134">
        <f>'R5-01（入力用）'!I34</f>
        <v>0</v>
      </c>
      <c r="AIJ12" s="134">
        <f>'R5-01（入力用）'!J34</f>
        <v>0</v>
      </c>
      <c r="AIK12" s="134">
        <f>'R5-01（入力用）'!K34</f>
        <v>0</v>
      </c>
      <c r="AIL12" s="134">
        <f>'R5-01（入力用）'!L34</f>
        <v>0</v>
      </c>
      <c r="AIM12" s="134">
        <f>'R5-01（入力用）'!M34</f>
        <v>0</v>
      </c>
      <c r="AIN12" s="134">
        <f>'R5-01（入力用）'!N34</f>
        <v>0</v>
      </c>
      <c r="AIO12" s="134">
        <f>'R5-01（入力用）'!O34</f>
        <v>0</v>
      </c>
      <c r="AIP12" s="134">
        <f>'R5-01（入力用）'!P34</f>
        <v>0</v>
      </c>
      <c r="AIQ12" s="134">
        <f>'R5-01（入力用）'!Q34</f>
        <v>0</v>
      </c>
      <c r="AIR12" s="134">
        <f>'R5-01（入力用）'!R34</f>
        <v>0</v>
      </c>
      <c r="AIS12" s="134">
        <f>'R5-01（入力用）'!S34</f>
        <v>0</v>
      </c>
      <c r="AIT12" s="134">
        <f>'R5-01（入力用）'!T34</f>
        <v>0</v>
      </c>
      <c r="AIU12" s="134">
        <f>'R5-01（入力用）'!U34</f>
        <v>0</v>
      </c>
      <c r="AIV12" s="134">
        <f>'R5-01（入力用）'!V34</f>
        <v>0</v>
      </c>
      <c r="AIW12" s="134">
        <f>'R5-01（入力用）'!W34</f>
        <v>0</v>
      </c>
      <c r="AIX12" s="134">
        <f>'R5-01（入力用）'!X34</f>
        <v>0</v>
      </c>
      <c r="AIY12" s="134">
        <f>'R5-01（入力用）'!Y34</f>
        <v>0</v>
      </c>
      <c r="AIZ12" s="134">
        <f>'R5-01（入力用）'!Z34</f>
        <v>0</v>
      </c>
      <c r="AJA12" s="134">
        <f>'R5-01（入力用）'!AA34</f>
        <v>0</v>
      </c>
      <c r="AJB12" s="134">
        <f>'R5-01（入力用）'!AB34</f>
        <v>0</v>
      </c>
      <c r="AJC12" s="134">
        <f>'R5-01（入力用）'!AC34</f>
        <v>0</v>
      </c>
      <c r="AJD12" s="134">
        <f>'R5-01（入力用）'!AD34</f>
        <v>0</v>
      </c>
      <c r="AJE12" s="134">
        <f>'R5-01（入力用）'!AE34</f>
        <v>0</v>
      </c>
      <c r="AJF12" s="134">
        <f>'R5-01（入力用）'!AF34</f>
        <v>0</v>
      </c>
      <c r="AJG12" s="134">
        <f>'R5-01（入力用）'!AG34</f>
        <v>0</v>
      </c>
      <c r="AJH12" s="134">
        <f>'R5-01（入力用）'!AH34</f>
        <v>0</v>
      </c>
      <c r="AJI12" s="134">
        <f>'R5-01（入力用）'!AI34</f>
        <v>0</v>
      </c>
      <c r="AJJ12" s="134">
        <f>'R5-01（入力用）'!AJ34</f>
        <v>0</v>
      </c>
      <c r="AJK12" s="134">
        <f>'R5-01（入力用）'!AK34</f>
        <v>0</v>
      </c>
      <c r="AJL12" s="134">
        <f>'R5-02（入力用）'!G34</f>
        <v>0</v>
      </c>
      <c r="AJM12" s="134">
        <f>'R5-02（入力用）'!H34</f>
        <v>0</v>
      </c>
      <c r="AJN12" s="134">
        <f>'R5-02（入力用）'!I34</f>
        <v>0</v>
      </c>
      <c r="AJO12" s="134">
        <f>'R5-02（入力用）'!J34</f>
        <v>0</v>
      </c>
      <c r="AJP12" s="134">
        <f>'R5-02（入力用）'!K34</f>
        <v>0</v>
      </c>
      <c r="AJQ12" s="134">
        <f>'R5-02（入力用）'!L34</f>
        <v>0</v>
      </c>
      <c r="AJR12" s="134">
        <f>'R5-02（入力用）'!M34</f>
        <v>0</v>
      </c>
      <c r="AJS12" s="134">
        <f>'R5-02（入力用）'!N34</f>
        <v>0</v>
      </c>
      <c r="AJT12" s="134">
        <f>'R5-02（入力用）'!O34</f>
        <v>0</v>
      </c>
      <c r="AJU12" s="134">
        <f>'R5-02（入力用）'!P34</f>
        <v>0</v>
      </c>
      <c r="AJV12" s="134">
        <f>'R5-02（入力用）'!Q34</f>
        <v>0</v>
      </c>
      <c r="AJW12" s="134">
        <f>'R5-02（入力用）'!R34</f>
        <v>0</v>
      </c>
      <c r="AJX12" s="134">
        <f>'R5-02（入力用）'!S34</f>
        <v>0</v>
      </c>
      <c r="AJY12" s="134">
        <f>'R5-02（入力用）'!T34</f>
        <v>0</v>
      </c>
      <c r="AJZ12" s="134">
        <f>'R5-02（入力用）'!U34</f>
        <v>0</v>
      </c>
      <c r="AKA12" s="134">
        <f>'R5-02（入力用）'!V34</f>
        <v>0</v>
      </c>
      <c r="AKB12" s="134">
        <f>'R5-02（入力用）'!W34</f>
        <v>0</v>
      </c>
      <c r="AKC12" s="134">
        <f>'R5-02（入力用）'!X34</f>
        <v>0</v>
      </c>
      <c r="AKD12" s="134">
        <f>'R5-02（入力用）'!Y34</f>
        <v>0</v>
      </c>
      <c r="AKE12" s="134">
        <f>'R5-02（入力用）'!Z34</f>
        <v>0</v>
      </c>
      <c r="AKF12" s="134">
        <f>'R5-02（入力用）'!AA34</f>
        <v>0</v>
      </c>
      <c r="AKG12" s="134">
        <f>'R5-02（入力用）'!AB34</f>
        <v>0</v>
      </c>
      <c r="AKH12" s="134">
        <f>'R5-02（入力用）'!AC34</f>
        <v>0</v>
      </c>
      <c r="AKI12" s="134">
        <f>'R5-02（入力用）'!AD34</f>
        <v>0</v>
      </c>
      <c r="AKJ12" s="134">
        <f>'R5-02（入力用）'!AE34</f>
        <v>0</v>
      </c>
      <c r="AKK12" s="134">
        <f>'R5-02（入力用）'!AF34</f>
        <v>0</v>
      </c>
      <c r="AKL12" s="134">
        <f>'R5-02（入力用）'!AG34</f>
        <v>0</v>
      </c>
      <c r="AKM12" s="134">
        <f>'R5-02（入力用）'!AH34</f>
        <v>0</v>
      </c>
      <c r="AKN12" s="134">
        <f>'R5-03（入力用）'!G34</f>
        <v>0</v>
      </c>
      <c r="AKO12" s="134">
        <f>'R5-03（入力用）'!H34</f>
        <v>0</v>
      </c>
      <c r="AKP12" s="134">
        <f>'R5-03（入力用）'!I34</f>
        <v>0</v>
      </c>
      <c r="AKQ12" s="134">
        <f>'R5-03（入力用）'!J34</f>
        <v>0</v>
      </c>
      <c r="AKR12" s="134">
        <f>'R5-03（入力用）'!K34</f>
        <v>0</v>
      </c>
      <c r="AKS12" s="134">
        <f>'R5-03（入力用）'!L34</f>
        <v>0</v>
      </c>
      <c r="AKT12" s="134">
        <f>'R5-03（入力用）'!M34</f>
        <v>0</v>
      </c>
      <c r="AKU12" s="134">
        <f>'R5-03（入力用）'!N34</f>
        <v>0</v>
      </c>
      <c r="AKV12" s="134">
        <f>'R5-03（入力用）'!O34</f>
        <v>0</v>
      </c>
      <c r="AKW12" s="134">
        <f>'R5-03（入力用）'!P34</f>
        <v>0</v>
      </c>
      <c r="AKX12" s="134">
        <f>'R5-03（入力用）'!Q34</f>
        <v>0</v>
      </c>
      <c r="AKY12" s="134">
        <f>'R5-03（入力用）'!R34</f>
        <v>0</v>
      </c>
      <c r="AKZ12" s="134">
        <f>'R5-03（入力用）'!S34</f>
        <v>0</v>
      </c>
      <c r="ALA12" s="134">
        <f>'R5-03（入力用）'!T34</f>
        <v>0</v>
      </c>
      <c r="ALB12" s="134">
        <f>'R5-03（入力用）'!U34</f>
        <v>0</v>
      </c>
      <c r="ALC12" s="134">
        <f>'R5-03（入力用）'!V34</f>
        <v>0</v>
      </c>
      <c r="ALD12" s="134">
        <f>'R5-03（入力用）'!W34</f>
        <v>0</v>
      </c>
      <c r="ALE12" s="134">
        <f>'R5-03（入力用）'!X34</f>
        <v>0</v>
      </c>
      <c r="ALF12" s="134">
        <f>'R5-03（入力用）'!Y34</f>
        <v>0</v>
      </c>
      <c r="ALG12" s="134">
        <f>'R5-03（入力用）'!Z34</f>
        <v>0</v>
      </c>
      <c r="ALH12" s="134">
        <f>'R5-03（入力用）'!AA34</f>
        <v>0</v>
      </c>
      <c r="ALI12" s="134">
        <f>'R5-03（入力用）'!AB34</f>
        <v>0</v>
      </c>
      <c r="ALJ12" s="134">
        <f>'R5-03（入力用）'!AC34</f>
        <v>0</v>
      </c>
      <c r="ALK12" s="134">
        <f>'R5-03（入力用）'!AD34</f>
        <v>0</v>
      </c>
      <c r="ALL12" s="134">
        <f>'R5-03（入力用）'!AE34</f>
        <v>0</v>
      </c>
      <c r="ALM12" s="134">
        <f>'R5-03（入力用）'!AF34</f>
        <v>0</v>
      </c>
      <c r="ALN12" s="134">
        <f>'R5-03（入力用）'!AG34</f>
        <v>0</v>
      </c>
      <c r="ALO12" s="134">
        <f>'R5-03（入力用）'!AH34</f>
        <v>0</v>
      </c>
      <c r="ALP12" s="134">
        <f>'R5-03（入力用）'!AI34</f>
        <v>0</v>
      </c>
      <c r="ALQ12" s="134">
        <f>'R5-03（入力用）'!AJ34</f>
        <v>0</v>
      </c>
      <c r="ALR12" s="134">
        <f>'R5-03（入力用）'!AK34</f>
        <v>0</v>
      </c>
    </row>
    <row r="13" spans="1:1006" ht="32.4">
      <c r="A13" t="s">
        <v>21</v>
      </c>
      <c r="B13" s="17" t="s">
        <v>36</v>
      </c>
      <c r="C13" s="44">
        <f>'7月（入力用）'!F35</f>
        <v>1</v>
      </c>
      <c r="D13" s="44">
        <f>'7月（入力用）'!G35</f>
        <v>10</v>
      </c>
      <c r="E13" s="44">
        <f>'7月（入力用）'!H35</f>
        <v>40</v>
      </c>
      <c r="F13" s="44">
        <f>'7月（入力用）'!I35</f>
        <v>74</v>
      </c>
      <c r="G13" s="44">
        <f>'7月（入力用）'!J35</f>
        <v>87</v>
      </c>
      <c r="H13" s="44">
        <f>'7月（入力用）'!K35</f>
        <v>99</v>
      </c>
      <c r="I13" s="44">
        <f>'7月（入力用）'!L35</f>
        <v>108</v>
      </c>
      <c r="J13" s="44">
        <f>'7月（入力用）'!M35</f>
        <v>109</v>
      </c>
      <c r="K13" s="44">
        <f>'7月（入力用）'!N35</f>
        <v>93</v>
      </c>
      <c r="L13" s="44">
        <f>'7月（入力用）'!O35</f>
        <v>41</v>
      </c>
      <c r="M13" s="44">
        <f>'7月（入力用）'!P35</f>
        <v>-22</v>
      </c>
      <c r="N13" s="44">
        <f>'7月（入力用）'!Q35</f>
        <v>-40</v>
      </c>
      <c r="O13" s="44">
        <f>'7月（入力用）'!R35</f>
        <v>-59</v>
      </c>
      <c r="P13" s="44">
        <f>'7月（入力用）'!S35</f>
        <v>-72</v>
      </c>
      <c r="Q13" s="44">
        <f>'7月（入力用）'!T35</f>
        <v>-74</v>
      </c>
      <c r="R13" s="44">
        <f>'7月（入力用）'!U35</f>
        <v>-65</v>
      </c>
      <c r="S13" s="44">
        <f>'7月（入力用）'!V35</f>
        <v>-50</v>
      </c>
      <c r="T13" s="44">
        <f>'7月（入力用）'!W35</f>
        <v>-25</v>
      </c>
      <c r="U13" s="44">
        <f>'7月（入力用）'!X35</f>
        <v>-27</v>
      </c>
      <c r="V13" s="44">
        <f>'7月（入力用）'!Y35</f>
        <v>-20</v>
      </c>
      <c r="W13" s="44">
        <f>'7月（入力用）'!Z35</f>
        <v>-19</v>
      </c>
      <c r="X13" s="44">
        <f>'7月（入力用）'!AA35</f>
        <v>-20</v>
      </c>
      <c r="Y13" s="44">
        <f>'7月（入力用）'!AB35</f>
        <v>-11</v>
      </c>
      <c r="Z13" s="44">
        <f>'7月（入力用）'!AC35</f>
        <v>9</v>
      </c>
      <c r="AA13" s="44">
        <f>'7月（入力用）'!AD35</f>
        <v>20</v>
      </c>
      <c r="AB13" s="44">
        <f>'7月（入力用）'!AE35</f>
        <v>31</v>
      </c>
      <c r="AC13" s="44">
        <f>'7月（入力用）'!AF35</f>
        <v>29</v>
      </c>
      <c r="AD13" s="44">
        <f>'7月（入力用）'!AG35</f>
        <v>40</v>
      </c>
      <c r="AE13" s="44">
        <f>'7月（入力用）'!AH35</f>
        <v>42</v>
      </c>
      <c r="AF13" s="44">
        <f>'7月（入力用）'!AI35</f>
        <v>20</v>
      </c>
      <c r="AG13" s="54">
        <f>'7月（入力用）'!AJ35</f>
        <v>9</v>
      </c>
      <c r="AH13" s="49">
        <f>'8月（入力用）'!F35</f>
        <v>-2</v>
      </c>
      <c r="AI13" s="44">
        <f>'8月（入力用）'!G35</f>
        <v>-11</v>
      </c>
      <c r="AJ13" s="44">
        <f>'8月（入力用）'!H35</f>
        <v>-12</v>
      </c>
      <c r="AK13" s="44">
        <f>'8月（入力用）'!I35</f>
        <v>-24</v>
      </c>
      <c r="AL13" s="44">
        <f>'8月（入力用）'!J35</f>
        <v>-24</v>
      </c>
      <c r="AM13" s="44">
        <f>'8月（入力用）'!K35</f>
        <v>-10</v>
      </c>
      <c r="AN13" s="44">
        <f>'8月（入力用）'!L35</f>
        <v>-26</v>
      </c>
      <c r="AO13" s="44">
        <f>'8月（入力用）'!M35</f>
        <v>-24</v>
      </c>
      <c r="AP13" s="44">
        <f>'8月（入力用）'!N35</f>
        <v>-19</v>
      </c>
      <c r="AQ13" s="44">
        <f>'8月（入力用）'!O35</f>
        <v>-16</v>
      </c>
      <c r="AR13" s="44">
        <f>'8月（入力用）'!P35</f>
        <v>-18</v>
      </c>
      <c r="AS13" s="44">
        <f>'8月（入力用）'!Q35</f>
        <v>-23</v>
      </c>
      <c r="AT13" s="44">
        <f>'8月（入力用）'!R35</f>
        <v>-33</v>
      </c>
      <c r="AU13" s="44">
        <f>'8月（入力用）'!S35</f>
        <v>-17</v>
      </c>
      <c r="AV13" s="44">
        <f>'8月（入力用）'!T35</f>
        <v>-2</v>
      </c>
      <c r="AW13" s="44">
        <f>'8月（入力用）'!U35</f>
        <v>25</v>
      </c>
      <c r="AX13" s="44">
        <f>'8月（入力用）'!V35</f>
        <v>30</v>
      </c>
      <c r="AY13" s="44">
        <f>'8月（入力用）'!W35</f>
        <v>43</v>
      </c>
      <c r="AZ13" s="44">
        <f>'8月（入力用）'!X35</f>
        <v>49</v>
      </c>
      <c r="BA13" s="44">
        <f>'8月（入力用）'!Y35</f>
        <v>59</v>
      </c>
      <c r="BB13" s="44">
        <f>'8月（入力用）'!Z35</f>
        <v>53</v>
      </c>
      <c r="BC13" s="44">
        <f>'8月（入力用）'!AA35</f>
        <v>26</v>
      </c>
      <c r="BD13" s="44">
        <f>'8月（入力用）'!AB35</f>
        <v>-27</v>
      </c>
      <c r="BE13" s="44">
        <f>'8月（入力用）'!AC35</f>
        <v>-33</v>
      </c>
      <c r="BF13" s="44">
        <f>'8月（入力用）'!AD35</f>
        <v>-45</v>
      </c>
      <c r="BG13" s="44">
        <f>'8月（入力用）'!AE35</f>
        <v>-48</v>
      </c>
      <c r="BH13" s="44">
        <f>'8月（入力用）'!AF35</f>
        <v>-52</v>
      </c>
      <c r="BI13" s="44">
        <f>'8月（入力用）'!AG35</f>
        <v>-43</v>
      </c>
      <c r="BJ13" s="44">
        <f>'8月（入力用）'!AH35</f>
        <v>-27</v>
      </c>
      <c r="BK13" s="44">
        <f>'8月（入力用）'!AI35</f>
        <v>0</v>
      </c>
      <c r="BL13" s="54">
        <f>'8月（入力用）'!AJ35</f>
        <v>-2</v>
      </c>
      <c r="BM13" s="57">
        <f>'9月（入力用）'!G35</f>
        <v>2</v>
      </c>
      <c r="BN13" s="24">
        <f>'9月（入力用）'!H35</f>
        <v>2</v>
      </c>
      <c r="BO13" s="24">
        <f>'9月（入力用）'!I35</f>
        <v>6</v>
      </c>
      <c r="BP13" s="24">
        <f>'9月（入力用）'!J35</f>
        <v>-2</v>
      </c>
      <c r="BQ13" s="24">
        <f>'9月（入力用）'!K35</f>
        <v>-6</v>
      </c>
      <c r="BR13" s="24">
        <f>'9月（入力用）'!L35</f>
        <v>-9</v>
      </c>
      <c r="BS13" s="24">
        <f>'9月（入力用）'!M35</f>
        <v>-7</v>
      </c>
      <c r="BT13" s="24">
        <f>'9月（入力用）'!N35</f>
        <v>-7</v>
      </c>
      <c r="BU13" s="24">
        <f>'9月（入力用）'!O35</f>
        <v>-5</v>
      </c>
      <c r="BV13" s="24">
        <f>'9月（入力用）'!P35</f>
        <v>-13</v>
      </c>
      <c r="BW13" s="24">
        <f>'9月（入力用）'!Q35</f>
        <v>-12</v>
      </c>
      <c r="BX13" s="24">
        <f>'9月（入力用）'!R35</f>
        <v>-11</v>
      </c>
      <c r="BY13" s="24">
        <f>'9月（入力用）'!S35</f>
        <v>-9</v>
      </c>
      <c r="BZ13" s="24">
        <f>'9月（入力用）'!T35</f>
        <v>-8</v>
      </c>
      <c r="CA13" s="24">
        <f>'9月（入力用）'!U35</f>
        <v>-6</v>
      </c>
      <c r="CB13" s="24">
        <f>'9月（入力用）'!V35</f>
        <v>-5</v>
      </c>
      <c r="CC13" s="24">
        <f>'9月（入力用）'!W35</f>
        <v>0</v>
      </c>
      <c r="CD13" s="24">
        <f>'9月（入力用）'!X35</f>
        <v>2</v>
      </c>
      <c r="CE13" s="24">
        <f>'9月（入力用）'!Y35</f>
        <v>4</v>
      </c>
      <c r="CF13" s="24">
        <f>'9月（入力用）'!Z35</f>
        <v>4</v>
      </c>
      <c r="CG13" s="24">
        <f>'9月（入力用）'!AA35</f>
        <v>5</v>
      </c>
      <c r="CH13" s="24">
        <f>'9月（入力用）'!AB35</f>
        <v>14</v>
      </c>
      <c r="CI13" s="24">
        <f>'9月（入力用）'!AC35</f>
        <v>9</v>
      </c>
      <c r="CJ13" s="24">
        <f>'9月（入力用）'!AD35</f>
        <v>13</v>
      </c>
      <c r="CK13" s="24">
        <f>'9月（入力用）'!AE35</f>
        <v>20</v>
      </c>
      <c r="CL13" s="24">
        <f>'9月（入力用）'!AF35</f>
        <v>23</v>
      </c>
      <c r="CM13" s="24">
        <f>'9月（入力用）'!AG35</f>
        <v>29</v>
      </c>
      <c r="CN13" s="24">
        <f>'9月（入力用）'!AH35</f>
        <v>28</v>
      </c>
      <c r="CO13" s="24">
        <f>'9月（入力用）'!AI35</f>
        <v>10</v>
      </c>
      <c r="CP13" s="81">
        <f>'9月（入力用）'!AJ35</f>
        <v>15</v>
      </c>
      <c r="CQ13" s="57">
        <f>'10月（入力用）'!G35</f>
        <v>12</v>
      </c>
      <c r="CR13" s="24">
        <f>'10月（入力用）'!H35</f>
        <v>0</v>
      </c>
      <c r="CS13" s="24">
        <f>'10月（入力用）'!I35</f>
        <v>-8</v>
      </c>
      <c r="CT13" s="24">
        <f>'10月（入力用）'!J35</f>
        <v>-17</v>
      </c>
      <c r="CU13" s="24">
        <f>'10月（入力用）'!K35</f>
        <v>-12</v>
      </c>
      <c r="CV13" s="24">
        <f>'10月（入力用）'!L35</f>
        <v>-2</v>
      </c>
      <c r="CW13" s="24">
        <f>'10月（入力用）'!M35</f>
        <v>-1</v>
      </c>
      <c r="CX13" s="24">
        <f>'10月（入力用）'!N35</f>
        <v>-4</v>
      </c>
      <c r="CY13" s="24">
        <f>'10月（入力用）'!O35</f>
        <v>-1</v>
      </c>
      <c r="CZ13" s="24">
        <f>'10月（入力用）'!P35</f>
        <v>4</v>
      </c>
      <c r="DA13" s="24">
        <f>'10月（入力用）'!Q35</f>
        <v>10</v>
      </c>
      <c r="DB13" s="24">
        <f>'10月（入力用）'!R35</f>
        <v>0</v>
      </c>
      <c r="DC13" s="24">
        <f>'10月（入力用）'!S35</f>
        <v>-7</v>
      </c>
      <c r="DD13" s="24">
        <f>'10月（入力用）'!T35</f>
        <v>-12</v>
      </c>
      <c r="DE13" s="24">
        <f>'10月（入力用）'!U35</f>
        <v>-10</v>
      </c>
      <c r="DF13" s="24">
        <f>'10月（入力用）'!V35</f>
        <v>-7</v>
      </c>
      <c r="DG13" s="24">
        <f>'10月（入力用）'!W35</f>
        <v>-10</v>
      </c>
      <c r="DH13" s="24">
        <f>'10月（入力用）'!X35</f>
        <v>-19</v>
      </c>
      <c r="DI13" s="24">
        <f>'10月（入力用）'!Y35</f>
        <v>-15</v>
      </c>
      <c r="DJ13" s="24">
        <f>'10月（入力用）'!Z35</f>
        <v>-10</v>
      </c>
      <c r="DK13" s="24">
        <f>'10月（入力用）'!AA35</f>
        <v>-11</v>
      </c>
      <c r="DL13" s="24">
        <f>'10月（入力用）'!AB35</f>
        <v>-14</v>
      </c>
      <c r="DM13" s="24">
        <f>'10月（入力用）'!AC35</f>
        <v>-16</v>
      </c>
      <c r="DN13" s="24">
        <f>'10月（入力用）'!AD35</f>
        <v>-14</v>
      </c>
      <c r="DO13" s="24">
        <f>'10月（入力用）'!AE35</f>
        <v>-8</v>
      </c>
      <c r="DP13" s="24">
        <f>'10月（入力用）'!AF35</f>
        <v>-7</v>
      </c>
      <c r="DQ13" s="24">
        <f>'10月（入力用）'!AG35</f>
        <v>-7</v>
      </c>
      <c r="DR13" s="24">
        <f>'10月（入力用）'!AH35</f>
        <v>-3</v>
      </c>
      <c r="DS13" s="24">
        <f>'10月（入力用）'!AI35</f>
        <v>4</v>
      </c>
      <c r="DT13" s="24">
        <f>'10月（入力用）'!AJ35</f>
        <v>7</v>
      </c>
      <c r="DU13" s="81">
        <f>'10月（入力用）'!AK35</f>
        <v>7</v>
      </c>
      <c r="DV13" s="87">
        <f>'11月（入力用）'!G35</f>
        <v>12</v>
      </c>
      <c r="DW13" s="24">
        <f>'11月（入力用）'!H35</f>
        <v>12</v>
      </c>
      <c r="DX13" s="24">
        <f>'11月（入力用）'!I35</f>
        <v>20</v>
      </c>
      <c r="DY13" s="24">
        <f>'11月（入力用）'!J35</f>
        <v>23</v>
      </c>
      <c r="DZ13" s="24">
        <f>'11月（入力用）'!K35</f>
        <v>32</v>
      </c>
      <c r="EA13" s="24">
        <f>'11月（入力用）'!L35</f>
        <v>41</v>
      </c>
      <c r="EB13" s="24">
        <f>'11月（入力用）'!M35</f>
        <v>46</v>
      </c>
      <c r="EC13" s="24">
        <f>'11月（入力用）'!N35</f>
        <v>47</v>
      </c>
      <c r="ED13" s="24">
        <f>'11月（入力用）'!O35</f>
        <v>50</v>
      </c>
      <c r="EE13" s="24">
        <f>'11月（入力用）'!P35</f>
        <v>39</v>
      </c>
      <c r="EF13" s="24">
        <f>'11月（入力用）'!Q35</f>
        <v>35</v>
      </c>
      <c r="EG13" s="24">
        <f>'11月（入力用）'!R35</f>
        <v>6</v>
      </c>
      <c r="EH13" s="24">
        <f>'11月（入力用）'!S35</f>
        <v>-13</v>
      </c>
      <c r="EI13" s="24">
        <f>'11月（入力用）'!T35</f>
        <v>-22</v>
      </c>
      <c r="EJ13" s="24">
        <f>'11月（入力用）'!U35</f>
        <v>-36</v>
      </c>
      <c r="EK13" s="24">
        <f>'11月（入力用）'!V35</f>
        <v>-41</v>
      </c>
      <c r="EL13" s="24">
        <f>'11月（入力用）'!W35</f>
        <v>-41</v>
      </c>
      <c r="EM13" s="24">
        <f>'11月（入力用）'!X35</f>
        <v>-30</v>
      </c>
      <c r="EN13" s="24">
        <f>'11月（入力用）'!Y35</f>
        <v>-6</v>
      </c>
      <c r="EO13" s="24">
        <f>'11月（入力用）'!Z35</f>
        <v>4</v>
      </c>
      <c r="EP13" s="24">
        <f>'11月（入力用）'!AA35</f>
        <v>10</v>
      </c>
      <c r="EQ13" s="24">
        <f>'11月（入力用）'!AB35</f>
        <v>17</v>
      </c>
      <c r="ER13" s="24">
        <f>'11月（入力用）'!AC35</f>
        <v>23</v>
      </c>
      <c r="ES13" s="24">
        <f>'11月（入力用）'!AD35</f>
        <v>24</v>
      </c>
      <c r="ET13" s="24">
        <f>'11月（入力用）'!AE35</f>
        <v>2</v>
      </c>
      <c r="EU13" s="24">
        <f>'11月（入力用）'!AF35</f>
        <v>-10</v>
      </c>
      <c r="EV13" s="24">
        <f>'11月（入力用）'!AG35</f>
        <v>-10</v>
      </c>
      <c r="EW13" s="24">
        <f>'11月（入力用）'!AH35</f>
        <v>-13</v>
      </c>
      <c r="EX13" s="24">
        <f>'11月（入力用）'!AI35</f>
        <v>-9</v>
      </c>
      <c r="EY13" s="81">
        <f>'11月（入力用）'!AJ35</f>
        <v>-17</v>
      </c>
      <c r="EZ13" s="57">
        <f>'12月（入力用）'!G35</f>
        <v>-12</v>
      </c>
      <c r="FA13" s="24">
        <f>'12月（入力用）'!H35</f>
        <v>-1</v>
      </c>
      <c r="FB13" s="24">
        <f>'12月（入力用）'!I35</f>
        <v>9</v>
      </c>
      <c r="FC13" s="24">
        <f>'12月（入力用）'!J35</f>
        <v>3</v>
      </c>
      <c r="FD13" s="24">
        <f>'12月（入力用）'!K35</f>
        <v>8</v>
      </c>
      <c r="FE13" s="24">
        <f>'12月（入力用）'!L35</f>
        <v>14</v>
      </c>
      <c r="FF13" s="24">
        <f>'12月（入力用）'!M35</f>
        <v>27</v>
      </c>
      <c r="FG13" s="24">
        <f>'12月（入力用）'!N35</f>
        <v>39</v>
      </c>
      <c r="FH13" s="24">
        <f>'12月（入力用）'!O35</f>
        <v>74</v>
      </c>
      <c r="FI13" s="24">
        <f>'12月（入力用）'!P35</f>
        <v>87</v>
      </c>
      <c r="FJ13" s="24">
        <f>'12月（入力用）'!Q35</f>
        <v>111</v>
      </c>
      <c r="FK13" s="24">
        <f>'12月（入力用）'!R35</f>
        <v>118</v>
      </c>
      <c r="FL13" s="24">
        <f>'12月（入力用）'!S35</f>
        <v>105</v>
      </c>
      <c r="FM13" s="24">
        <f>'12月（入力用）'!T35</f>
        <v>100</v>
      </c>
      <c r="FN13" s="24">
        <f>'12月（入力用）'!U35</f>
        <v>79</v>
      </c>
      <c r="FO13" s="24">
        <f>'12月（入力用）'!V35</f>
        <v>13</v>
      </c>
      <c r="FP13" s="24">
        <f>'12月（入力用）'!W35</f>
        <v>-32</v>
      </c>
      <c r="FQ13" s="24">
        <f>'12月（入力用）'!X35</f>
        <v>-71</v>
      </c>
      <c r="FR13" s="24">
        <f>'12月（入力用）'!Y35</f>
        <v>-92</v>
      </c>
      <c r="FS13" s="24">
        <f>'12月（入力用）'!Z35</f>
        <v>-96</v>
      </c>
      <c r="FT13" s="24">
        <f>'12月（入力用）'!AA35</f>
        <v>-110</v>
      </c>
      <c r="FU13" s="24">
        <f>'12月（入力用）'!AB35</f>
        <v>-107</v>
      </c>
      <c r="FV13" s="24">
        <f>'12月（入力用）'!AC35</f>
        <v>-70</v>
      </c>
      <c r="FW13" s="24">
        <f>'12月（入力用）'!AD35</f>
        <v>-33</v>
      </c>
      <c r="FX13" s="24">
        <f>'12月（入力用）'!AE35</f>
        <v>-11</v>
      </c>
      <c r="FY13" s="24">
        <f>'12月（入力用）'!AF35</f>
        <v>9</v>
      </c>
      <c r="FZ13" s="24">
        <f>'12月（入力用）'!AG35</f>
        <v>35</v>
      </c>
      <c r="GA13" s="24">
        <f>'12月（入力用）'!AH35</f>
        <v>60</v>
      </c>
      <c r="GB13" s="24">
        <f>'12月（入力用）'!AI35</f>
        <v>62</v>
      </c>
      <c r="GC13" s="24">
        <f>'12月（入力用）'!AJ35</f>
        <v>54</v>
      </c>
      <c r="GD13" s="81">
        <f>'12月（入力用）'!AK35</f>
        <v>38</v>
      </c>
      <c r="GE13" s="57">
        <f>'R3-01（入力用）'!G35</f>
        <v>41</v>
      </c>
      <c r="GF13" s="24">
        <f>'R3-01（入力用）'!H35</f>
        <v>16</v>
      </c>
      <c r="GG13" s="24">
        <f>'R3-01（入力用）'!I35</f>
        <v>5</v>
      </c>
      <c r="GH13" s="24">
        <f>'R3-01（入力用）'!J35</f>
        <v>-17</v>
      </c>
      <c r="GI13" s="24">
        <f>'R3-01（入力用）'!K35</f>
        <v>-2</v>
      </c>
      <c r="GJ13" s="24">
        <f>'R3-01（入力用）'!L35</f>
        <v>23</v>
      </c>
      <c r="GK13" s="24">
        <f>'R3-01（入力用）'!M35</f>
        <v>45</v>
      </c>
      <c r="GL13" s="24">
        <f>'R3-01（入力用）'!N35</f>
        <v>56</v>
      </c>
      <c r="GM13" s="24">
        <f>'R3-01（入力用）'!O35</f>
        <v>108</v>
      </c>
      <c r="GN13" s="24">
        <f>'R3-01（入力用）'!P35</f>
        <v>91</v>
      </c>
      <c r="GO13" s="24">
        <f>'R3-01（入力用）'!Q35</f>
        <v>101</v>
      </c>
      <c r="GP13" s="24">
        <f>'R3-01（入力用）'!R35</f>
        <v>85</v>
      </c>
      <c r="GQ13" s="24">
        <f>'R3-01（入力用）'!S35</f>
        <v>47</v>
      </c>
      <c r="GR13" s="24">
        <f>'R3-01（入力用）'!T35</f>
        <v>20</v>
      </c>
      <c r="GS13" s="24">
        <f>'R3-01（入力用）'!U35</f>
        <v>-15</v>
      </c>
      <c r="GT13" s="24">
        <f>'R3-01（入力用）'!V35</f>
        <v>-66</v>
      </c>
      <c r="GU13" s="24">
        <f>'R3-01（入力用）'!W35</f>
        <v>-59</v>
      </c>
      <c r="GV13" s="24">
        <f>'R3-01（入力用）'!X35</f>
        <v>-61</v>
      </c>
      <c r="GW13" s="24">
        <f>'R3-01（入力用）'!Y35</f>
        <v>-65</v>
      </c>
      <c r="GX13" s="24">
        <f>'R3-01（入力用）'!Z35</f>
        <v>-12</v>
      </c>
      <c r="GY13" s="24">
        <f>'R3-01（入力用）'!AA35</f>
        <v>4</v>
      </c>
      <c r="GZ13" s="24">
        <f>'R3-01（入力用）'!AB35</f>
        <v>22</v>
      </c>
      <c r="HA13" s="24">
        <f>'R3-01（入力用）'!AC35</f>
        <v>38</v>
      </c>
      <c r="HB13" s="24">
        <f>'R3-01（入力用）'!AD35</f>
        <v>32</v>
      </c>
      <c r="HC13" s="24">
        <f>'R3-01（入力用）'!AE35</f>
        <v>29</v>
      </c>
      <c r="HD13" s="24">
        <f>'R3-01（入力用）'!AF35</f>
        <v>34</v>
      </c>
      <c r="HE13" s="24">
        <f>'R3-01（入力用）'!AG35</f>
        <v>-53</v>
      </c>
      <c r="HF13" s="24">
        <f>'R3-01（入力用）'!AH35</f>
        <v>-69</v>
      </c>
      <c r="HG13" s="24">
        <f>'R3-01（入力用）'!AI35</f>
        <v>-64</v>
      </c>
      <c r="HH13" s="24">
        <f>'R3-01（入力用）'!AJ35</f>
        <v>-82</v>
      </c>
      <c r="HI13" s="81">
        <f>'R3-01（入力用）'!AK35</f>
        <v>-65</v>
      </c>
      <c r="HJ13" s="57">
        <f>'R3-02（入力用）'!G35</f>
        <v>-67</v>
      </c>
      <c r="HK13" s="24">
        <f>'R3-02（入力用）'!H35</f>
        <v>-74</v>
      </c>
      <c r="HL13" s="24">
        <f>'R3-02（入力用）'!I35</f>
        <v>-32</v>
      </c>
      <c r="HM13" s="24">
        <f>'R3-02（入力用）'!J35</f>
        <v>-32</v>
      </c>
      <c r="HN13" s="24">
        <f>'R3-02（入力用）'!K35</f>
        <v>-47</v>
      </c>
      <c r="HO13" s="24">
        <f>'R3-02（入力用）'!L35</f>
        <v>-38</v>
      </c>
      <c r="HP13" s="24">
        <f>'R3-02（入力用）'!M35</f>
        <v>-56</v>
      </c>
      <c r="HQ13" s="24">
        <f>'R3-02（入力用）'!N35</f>
        <v>-56</v>
      </c>
      <c r="HR13" s="24">
        <f>'R3-02（入力用）'!O35</f>
        <v>-43</v>
      </c>
      <c r="HS13" s="24">
        <f>'R3-02（入力用）'!P35</f>
        <v>-29</v>
      </c>
      <c r="HT13" s="24">
        <f>'R3-02（入力用）'!Q35</f>
        <v>-18</v>
      </c>
      <c r="HU13" s="24">
        <f>'R3-02（入力用）'!R35</f>
        <v>-1</v>
      </c>
      <c r="HV13" s="24">
        <f>'R3-02（入力用）'!S35</f>
        <v>13</v>
      </c>
      <c r="HW13" s="24">
        <f>'R3-02（入力用）'!T35</f>
        <v>28</v>
      </c>
      <c r="HX13" s="24">
        <f>'R3-02（入力用）'!U35</f>
        <v>28</v>
      </c>
      <c r="HY13" s="24">
        <f>'R3-02（入力用）'!V35</f>
        <v>25</v>
      </c>
      <c r="HZ13" s="24">
        <f>'R3-02（入力用）'!W35</f>
        <v>9</v>
      </c>
      <c r="IA13" s="24">
        <f>'R3-02（入力用）'!X35</f>
        <v>7</v>
      </c>
      <c r="IB13" s="24">
        <f>'R3-02（入力用）'!Y35</f>
        <v>-15</v>
      </c>
      <c r="IC13" s="24">
        <f>'R3-02（入力用）'!Z35</f>
        <v>-32</v>
      </c>
      <c r="ID13" s="24">
        <f>'R3-02（入力用）'!AA35</f>
        <v>-44</v>
      </c>
      <c r="IE13" s="24">
        <f>'R3-02（入力用）'!AB35</f>
        <v>-40</v>
      </c>
      <c r="IF13" s="24">
        <f>'R3-02（入力用）'!AC35</f>
        <v>-47</v>
      </c>
      <c r="IG13" s="24">
        <f>'R3-02（入力用）'!AD35</f>
        <v>-35</v>
      </c>
      <c r="IH13" s="24">
        <f>'R3-02（入力用）'!AE35</f>
        <v>-37</v>
      </c>
      <c r="II13" s="24">
        <f>'R3-02（入力用）'!AF35</f>
        <v>-23</v>
      </c>
      <c r="IJ13" s="24">
        <f>'R3-02（入力用）'!AG35</f>
        <v>-11</v>
      </c>
      <c r="IK13" s="81">
        <f>'R3-02（入力用）'!AH35</f>
        <v>-5</v>
      </c>
      <c r="IL13" s="57">
        <f>'R3-03（入力用）'!G35</f>
        <v>-7</v>
      </c>
      <c r="IM13" s="24">
        <f>'R3-03（入力用）'!H35</f>
        <v>-8</v>
      </c>
      <c r="IN13" s="24">
        <f>'R3-03（入力用）'!I35</f>
        <v>-15</v>
      </c>
      <c r="IO13" s="24">
        <f>'R3-03（入力用）'!J35</f>
        <v>-12</v>
      </c>
      <c r="IP13" s="24">
        <f>'R3-03（入力用）'!K35</f>
        <v>-11</v>
      </c>
      <c r="IQ13" s="24">
        <f>'R3-03（入力用）'!L35</f>
        <v>-16</v>
      </c>
      <c r="IR13" s="24">
        <f>'R3-03（入力用）'!M35</f>
        <v>-15</v>
      </c>
      <c r="IS13" s="24">
        <f>'R3-03（入力用）'!N35</f>
        <v>-13</v>
      </c>
      <c r="IT13" s="24">
        <f>'R3-03（入力用）'!O35</f>
        <v>-8</v>
      </c>
      <c r="IU13" s="24">
        <f>'R3-03（入力用）'!P35</f>
        <v>-4</v>
      </c>
      <c r="IV13" s="24">
        <f>'R3-03（入力用）'!Q35</f>
        <v>-4</v>
      </c>
      <c r="IW13" s="24">
        <f>'R3-03（入力用）'!R35</f>
        <v>-4</v>
      </c>
      <c r="IX13" s="24">
        <f>'R3-03（入力用）'!S35</f>
        <v>-1</v>
      </c>
      <c r="IY13" s="24">
        <f>'R3-03（入力用）'!T35</f>
        <v>0</v>
      </c>
      <c r="IZ13" s="24">
        <f>'R3-03（入力用）'!U35</f>
        <v>0</v>
      </c>
      <c r="JA13" s="24">
        <f>'R3-03（入力用）'!V35</f>
        <v>2</v>
      </c>
      <c r="JB13" s="24">
        <f>'R3-03（入力用）'!W35</f>
        <v>3</v>
      </c>
      <c r="JC13" s="24">
        <f>'R3-03（入力用）'!X35</f>
        <v>4</v>
      </c>
      <c r="JD13" s="24">
        <f>'R3-03（入力用）'!Y35</f>
        <v>4</v>
      </c>
      <c r="JE13" s="24">
        <f>'R3-03（入力用）'!Z35</f>
        <v>7</v>
      </c>
      <c r="JF13" s="24">
        <f>'R3-03（入力用）'!AA35</f>
        <v>10</v>
      </c>
      <c r="JG13" s="24">
        <f>'R3-03（入力用）'!AB35</f>
        <v>11</v>
      </c>
      <c r="JH13" s="24">
        <f>'R3-03（入力用）'!AC35</f>
        <v>9</v>
      </c>
      <c r="JI13" s="24">
        <f>'R3-03（入力用）'!AD35</f>
        <v>8</v>
      </c>
      <c r="JJ13" s="24">
        <f>'R3-03（入力用）'!AE35</f>
        <v>8</v>
      </c>
      <c r="JK13" s="24">
        <f>'R3-03（入力用）'!AF35</f>
        <v>20</v>
      </c>
      <c r="JL13" s="24">
        <f>'R3-03（入力用）'!AG35</f>
        <v>24</v>
      </c>
      <c r="JM13" s="24">
        <f>'R3-03（入力用）'!AH35</f>
        <v>27</v>
      </c>
      <c r="JN13" s="24">
        <f>'R3-03（入力用）'!AI35</f>
        <v>30</v>
      </c>
      <c r="JO13" s="24">
        <f>'R3-03（入力用）'!AJ35</f>
        <v>37</v>
      </c>
      <c r="JP13" s="81">
        <f>'R3-03（入力用）'!AK35</f>
        <v>43</v>
      </c>
      <c r="JQ13" s="57">
        <f>'R3-04'!G35</f>
        <v>42</v>
      </c>
      <c r="JR13" s="24">
        <f>'R3-04'!H35</f>
        <v>25</v>
      </c>
      <c r="JS13" s="24">
        <f>'R3-04'!I35</f>
        <v>16</v>
      </c>
      <c r="JT13" s="24">
        <f>'R3-04'!J35</f>
        <v>5</v>
      </c>
      <c r="JU13" s="24">
        <f>'R3-04'!K35</f>
        <v>4</v>
      </c>
      <c r="JV13" s="24">
        <f>'R3-04'!L35</f>
        <v>-1</v>
      </c>
      <c r="JW13" s="24">
        <f>'R3-04'!M35</f>
        <v>2</v>
      </c>
      <c r="JX13" s="24">
        <f>'R3-04'!N35</f>
        <v>11</v>
      </c>
      <c r="JY13" s="24">
        <f>'R3-04'!O35</f>
        <v>17</v>
      </c>
      <c r="JZ13" s="24">
        <f>'R3-04'!P35</f>
        <v>19</v>
      </c>
      <c r="KA13" s="24">
        <f>'R3-04'!Q35</f>
        <v>20</v>
      </c>
      <c r="KB13" s="24">
        <f>'R3-04'!R35</f>
        <v>13</v>
      </c>
      <c r="KC13" s="24">
        <f>'R3-04'!S35</f>
        <v>9</v>
      </c>
      <c r="KD13" s="24">
        <f>'R3-04'!T35</f>
        <v>-12</v>
      </c>
      <c r="KE13" s="24">
        <f>'R3-04'!U35</f>
        <v>-19</v>
      </c>
      <c r="KF13" s="24">
        <f>'R3-04'!V35</f>
        <v>-25</v>
      </c>
      <c r="KG13" s="24">
        <f>'R3-04'!W35</f>
        <v>-26</v>
      </c>
      <c r="KH13" s="24">
        <f>'R3-04'!X35</f>
        <v>-17</v>
      </c>
      <c r="KI13" s="24">
        <f>'R3-04'!Y35</f>
        <v>-11</v>
      </c>
      <c r="KJ13" s="24">
        <f>'R3-04'!Z35</f>
        <v>1</v>
      </c>
      <c r="KK13" s="24">
        <f>'R3-04'!AA35</f>
        <v>11</v>
      </c>
      <c r="KL13" s="24">
        <f>'R3-04'!AB35</f>
        <v>3</v>
      </c>
      <c r="KM13" s="24">
        <f>'R3-04'!AC35</f>
        <v>16</v>
      </c>
      <c r="KN13" s="24">
        <f>'R3-04'!AD35</f>
        <v>17</v>
      </c>
      <c r="KO13" s="24">
        <f>'R3-04'!AE35</f>
        <v>14</v>
      </c>
      <c r="KP13" s="24">
        <f>'R3-04'!AF35</f>
        <v>19</v>
      </c>
      <c r="KQ13" s="24">
        <f>'R3-04'!AG35</f>
        <v>8</v>
      </c>
      <c r="KR13" s="24">
        <f>'R3-04'!AH35</f>
        <v>22</v>
      </c>
      <c r="KS13" s="24">
        <f>'R3-04'!AI35</f>
        <v>49</v>
      </c>
      <c r="KT13" s="194">
        <f>'R3-04'!AJ35</f>
        <v>63</v>
      </c>
      <c r="KU13" s="204">
        <f>'R3-05'!G35</f>
        <v>116</v>
      </c>
      <c r="KV13" s="24">
        <f>'R3-05'!H35</f>
        <v>141</v>
      </c>
      <c r="KW13" s="24">
        <f>'R3-05'!I35</f>
        <v>166</v>
      </c>
      <c r="KX13" s="24">
        <f>'R3-05'!J35</f>
        <v>198</v>
      </c>
      <c r="KY13" s="24">
        <f>'R3-05'!K35</f>
        <v>219</v>
      </c>
      <c r="KZ13" s="24">
        <f>'R3-05'!L35</f>
        <v>215</v>
      </c>
      <c r="LA13" s="24">
        <f>'R3-05'!M35</f>
        <v>218</v>
      </c>
      <c r="LB13" s="24">
        <f>'R3-05'!N35</f>
        <v>156</v>
      </c>
      <c r="LC13" s="24">
        <f>'R3-05'!O35</f>
        <v>132</v>
      </c>
      <c r="LD13" s="24">
        <f>'R3-05'!P35</f>
        <v>94</v>
      </c>
      <c r="LE13" s="24">
        <f>'R3-05'!Q35</f>
        <v>75</v>
      </c>
      <c r="LF13" s="24">
        <f>'R3-05'!R35</f>
        <v>56</v>
      </c>
      <c r="LG13" s="24">
        <f>'R3-05'!S35</f>
        <v>46</v>
      </c>
      <c r="LH13" s="24">
        <f>'R3-05'!T35</f>
        <v>9</v>
      </c>
      <c r="LI13" s="24">
        <f>'R3-05'!U35</f>
        <v>1</v>
      </c>
      <c r="LJ13" s="24">
        <f>'R3-05'!V35</f>
        <v>-20</v>
      </c>
      <c r="LK13" s="24">
        <f>'R3-05'!W35</f>
        <v>-15</v>
      </c>
      <c r="LL13" s="24">
        <f>'R3-05'!X35</f>
        <v>-41</v>
      </c>
      <c r="LM13" s="24">
        <f>'R3-05'!Y35</f>
        <v>-76</v>
      </c>
      <c r="LN13" s="24">
        <f>'R3-05'!Z35</f>
        <v>-96</v>
      </c>
      <c r="LO13" s="24">
        <f>'R3-05'!AA35</f>
        <v>-83</v>
      </c>
      <c r="LP13" s="24">
        <f>'R3-05'!AB35</f>
        <v>-64</v>
      </c>
      <c r="LQ13" s="24">
        <f>'R3-05'!AC35</f>
        <v>-53</v>
      </c>
      <c r="LR13" s="24">
        <f>'R3-05'!AD35</f>
        <v>-71</v>
      </c>
      <c r="LS13" s="24">
        <f>'R3-05'!AE35</f>
        <v>-66</v>
      </c>
      <c r="LT13" s="24">
        <f>'R3-05'!AF35</f>
        <v>-59</v>
      </c>
      <c r="LU13" s="24">
        <f>'R3-05'!AG35</f>
        <v>-59</v>
      </c>
      <c r="LV13" s="24">
        <f>'R3-05'!AH35</f>
        <v>-80</v>
      </c>
      <c r="LW13" s="24">
        <f>'R3-05'!AI35</f>
        <v>-89</v>
      </c>
      <c r="LX13" s="24">
        <f>'R3-05'!AJ35</f>
        <v>-75</v>
      </c>
      <c r="LY13" s="81">
        <f>'R3-05'!AK35</f>
        <v>-64</v>
      </c>
      <c r="LZ13" s="57">
        <f>'R3-06'!G35</f>
        <v>-56</v>
      </c>
      <c r="MA13" s="24">
        <f>'R3-06'!H35</f>
        <v>-36</v>
      </c>
      <c r="MB13" s="24">
        <f>'R3-06'!I35</f>
        <v>-24</v>
      </c>
      <c r="MC13" s="24">
        <f>'R3-06'!J35</f>
        <v>-5</v>
      </c>
      <c r="MD13" s="24">
        <f>'R3-06'!K35</f>
        <v>20</v>
      </c>
      <c r="ME13" s="24">
        <f>'R3-06'!L35</f>
        <v>-4</v>
      </c>
      <c r="MF13" s="24">
        <f>'R3-06'!M35</f>
        <v>1</v>
      </c>
      <c r="MG13" s="24">
        <f>'R3-06'!N35</f>
        <v>-9</v>
      </c>
      <c r="MH13" s="24">
        <f>'R3-06'!O35</f>
        <v>-30</v>
      </c>
      <c r="MI13" s="24">
        <f>'R3-06'!P35</f>
        <v>-43</v>
      </c>
      <c r="MJ13" s="24">
        <f>'R3-06'!Q35</f>
        <v>-60</v>
      </c>
      <c r="MK13" s="24">
        <f>'R3-06'!R35</f>
        <v>-110</v>
      </c>
      <c r="ML13" s="24">
        <f>'R3-06'!S35</f>
        <v>-94</v>
      </c>
      <c r="MM13" s="24">
        <f>'R3-06'!T35</f>
        <v>-89</v>
      </c>
      <c r="MN13" s="24">
        <f>'R3-06'!U35</f>
        <v>-79</v>
      </c>
      <c r="MO13" s="24">
        <f>'R3-06'!V35</f>
        <v>-68</v>
      </c>
      <c r="MP13" s="24">
        <f>'R3-06'!W35</f>
        <v>-62</v>
      </c>
      <c r="MQ13" s="24">
        <f>'R3-06'!X35</f>
        <v>-43</v>
      </c>
      <c r="MR13" s="24">
        <f>'R3-06'!Y35</f>
        <v>-24</v>
      </c>
      <c r="MS13" s="24">
        <f>'R3-06'!Z35</f>
        <v>-36</v>
      </c>
      <c r="MT13" s="24">
        <f>'R3-06'!AA35</f>
        <v>-46</v>
      </c>
      <c r="MU13" s="24">
        <f>'R3-06'!AB35</f>
        <v>-51</v>
      </c>
      <c r="MV13" s="24">
        <f>'R3-06'!AC35</f>
        <v>-58</v>
      </c>
      <c r="MW13" s="24">
        <f>'R3-06'!AD35</f>
        <v>-51</v>
      </c>
      <c r="MX13" s="24">
        <f>'R3-06'!AE35</f>
        <v>-59</v>
      </c>
      <c r="MY13" s="24">
        <f>'R3-06'!AF35</f>
        <v>-42</v>
      </c>
      <c r="MZ13" s="24">
        <f>'R3-06'!AG35</f>
        <v>-24</v>
      </c>
      <c r="NA13" s="24">
        <f>'R3-06'!AH35</f>
        <v>-13</v>
      </c>
      <c r="NB13" s="24">
        <f>'R3-06'!AI35</f>
        <v>-6</v>
      </c>
      <c r="NC13" s="81">
        <f>'R3-06'!AJ35</f>
        <v>6</v>
      </c>
      <c r="ND13" s="57">
        <f>'R3-07'!G35</f>
        <v>9</v>
      </c>
      <c r="NE13" s="24">
        <f>'R3-07'!H35</f>
        <v>25</v>
      </c>
      <c r="NF13" s="24">
        <f>'R3-07'!I35</f>
        <v>21</v>
      </c>
      <c r="NG13" s="24">
        <f>'R3-07'!J35</f>
        <v>9</v>
      </c>
      <c r="NH13" s="24">
        <f>'R3-07'!K35</f>
        <v>2</v>
      </c>
      <c r="NI13" s="24">
        <f>'R3-07'!L35</f>
        <v>5</v>
      </c>
      <c r="NJ13" s="24">
        <f>'R3-07'!M35</f>
        <v>7</v>
      </c>
      <c r="NK13" s="24">
        <f>'R3-07'!N35</f>
        <v>5</v>
      </c>
      <c r="NL13" s="24">
        <f>'R3-07'!O35</f>
        <v>-4</v>
      </c>
      <c r="NM13" s="24">
        <f>'R3-07'!P35</f>
        <v>-6</v>
      </c>
      <c r="NN13" s="24">
        <f>'R3-07'!Q35</f>
        <v>2</v>
      </c>
      <c r="NO13" s="24">
        <f>'R3-07'!R35</f>
        <v>9</v>
      </c>
      <c r="NP13" s="24">
        <f>'R3-07'!S35</f>
        <v>1</v>
      </c>
      <c r="NQ13" s="24">
        <f>'R3-07'!T35</f>
        <v>-3</v>
      </c>
      <c r="NR13" s="24">
        <f>'R3-07'!U35</f>
        <v>-1</v>
      </c>
      <c r="NS13" s="24">
        <f>'R3-07'!V35</f>
        <v>-2</v>
      </c>
      <c r="NT13" s="24">
        <f>'R3-07'!W35</f>
        <v>3</v>
      </c>
      <c r="NU13" s="24">
        <f>'R3-07'!X35</f>
        <v>2</v>
      </c>
      <c r="NV13" s="24">
        <f>'R3-07'!Y35</f>
        <v>-3</v>
      </c>
      <c r="NW13" s="24">
        <f>'R3-07'!Z35</f>
        <v>6</v>
      </c>
      <c r="NX13" s="24">
        <f>'R3-07'!AA35</f>
        <v>7</v>
      </c>
      <c r="NY13" s="24">
        <f>'R3-07'!AB35</f>
        <v>8</v>
      </c>
      <c r="NZ13" s="24">
        <f>'R3-07'!AC35</f>
        <v>18</v>
      </c>
      <c r="OA13" s="24">
        <f>'R3-07'!AD35</f>
        <v>16</v>
      </c>
      <c r="OB13" s="24">
        <f>'R3-07'!AE35</f>
        <v>31</v>
      </c>
      <c r="OC13" s="24">
        <f>'R3-07'!AF35</f>
        <v>44</v>
      </c>
      <c r="OD13" s="24">
        <f>'R3-07'!AG35</f>
        <v>52</v>
      </c>
      <c r="OE13" s="24">
        <f>'R3-07'!AH35</f>
        <v>71</v>
      </c>
      <c r="OF13" s="24">
        <f>'R3-07'!AI35</f>
        <v>81</v>
      </c>
      <c r="OG13" s="24">
        <f>'R3-07'!AJ35</f>
        <v>76</v>
      </c>
      <c r="OH13" s="81">
        <f>'R3-07'!AK35</f>
        <v>88</v>
      </c>
      <c r="OI13" s="57">
        <f>'R3-08'!G35</f>
        <v>81</v>
      </c>
      <c r="OJ13" s="24">
        <f>'R3-08'!H35</f>
        <v>77</v>
      </c>
      <c r="OK13" s="24">
        <f>'R3-08'!I35</f>
        <v>92</v>
      </c>
      <c r="OL13" s="24">
        <f>'R3-08'!J35</f>
        <v>93</v>
      </c>
      <c r="OM13" s="24">
        <f>'R3-08'!K35</f>
        <v>109</v>
      </c>
      <c r="ON13" s="24">
        <f>'R3-08'!L35</f>
        <v>169</v>
      </c>
      <c r="OO13" s="24">
        <f>'R3-08'!M35</f>
        <v>206</v>
      </c>
      <c r="OP13" s="24">
        <f>'R3-08'!N35</f>
        <v>270</v>
      </c>
      <c r="OQ13" s="24">
        <f>'R3-08'!O35</f>
        <v>309</v>
      </c>
      <c r="OR13" s="24">
        <f>'R3-08'!P35</f>
        <v>319</v>
      </c>
      <c r="OS13" s="24">
        <f>'R3-08'!Q35</f>
        <v>363</v>
      </c>
      <c r="OT13" s="24">
        <f>'R3-08'!R35</f>
        <v>437</v>
      </c>
      <c r="OU13" s="24">
        <f>'R3-08'!S35</f>
        <v>444</v>
      </c>
      <c r="OV13" s="24">
        <f>'R3-08'!T35</f>
        <v>487</v>
      </c>
      <c r="OW13" s="24">
        <f>'R3-08'!U35</f>
        <v>450</v>
      </c>
      <c r="OX13" s="24">
        <f>'R3-08'!V35</f>
        <v>489</v>
      </c>
      <c r="OY13" s="24">
        <f>'R3-08'!W35</f>
        <v>615</v>
      </c>
      <c r="OZ13" s="24">
        <f>'R3-08'!X35</f>
        <v>644</v>
      </c>
      <c r="PA13" s="24">
        <f>'R3-08'!Y35</f>
        <v>638</v>
      </c>
      <c r="PB13" s="24">
        <f>'R3-08'!Z35</f>
        <v>651</v>
      </c>
      <c r="PC13" s="24">
        <f>'R3-08'!AA35</f>
        <v>625</v>
      </c>
      <c r="PD13" s="24">
        <f>'R3-08'!AB35</f>
        <v>609</v>
      </c>
      <c r="PE13" s="24">
        <f>'R3-08'!AC35</f>
        <v>520</v>
      </c>
      <c r="PF13" s="24">
        <f>'R3-08'!AD35</f>
        <v>303</v>
      </c>
      <c r="PG13" s="24">
        <f>'R3-08'!AE35</f>
        <v>249</v>
      </c>
      <c r="PH13" s="24">
        <f>'R3-08'!AF35</f>
        <v>93</v>
      </c>
      <c r="PI13" s="24">
        <f>'R3-08'!AG35</f>
        <v>-85</v>
      </c>
      <c r="PJ13" s="24">
        <f>'R3-08'!AH35</f>
        <v>-226</v>
      </c>
      <c r="PK13" s="24">
        <f>'R3-08'!AI35</f>
        <v>-278</v>
      </c>
      <c r="PL13" s="24">
        <f>'R3-08'!AJ35</f>
        <v>-372</v>
      </c>
      <c r="PM13" s="81">
        <f>'R3-08'!AK35</f>
        <v>-431</v>
      </c>
      <c r="PN13" s="57">
        <f>'R3-09'!G35</f>
        <v>-614</v>
      </c>
      <c r="PO13" s="24">
        <f>'R3-09'!H35</f>
        <v>-656</v>
      </c>
      <c r="PP13" s="24">
        <f>'R3-09'!I35</f>
        <v>-624</v>
      </c>
      <c r="PQ13" s="24">
        <f>'R3-09'!J35</f>
        <v>-640</v>
      </c>
      <c r="PR13" s="24">
        <f>'R3-09'!K35</f>
        <v>-682</v>
      </c>
      <c r="PS13" s="24">
        <f>'R3-09'!L35</f>
        <v>-590</v>
      </c>
      <c r="PT13" s="24">
        <f>'R3-09'!M35</f>
        <v>-499</v>
      </c>
      <c r="PU13" s="24">
        <f>'R3-09'!N35</f>
        <v>-398</v>
      </c>
      <c r="PV13" s="24">
        <f>'R3-09'!O35</f>
        <v>-338</v>
      </c>
      <c r="PW13" s="24">
        <f>'R3-09'!P35</f>
        <v>-303</v>
      </c>
      <c r="PX13" s="24">
        <f>'R3-09'!Q35</f>
        <v>-234</v>
      </c>
      <c r="PY13" s="24">
        <f>'R3-09'!R35</f>
        <v>-178</v>
      </c>
      <c r="PZ13" s="24">
        <f>'R3-09'!S35</f>
        <v>-194</v>
      </c>
      <c r="QA13" s="24">
        <f>'R3-09'!T35</f>
        <v>-192</v>
      </c>
      <c r="QB13" s="24">
        <f>'R3-09'!U35</f>
        <v>-172</v>
      </c>
      <c r="QC13" s="24">
        <f>'R3-09'!V35</f>
        <v>-151</v>
      </c>
      <c r="QD13" s="24">
        <f>'R3-09'!W35</f>
        <v>-158</v>
      </c>
      <c r="QE13" s="24">
        <f>'R3-09'!X35</f>
        <v>-168</v>
      </c>
      <c r="QF13" s="24">
        <f>'R3-09'!Y35</f>
        <v>-171</v>
      </c>
      <c r="QG13" s="24">
        <f>'R3-09'!Z35</f>
        <v>-166</v>
      </c>
      <c r="QH13" s="24">
        <f>'R3-09'!AA35</f>
        <v>-178</v>
      </c>
      <c r="QI13" s="24">
        <f>'R3-09'!AB35</f>
        <v>-181</v>
      </c>
      <c r="QJ13" s="24">
        <f>'R3-09'!AC35</f>
        <v>-186</v>
      </c>
      <c r="QK13" s="24">
        <f>'R3-09'!AD35</f>
        <v>-175</v>
      </c>
      <c r="QL13" s="24">
        <f>'R3-09'!AE35</f>
        <v>-154</v>
      </c>
      <c r="QM13" s="24">
        <f>'R3-09'!AF35</f>
        <v>-146</v>
      </c>
      <c r="QN13" s="24">
        <f>'R3-09'!AG35</f>
        <v>-131</v>
      </c>
      <c r="QO13" s="24">
        <f>'R3-09'!AH35</f>
        <v>-96</v>
      </c>
      <c r="QP13" s="24">
        <f>'R3-09'!AI35</f>
        <v>-73</v>
      </c>
      <c r="QQ13" s="81">
        <f>'R3-09'!AJ35</f>
        <v>-51</v>
      </c>
      <c r="QR13" s="57">
        <f>'R3-10'!G35</f>
        <v>-25</v>
      </c>
      <c r="QS13" s="24">
        <f>'R3-10'!H35</f>
        <v>-17</v>
      </c>
      <c r="QT13" s="24">
        <f>'R3-10'!I35</f>
        <v>-6</v>
      </c>
      <c r="QU13" s="24">
        <f>'R3-10'!J35</f>
        <v>-4</v>
      </c>
      <c r="QV13" s="24">
        <f>'R3-10'!K35</f>
        <v>-11</v>
      </c>
      <c r="QW13" s="24">
        <f>'R3-10'!L35</f>
        <v>-8</v>
      </c>
      <c r="QX13" s="24">
        <f>'R3-10'!M35</f>
        <v>-3</v>
      </c>
      <c r="QY13" s="24">
        <f>'R3-10'!N35</f>
        <v>-8</v>
      </c>
      <c r="QZ13" s="24">
        <f>'R3-10'!O35</f>
        <v>-5</v>
      </c>
      <c r="RA13" s="24">
        <f>'R3-10'!P35</f>
        <v>-3</v>
      </c>
      <c r="RB13" s="24">
        <f>'R3-10'!Q35</f>
        <v>-5</v>
      </c>
      <c r="RC13" s="24">
        <f>'R3-10'!R35</f>
        <v>1</v>
      </c>
      <c r="RD13" s="24">
        <f>'R3-10'!S35</f>
        <v>2</v>
      </c>
      <c r="RE13" s="24">
        <f>'R3-10'!T35</f>
        <v>1</v>
      </c>
      <c r="RF13" s="24">
        <f>'R3-10'!U35</f>
        <v>4</v>
      </c>
      <c r="RG13" s="24">
        <f>'R3-10'!V35</f>
        <v>3</v>
      </c>
      <c r="RH13" s="24">
        <f>'R3-10'!W35</f>
        <v>3</v>
      </c>
      <c r="RI13" s="24">
        <f>'R3-10'!X35</f>
        <v>5</v>
      </c>
      <c r="RJ13" s="24">
        <f>'R3-10'!Y35</f>
        <v>-1</v>
      </c>
      <c r="RK13" s="24">
        <f>'R3-10'!Z35</f>
        <v>-4</v>
      </c>
      <c r="RL13" s="24">
        <f>'R3-10'!AA35</f>
        <v>-10</v>
      </c>
      <c r="RM13" s="24">
        <f>'R3-10'!AB35</f>
        <v>-15</v>
      </c>
      <c r="RN13" s="24">
        <f>'R3-10'!AC35</f>
        <v>-19</v>
      </c>
      <c r="RO13" s="24">
        <f>'R3-10'!AD35</f>
        <v>-19</v>
      </c>
      <c r="RP13" s="24">
        <f>'R3-10'!AE35</f>
        <v>-19</v>
      </c>
      <c r="RQ13" s="24">
        <f>'R3-10'!AF35</f>
        <v>-12</v>
      </c>
      <c r="RR13" s="24">
        <f>'R3-10'!AG35</f>
        <v>-10</v>
      </c>
      <c r="RS13" s="24">
        <f>'R3-10'!AH35</f>
        <v>-5</v>
      </c>
      <c r="RT13" s="24">
        <f>'R3-10'!AI35</f>
        <v>-1</v>
      </c>
      <c r="RU13" s="24">
        <f>'R3-10'!AJ35</f>
        <v>3</v>
      </c>
      <c r="RV13" s="81">
        <f>'R3-10'!AK35</f>
        <v>3</v>
      </c>
      <c r="RW13" s="57">
        <f>'R3-11'!G35</f>
        <v>3</v>
      </c>
      <c r="RX13" s="24">
        <f>'R3-11'!H35</f>
        <v>-3</v>
      </c>
      <c r="RY13" s="24">
        <f>'R3-11'!I35</f>
        <v>-3</v>
      </c>
      <c r="RZ13" s="24">
        <f>'R3-11'!J35</f>
        <v>-3</v>
      </c>
      <c r="SA13" s="24">
        <f>'R3-11'!K35</f>
        <v>-3</v>
      </c>
      <c r="SB13" s="24">
        <f>'R3-11'!L35</f>
        <v>-3</v>
      </c>
      <c r="SC13" s="24">
        <f>'R3-11'!M35</f>
        <v>-3</v>
      </c>
      <c r="SD13" s="24">
        <f>'R3-11'!N35</f>
        <v>-3</v>
      </c>
      <c r="SE13" s="24">
        <f>'R3-11'!O35</f>
        <v>-1</v>
      </c>
      <c r="SF13" s="24">
        <f>'R3-11'!P35</f>
        <v>-1</v>
      </c>
      <c r="SG13" s="24">
        <f>'R3-11'!Q35</f>
        <v>-1</v>
      </c>
      <c r="SH13" s="24">
        <f>'R3-11'!R35</f>
        <v>-1</v>
      </c>
      <c r="SI13" s="24">
        <f>'R3-11'!S35</f>
        <v>-1</v>
      </c>
      <c r="SJ13" s="24">
        <f>'R3-11'!T35</f>
        <v>-1</v>
      </c>
      <c r="SK13" s="24">
        <f>'R3-11'!U35</f>
        <v>-1</v>
      </c>
      <c r="SL13" s="24">
        <f>'R3-11'!V35</f>
        <v>0</v>
      </c>
      <c r="SM13" s="24">
        <f>'R3-11'!W35</f>
        <v>0</v>
      </c>
      <c r="SN13" s="24">
        <f>'R3-11'!X35</f>
        <v>0</v>
      </c>
      <c r="SO13" s="24">
        <f>'R3-11'!Y35</f>
        <v>0</v>
      </c>
      <c r="SP13" s="24">
        <f>'R3-11'!Z35</f>
        <v>0</v>
      </c>
      <c r="SQ13" s="24">
        <f>'R3-11'!AA35</f>
        <v>1</v>
      </c>
      <c r="SR13" s="24">
        <f>'R3-11'!AB35</f>
        <v>1</v>
      </c>
      <c r="SS13" s="24">
        <f>'R3-11'!AC35</f>
        <v>1</v>
      </c>
      <c r="ST13" s="24">
        <f>'R3-11'!AD35</f>
        <v>1</v>
      </c>
      <c r="SU13" s="24">
        <f>'R3-11'!AE35</f>
        <v>1</v>
      </c>
      <c r="SV13" s="24">
        <f>'R3-11'!AF35</f>
        <v>1</v>
      </c>
      <c r="SW13" s="24">
        <f>'R3-11'!AG35</f>
        <v>1</v>
      </c>
      <c r="SX13" s="24">
        <f>'R3-11'!AH35</f>
        <v>-1</v>
      </c>
      <c r="SY13" s="24">
        <f>'R3-11'!AI35</f>
        <v>-1</v>
      </c>
      <c r="SZ13" s="81">
        <f>'R3-11'!AJ35</f>
        <v>-1</v>
      </c>
      <c r="TA13" s="57">
        <f>'R3-12'!G35</f>
        <v>-1</v>
      </c>
      <c r="TB13" s="24">
        <f>'R3-12'!H35</f>
        <v>-1</v>
      </c>
      <c r="TC13" s="24">
        <f>'R3-12'!I35</f>
        <v>-1</v>
      </c>
      <c r="TD13" s="24">
        <f>'R3-12'!J35</f>
        <v>-1</v>
      </c>
      <c r="TE13" s="24">
        <f>'R3-12'!K35</f>
        <v>0</v>
      </c>
      <c r="TF13" s="24">
        <f>'R3-12'!L35</f>
        <v>0</v>
      </c>
      <c r="TG13" s="24">
        <f>'R3-12'!M35</f>
        <v>0</v>
      </c>
      <c r="TH13" s="24">
        <f>'R3-12'!N35</f>
        <v>0</v>
      </c>
      <c r="TI13" s="24">
        <f>'R3-12'!O35</f>
        <v>0</v>
      </c>
      <c r="TJ13" s="24">
        <f>'R3-12'!P35</f>
        <v>0</v>
      </c>
      <c r="TK13" s="24">
        <f>'R3-12'!Q35</f>
        <v>0</v>
      </c>
      <c r="TL13" s="24">
        <f>'R3-12'!R35</f>
        <v>0</v>
      </c>
      <c r="TM13" s="24">
        <f>'R3-12'!S35</f>
        <v>0</v>
      </c>
      <c r="TN13" s="24">
        <f>'R3-12'!T35</f>
        <v>0</v>
      </c>
      <c r="TO13" s="24">
        <f>'R3-12'!U35</f>
        <v>0</v>
      </c>
      <c r="TP13" s="24">
        <f>'R3-12'!V35</f>
        <v>2</v>
      </c>
      <c r="TQ13" s="24">
        <f>'R3-12'!W35</f>
        <v>3</v>
      </c>
      <c r="TR13" s="24">
        <f>'R3-12'!X35</f>
        <v>3</v>
      </c>
      <c r="TS13" s="24">
        <f>'R3-12'!Y35</f>
        <v>9</v>
      </c>
      <c r="TT13" s="24">
        <f>'R3-12'!Z35</f>
        <v>9</v>
      </c>
      <c r="TU13" s="24">
        <f>'R3-12'!AA35</f>
        <v>12</v>
      </c>
      <c r="TV13" s="24">
        <f>'R3-12'!AB35</f>
        <v>12</v>
      </c>
      <c r="TW13" s="24">
        <f>'R3-12'!AC35</f>
        <v>11</v>
      </c>
      <c r="TX13" s="24">
        <f>'R3-12'!AD35</f>
        <v>9</v>
      </c>
      <c r="TY13" s="24">
        <f>'R3-12'!AE35</f>
        <v>11</v>
      </c>
      <c r="TZ13" s="24">
        <f>'R3-12'!AF35</f>
        <v>-1</v>
      </c>
      <c r="UA13" s="24">
        <f>'R3-12'!AG35</f>
        <v>-1</v>
      </c>
      <c r="UB13" s="24">
        <f>'R3-12'!AH35</f>
        <v>-7</v>
      </c>
      <c r="UC13" s="24">
        <f>'R3-12'!AI35</f>
        <v>-6</v>
      </c>
      <c r="UD13" s="24">
        <f>'R3-12'!AJ35</f>
        <v>-9</v>
      </c>
      <c r="UE13" s="81">
        <f>'R3-12'!AK35</f>
        <v>-8</v>
      </c>
      <c r="UF13" s="57">
        <f>'R4-01'!G35</f>
        <v>-12</v>
      </c>
      <c r="UG13" s="24">
        <f>'R4-01'!H35</f>
        <v>-5</v>
      </c>
      <c r="UH13" s="24">
        <f>'R4-01'!I35</f>
        <v>0</v>
      </c>
      <c r="UI13" s="24">
        <f>'R4-01'!J35</f>
        <v>8</v>
      </c>
      <c r="UJ13" s="24">
        <f>'R4-01'!K35</f>
        <v>25</v>
      </c>
      <c r="UK13" s="24">
        <f>'R4-01'!L35</f>
        <v>87</v>
      </c>
      <c r="UL13" s="24">
        <f>'R4-01'!M35</f>
        <v>197</v>
      </c>
      <c r="UM13" s="24">
        <f>'R4-01'!N35</f>
        <v>379</v>
      </c>
      <c r="UN13" s="24">
        <f>'R4-01'!O35</f>
        <v>485</v>
      </c>
      <c r="UO13" s="24">
        <f>'R4-01'!P35</f>
        <v>582</v>
      </c>
      <c r="UP13" s="24">
        <f>'R4-01'!Q35</f>
        <v>653</v>
      </c>
      <c r="UQ13" s="24">
        <f>'R4-01'!R35</f>
        <v>729</v>
      </c>
      <c r="UR13" s="24">
        <f>'R4-01'!S35</f>
        <v>723</v>
      </c>
      <c r="US13" s="24">
        <f>'R4-01'!T35</f>
        <v>643</v>
      </c>
      <c r="UT13" s="24">
        <f>'R4-01'!U35</f>
        <v>449</v>
      </c>
      <c r="UU13" s="24">
        <f>'R4-01'!V35</f>
        <v>382</v>
      </c>
      <c r="UV13" s="24">
        <f>'R4-01'!W35</f>
        <v>295</v>
      </c>
      <c r="UW13" s="24">
        <f>'R4-01'!X35</f>
        <v>375</v>
      </c>
      <c r="UX13" s="24">
        <f>'R4-01'!Y35</f>
        <v>424</v>
      </c>
      <c r="UY13" s="24">
        <f>'R4-01'!Z35</f>
        <v>558</v>
      </c>
      <c r="UZ13" s="24">
        <f>'R4-01'!AA35</f>
        <v>676</v>
      </c>
      <c r="VA13" s="24">
        <f>'R4-01'!AB35</f>
        <v>893</v>
      </c>
      <c r="VB13" s="24">
        <f>'R4-01'!AC35</f>
        <v>1112</v>
      </c>
      <c r="VC13" s="24">
        <f>'R4-01'!AD35</f>
        <v>1249</v>
      </c>
      <c r="VD13" s="24">
        <f>'R4-01'!AE35</f>
        <v>1378</v>
      </c>
      <c r="VE13" s="24">
        <f>'R4-01'!AF35</f>
        <v>1562</v>
      </c>
      <c r="VF13" s="24">
        <f>'R4-01'!AG35</f>
        <v>1615</v>
      </c>
      <c r="VG13" s="24">
        <f>'R4-01'!AH35</f>
        <v>1807</v>
      </c>
      <c r="VH13" s="24">
        <f>'R4-01'!AI35</f>
        <v>1715</v>
      </c>
      <c r="VI13" s="24">
        <f>'R4-01'!AJ35</f>
        <v>1611</v>
      </c>
      <c r="VJ13" s="194">
        <f>'R4-01'!AK35</f>
        <v>1575</v>
      </c>
      <c r="VK13" s="204">
        <f>'R4-02'!G35</f>
        <v>1512</v>
      </c>
      <c r="VL13" s="24">
        <f>'R4-02'!H35</f>
        <v>1267</v>
      </c>
      <c r="VM13" s="24">
        <f>'R4-02'!I35</f>
        <v>1104</v>
      </c>
      <c r="VN13" s="24">
        <f>'R4-02'!J35</f>
        <v>821</v>
      </c>
      <c r="VO13" s="24">
        <f>'R4-02'!K35</f>
        <v>839</v>
      </c>
      <c r="VP13" s="24">
        <f>'R4-02'!L35</f>
        <v>645</v>
      </c>
      <c r="VQ13" s="24">
        <f>'R4-02'!M35</f>
        <v>589</v>
      </c>
      <c r="VR13" s="24">
        <f>'R4-02'!N35</f>
        <v>251</v>
      </c>
      <c r="VS13" s="24">
        <f>'R4-02'!O35</f>
        <v>225</v>
      </c>
      <c r="VT13" s="24">
        <f>'R4-02'!P35</f>
        <v>115</v>
      </c>
      <c r="VU13" s="24">
        <f>'R4-02'!Q35</f>
        <v>-56</v>
      </c>
      <c r="VV13" s="24">
        <f>'R4-02'!R35</f>
        <v>-350</v>
      </c>
      <c r="VW13" s="24">
        <f>'R4-02'!S35</f>
        <v>-373</v>
      </c>
      <c r="VX13" s="24">
        <f>'R4-02'!T35</f>
        <v>-535</v>
      </c>
      <c r="VY13" s="24">
        <f>'R4-02'!U35</f>
        <v>-352</v>
      </c>
      <c r="VZ13" s="24">
        <f>'R4-02'!V35</f>
        <v>-560</v>
      </c>
      <c r="WA13" s="24">
        <f>'R4-02'!W35</f>
        <v>-520</v>
      </c>
      <c r="WB13" s="24">
        <f>'R4-02'!X35</f>
        <v>-494</v>
      </c>
      <c r="WC13" s="24">
        <f>'R4-02'!Y35</f>
        <v>-307</v>
      </c>
      <c r="WD13" s="24">
        <f>'R4-02'!Z35</f>
        <v>-318</v>
      </c>
      <c r="WE13" s="24">
        <f>'R4-02'!AA35</f>
        <v>-271</v>
      </c>
      <c r="WF13" s="24">
        <f>'R4-02'!AB35</f>
        <v>-533</v>
      </c>
      <c r="WG13" s="24">
        <f>'R4-02'!AC35</f>
        <v>-421</v>
      </c>
      <c r="WH13" s="24">
        <f>'R4-02'!AD35</f>
        <v>-733</v>
      </c>
      <c r="WI13" s="24">
        <f>'R4-02'!AE35</f>
        <v>-595</v>
      </c>
      <c r="WJ13" s="24">
        <f>'R4-02'!AF35</f>
        <v>-586</v>
      </c>
      <c r="WK13" s="24">
        <f>'R4-02'!AG35</f>
        <v>-475</v>
      </c>
      <c r="WL13" s="81">
        <f>'R4-02'!AH35</f>
        <v>-439</v>
      </c>
      <c r="WM13" s="57" t="e">
        <f>#REF!</f>
        <v>#REF!</v>
      </c>
      <c r="WN13" s="24" t="e">
        <f>#REF!</f>
        <v>#REF!</v>
      </c>
      <c r="WO13" s="24" t="e">
        <f>#REF!</f>
        <v>#REF!</v>
      </c>
      <c r="WP13" s="24" t="e">
        <f>#REF!</f>
        <v>#REF!</v>
      </c>
      <c r="WQ13" s="24" t="e">
        <f>#REF!</f>
        <v>#REF!</v>
      </c>
      <c r="WR13" s="24" t="e">
        <f>#REF!</f>
        <v>#REF!</v>
      </c>
      <c r="WS13" s="24" t="e">
        <f>#REF!</f>
        <v>#REF!</v>
      </c>
      <c r="WT13" s="24" t="e">
        <f>#REF!</f>
        <v>#REF!</v>
      </c>
      <c r="WU13" s="24" t="e">
        <f>#REF!</f>
        <v>#REF!</v>
      </c>
      <c r="WV13" s="24" t="e">
        <f>#REF!</f>
        <v>#REF!</v>
      </c>
      <c r="WW13" s="24" t="e">
        <f>#REF!</f>
        <v>#REF!</v>
      </c>
      <c r="WX13" s="24" t="e">
        <f>#REF!</f>
        <v>#REF!</v>
      </c>
      <c r="WY13" s="24" t="e">
        <f>#REF!</f>
        <v>#REF!</v>
      </c>
      <c r="WZ13" s="24" t="e">
        <f>#REF!</f>
        <v>#REF!</v>
      </c>
      <c r="XA13" s="24" t="e">
        <f>#REF!</f>
        <v>#REF!</v>
      </c>
      <c r="XB13" s="24" t="e">
        <f>#REF!</f>
        <v>#REF!</v>
      </c>
      <c r="XC13" s="24" t="e">
        <f>#REF!</f>
        <v>#REF!</v>
      </c>
      <c r="XD13" s="24" t="e">
        <f>#REF!</f>
        <v>#REF!</v>
      </c>
      <c r="XE13" s="24" t="e">
        <f>#REF!</f>
        <v>#REF!</v>
      </c>
      <c r="XF13" s="24" t="e">
        <f>#REF!</f>
        <v>#REF!</v>
      </c>
      <c r="XG13" s="24" t="e">
        <f>#REF!</f>
        <v>#REF!</v>
      </c>
      <c r="XH13" s="24" t="e">
        <f>#REF!</f>
        <v>#REF!</v>
      </c>
      <c r="XI13" s="24" t="e">
        <f>#REF!</f>
        <v>#REF!</v>
      </c>
      <c r="XJ13" s="24" t="e">
        <f>#REF!</f>
        <v>#REF!</v>
      </c>
      <c r="XK13" s="24" t="e">
        <f>#REF!</f>
        <v>#REF!</v>
      </c>
      <c r="XL13" s="24" t="e">
        <f>#REF!</f>
        <v>#REF!</v>
      </c>
      <c r="XM13" s="24" t="e">
        <f>#REF!</f>
        <v>#REF!</v>
      </c>
      <c r="XN13" s="24" t="e">
        <f>#REF!</f>
        <v>#REF!</v>
      </c>
      <c r="XO13" s="24" t="e">
        <f>#REF!</f>
        <v>#REF!</v>
      </c>
      <c r="XP13" s="24" t="e">
        <f>#REF!</f>
        <v>#REF!</v>
      </c>
      <c r="XQ13" s="24" t="e">
        <f>#REF!</f>
        <v>#REF!</v>
      </c>
      <c r="XR13" s="344" t="e">
        <f>'R4-04（入力用）'!G35</f>
        <v>#REF!</v>
      </c>
      <c r="XS13" s="24" t="e">
        <f>'R4-04（入力用）'!H35</f>
        <v>#REF!</v>
      </c>
      <c r="XT13" s="24" t="e">
        <f>'R4-04（入力用）'!I35</f>
        <v>#REF!</v>
      </c>
      <c r="XU13" s="24" t="e">
        <f>'R4-04（入力用）'!J35</f>
        <v>#REF!</v>
      </c>
      <c r="XV13" s="24" t="e">
        <f>'R4-04（入力用）'!K35</f>
        <v>#REF!</v>
      </c>
      <c r="XW13" s="24" t="e">
        <f>'R4-04（入力用）'!L35</f>
        <v>#REF!</v>
      </c>
      <c r="XX13" s="24" t="e">
        <f>'R4-04（入力用）'!M35</f>
        <v>#REF!</v>
      </c>
      <c r="XY13" s="24" t="e">
        <f>'R4-04（入力用）'!N35</f>
        <v>#REF!</v>
      </c>
      <c r="XZ13" s="24" t="e">
        <f>'R4-04（入力用）'!O35</f>
        <v>#REF!</v>
      </c>
      <c r="YA13" s="24" t="e">
        <f>'R4-04（入力用）'!P35</f>
        <v>#REF!</v>
      </c>
      <c r="YB13" s="24" t="e">
        <f>'R4-04（入力用）'!Q35</f>
        <v>#REF!</v>
      </c>
      <c r="YC13" s="24" t="e">
        <f>'R4-04（入力用）'!R35</f>
        <v>#REF!</v>
      </c>
      <c r="YD13" s="24" t="e">
        <f>'R4-04（入力用）'!S35</f>
        <v>#REF!</v>
      </c>
      <c r="YE13" s="24">
        <f>'R4-04（入力用）'!T35</f>
        <v>0</v>
      </c>
      <c r="YF13" s="24">
        <f>'R4-04（入力用）'!U35</f>
        <v>0</v>
      </c>
      <c r="YG13" s="24">
        <f>'R4-04（入力用）'!V35</f>
        <v>0</v>
      </c>
      <c r="YH13" s="24">
        <f>'R4-04（入力用）'!W35</f>
        <v>0</v>
      </c>
      <c r="YI13" s="24">
        <f>'R4-04（入力用）'!X35</f>
        <v>0</v>
      </c>
      <c r="YJ13" s="24">
        <f>'R4-04（入力用）'!Y35</f>
        <v>0</v>
      </c>
      <c r="YK13" s="24">
        <f>'R4-04（入力用）'!Z35</f>
        <v>0</v>
      </c>
      <c r="YL13" s="24">
        <f>'R4-04（入力用）'!AA35</f>
        <v>0</v>
      </c>
      <c r="YM13" s="24">
        <f>'R4-04（入力用）'!AB35</f>
        <v>0</v>
      </c>
      <c r="YN13" s="24">
        <f>'R4-04（入力用）'!AC35</f>
        <v>0</v>
      </c>
      <c r="YO13" s="24">
        <f>'R4-04（入力用）'!AD35</f>
        <v>0</v>
      </c>
      <c r="YP13" s="24">
        <f>'R4-04（入力用）'!AE35</f>
        <v>0</v>
      </c>
      <c r="YQ13" s="24">
        <f>'R4-04（入力用）'!AF35</f>
        <v>0</v>
      </c>
      <c r="YR13" s="24">
        <f>'R4-04（入力用）'!AG35</f>
        <v>0</v>
      </c>
      <c r="YS13" s="24">
        <f>'R4-04（入力用）'!AH35</f>
        <v>0</v>
      </c>
      <c r="YT13" s="24">
        <f>'R4-04（入力用）'!AI35</f>
        <v>0</v>
      </c>
      <c r="YU13" s="24">
        <f>'R4-04（入力用）'!AJ35</f>
        <v>0</v>
      </c>
      <c r="YV13" s="24">
        <f>'R4-05（入力用）'!G35</f>
        <v>0</v>
      </c>
      <c r="YW13" s="24">
        <f>'R4-05（入力用）'!H35</f>
        <v>0</v>
      </c>
      <c r="YX13" s="24">
        <f>'R4-05（入力用）'!I35</f>
        <v>0</v>
      </c>
      <c r="YY13" s="24">
        <f>'R4-05（入力用）'!J35</f>
        <v>0</v>
      </c>
      <c r="YZ13" s="24">
        <f>'R4-05（入力用）'!K35</f>
        <v>0</v>
      </c>
      <c r="ZA13" s="24">
        <f>'R4-05（入力用）'!L35</f>
        <v>0</v>
      </c>
      <c r="ZB13" s="24">
        <f>'R4-05（入力用）'!M35</f>
        <v>0</v>
      </c>
      <c r="ZC13" s="24">
        <f>'R4-05（入力用）'!N35</f>
        <v>0</v>
      </c>
      <c r="ZD13" s="24">
        <f>'R4-05（入力用）'!O35</f>
        <v>0</v>
      </c>
      <c r="ZE13" s="24">
        <f>'R4-05（入力用）'!P35</f>
        <v>0</v>
      </c>
      <c r="ZF13" s="24">
        <f>'R4-05（入力用）'!Q35</f>
        <v>0</v>
      </c>
      <c r="ZG13" s="24">
        <f>'R4-05（入力用）'!R35</f>
        <v>0</v>
      </c>
      <c r="ZH13" s="24">
        <f>'R4-05（入力用）'!S35</f>
        <v>0</v>
      </c>
      <c r="ZI13" s="24">
        <f>'R4-05（入力用）'!T35</f>
        <v>0</v>
      </c>
      <c r="ZJ13" s="24">
        <f>'R4-05（入力用）'!U35</f>
        <v>0</v>
      </c>
      <c r="ZK13" s="24">
        <f>'R4-05（入力用）'!V35</f>
        <v>0</v>
      </c>
      <c r="ZL13" s="24">
        <f>'R4-05（入力用）'!W35</f>
        <v>0</v>
      </c>
      <c r="ZM13" s="24">
        <f>'R4-05（入力用）'!X35</f>
        <v>0</v>
      </c>
      <c r="ZN13" s="24">
        <f>'R4-05（入力用）'!Y35</f>
        <v>0</v>
      </c>
      <c r="ZO13" s="24">
        <f>'R4-05（入力用）'!Z35</f>
        <v>0</v>
      </c>
      <c r="ZP13" s="24">
        <f>'R4-05（入力用）'!AA35</f>
        <v>0</v>
      </c>
      <c r="ZQ13" s="24">
        <f>'R4-05（入力用）'!AB35</f>
        <v>0</v>
      </c>
      <c r="ZR13" s="24">
        <f>'R4-05（入力用）'!AC35</f>
        <v>0</v>
      </c>
      <c r="ZS13" s="24">
        <f>'R4-05（入力用）'!AD35</f>
        <v>0</v>
      </c>
      <c r="ZT13" s="24">
        <f>'R4-05（入力用）'!AE35</f>
        <v>0</v>
      </c>
      <c r="ZU13" s="24">
        <f>'R4-05（入力用）'!AF35</f>
        <v>0</v>
      </c>
      <c r="ZV13" s="24">
        <f>'R4-05（入力用）'!AG35</f>
        <v>0</v>
      </c>
      <c r="ZW13" s="24">
        <f>'R4-05（入力用）'!AH35</f>
        <v>0</v>
      </c>
      <c r="ZX13" s="24">
        <f>'R4-05（入力用）'!AI35</f>
        <v>0</v>
      </c>
      <c r="ZY13" s="24">
        <f>'R4-05（入力用）'!AJ35</f>
        <v>0</v>
      </c>
      <c r="ZZ13" s="24">
        <f>'R4-05（入力用）'!AK35</f>
        <v>0</v>
      </c>
      <c r="AAA13" s="24">
        <f>'R4-06（入力用）'!G35</f>
        <v>0</v>
      </c>
      <c r="AAB13" s="24">
        <f>'R4-06（入力用）'!H35</f>
        <v>0</v>
      </c>
      <c r="AAC13" s="24">
        <f>'R4-06（入力用）'!I35</f>
        <v>0</v>
      </c>
      <c r="AAD13" s="24">
        <f>'R4-06（入力用）'!J35</f>
        <v>0</v>
      </c>
      <c r="AAE13" s="24">
        <f>'R4-06（入力用）'!K35</f>
        <v>0</v>
      </c>
      <c r="AAF13" s="24">
        <f>'R4-06（入力用）'!L35</f>
        <v>0</v>
      </c>
      <c r="AAG13" s="24">
        <f>'R4-06（入力用）'!M35</f>
        <v>0</v>
      </c>
      <c r="AAH13" s="24">
        <f>'R4-06（入力用）'!N35</f>
        <v>0</v>
      </c>
      <c r="AAI13" s="24">
        <f>'R4-06（入力用）'!O35</f>
        <v>0</v>
      </c>
      <c r="AAJ13" s="24">
        <f>'R4-06（入力用）'!P35</f>
        <v>0</v>
      </c>
      <c r="AAK13" s="24">
        <f>'R4-06（入力用）'!Q35</f>
        <v>0</v>
      </c>
      <c r="AAL13" s="24">
        <f>'R4-06（入力用）'!R35</f>
        <v>0</v>
      </c>
      <c r="AAM13" s="24">
        <f>'R4-06（入力用）'!S35</f>
        <v>0</v>
      </c>
      <c r="AAN13" s="24">
        <f>'R4-06（入力用）'!T35</f>
        <v>0</v>
      </c>
      <c r="AAO13" s="24">
        <f>'R4-06（入力用）'!U35</f>
        <v>0</v>
      </c>
      <c r="AAP13" s="24">
        <f>'R4-06（入力用）'!V35</f>
        <v>0</v>
      </c>
      <c r="AAQ13" s="24">
        <f>'R4-06（入力用）'!W35</f>
        <v>0</v>
      </c>
      <c r="AAR13" s="24">
        <f>'R4-06（入力用）'!X35</f>
        <v>0</v>
      </c>
      <c r="AAS13" s="24">
        <f>'R4-06（入力用）'!Y35</f>
        <v>0</v>
      </c>
      <c r="AAT13" s="24">
        <f>'R4-06（入力用）'!Z35</f>
        <v>0</v>
      </c>
      <c r="AAU13" s="24">
        <f>'R4-06（入力用）'!AA35</f>
        <v>0</v>
      </c>
      <c r="AAV13" s="24">
        <f>'R4-06（入力用）'!AB35</f>
        <v>0</v>
      </c>
      <c r="AAW13" s="24">
        <f>'R4-06（入力用）'!AC35</f>
        <v>0</v>
      </c>
      <c r="AAX13" s="24">
        <f>'R4-06（入力用）'!AD35</f>
        <v>0</v>
      </c>
      <c r="AAY13" s="24">
        <f>'R4-06（入力用）'!AE35</f>
        <v>0</v>
      </c>
      <c r="AAZ13" s="24">
        <f>'R4-06（入力用）'!AF35</f>
        <v>0</v>
      </c>
      <c r="ABA13" s="24">
        <f>'R4-06（入力用）'!AG35</f>
        <v>0</v>
      </c>
      <c r="ABB13" s="24">
        <f>'R4-06（入力用）'!AH35</f>
        <v>0</v>
      </c>
      <c r="ABC13" s="24">
        <f>'R4-06（入力用）'!AI35</f>
        <v>0</v>
      </c>
      <c r="ABD13" s="24">
        <f>'R4-06（入力用）'!AJ35</f>
        <v>0</v>
      </c>
      <c r="ABE13" s="24">
        <f>'R4-07（入力用）'!G35</f>
        <v>0</v>
      </c>
      <c r="ABF13" s="24">
        <f>'R4-07（入力用）'!H35</f>
        <v>0</v>
      </c>
      <c r="ABG13" s="24">
        <f>'R4-07（入力用）'!I35</f>
        <v>0</v>
      </c>
      <c r="ABH13" s="24">
        <f>'R4-07（入力用）'!J35</f>
        <v>0</v>
      </c>
      <c r="ABI13" s="24">
        <f>'R4-07（入力用）'!K35</f>
        <v>0</v>
      </c>
      <c r="ABJ13" s="24">
        <f>'R4-07（入力用）'!L35</f>
        <v>0</v>
      </c>
      <c r="ABK13" s="24">
        <f>'R4-07（入力用）'!M35</f>
        <v>0</v>
      </c>
      <c r="ABL13" s="24">
        <f>'R4-07（入力用）'!N35</f>
        <v>0</v>
      </c>
      <c r="ABM13" s="24">
        <f>'R4-07（入力用）'!O35</f>
        <v>0</v>
      </c>
      <c r="ABN13" s="24">
        <f>'R4-07（入力用）'!P35</f>
        <v>0</v>
      </c>
      <c r="ABO13" s="24">
        <f>'R4-07（入力用）'!Q35</f>
        <v>0</v>
      </c>
      <c r="ABP13" s="24">
        <f>'R4-07（入力用）'!R35</f>
        <v>0</v>
      </c>
      <c r="ABQ13" s="24">
        <f>'R4-07（入力用）'!S35</f>
        <v>0</v>
      </c>
      <c r="ABR13" s="24">
        <f>'R4-07（入力用）'!T35</f>
        <v>0</v>
      </c>
      <c r="ABS13" s="24">
        <f>'R4-07（入力用）'!U35</f>
        <v>0</v>
      </c>
      <c r="ABT13" s="24">
        <f>'R4-07（入力用）'!V35</f>
        <v>0</v>
      </c>
      <c r="ABU13" s="24">
        <f>'R4-07（入力用）'!W35</f>
        <v>0</v>
      </c>
      <c r="ABV13" s="24">
        <f>'R4-07（入力用）'!X35</f>
        <v>0</v>
      </c>
      <c r="ABW13" s="24">
        <f>'R4-07（入力用）'!Y35</f>
        <v>0</v>
      </c>
      <c r="ABX13" s="24">
        <f>'R4-07（入力用）'!Z35</f>
        <v>0</v>
      </c>
      <c r="ABY13" s="24">
        <f>'R4-07（入力用）'!AA35</f>
        <v>0</v>
      </c>
      <c r="ABZ13" s="24">
        <f>'R4-07（入力用）'!AB35</f>
        <v>0</v>
      </c>
      <c r="ACA13" s="24">
        <f>'R4-07（入力用）'!AC35</f>
        <v>0</v>
      </c>
      <c r="ACB13" s="24">
        <f>'R4-07（入力用）'!AD35</f>
        <v>0</v>
      </c>
      <c r="ACC13" s="24">
        <f>'R4-07（入力用）'!AE35</f>
        <v>0</v>
      </c>
      <c r="ACD13" s="24">
        <f>'R4-07（入力用）'!AF35</f>
        <v>0</v>
      </c>
      <c r="ACE13" s="24">
        <f>'R4-07（入力用）'!AG35</f>
        <v>0</v>
      </c>
      <c r="ACF13" s="24">
        <f>'R4-07（入力用）'!AH35</f>
        <v>0</v>
      </c>
      <c r="ACG13" s="24">
        <f>'R4-07（入力用）'!AI35</f>
        <v>0</v>
      </c>
      <c r="ACH13" s="24">
        <f>'R4-07（入力用）'!AJ35</f>
        <v>0</v>
      </c>
      <c r="ACI13" s="24">
        <f>'R4-07（入力用）'!AK35</f>
        <v>0</v>
      </c>
      <c r="ACJ13" s="24">
        <f>'R4-08（入力用）'!G35</f>
        <v>0</v>
      </c>
      <c r="ACK13" s="24">
        <f>'R4-08（入力用）'!H35</f>
        <v>0</v>
      </c>
      <c r="ACL13" s="24">
        <f>'R4-08（入力用）'!I35</f>
        <v>0</v>
      </c>
      <c r="ACM13" s="24">
        <f>'R4-08（入力用）'!J35</f>
        <v>0</v>
      </c>
      <c r="ACN13" s="24">
        <f>'R4-08（入力用）'!K35</f>
        <v>0</v>
      </c>
      <c r="ACO13" s="24">
        <f>'R4-08（入力用）'!L35</f>
        <v>0</v>
      </c>
      <c r="ACP13" s="24">
        <f>'R4-08（入力用）'!M35</f>
        <v>0</v>
      </c>
      <c r="ACQ13" s="24">
        <f>'R4-08（入力用）'!N35</f>
        <v>0</v>
      </c>
      <c r="ACR13" s="24">
        <f>'R4-08（入力用）'!O35</f>
        <v>0</v>
      </c>
      <c r="ACS13" s="24">
        <f>'R4-08（入力用）'!P35</f>
        <v>0</v>
      </c>
      <c r="ACT13" s="24">
        <f>'R4-08（入力用）'!Q35</f>
        <v>0</v>
      </c>
      <c r="ACU13" s="24">
        <f>'R4-08（入力用）'!R35</f>
        <v>0</v>
      </c>
      <c r="ACV13" s="24">
        <f>'R4-08（入力用）'!S35</f>
        <v>0</v>
      </c>
      <c r="ACW13" s="24">
        <f>'R4-08（入力用）'!T35</f>
        <v>0</v>
      </c>
      <c r="ACX13" s="24">
        <f>'R4-08（入力用）'!U35</f>
        <v>0</v>
      </c>
      <c r="ACY13" s="24">
        <f>'R4-08（入力用）'!V35</f>
        <v>0</v>
      </c>
      <c r="ACZ13" s="24">
        <f>'R4-08（入力用）'!W35</f>
        <v>0</v>
      </c>
      <c r="ADA13" s="24">
        <f>'R4-08（入力用）'!X35</f>
        <v>0</v>
      </c>
      <c r="ADB13" s="24">
        <f>'R4-08（入力用）'!Y35</f>
        <v>0</v>
      </c>
      <c r="ADC13" s="24">
        <f>'R4-08（入力用）'!Z35</f>
        <v>0</v>
      </c>
      <c r="ADD13" s="24">
        <f>'R4-08（入力用）'!AA35</f>
        <v>0</v>
      </c>
      <c r="ADE13" s="24">
        <f>'R4-08（入力用）'!AB35</f>
        <v>0</v>
      </c>
      <c r="ADF13" s="24">
        <f>'R4-08（入力用）'!AC35</f>
        <v>0</v>
      </c>
      <c r="ADG13" s="24">
        <f>'R4-08（入力用）'!AD35</f>
        <v>0</v>
      </c>
      <c r="ADH13" s="24">
        <f>'R4-08（入力用）'!AE35</f>
        <v>0</v>
      </c>
      <c r="ADI13" s="24">
        <f>'R4-08（入力用）'!AF35</f>
        <v>0</v>
      </c>
      <c r="ADJ13" s="24">
        <f>'R4-08（入力用）'!AG35</f>
        <v>0</v>
      </c>
      <c r="ADK13" s="24">
        <f>'R4-08（入力用）'!AH35</f>
        <v>0</v>
      </c>
      <c r="ADL13" s="24">
        <f>'R4-08（入力用）'!AI35</f>
        <v>0</v>
      </c>
      <c r="ADM13" s="24">
        <f>'R4-08（入力用）'!AJ35</f>
        <v>0</v>
      </c>
      <c r="ADN13" s="24">
        <f>'R4-08（入力用）'!AK35</f>
        <v>0</v>
      </c>
      <c r="ADO13" s="24">
        <f>'R4-09（入力用）'!G35</f>
        <v>0</v>
      </c>
      <c r="ADP13" s="24">
        <f>'R4-09（入力用）'!H35</f>
        <v>0</v>
      </c>
      <c r="ADQ13" s="24">
        <f>'R4-09（入力用）'!I35</f>
        <v>0</v>
      </c>
      <c r="ADR13" s="24">
        <f>'R4-09（入力用）'!J35</f>
        <v>0</v>
      </c>
      <c r="ADS13" s="24">
        <f>'R4-09（入力用）'!K35</f>
        <v>0</v>
      </c>
      <c r="ADT13" s="24">
        <f>'R4-09（入力用）'!L35</f>
        <v>0</v>
      </c>
      <c r="ADU13" s="24">
        <f>'R4-09（入力用）'!M35</f>
        <v>0</v>
      </c>
      <c r="ADV13" s="24">
        <f>'R4-09（入力用）'!N35</f>
        <v>0</v>
      </c>
      <c r="ADW13" s="24">
        <f>'R4-09（入力用）'!O35</f>
        <v>0</v>
      </c>
      <c r="ADX13" s="24">
        <f>'R4-09（入力用）'!P35</f>
        <v>0</v>
      </c>
      <c r="ADY13" s="24">
        <f>'R4-09（入力用）'!Q35</f>
        <v>0</v>
      </c>
      <c r="ADZ13" s="24">
        <f>'R4-09（入力用）'!R35</f>
        <v>0</v>
      </c>
      <c r="AEA13" s="24">
        <f>'R4-09（入力用）'!S35</f>
        <v>0</v>
      </c>
      <c r="AEB13" s="24">
        <f>'R4-09（入力用）'!T35</f>
        <v>0</v>
      </c>
      <c r="AEC13" s="24">
        <f>'R4-09（入力用）'!U35</f>
        <v>0</v>
      </c>
      <c r="AED13" s="24">
        <f>'R4-09（入力用）'!V35</f>
        <v>0</v>
      </c>
      <c r="AEE13" s="24">
        <f>'R4-09（入力用）'!W35</f>
        <v>0</v>
      </c>
      <c r="AEF13" s="24">
        <f>'R4-09（入力用）'!X35</f>
        <v>0</v>
      </c>
      <c r="AEG13" s="24">
        <f>'R4-09（入力用）'!Y35</f>
        <v>0</v>
      </c>
      <c r="AEH13" s="24">
        <f>'R4-09（入力用）'!Z35</f>
        <v>0</v>
      </c>
      <c r="AEI13" s="24">
        <f>'R4-09（入力用）'!AA35</f>
        <v>0</v>
      </c>
      <c r="AEJ13" s="24">
        <f>'R4-09（入力用）'!AB35</f>
        <v>0</v>
      </c>
      <c r="AEK13" s="24">
        <f>'R4-09（入力用）'!AC35</f>
        <v>0</v>
      </c>
      <c r="AEL13" s="24">
        <f>'R4-09（入力用）'!AD35</f>
        <v>0</v>
      </c>
      <c r="AEM13" s="24">
        <f>'R4-09（入力用）'!AE35</f>
        <v>0</v>
      </c>
      <c r="AEN13" s="24">
        <f>'R4-09（入力用）'!AF35</f>
        <v>0</v>
      </c>
      <c r="AEO13" s="24">
        <f>'R4-09（入力用）'!AG35</f>
        <v>0</v>
      </c>
      <c r="AEP13" s="24">
        <f>'R4-09（入力用）'!AH35</f>
        <v>0</v>
      </c>
      <c r="AEQ13" s="24">
        <f>'R4-09（入力用）'!AI35</f>
        <v>0</v>
      </c>
      <c r="AER13" s="24">
        <f>'R4-09（入力用）'!AJ35</f>
        <v>0</v>
      </c>
      <c r="AES13" s="24">
        <f>'R4-10（入力用）'!G35</f>
        <v>0</v>
      </c>
      <c r="AET13" s="24">
        <f>'R4-10（入力用）'!H35</f>
        <v>0</v>
      </c>
      <c r="AEU13" s="24">
        <f>'R4-10（入力用）'!I35</f>
        <v>0</v>
      </c>
      <c r="AEV13" s="24">
        <f>'R4-10（入力用）'!J35</f>
        <v>0</v>
      </c>
      <c r="AEW13" s="24">
        <f>'R4-10（入力用）'!K35</f>
        <v>0</v>
      </c>
      <c r="AEX13" s="24">
        <f>'R4-10（入力用）'!L35</f>
        <v>0</v>
      </c>
      <c r="AEY13" s="24">
        <f>'R4-10（入力用）'!M35</f>
        <v>0</v>
      </c>
      <c r="AEZ13" s="24">
        <f>'R4-10（入力用）'!N35</f>
        <v>0</v>
      </c>
      <c r="AFA13" s="24">
        <f>'R4-10（入力用）'!O35</f>
        <v>0</v>
      </c>
      <c r="AFB13" s="24">
        <f>'R4-10（入力用）'!P35</f>
        <v>0</v>
      </c>
      <c r="AFC13" s="24">
        <f>'R4-10（入力用）'!Q35</f>
        <v>0</v>
      </c>
      <c r="AFD13" s="24">
        <f>'R4-10（入力用）'!R35</f>
        <v>0</v>
      </c>
      <c r="AFE13" s="24">
        <f>'R4-10（入力用）'!S35</f>
        <v>0</v>
      </c>
      <c r="AFF13" s="24">
        <f>'R4-10（入力用）'!T35</f>
        <v>0</v>
      </c>
      <c r="AFG13" s="24">
        <f>'R4-10（入力用）'!U35</f>
        <v>0</v>
      </c>
      <c r="AFH13" s="24">
        <f>'R4-10（入力用）'!V35</f>
        <v>0</v>
      </c>
      <c r="AFI13" s="24">
        <f>'R4-10（入力用）'!W35</f>
        <v>0</v>
      </c>
      <c r="AFJ13" s="24">
        <f>'R4-10（入力用）'!X35</f>
        <v>0</v>
      </c>
      <c r="AFK13" s="24">
        <f>'R4-10（入力用）'!Y35</f>
        <v>0</v>
      </c>
      <c r="AFL13" s="24">
        <f>'R4-10（入力用）'!Z35</f>
        <v>0</v>
      </c>
      <c r="AFM13" s="24">
        <f>'R4-10（入力用）'!AA35</f>
        <v>0</v>
      </c>
      <c r="AFN13" s="24">
        <f>'R4-10（入力用）'!AB35</f>
        <v>0</v>
      </c>
      <c r="AFO13" s="24">
        <f>'R4-10（入力用）'!AC35</f>
        <v>0</v>
      </c>
      <c r="AFP13" s="24">
        <f>'R4-10（入力用）'!AD35</f>
        <v>0</v>
      </c>
      <c r="AFQ13" s="24">
        <f>'R4-10（入力用）'!AE35</f>
        <v>0</v>
      </c>
      <c r="AFR13" s="24">
        <f>'R4-10（入力用）'!AF35</f>
        <v>0</v>
      </c>
      <c r="AFS13" s="24">
        <f>'R4-10（入力用）'!AG35</f>
        <v>0</v>
      </c>
      <c r="AFT13" s="24">
        <f>'R4-10（入力用）'!AH35</f>
        <v>0</v>
      </c>
      <c r="AFU13" s="24">
        <f>'R4-10（入力用）'!AI35</f>
        <v>0</v>
      </c>
      <c r="AFV13" s="24">
        <f>'R4-10（入力用）'!AJ35</f>
        <v>0</v>
      </c>
      <c r="AFW13" s="24">
        <f>'R4-10（入力用）'!AK35</f>
        <v>0</v>
      </c>
      <c r="AFX13" s="24">
        <f>'R4-11（入力用）'!G35</f>
        <v>0</v>
      </c>
      <c r="AFY13" s="24">
        <f>'R4-11（入力用）'!H35</f>
        <v>0</v>
      </c>
      <c r="AFZ13" s="24">
        <f>'R4-11（入力用）'!I35</f>
        <v>0</v>
      </c>
      <c r="AGA13" s="24">
        <f>'R4-11（入力用）'!J35</f>
        <v>0</v>
      </c>
      <c r="AGB13" s="24">
        <f>'R4-11（入力用）'!K35</f>
        <v>0</v>
      </c>
      <c r="AGC13" s="24">
        <f>'R4-11（入力用）'!L35</f>
        <v>0</v>
      </c>
      <c r="AGD13" s="24">
        <f>'R4-11（入力用）'!M35</f>
        <v>0</v>
      </c>
      <c r="AGE13" s="24">
        <f>'R4-11（入力用）'!N35</f>
        <v>0</v>
      </c>
      <c r="AGF13" s="24">
        <f>'R4-11（入力用）'!O35</f>
        <v>0</v>
      </c>
      <c r="AGG13" s="24">
        <f>'R4-11（入力用）'!P35</f>
        <v>0</v>
      </c>
      <c r="AGH13" s="24">
        <f>'R4-11（入力用）'!Q35</f>
        <v>0</v>
      </c>
      <c r="AGI13" s="24">
        <f>'R4-11（入力用）'!R35</f>
        <v>0</v>
      </c>
      <c r="AGJ13" s="24">
        <f>'R4-11（入力用）'!S35</f>
        <v>0</v>
      </c>
      <c r="AGK13" s="24">
        <f>'R4-11（入力用）'!T35</f>
        <v>0</v>
      </c>
      <c r="AGL13" s="24">
        <f>'R4-11（入力用）'!U35</f>
        <v>0</v>
      </c>
      <c r="AGM13" s="24">
        <f>'R4-11（入力用）'!V35</f>
        <v>0</v>
      </c>
      <c r="AGN13" s="24">
        <f>'R4-11（入力用）'!W35</f>
        <v>0</v>
      </c>
      <c r="AGO13" s="24">
        <f>'R4-11（入力用）'!X35</f>
        <v>0</v>
      </c>
      <c r="AGP13" s="24">
        <f>'R4-11（入力用）'!Y35</f>
        <v>0</v>
      </c>
      <c r="AGQ13" s="24">
        <f>'R4-11（入力用）'!Z35</f>
        <v>0</v>
      </c>
      <c r="AGR13" s="24">
        <f>'R4-11（入力用）'!AA35</f>
        <v>0</v>
      </c>
      <c r="AGS13" s="24">
        <f>'R4-11（入力用）'!AB35</f>
        <v>0</v>
      </c>
      <c r="AGT13" s="24">
        <f>'R4-11（入力用）'!AC35</f>
        <v>0</v>
      </c>
      <c r="AGU13" s="24">
        <f>'R4-11（入力用）'!AD35</f>
        <v>0</v>
      </c>
      <c r="AGV13" s="24">
        <f>'R4-11（入力用）'!AE35</f>
        <v>0</v>
      </c>
      <c r="AGW13" s="24">
        <f>'R4-11（入力用）'!AF35</f>
        <v>0</v>
      </c>
      <c r="AGX13" s="24">
        <f>'R4-11（入力用）'!AG35</f>
        <v>0</v>
      </c>
      <c r="AGY13" s="24">
        <f>'R4-11（入力用）'!AH35</f>
        <v>0</v>
      </c>
      <c r="AGZ13" s="24">
        <f>'R4-11（入力用）'!AI35</f>
        <v>0</v>
      </c>
      <c r="AHA13" s="24">
        <f>'R4-11（入力用）'!AJ35</f>
        <v>0</v>
      </c>
      <c r="AHB13" s="24">
        <f>'R4-12（入力用）'!G35</f>
        <v>0</v>
      </c>
      <c r="AHC13" s="24">
        <f>'R4-12（入力用）'!H35</f>
        <v>0</v>
      </c>
      <c r="AHD13" s="24">
        <f>'R4-12（入力用）'!I35</f>
        <v>0</v>
      </c>
      <c r="AHE13" s="24">
        <f>'R4-12（入力用）'!J35</f>
        <v>0</v>
      </c>
      <c r="AHF13" s="24">
        <f>'R4-12（入力用）'!K35</f>
        <v>0</v>
      </c>
      <c r="AHG13" s="24">
        <f>'R4-12（入力用）'!L35</f>
        <v>0</v>
      </c>
      <c r="AHH13" s="24">
        <f>'R4-12（入力用）'!M35</f>
        <v>0</v>
      </c>
      <c r="AHI13" s="24">
        <f>'R4-12（入力用）'!N35</f>
        <v>0</v>
      </c>
      <c r="AHJ13" s="24">
        <f>'R4-12（入力用）'!O35</f>
        <v>0</v>
      </c>
      <c r="AHK13" s="24">
        <f>'R4-12（入力用）'!P35</f>
        <v>0</v>
      </c>
      <c r="AHL13" s="24">
        <f>'R4-12（入力用）'!Q35</f>
        <v>0</v>
      </c>
      <c r="AHM13" s="24">
        <f>'R4-12（入力用）'!R35</f>
        <v>0</v>
      </c>
      <c r="AHN13" s="24">
        <f>'R4-12（入力用）'!S35</f>
        <v>0</v>
      </c>
      <c r="AHO13" s="24">
        <f>'R4-12（入力用）'!T35</f>
        <v>0</v>
      </c>
      <c r="AHP13" s="24">
        <f>'R4-12（入力用）'!U35</f>
        <v>0</v>
      </c>
      <c r="AHQ13" s="24">
        <f>'R4-12（入力用）'!V35</f>
        <v>0</v>
      </c>
      <c r="AHR13" s="24">
        <f>'R4-12（入力用）'!W35</f>
        <v>0</v>
      </c>
      <c r="AHS13" s="24">
        <f>'R4-12（入力用）'!X35</f>
        <v>0</v>
      </c>
      <c r="AHT13" s="24">
        <f>'R4-12（入力用）'!Y35</f>
        <v>0</v>
      </c>
      <c r="AHU13" s="24">
        <f>'R4-12（入力用）'!Z35</f>
        <v>0</v>
      </c>
      <c r="AHV13" s="24">
        <f>'R4-12（入力用）'!AA35</f>
        <v>0</v>
      </c>
      <c r="AHW13" s="24">
        <f>'R4-12（入力用）'!AB35</f>
        <v>0</v>
      </c>
      <c r="AHX13" s="24">
        <f>'R4-12（入力用）'!AC35</f>
        <v>0</v>
      </c>
      <c r="AHY13" s="24">
        <f>'R4-12（入力用）'!AD35</f>
        <v>0</v>
      </c>
      <c r="AHZ13" s="24">
        <f>'R4-12（入力用）'!AE35</f>
        <v>0</v>
      </c>
      <c r="AIA13" s="24">
        <f>'R4-12（入力用）'!AF35</f>
        <v>0</v>
      </c>
      <c r="AIB13" s="24">
        <f>'R4-12（入力用）'!AG35</f>
        <v>0</v>
      </c>
      <c r="AIC13" s="24">
        <f>'R4-12（入力用）'!AH35</f>
        <v>0</v>
      </c>
      <c r="AID13" s="24">
        <f>'R4-12（入力用）'!AI35</f>
        <v>0</v>
      </c>
      <c r="AIE13" s="24">
        <f>'R4-12（入力用）'!AJ35</f>
        <v>0</v>
      </c>
      <c r="AIF13" s="24">
        <f>'R4-12（入力用）'!AK35</f>
        <v>0</v>
      </c>
      <c r="AIG13" s="24">
        <f>'R5-01（入力用）'!G35</f>
        <v>0</v>
      </c>
      <c r="AIH13" s="24">
        <f>'R5-01（入力用）'!H35</f>
        <v>0</v>
      </c>
      <c r="AII13" s="24">
        <f>'R5-01（入力用）'!I35</f>
        <v>0</v>
      </c>
      <c r="AIJ13" s="24">
        <f>'R5-01（入力用）'!J35</f>
        <v>0</v>
      </c>
      <c r="AIK13" s="24">
        <f>'R5-01（入力用）'!K35</f>
        <v>0</v>
      </c>
      <c r="AIL13" s="24">
        <f>'R5-01（入力用）'!L35</f>
        <v>0</v>
      </c>
      <c r="AIM13" s="24">
        <f>'R5-01（入力用）'!M35</f>
        <v>0</v>
      </c>
      <c r="AIN13" s="24">
        <f>'R5-01（入力用）'!N35</f>
        <v>0</v>
      </c>
      <c r="AIO13" s="24">
        <f>'R5-01（入力用）'!O35</f>
        <v>0</v>
      </c>
      <c r="AIP13" s="24">
        <f>'R5-01（入力用）'!P35</f>
        <v>0</v>
      </c>
      <c r="AIQ13" s="24">
        <f>'R5-01（入力用）'!Q35</f>
        <v>0</v>
      </c>
      <c r="AIR13" s="24">
        <f>'R5-01（入力用）'!R35</f>
        <v>0</v>
      </c>
      <c r="AIS13" s="24">
        <f>'R5-01（入力用）'!S35</f>
        <v>0</v>
      </c>
      <c r="AIT13" s="24">
        <f>'R5-01（入力用）'!T35</f>
        <v>0</v>
      </c>
      <c r="AIU13" s="24">
        <f>'R5-01（入力用）'!U35</f>
        <v>0</v>
      </c>
      <c r="AIV13" s="24">
        <f>'R5-01（入力用）'!V35</f>
        <v>0</v>
      </c>
      <c r="AIW13" s="24">
        <f>'R5-01（入力用）'!W35</f>
        <v>0</v>
      </c>
      <c r="AIX13" s="24">
        <f>'R5-01（入力用）'!X35</f>
        <v>0</v>
      </c>
      <c r="AIY13" s="24">
        <f>'R5-01（入力用）'!Y35</f>
        <v>0</v>
      </c>
      <c r="AIZ13" s="24">
        <f>'R5-01（入力用）'!Z35</f>
        <v>0</v>
      </c>
      <c r="AJA13" s="24">
        <f>'R5-01（入力用）'!AA35</f>
        <v>0</v>
      </c>
      <c r="AJB13" s="24">
        <f>'R5-01（入力用）'!AB35</f>
        <v>0</v>
      </c>
      <c r="AJC13" s="24">
        <f>'R5-01（入力用）'!AC35</f>
        <v>0</v>
      </c>
      <c r="AJD13" s="24">
        <f>'R5-01（入力用）'!AD35</f>
        <v>0</v>
      </c>
      <c r="AJE13" s="24">
        <f>'R5-01（入力用）'!AE35</f>
        <v>0</v>
      </c>
      <c r="AJF13" s="24">
        <f>'R5-01（入力用）'!AF35</f>
        <v>0</v>
      </c>
      <c r="AJG13" s="24">
        <f>'R5-01（入力用）'!AG35</f>
        <v>0</v>
      </c>
      <c r="AJH13" s="24">
        <f>'R5-01（入力用）'!AH35</f>
        <v>0</v>
      </c>
      <c r="AJI13" s="24">
        <f>'R5-01（入力用）'!AI35</f>
        <v>0</v>
      </c>
      <c r="AJJ13" s="24">
        <f>'R5-01（入力用）'!AJ35</f>
        <v>0</v>
      </c>
      <c r="AJK13" s="24">
        <f>'R5-01（入力用）'!AK35</f>
        <v>0</v>
      </c>
      <c r="AJL13" s="24">
        <f>'R5-02（入力用）'!G35</f>
        <v>0</v>
      </c>
      <c r="AJM13" s="24">
        <f>'R5-02（入力用）'!H35</f>
        <v>0</v>
      </c>
      <c r="AJN13" s="24">
        <f>'R5-02（入力用）'!I35</f>
        <v>0</v>
      </c>
      <c r="AJO13" s="24">
        <f>'R5-02（入力用）'!J35</f>
        <v>0</v>
      </c>
      <c r="AJP13" s="24">
        <f>'R5-02（入力用）'!K35</f>
        <v>0</v>
      </c>
      <c r="AJQ13" s="24">
        <f>'R5-02（入力用）'!L35</f>
        <v>0</v>
      </c>
      <c r="AJR13" s="24">
        <f>'R5-02（入力用）'!M35</f>
        <v>0</v>
      </c>
      <c r="AJS13" s="24">
        <f>'R5-02（入力用）'!N35</f>
        <v>0</v>
      </c>
      <c r="AJT13" s="24">
        <f>'R5-02（入力用）'!O35</f>
        <v>0</v>
      </c>
      <c r="AJU13" s="24">
        <f>'R5-02（入力用）'!P35</f>
        <v>0</v>
      </c>
      <c r="AJV13" s="24">
        <f>'R5-02（入力用）'!Q35</f>
        <v>0</v>
      </c>
      <c r="AJW13" s="24">
        <f>'R5-02（入力用）'!R35</f>
        <v>0</v>
      </c>
      <c r="AJX13" s="24">
        <f>'R5-02（入力用）'!S35</f>
        <v>0</v>
      </c>
      <c r="AJY13" s="24">
        <f>'R5-02（入力用）'!T35</f>
        <v>0</v>
      </c>
      <c r="AJZ13" s="24">
        <f>'R5-02（入力用）'!U35</f>
        <v>0</v>
      </c>
      <c r="AKA13" s="24">
        <f>'R5-02（入力用）'!V35</f>
        <v>0</v>
      </c>
      <c r="AKB13" s="24">
        <f>'R5-02（入力用）'!W35</f>
        <v>0</v>
      </c>
      <c r="AKC13" s="24">
        <f>'R5-02（入力用）'!X35</f>
        <v>0</v>
      </c>
      <c r="AKD13" s="24">
        <f>'R5-02（入力用）'!Y35</f>
        <v>0</v>
      </c>
      <c r="AKE13" s="24">
        <f>'R5-02（入力用）'!Z35</f>
        <v>0</v>
      </c>
      <c r="AKF13" s="24">
        <f>'R5-02（入力用）'!AA35</f>
        <v>0</v>
      </c>
      <c r="AKG13" s="24">
        <f>'R5-02（入力用）'!AB35</f>
        <v>0</v>
      </c>
      <c r="AKH13" s="24">
        <f>'R5-02（入力用）'!AC35</f>
        <v>0</v>
      </c>
      <c r="AKI13" s="24">
        <f>'R5-02（入力用）'!AD35</f>
        <v>0</v>
      </c>
      <c r="AKJ13" s="24">
        <f>'R5-02（入力用）'!AE35</f>
        <v>0</v>
      </c>
      <c r="AKK13" s="24">
        <f>'R5-02（入力用）'!AF35</f>
        <v>0</v>
      </c>
      <c r="AKL13" s="24">
        <f>'R5-02（入力用）'!AG35</f>
        <v>0</v>
      </c>
      <c r="AKM13" s="24">
        <f>'R5-02（入力用）'!AH35</f>
        <v>0</v>
      </c>
      <c r="AKN13" s="24">
        <f>'R5-03（入力用）'!G35</f>
        <v>0</v>
      </c>
      <c r="AKO13" s="24">
        <f>'R5-03（入力用）'!H35</f>
        <v>0</v>
      </c>
      <c r="AKP13" s="24">
        <f>'R5-03（入力用）'!I35</f>
        <v>0</v>
      </c>
      <c r="AKQ13" s="24">
        <f>'R5-03（入力用）'!J35</f>
        <v>0</v>
      </c>
      <c r="AKR13" s="24">
        <f>'R5-03（入力用）'!K35</f>
        <v>0</v>
      </c>
      <c r="AKS13" s="24">
        <f>'R5-03（入力用）'!L35</f>
        <v>0</v>
      </c>
      <c r="AKT13" s="24">
        <f>'R5-03（入力用）'!M35</f>
        <v>0</v>
      </c>
      <c r="AKU13" s="24">
        <f>'R5-03（入力用）'!N35</f>
        <v>0</v>
      </c>
      <c r="AKV13" s="24">
        <f>'R5-03（入力用）'!O35</f>
        <v>0</v>
      </c>
      <c r="AKW13" s="24">
        <f>'R5-03（入力用）'!P35</f>
        <v>0</v>
      </c>
      <c r="AKX13" s="24">
        <f>'R5-03（入力用）'!Q35</f>
        <v>0</v>
      </c>
      <c r="AKY13" s="24">
        <f>'R5-03（入力用）'!R35</f>
        <v>0</v>
      </c>
      <c r="AKZ13" s="24">
        <f>'R5-03（入力用）'!S35</f>
        <v>0</v>
      </c>
      <c r="ALA13" s="24">
        <f>'R5-03（入力用）'!T35</f>
        <v>0</v>
      </c>
      <c r="ALB13" s="24">
        <f>'R5-03（入力用）'!U35</f>
        <v>0</v>
      </c>
      <c r="ALC13" s="24">
        <f>'R5-03（入力用）'!V35</f>
        <v>0</v>
      </c>
      <c r="ALD13" s="24">
        <f>'R5-03（入力用）'!W35</f>
        <v>0</v>
      </c>
      <c r="ALE13" s="24">
        <f>'R5-03（入力用）'!X35</f>
        <v>0</v>
      </c>
      <c r="ALF13" s="24">
        <f>'R5-03（入力用）'!Y35</f>
        <v>0</v>
      </c>
      <c r="ALG13" s="24">
        <f>'R5-03（入力用）'!Z35</f>
        <v>0</v>
      </c>
      <c r="ALH13" s="24">
        <f>'R5-03（入力用）'!AA35</f>
        <v>0</v>
      </c>
      <c r="ALI13" s="24">
        <f>'R5-03（入力用）'!AB35</f>
        <v>0</v>
      </c>
      <c r="ALJ13" s="24">
        <f>'R5-03（入力用）'!AC35</f>
        <v>0</v>
      </c>
      <c r="ALK13" s="24">
        <f>'R5-03（入力用）'!AD35</f>
        <v>0</v>
      </c>
      <c r="ALL13" s="24">
        <f>'R5-03（入力用）'!AE35</f>
        <v>0</v>
      </c>
      <c r="ALM13" s="24">
        <f>'R5-03（入力用）'!AF35</f>
        <v>0</v>
      </c>
      <c r="ALN13" s="24">
        <f>'R5-03（入力用）'!AG35</f>
        <v>0</v>
      </c>
      <c r="ALO13" s="24">
        <f>'R5-03（入力用）'!AH35</f>
        <v>0</v>
      </c>
      <c r="ALP13" s="24">
        <f>'R5-03（入力用）'!AI35</f>
        <v>0</v>
      </c>
      <c r="ALQ13" s="24">
        <f>'R5-03（入力用）'!AJ35</f>
        <v>0</v>
      </c>
      <c r="ALR13" s="24">
        <f>'R5-03（入力用）'!AK35</f>
        <v>0</v>
      </c>
    </row>
    <row r="14" spans="1:1006" ht="34.5" customHeight="1">
      <c r="A14" t="s">
        <v>151</v>
      </c>
      <c r="B14" s="17" t="s">
        <v>150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4"/>
      <c r="AH14" s="165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4"/>
      <c r="BM14" s="166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8"/>
      <c r="CQ14" s="166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7"/>
      <c r="DF14" s="167"/>
      <c r="DG14" s="167"/>
      <c r="DH14" s="167"/>
      <c r="DI14" s="167"/>
      <c r="DJ14" s="167"/>
      <c r="DK14" s="167"/>
      <c r="DL14" s="167"/>
      <c r="DM14" s="167"/>
      <c r="DN14" s="167"/>
      <c r="DO14" s="167"/>
      <c r="DP14" s="167"/>
      <c r="DQ14" s="167"/>
      <c r="DR14" s="167"/>
      <c r="DS14" s="167"/>
      <c r="DT14" s="167"/>
      <c r="DU14" s="168"/>
      <c r="DV14" s="169"/>
      <c r="DW14" s="167"/>
      <c r="DX14" s="167"/>
      <c r="DY14" s="167"/>
      <c r="DZ14" s="167"/>
      <c r="EA14" s="167"/>
      <c r="EB14" s="167"/>
      <c r="EC14" s="167"/>
      <c r="ED14" s="167"/>
      <c r="EE14" s="167"/>
      <c r="EF14" s="167"/>
      <c r="EG14" s="167"/>
      <c r="EH14" s="167"/>
      <c r="EI14" s="167"/>
      <c r="EJ14" s="167"/>
      <c r="EK14" s="167"/>
      <c r="EL14" s="167"/>
      <c r="EM14" s="167"/>
      <c r="EN14" s="167"/>
      <c r="EO14" s="167"/>
      <c r="EP14" s="167"/>
      <c r="EQ14" s="167"/>
      <c r="ER14" s="167"/>
      <c r="ES14" s="167"/>
      <c r="ET14" s="167"/>
      <c r="EU14" s="167"/>
      <c r="EV14" s="167"/>
      <c r="EW14" s="167"/>
      <c r="EX14" s="167"/>
      <c r="EY14" s="168"/>
      <c r="EZ14" s="166"/>
      <c r="FA14" s="167"/>
      <c r="FB14" s="167"/>
      <c r="FC14" s="167"/>
      <c r="FD14" s="167"/>
      <c r="FE14" s="167"/>
      <c r="FF14" s="167"/>
      <c r="FG14" s="167"/>
      <c r="FH14" s="167"/>
      <c r="FI14" s="167"/>
      <c r="FJ14" s="167"/>
      <c r="FK14" s="167"/>
      <c r="FL14" s="167"/>
      <c r="FM14" s="167"/>
      <c r="FN14" s="167"/>
      <c r="FO14" s="167"/>
      <c r="FP14" s="167"/>
      <c r="FQ14" s="167"/>
      <c r="FR14" s="167"/>
      <c r="FS14" s="167"/>
      <c r="FT14" s="167"/>
      <c r="FU14" s="167"/>
      <c r="FV14" s="167"/>
      <c r="FW14" s="167"/>
      <c r="FX14" s="167"/>
      <c r="FY14" s="167"/>
      <c r="FZ14" s="167"/>
      <c r="GA14" s="167"/>
      <c r="GB14" s="167"/>
      <c r="GC14" s="167"/>
      <c r="GD14" s="168"/>
      <c r="GE14" s="170">
        <f>'R3-01（入力用）'!G21/'R3-01（入力用）'!G22</f>
        <v>1.6721311475409837</v>
      </c>
      <c r="GF14" s="170">
        <f>'R3-01（入力用）'!H21/'R3-01（入力用）'!H22</f>
        <v>1.2253521126760563</v>
      </c>
      <c r="GG14" s="170">
        <f>'R3-01（入力用）'!I21/'R3-01（入力用）'!I22</f>
        <v>1.0561797752808988</v>
      </c>
      <c r="GH14" s="170">
        <f>'R3-01（入力用）'!J21/'R3-01（入力用）'!J22</f>
        <v>0.83653846153846156</v>
      </c>
      <c r="GI14" s="170">
        <f>'R3-01（入力用）'!K21/'R3-01（入力用）'!K22</f>
        <v>0.98058252427184467</v>
      </c>
      <c r="GJ14" s="170">
        <f>'R3-01（入力用）'!L21/'R3-01（入力用）'!L22</f>
        <v>1.2277227722772277</v>
      </c>
      <c r="GK14" s="170">
        <f>'R3-01（入力用）'!M21/'R3-01（入力用）'!M22</f>
        <v>1.46875</v>
      </c>
      <c r="GL14" s="170">
        <f>'R3-01（入力用）'!N21/'R3-01（入力用）'!N22</f>
        <v>1.5490196078431373</v>
      </c>
      <c r="GM14" s="170">
        <f>'R3-01（入力用）'!O21/'R3-01（入力用）'!O22</f>
        <v>2.2413793103448274</v>
      </c>
      <c r="GN14" s="170">
        <f>'R3-01（入力用）'!P21/'R3-01（入力用）'!P22</f>
        <v>1.9680851063829787</v>
      </c>
      <c r="GO14" s="170">
        <f>'R3-01（入力用）'!Q21/'R3-01（入力用）'!Q22</f>
        <v>2.1609195402298851</v>
      </c>
      <c r="GP14" s="170">
        <f>'R3-01（入力用）'!R21/'R3-01（入力用）'!R22</f>
        <v>1.8415841584158417</v>
      </c>
      <c r="GQ14" s="170">
        <f>'R3-01（入力用）'!S21/'R3-01（入力用）'!S22</f>
        <v>1.3790322580645162</v>
      </c>
      <c r="GR14" s="170">
        <f>'R3-01（入力用）'!T21/'R3-01（入力用）'!T22</f>
        <v>1.1418439716312057</v>
      </c>
      <c r="GS14" s="170">
        <f>'R3-01（入力用）'!U21/'R3-01（入力用）'!U22</f>
        <v>0.90506329113924056</v>
      </c>
      <c r="GT14" s="170">
        <f>'R3-01（入力用）'!V21/'R3-01（入力用）'!V22</f>
        <v>0.66153846153846152</v>
      </c>
      <c r="GU14" s="170">
        <f>'R3-01（入力用）'!W21/'R3-01（入力用）'!W22</f>
        <v>0.68108108108108112</v>
      </c>
      <c r="GV14" s="170">
        <f>'R3-01（入力用）'!X21/'R3-01（入力用）'!X22</f>
        <v>0.67553191489361697</v>
      </c>
      <c r="GW14" s="170">
        <f>'R3-01（入力用）'!Y21/'R3-01（入力用）'!Y22</f>
        <v>0.65053763440860213</v>
      </c>
      <c r="GX14" s="170">
        <f>'R3-01（入力用）'!Z21/'R3-01（入力用）'!Z22</f>
        <v>0.92982456140350878</v>
      </c>
      <c r="GY14" s="170">
        <f>'R3-01（入力用）'!AA21/'R3-01（入力用）'!AA22</f>
        <v>1.0248447204968945</v>
      </c>
      <c r="GZ14" s="170">
        <f>'R3-01（入力用）'!AB21/'R3-01（入力用）'!AB22</f>
        <v>1.1538461538461537</v>
      </c>
      <c r="HA14" s="170">
        <f>'R3-01（入力用）'!AC21/'R3-01（入力用）'!AC22</f>
        <v>1.2945736434108528</v>
      </c>
      <c r="HB14" s="170">
        <f>'R3-01（入力用）'!AD21/'R3-01（入力用）'!AD22</f>
        <v>1.253968253968254</v>
      </c>
      <c r="HC14" s="170">
        <f>'R3-01（入力用）'!AE21/'R3-01（入力用）'!AE22</f>
        <v>1.2283464566929134</v>
      </c>
      <c r="HD14" s="170">
        <f>'R3-01（入力用）'!AF21/'R3-01（入力用）'!AF22</f>
        <v>1.28099173553719</v>
      </c>
      <c r="HE14" s="170">
        <f>'R3-01（入力用）'!AG21/'R3-01（入力用）'!AG22</f>
        <v>0.66666666666666663</v>
      </c>
      <c r="HF14" s="170">
        <f>'R3-01（入力用）'!AH21/'R3-01（入力用）'!AH22</f>
        <v>0.58181818181818179</v>
      </c>
      <c r="HG14" s="170">
        <f>'R3-01（入力用）'!AI21/'R3-01（入力用）'!AI22</f>
        <v>0.61212121212121207</v>
      </c>
      <c r="HH14" s="170">
        <f>'R3-01（入力用）'!AJ21/'R3-01（入力用）'!AJ22</f>
        <v>0.50898203592814373</v>
      </c>
      <c r="HI14" s="171">
        <f>'R3-01（入力用）'!AK21/'R3-01（入力用）'!AK22</f>
        <v>0.58860759493670889</v>
      </c>
      <c r="HJ14" s="170">
        <f>'R3-02（入力用）'!G21/'R3-02（入力用）'!G22</f>
        <v>0.57051282051282048</v>
      </c>
      <c r="HK14" s="170">
        <f>'R3-02（入力用）'!H21/'R3-02（入力用）'!H22</f>
        <v>0.52258064516129032</v>
      </c>
      <c r="HL14" s="170">
        <f>'R3-02（入力用）'!I21/'R3-02（入力用）'!I22</f>
        <v>0.69811320754716977</v>
      </c>
      <c r="HM14" s="170">
        <f>'R3-02（入力用）'!J21/'R3-02（入力用）'!J22</f>
        <v>0.66666666666666663</v>
      </c>
      <c r="HN14" s="170">
        <f>'R3-02（入力用）'!K21/'R3-02（入力用）'!K22</f>
        <v>0.53465346534653468</v>
      </c>
      <c r="HO14" s="170">
        <f>'R3-02（入力用）'!L21/'R3-02（入力用）'!L22</f>
        <v>0.55294117647058827</v>
      </c>
      <c r="HP14" s="170">
        <f>'R3-02（入力用）'!M21/'R3-02（入力用）'!M22</f>
        <v>0.39784946236559138</v>
      </c>
      <c r="HQ14" s="170">
        <f>'R3-02（入力用）'!N21/'R3-02（入力用）'!N22</f>
        <v>0.3707865168539326</v>
      </c>
      <c r="HR14" s="170">
        <f>'R3-02（入力用）'!O21/'R3-02（入力用）'!O22</f>
        <v>0.46913580246913578</v>
      </c>
      <c r="HS14" s="170">
        <f>'R3-02（入力用）'!P21/'R3-02（入力用）'!P22</f>
        <v>0.60810810810810811</v>
      </c>
      <c r="HT14" s="170">
        <f>'R3-02（入力用）'!Q21/'R3-02（入力用）'!Q22</f>
        <v>0.71875</v>
      </c>
      <c r="HU14" s="170">
        <f>'R3-02（入力用）'!R21/'R3-02（入力用）'!R22</f>
        <v>0.98148148148148151</v>
      </c>
      <c r="HV14" s="170">
        <f>'R3-02（入力用）'!S21/'R3-02（入力用）'!S22</f>
        <v>1.2765957446808511</v>
      </c>
      <c r="HW14" s="170">
        <f>'R3-02（入力用）'!T21/'R3-02（入力用）'!T22</f>
        <v>1.7567567567567568</v>
      </c>
      <c r="HX14" s="170">
        <f>'R3-02（入力用）'!U21/'R3-02（入力用）'!U22</f>
        <v>1.8484848484848484</v>
      </c>
      <c r="HY14" s="170">
        <f>'R3-02（入力用）'!V21/'R3-02（入力用）'!V22</f>
        <v>1.6578947368421053</v>
      </c>
      <c r="HZ14" s="170">
        <f>'R3-02（入力用）'!W21/'R3-02（入力用）'!W22</f>
        <v>1.2</v>
      </c>
      <c r="IA14" s="170">
        <f>'R3-02（入力用）'!X21/'R3-02（入力用）'!X22</f>
        <v>1.1521739130434783</v>
      </c>
      <c r="IB14" s="170">
        <f>'R3-02（入力用）'!Y21/'R3-02（入力用）'!Y22</f>
        <v>0.71698113207547165</v>
      </c>
      <c r="IC14" s="170">
        <f>'R3-02（入力用）'!Z21/'R3-02（入力用）'!Z22</f>
        <v>0.46666666666666667</v>
      </c>
      <c r="ID14" s="170">
        <f>'R3-02（入力用）'!AA21/'R3-02（入力用）'!AA22</f>
        <v>0.32307692307692309</v>
      </c>
      <c r="IE14" s="170">
        <f>'R3-02（入力用）'!AB21/'R3-02（入力用）'!AB22</f>
        <v>0.34426229508196721</v>
      </c>
      <c r="IF14" s="170">
        <f>'R3-02（入力用）'!AC21/'R3-02（入力用）'!AC22</f>
        <v>0.25396825396825395</v>
      </c>
      <c r="IG14" s="170">
        <f>'R3-02（入力用）'!AD21/'R3-02（入力用）'!AD22</f>
        <v>0.35185185185185186</v>
      </c>
      <c r="IH14" s="170">
        <f>'R3-02（入力用）'!AE21/'R3-02（入力用）'!AE22</f>
        <v>0.30188679245283018</v>
      </c>
      <c r="II14" s="170">
        <f>'R3-02（入力用）'!AF21/'R3-02（入力用）'!AF22</f>
        <v>0.39473684210526316</v>
      </c>
      <c r="IJ14" s="170">
        <f>'R3-02（入力用）'!AG21/'R3-02（入力用）'!AG22</f>
        <v>0.6071428571428571</v>
      </c>
      <c r="IK14" s="171">
        <f>'R3-02（入力用）'!AH21/'R3-02（入力用）'!AH22</f>
        <v>0.76190476190476186</v>
      </c>
      <c r="IL14" s="170">
        <f>'R3-03（入力用）'!G36</f>
        <v>0.66666666666666663</v>
      </c>
      <c r="IM14" s="170">
        <f>'R3-03（入力用）'!H36</f>
        <v>0.5</v>
      </c>
      <c r="IN14" s="170">
        <f>'R3-03（入力用）'!I36</f>
        <v>0.21052631578947367</v>
      </c>
      <c r="IO14" s="170">
        <f>'R3-03（入力用）'!J36</f>
        <v>0.25</v>
      </c>
      <c r="IP14" s="170">
        <f>'R3-03（入力用）'!K36</f>
        <v>0.26666666666666666</v>
      </c>
      <c r="IQ14" s="170">
        <f>'R3-03（入力用）'!L36</f>
        <v>5.8823529411764705E-2</v>
      </c>
      <c r="IR14" s="170">
        <f>'R3-03（入力用）'!M36</f>
        <v>6.25E-2</v>
      </c>
      <c r="IS14" s="170">
        <f>'R3-03（入力用）'!N36</f>
        <v>7.1428571428571425E-2</v>
      </c>
      <c r="IT14" s="170">
        <f>'R3-03（入力用）'!O36</f>
        <v>0</v>
      </c>
      <c r="IU14" s="170">
        <f>'R3-03（入力用）'!P36</f>
        <v>0</v>
      </c>
      <c r="IV14" s="170">
        <f>'R3-03（入力用）'!Q36</f>
        <v>0</v>
      </c>
      <c r="IW14" s="170">
        <f>'R3-03（入力用）'!R36</f>
        <v>0</v>
      </c>
      <c r="IX14" s="170">
        <f>'R3-03（入力用）'!S36</f>
        <v>0</v>
      </c>
      <c r="IY14" s="170">
        <f>'R3-03（入力用）'!T36</f>
        <v>1</v>
      </c>
      <c r="IZ14" s="170">
        <f>'R3-03（入力用）'!U36</f>
        <v>1</v>
      </c>
      <c r="JA14" s="170">
        <f>'R3-03（入力用）'!V36</f>
        <v>0</v>
      </c>
      <c r="JB14" s="170">
        <f>'R3-03（入力用）'!W36</f>
        <v>0</v>
      </c>
      <c r="JC14" s="170">
        <f>'R3-03（入力用）'!X36</f>
        <v>0</v>
      </c>
      <c r="JD14" s="170">
        <f>'R3-03（入力用）'!Y36</f>
        <v>0</v>
      </c>
      <c r="JE14" s="170">
        <f>'R3-03（入力用）'!Z36</f>
        <v>0</v>
      </c>
      <c r="JF14" s="170">
        <f>'R3-03（入力用）'!AA36</f>
        <v>11</v>
      </c>
      <c r="JG14" s="170">
        <f>'R3-03（入力用）'!AB36</f>
        <v>12</v>
      </c>
      <c r="JH14" s="170">
        <f>'R3-03（入力用）'!AC36</f>
        <v>5.5</v>
      </c>
      <c r="JI14" s="170">
        <f>'R3-03（入力用）'!AD36</f>
        <v>3.6666666666666665</v>
      </c>
      <c r="JJ14" s="170">
        <f>'R3-03（入力用）'!AE36</f>
        <v>3</v>
      </c>
      <c r="JK14" s="170">
        <f>'R3-03（入力用）'!AF36</f>
        <v>6</v>
      </c>
      <c r="JL14" s="170">
        <f>'R3-03（入力用）'!AG36</f>
        <v>4.4285714285714288</v>
      </c>
      <c r="JM14" s="170">
        <f>'R3-03（入力用）'!AH36</f>
        <v>3.4545454545454546</v>
      </c>
      <c r="JN14" s="170">
        <f>'R3-03（入力用）'!AI36</f>
        <v>3.5</v>
      </c>
      <c r="JO14" s="170">
        <f>'R3-03（入力用）'!AJ36</f>
        <v>4.3636363636363633</v>
      </c>
      <c r="JP14" s="171">
        <f>'R3-03（入力用）'!AK36</f>
        <v>4.9090909090909092</v>
      </c>
      <c r="JQ14" s="170">
        <f>'R3-04'!G36</f>
        <v>4.5</v>
      </c>
      <c r="JR14" s="170">
        <f>'R3-04'!H36</f>
        <v>2.0416666666666665</v>
      </c>
      <c r="JS14" s="170">
        <f>'R3-04'!I36</f>
        <v>1.5161290322580645</v>
      </c>
      <c r="JT14" s="170">
        <f>'R3-04'!J36</f>
        <v>1.131578947368421</v>
      </c>
      <c r="JU14" s="170">
        <f>'R3-04'!K36</f>
        <v>1.0952380952380953</v>
      </c>
      <c r="JV14" s="170">
        <f>'R3-04'!L36</f>
        <v>0.97916666666666663</v>
      </c>
      <c r="JW14" s="170">
        <f>'R3-04'!M36</f>
        <v>1.037037037037037</v>
      </c>
      <c r="JX14" s="170">
        <f>'R3-04'!N36</f>
        <v>1.2037037037037037</v>
      </c>
      <c r="JY14" s="170">
        <f>'R3-04'!O36</f>
        <v>1.346938775510204</v>
      </c>
      <c r="JZ14" s="170">
        <f>'R3-04'!P36</f>
        <v>1.4042553191489362</v>
      </c>
      <c r="KA14" s="170">
        <f>'R3-04'!Q36</f>
        <v>1.4651162790697674</v>
      </c>
      <c r="KB14" s="170">
        <f>'R3-04'!R36</f>
        <v>1.2826086956521738</v>
      </c>
      <c r="KC14" s="170">
        <f>'R3-04'!S36</f>
        <v>1.1914893617021276</v>
      </c>
      <c r="KD14" s="170">
        <f>'R3-04'!T36</f>
        <v>0.7857142857142857</v>
      </c>
      <c r="KE14" s="170">
        <f>'R3-04'!U36</f>
        <v>0.70769230769230773</v>
      </c>
      <c r="KF14" s="170">
        <f>'R3-04'!V36</f>
        <v>0.62121212121212122</v>
      </c>
      <c r="KG14" s="170">
        <f>'R3-04'!W36</f>
        <v>0.60606060606060608</v>
      </c>
      <c r="KH14" s="170">
        <f>'R3-04'!X36</f>
        <v>0.73015873015873012</v>
      </c>
      <c r="KI14" s="170">
        <f>'R3-04'!Y36</f>
        <v>0.81355932203389836</v>
      </c>
      <c r="KJ14" s="170">
        <f>'R3-04'!Z36</f>
        <v>1.0178571428571428</v>
      </c>
      <c r="KK14" s="170">
        <f>'R3-04'!AA36</f>
        <v>1.25</v>
      </c>
      <c r="KL14" s="170">
        <f>'R3-04'!AB36</f>
        <v>1.0652173913043479</v>
      </c>
      <c r="KM14" s="170">
        <f>'R3-04'!AC36</f>
        <v>1.3902439024390243</v>
      </c>
      <c r="KN14" s="170">
        <f>'R3-04'!AD36</f>
        <v>1.425</v>
      </c>
      <c r="KO14" s="170">
        <f>'R3-04'!AE36</f>
        <v>1.3043478260869565</v>
      </c>
      <c r="KP14" s="170">
        <f>'R3-04'!AF36</f>
        <v>1.3958333333333333</v>
      </c>
      <c r="KQ14" s="170">
        <f>'R3-04'!AG36</f>
        <v>1.1403508771929824</v>
      </c>
      <c r="KR14" s="170">
        <f>'R3-04'!AH36</f>
        <v>1.4</v>
      </c>
      <c r="KS14" s="170">
        <f>'R3-04'!AI36</f>
        <v>2</v>
      </c>
      <c r="KT14" s="195">
        <f>'R3-04'!AJ36</f>
        <v>2.1052631578947367</v>
      </c>
      <c r="KU14" s="205">
        <f>'R3-05'!G36</f>
        <v>3.0350877192982457</v>
      </c>
      <c r="KV14" s="170">
        <f>'R3-05'!H36</f>
        <v>3.35</v>
      </c>
      <c r="KW14" s="170">
        <f>'R3-05'!I36</f>
        <v>3.4776119402985075</v>
      </c>
      <c r="KX14" s="170">
        <f>'R3-05'!J36</f>
        <v>4.046153846153846</v>
      </c>
      <c r="KY14" s="170">
        <f>'R3-05'!K36</f>
        <v>3.8441558441558441</v>
      </c>
      <c r="KZ14" s="170">
        <f>'R3-05'!L36</f>
        <v>3.193877551020408</v>
      </c>
      <c r="LA14" s="170">
        <f>'R3-05'!M36</f>
        <v>2.8166666666666669</v>
      </c>
      <c r="LB14" s="170">
        <f>'R3-05'!N36</f>
        <v>1.9017341040462428</v>
      </c>
      <c r="LC14" s="170">
        <f>'R3-05'!O36</f>
        <v>1.6567164179104477</v>
      </c>
      <c r="LD14" s="170">
        <f>'R3-05'!P36</f>
        <v>1.4034334763948497</v>
      </c>
      <c r="LE14" s="170">
        <f>'R3-05'!Q36</f>
        <v>1.2851711026615971</v>
      </c>
      <c r="LF14" s="170">
        <f>'R3-05'!R36</f>
        <v>1.1891891891891893</v>
      </c>
      <c r="LG14" s="170">
        <f>'R3-05'!S36</f>
        <v>1.1469648562300319</v>
      </c>
      <c r="LH14" s="170">
        <f>'R3-05'!T36</f>
        <v>1.0266272189349113</v>
      </c>
      <c r="LI14" s="170">
        <f>'R3-05'!U36</f>
        <v>1.0030395136778116</v>
      </c>
      <c r="LJ14" s="170">
        <f>'R3-05'!V36</f>
        <v>0.93993993993993996</v>
      </c>
      <c r="LK14" s="170">
        <f>'R3-05'!W36</f>
        <v>0.95412844036697253</v>
      </c>
      <c r="LL14" s="170">
        <f>'R3-05'!X36</f>
        <v>0.87869822485207105</v>
      </c>
      <c r="LM14" s="170">
        <f>'R3-05'!Y36</f>
        <v>0.78409090909090906</v>
      </c>
      <c r="LN14" s="170">
        <f>'R3-05'!Z36</f>
        <v>0.7325905292479109</v>
      </c>
      <c r="LO14" s="170">
        <f>'R3-05'!AA36</f>
        <v>0.76080691642651299</v>
      </c>
      <c r="LP14" s="170">
        <f>'R3-05'!AB36</f>
        <v>0.80606060606060603</v>
      </c>
      <c r="LQ14" s="170">
        <f>'R3-05'!AC36</f>
        <v>0.83067092651757191</v>
      </c>
      <c r="LR14" s="170">
        <f>'R3-05'!AD36</f>
        <v>0.77243589743589747</v>
      </c>
      <c r="LS14" s="170">
        <f>'R3-05'!AE36</f>
        <v>0.77777777777777779</v>
      </c>
      <c r="LT14" s="170">
        <f>'R3-05'!AF36</f>
        <v>0.78623188405797106</v>
      </c>
      <c r="LU14" s="170">
        <f>'R3-05'!AG36</f>
        <v>0.7756653992395437</v>
      </c>
      <c r="LV14" s="170">
        <f>'R3-05'!AH36</f>
        <v>0.69696969696969702</v>
      </c>
      <c r="LW14" s="170">
        <f>'R3-05'!AI36</f>
        <v>0.66541353383458646</v>
      </c>
      <c r="LX14" s="170">
        <f>'R3-05'!AJ36</f>
        <v>0.71153846153846156</v>
      </c>
      <c r="LY14" s="210">
        <f>'R3-05'!AK36</f>
        <v>0.73443983402489632</v>
      </c>
      <c r="LZ14" s="170">
        <f>'R3-06'!G36</f>
        <v>0.75757575757575757</v>
      </c>
      <c r="MA14" s="170">
        <f>'R3-06'!H36</f>
        <v>0.83410138248847931</v>
      </c>
      <c r="MB14" s="170">
        <f>'R3-06'!I36</f>
        <v>0.88235294117647056</v>
      </c>
      <c r="MC14" s="170">
        <f>'R3-06'!J36</f>
        <v>0.97282608695652173</v>
      </c>
      <c r="MD14" s="170">
        <f>'R3-06'!K36</f>
        <v>1.1129943502824859</v>
      </c>
      <c r="ME14" s="170">
        <f>'R3-06'!L36</f>
        <v>0.97837837837837838</v>
      </c>
      <c r="MF14" s="170">
        <f>'R3-06'!M36</f>
        <v>1.0056497175141244</v>
      </c>
      <c r="MG14" s="170">
        <f>'R3-06'!N36</f>
        <v>0.94857142857142862</v>
      </c>
      <c r="MH14" s="170">
        <f>'R3-06'!O36</f>
        <v>0.83425414364640882</v>
      </c>
      <c r="MI14" s="170">
        <f>'R3-06'!P36</f>
        <v>0.76111111111111107</v>
      </c>
      <c r="MJ14" s="170">
        <f>'R3-06'!Q36</f>
        <v>0.66480446927374304</v>
      </c>
      <c r="MK14" s="170">
        <f>'R3-06'!R36</f>
        <v>0.44162436548223349</v>
      </c>
      <c r="ML14" s="170">
        <f>'R3-06'!S36</f>
        <v>0.48066298342541436</v>
      </c>
      <c r="MM14" s="170">
        <f>'R3-06'!T36</f>
        <v>0.5</v>
      </c>
      <c r="MN14" s="170">
        <f>'R3-06'!U36</f>
        <v>0.52409638554216864</v>
      </c>
      <c r="MO14" s="170">
        <f>'R3-06'!V36</f>
        <v>0.54966887417218546</v>
      </c>
      <c r="MP14" s="170">
        <f>'R3-06'!W36</f>
        <v>0.54744525547445255</v>
      </c>
      <c r="MQ14" s="170">
        <f>'R3-06'!X36</f>
        <v>0.6386554621848739</v>
      </c>
      <c r="MR14" s="170">
        <f>'R3-06'!Y36</f>
        <v>0.72413793103448276</v>
      </c>
      <c r="MS14" s="170">
        <f>'R3-06'!Z36</f>
        <v>0.58620689655172409</v>
      </c>
      <c r="MT14" s="170">
        <f>'R3-06'!AA36</f>
        <v>0.48314606741573035</v>
      </c>
      <c r="MU14" s="170">
        <f>'R3-06'!AB36</f>
        <v>0.41379310344827586</v>
      </c>
      <c r="MV14" s="170">
        <f>'R3-06'!AC36</f>
        <v>0.30120481927710846</v>
      </c>
      <c r="MW14" s="170">
        <f>'R3-06'!AD36</f>
        <v>0.32</v>
      </c>
      <c r="MX14" s="170">
        <f>'R3-06'!AE36</f>
        <v>0.22368421052631579</v>
      </c>
      <c r="MY14" s="170">
        <f>'R3-06'!AF36</f>
        <v>0.33333333333333331</v>
      </c>
      <c r="MZ14" s="170">
        <f>'R3-06'!AG36</f>
        <v>0.52941176470588236</v>
      </c>
      <c r="NA14" s="170">
        <f>'R3-06'!AH36</f>
        <v>0.69767441860465118</v>
      </c>
      <c r="NB14" s="170">
        <f>'R3-06'!AI36</f>
        <v>0.83333333333333337</v>
      </c>
      <c r="NC14" s="210">
        <f>'R3-06'!AJ36</f>
        <v>1.24</v>
      </c>
      <c r="ND14" s="170">
        <f>'R3-07'!G36</f>
        <v>1.375</v>
      </c>
      <c r="NE14" s="170">
        <f>'R3-07'!H36</f>
        <v>2.4705882352941178</v>
      </c>
      <c r="NF14" s="170">
        <f>'R3-07'!I36</f>
        <v>2</v>
      </c>
      <c r="NG14" s="170">
        <f>'R3-07'!J36</f>
        <v>1.3333333333333333</v>
      </c>
      <c r="NH14" s="170">
        <f>'R3-07'!K36</f>
        <v>1.0666666666666667</v>
      </c>
      <c r="NI14" s="170">
        <f>'R3-07'!L36</f>
        <v>1.1666666666666667</v>
      </c>
      <c r="NJ14" s="170">
        <f>'R3-07'!M36</f>
        <v>1.2258064516129032</v>
      </c>
      <c r="NK14" s="170">
        <f>'R3-07'!N36</f>
        <v>1.1515151515151516</v>
      </c>
      <c r="NL14" s="170">
        <f>'R3-07'!O36</f>
        <v>0.90476190476190477</v>
      </c>
      <c r="NM14" s="170">
        <f>'R3-07'!P36</f>
        <v>0.8571428571428571</v>
      </c>
      <c r="NN14" s="170">
        <f>'R3-07'!Q36</f>
        <v>1.0555555555555556</v>
      </c>
      <c r="NO14" s="170">
        <f>'R3-07'!R36</f>
        <v>1.28125</v>
      </c>
      <c r="NP14" s="170">
        <f>'R3-07'!S36</f>
        <v>1.0285714285714285</v>
      </c>
      <c r="NQ14" s="170">
        <f>'R3-07'!T36</f>
        <v>0.92105263157894735</v>
      </c>
      <c r="NR14" s="170">
        <f>'R3-07'!U36</f>
        <v>0.97368421052631582</v>
      </c>
      <c r="NS14" s="170">
        <f>'R3-07'!V36</f>
        <v>0.94736842105263153</v>
      </c>
      <c r="NT14" s="170">
        <f>'R3-07'!W36</f>
        <v>1.0833333333333333</v>
      </c>
      <c r="NU14" s="170">
        <f>'R3-07'!X36</f>
        <v>1.0526315789473684</v>
      </c>
      <c r="NV14" s="170">
        <f>'R3-07'!Y36</f>
        <v>0.92682926829268297</v>
      </c>
      <c r="NW14" s="170">
        <f>'R3-07'!Z36</f>
        <v>1.1666666666666667</v>
      </c>
      <c r="NX14" s="170">
        <f>'R3-07'!AA36</f>
        <v>1.2</v>
      </c>
      <c r="NY14" s="170">
        <f>'R3-07'!AB36</f>
        <v>1.2162162162162162</v>
      </c>
      <c r="NZ14" s="170">
        <f>'R3-07'!AC36</f>
        <v>1.5</v>
      </c>
      <c r="OA14" s="170">
        <f>'R3-07'!AD36</f>
        <v>1.4102564102564104</v>
      </c>
      <c r="OB14" s="170">
        <f>'R3-07'!AE36</f>
        <v>1.7749999999999999</v>
      </c>
      <c r="OC14" s="170">
        <f>'R3-07'!AF36</f>
        <v>2.1578947368421053</v>
      </c>
      <c r="OD14" s="170">
        <f>'R3-07'!AG36</f>
        <v>2.2380952380952381</v>
      </c>
      <c r="OE14" s="170">
        <f>'R3-07'!AH36</f>
        <v>2.6904761904761907</v>
      </c>
      <c r="OF14" s="170">
        <f>'R3-07'!AI36</f>
        <v>2.8</v>
      </c>
      <c r="OG14" s="170">
        <f>'R3-07'!AJ36</f>
        <v>2.4074074074074074</v>
      </c>
      <c r="OH14" s="210">
        <f>'R3-07'!AK36</f>
        <v>2.6</v>
      </c>
      <c r="OI14" s="170">
        <f>'R3-08'!G36</f>
        <v>2.140845070422535</v>
      </c>
      <c r="OJ14" s="170">
        <f>'R3-08'!H36</f>
        <v>1.9390243902439024</v>
      </c>
      <c r="OK14" s="170">
        <f>'R3-08'!I36</f>
        <v>1.9787234042553192</v>
      </c>
      <c r="OL14" s="170">
        <f>'R3-08'!J36</f>
        <v>1.8230088495575221</v>
      </c>
      <c r="OM14" s="170">
        <f>'R3-08'!K36</f>
        <v>1.8650793650793651</v>
      </c>
      <c r="ON14" s="170">
        <f>'R3-08'!L36</f>
        <v>2.2999999999999998</v>
      </c>
      <c r="OO14" s="170">
        <f>'R3-08'!M36</f>
        <v>2.4405594405594404</v>
      </c>
      <c r="OP14" s="170">
        <f>'R3-08'!N36</f>
        <v>2.7763157894736841</v>
      </c>
      <c r="OQ14" s="170">
        <f>'R3-08'!O36</f>
        <v>2.9433962264150941</v>
      </c>
      <c r="OR14" s="170">
        <f>'R3-08'!P36</f>
        <v>2.71505376344086</v>
      </c>
      <c r="OS14" s="170">
        <f>'R3-08'!Q36</f>
        <v>2.762135922330097</v>
      </c>
      <c r="OT14" s="170">
        <f>'R3-08'!R36</f>
        <v>2.8595744680851065</v>
      </c>
      <c r="OU14" s="170">
        <f>'R3-08'!S36</f>
        <v>2.4849498327759196</v>
      </c>
      <c r="OV14" s="170">
        <f>'R3-08'!T36</f>
        <v>2.3954154727793697</v>
      </c>
      <c r="OW14" s="170">
        <f>'R3-08'!U36</f>
        <v>2.066350710900474</v>
      </c>
      <c r="OX14" s="170">
        <f>'R3-08'!V36</f>
        <v>2.0448717948717947</v>
      </c>
      <c r="OY14" s="170">
        <f>'R3-08'!W36</f>
        <v>2.217821782178218</v>
      </c>
      <c r="OZ14" s="170">
        <f>'R3-08'!X36</f>
        <v>2.1318101933216167</v>
      </c>
      <c r="PA14" s="170">
        <f>'R3-08'!Y36</f>
        <v>1.9494047619047619</v>
      </c>
      <c r="PB14" s="170">
        <f>'R3-08'!Z36</f>
        <v>1.8761776581426648</v>
      </c>
      <c r="PC14" s="170">
        <f>'R3-08'!AA36</f>
        <v>1.7476076555023923</v>
      </c>
      <c r="PD14" s="170">
        <f>'R3-08'!AB36</f>
        <v>1.698394495412844</v>
      </c>
      <c r="PE14" s="170">
        <f>'R3-08'!AC36</f>
        <v>1.5433646812957158</v>
      </c>
      <c r="PF14" s="170">
        <f>'R3-08'!AD36</f>
        <v>1.2705357142857143</v>
      </c>
      <c r="PG14" s="170">
        <f>'R3-08'!AE36</f>
        <v>1.2052761747732894</v>
      </c>
      <c r="PH14" s="170">
        <f>'R3-08'!AF36</f>
        <v>1.0709923664122138</v>
      </c>
      <c r="PI14" s="170">
        <f>'R3-08'!AG36</f>
        <v>0.93902439024390238</v>
      </c>
      <c r="PJ14" s="170">
        <f>'R3-08'!AH36</f>
        <v>0.84531143052703628</v>
      </c>
      <c r="PK14" s="170">
        <f>'R3-08'!AI36</f>
        <v>0.812288993923025</v>
      </c>
      <c r="PL14" s="170">
        <f>'R3-08'!AJ36</f>
        <v>0.7481381178063643</v>
      </c>
      <c r="PM14" s="210">
        <f>'R3-08'!AK36</f>
        <v>0.69711876317638788</v>
      </c>
      <c r="PN14" s="170">
        <f>'R3-09'!G36</f>
        <v>0.58002735978112174</v>
      </c>
      <c r="PO14" s="170">
        <f>'R3-09'!H36</f>
        <v>0.53243050605844622</v>
      </c>
      <c r="PP14" s="170">
        <f>'R3-09'!I36</f>
        <v>0.52330022918258212</v>
      </c>
      <c r="PQ14" s="170">
        <f>'R3-09'!J36</f>
        <v>0.48178137651821862</v>
      </c>
      <c r="PR14" s="170">
        <f>'R3-09'!K36</f>
        <v>0.43308395677472983</v>
      </c>
      <c r="PS14" s="170">
        <f>'R3-09'!L36</f>
        <v>0.4660633484162896</v>
      </c>
      <c r="PT14" s="170">
        <f>'R3-09'!M36</f>
        <v>0.49697580645161288</v>
      </c>
      <c r="PU14" s="170">
        <f>'R3-09'!N36</f>
        <v>0.53066037735849059</v>
      </c>
      <c r="PV14" s="170">
        <f>'R3-09'!O36</f>
        <v>0.54752342704149937</v>
      </c>
      <c r="PW14" s="170">
        <f>'R3-09'!P36</f>
        <v>0.5576642335766423</v>
      </c>
      <c r="PX14" s="170">
        <f>'R3-09'!Q36</f>
        <v>0.60672268907563021</v>
      </c>
      <c r="PY14" s="170">
        <f>'R3-09'!R36</f>
        <v>0.65834932821497116</v>
      </c>
      <c r="PZ14" s="170">
        <f>'R3-09'!S36</f>
        <v>0.62330097087378644</v>
      </c>
      <c r="QA14" s="170">
        <f>'R3-09'!T36</f>
        <v>0.61054766734279919</v>
      </c>
      <c r="QB14" s="170">
        <f>'R3-09'!U36</f>
        <v>0.61777777777777776</v>
      </c>
      <c r="QC14" s="170">
        <f>'R3-09'!V36</f>
        <v>0.63080684596577019</v>
      </c>
      <c r="QD14" s="170">
        <f>'R3-09'!W36</f>
        <v>0.58638743455497377</v>
      </c>
      <c r="QE14" s="170">
        <f>'R3-09'!X36</f>
        <v>0.53462603878116344</v>
      </c>
      <c r="QF14" s="170">
        <f>'R3-09'!Y36</f>
        <v>0.50145772594752192</v>
      </c>
      <c r="QG14" s="170">
        <f>'R3-09'!Z36</f>
        <v>0.48286604361370716</v>
      </c>
      <c r="QH14" s="170">
        <f>'R3-09'!AA36</f>
        <v>0.40863787375415284</v>
      </c>
      <c r="QI14" s="170">
        <f>'R3-09'!AB36</f>
        <v>0.34892086330935251</v>
      </c>
      <c r="QJ14" s="170">
        <f>'R3-09'!AC36</f>
        <v>0.27906976744186046</v>
      </c>
      <c r="QK14" s="170">
        <f>'R3-09'!AD36</f>
        <v>0.21875</v>
      </c>
      <c r="QL14" s="170">
        <f>'R3-09'!AE36</f>
        <v>0.20207253886010362</v>
      </c>
      <c r="QM14" s="170">
        <f>'R3-09'!AF36</f>
        <v>0.15116279069767441</v>
      </c>
      <c r="QN14" s="170">
        <f>'R3-09'!AG36</f>
        <v>0.15483870967741936</v>
      </c>
      <c r="QO14" s="170">
        <f>'R3-09'!AH36</f>
        <v>0.21951219512195122</v>
      </c>
      <c r="QP14" s="170">
        <f>'R3-09'!AI36</f>
        <v>0.24742268041237114</v>
      </c>
      <c r="QQ14" s="210">
        <f>'R3-09'!AJ36</f>
        <v>0.29166666666666669</v>
      </c>
      <c r="QR14" s="170">
        <f>'R3-10'!G36</f>
        <v>0.48979591836734693</v>
      </c>
      <c r="QS14" s="170">
        <f>'R3-10'!H36</f>
        <v>0.5641025641025641</v>
      </c>
      <c r="QT14" s="170">
        <f>'R3-10'!I36</f>
        <v>0.76923076923076927</v>
      </c>
      <c r="QU14" s="170">
        <f>'R3-10'!J36</f>
        <v>0.83333333333333337</v>
      </c>
      <c r="QV14" s="170">
        <f>'R3-10'!K36</f>
        <v>0.59259259259259256</v>
      </c>
      <c r="QW14" s="170">
        <f>'R3-10'!L36</f>
        <v>0.66666666666666663</v>
      </c>
      <c r="QX14" s="170">
        <f>'R3-10'!M36</f>
        <v>0.8571428571428571</v>
      </c>
      <c r="QY14" s="170">
        <f>'R3-10'!N36</f>
        <v>0.66666666666666663</v>
      </c>
      <c r="QZ14" s="170">
        <f>'R3-10'!O36</f>
        <v>0.77272727272727271</v>
      </c>
      <c r="RA14" s="170">
        <f>'R3-10'!P36</f>
        <v>0.85</v>
      </c>
      <c r="RB14" s="170">
        <f>'R3-10'!Q36</f>
        <v>0.75</v>
      </c>
      <c r="RC14" s="170">
        <f>'R3-10'!R36</f>
        <v>1.0625</v>
      </c>
      <c r="RD14" s="170">
        <f>'R3-10'!S36</f>
        <v>1.125</v>
      </c>
      <c r="RE14" s="170">
        <f>'R3-10'!T36</f>
        <v>1.0555555555555556</v>
      </c>
      <c r="RF14" s="170">
        <f>'R3-10'!U36</f>
        <v>1.25</v>
      </c>
      <c r="RG14" s="170">
        <f>'R3-10'!V36</f>
        <v>1.1764705882352942</v>
      </c>
      <c r="RH14" s="170">
        <f>'R3-10'!W36</f>
        <v>1.1764705882352942</v>
      </c>
      <c r="RI14" s="170">
        <f>'R3-10'!X36</f>
        <v>1.3333333333333333</v>
      </c>
      <c r="RJ14" s="170">
        <f>'R3-10'!Y36</f>
        <v>0.94117647058823528</v>
      </c>
      <c r="RK14" s="170">
        <f>'R3-10'!Z36</f>
        <v>0.77777777777777779</v>
      </c>
      <c r="RL14" s="170">
        <f>'R3-10'!AA36</f>
        <v>0.47368421052631576</v>
      </c>
      <c r="RM14" s="170">
        <f>'R3-10'!AB36</f>
        <v>0.25</v>
      </c>
      <c r="RN14" s="170">
        <f>'R3-10'!AC36</f>
        <v>0.05</v>
      </c>
      <c r="RO14" s="170">
        <f>'R3-10'!AD36</f>
        <v>0.05</v>
      </c>
      <c r="RP14" s="170">
        <f>'R3-10'!AE36</f>
        <v>0.05</v>
      </c>
      <c r="RQ14" s="170">
        <f>'R3-10'!AF36</f>
        <v>0.25</v>
      </c>
      <c r="RR14" s="170">
        <f>'R3-10'!AG36</f>
        <v>0.2857142857142857</v>
      </c>
      <c r="RS14" s="170">
        <f>'R3-10'!AH36</f>
        <v>0.44444444444444442</v>
      </c>
      <c r="RT14" s="170">
        <f>'R3-10'!AI36</f>
        <v>0.8</v>
      </c>
      <c r="RU14" s="170">
        <f>'R3-10'!AJ36</f>
        <v>4</v>
      </c>
      <c r="RV14" s="210">
        <f>'R3-10'!AK36</f>
        <v>4</v>
      </c>
      <c r="RW14" s="170">
        <f>'R3-11'!G36</f>
        <v>4</v>
      </c>
      <c r="RX14" s="170">
        <f>'R3-11'!H36</f>
        <v>0.25</v>
      </c>
      <c r="RY14" s="170">
        <f>'R3-11'!I36</f>
        <v>0.25</v>
      </c>
      <c r="RZ14" s="170">
        <f>'R3-11'!J36</f>
        <v>0.25</v>
      </c>
      <c r="SA14" s="170">
        <f>'R3-11'!K36</f>
        <v>0.25</v>
      </c>
      <c r="SB14" s="170">
        <f>'R3-11'!L36</f>
        <v>0.25</v>
      </c>
      <c r="SC14" s="170">
        <f>'R3-11'!M36</f>
        <v>0.25</v>
      </c>
      <c r="SD14" s="170">
        <f>'R3-11'!N36</f>
        <v>0.25</v>
      </c>
      <c r="SE14" s="170">
        <f>'R3-11'!O36</f>
        <v>0</v>
      </c>
      <c r="SF14" s="170">
        <f>'R3-11'!P36</f>
        <v>0</v>
      </c>
      <c r="SG14" s="170">
        <f>'R3-11'!Q36</f>
        <v>0</v>
      </c>
      <c r="SH14" s="170">
        <f>'R3-11'!R36</f>
        <v>0</v>
      </c>
      <c r="SI14" s="170">
        <f>'R3-11'!S36</f>
        <v>0</v>
      </c>
      <c r="SJ14" s="170">
        <f>'R3-11'!T36</f>
        <v>0</v>
      </c>
      <c r="SK14" s="170">
        <f>'R3-11'!U36</f>
        <v>0</v>
      </c>
      <c r="SL14" s="170">
        <f>'R3-11'!V36</f>
        <v>0</v>
      </c>
      <c r="SM14" s="170">
        <f>'R3-11'!W36</f>
        <v>0</v>
      </c>
      <c r="SN14" s="170">
        <f>'R3-11'!X36</f>
        <v>0</v>
      </c>
      <c r="SO14" s="170">
        <f>'R3-11'!Y36</f>
        <v>0</v>
      </c>
      <c r="SP14" s="170">
        <f>'R3-11'!Z36</f>
        <v>0</v>
      </c>
      <c r="SQ14" s="170">
        <f>'R3-11'!AA36</f>
        <v>0</v>
      </c>
      <c r="SR14" s="170">
        <f>'R3-11'!AB36</f>
        <v>0</v>
      </c>
      <c r="SS14" s="170">
        <f>'R3-11'!AC36</f>
        <v>0</v>
      </c>
      <c r="ST14" s="170">
        <f>'R3-11'!AD36</f>
        <v>0</v>
      </c>
      <c r="SU14" s="170">
        <f>'R3-11'!AE36</f>
        <v>0</v>
      </c>
      <c r="SV14" s="170">
        <f>'R3-11'!AF36</f>
        <v>0</v>
      </c>
      <c r="SW14" s="170">
        <f>'R3-11'!AG36</f>
        <v>0</v>
      </c>
      <c r="SX14" s="170">
        <f>'R3-11'!AH36</f>
        <v>0</v>
      </c>
      <c r="SY14" s="170">
        <f>'R3-11'!AI36</f>
        <v>0</v>
      </c>
      <c r="SZ14" s="210">
        <f>'R3-11'!AJ36</f>
        <v>0</v>
      </c>
      <c r="TA14" s="170">
        <f>'R3-12'!G36</f>
        <v>0</v>
      </c>
      <c r="TB14" s="170">
        <f>'R3-12'!H36</f>
        <v>0</v>
      </c>
      <c r="TC14" s="170">
        <f>'R3-12'!I36</f>
        <v>0</v>
      </c>
      <c r="TD14" s="170">
        <f>'R3-12'!J36</f>
        <v>0</v>
      </c>
      <c r="TE14" s="170">
        <f>'R3-12'!K36</f>
        <v>0</v>
      </c>
      <c r="TF14" s="170">
        <f>'R3-12'!L36</f>
        <v>0</v>
      </c>
      <c r="TG14" s="170">
        <f>'R3-12'!M36</f>
        <v>0</v>
      </c>
      <c r="TH14" s="170">
        <f>'R3-12'!N36</f>
        <v>0</v>
      </c>
      <c r="TI14" s="170">
        <f>'R3-12'!O36</f>
        <v>0</v>
      </c>
      <c r="TJ14" s="170">
        <f>'R3-12'!P36</f>
        <v>0</v>
      </c>
      <c r="TK14" s="170">
        <f>'R3-12'!Q36</f>
        <v>0</v>
      </c>
      <c r="TL14" s="170">
        <f>'R3-12'!R36</f>
        <v>0</v>
      </c>
      <c r="TM14" s="170">
        <f>'R3-12'!S36</f>
        <v>0</v>
      </c>
      <c r="TN14" s="170">
        <f>'R3-12'!T36</f>
        <v>0</v>
      </c>
      <c r="TO14" s="170">
        <f>'R3-12'!U36</f>
        <v>0</v>
      </c>
      <c r="TP14" s="170">
        <f>'R3-12'!V36</f>
        <v>0</v>
      </c>
      <c r="TQ14" s="170">
        <f>'R3-12'!W36</f>
        <v>0</v>
      </c>
      <c r="TR14" s="170">
        <f>'R3-12'!X36</f>
        <v>0</v>
      </c>
      <c r="TS14" s="170">
        <f>'R3-12'!Y36</f>
        <v>0</v>
      </c>
      <c r="TT14" s="170">
        <f>'R3-12'!Z36</f>
        <v>0</v>
      </c>
      <c r="TU14" s="170">
        <f>'R3-12'!AA36</f>
        <v>0</v>
      </c>
      <c r="TV14" s="170">
        <f>'R3-12'!AB36</f>
        <v>0</v>
      </c>
      <c r="TW14" s="170">
        <f>'R3-12'!AC36</f>
        <v>6.5</v>
      </c>
      <c r="TX14" s="170">
        <f>'R3-12'!AD36</f>
        <v>4</v>
      </c>
      <c r="TY14" s="170">
        <f>'R3-12'!AE36</f>
        <v>4.666666666666667</v>
      </c>
      <c r="TZ14" s="170">
        <f>'R3-12'!AF36</f>
        <v>0.88888888888888884</v>
      </c>
      <c r="UA14" s="170">
        <f>'R3-12'!AG36</f>
        <v>0.88888888888888884</v>
      </c>
      <c r="UB14" s="170">
        <f>'R3-12'!AH36</f>
        <v>0.41666666666666669</v>
      </c>
      <c r="UC14" s="170">
        <f>'R3-12'!AI36</f>
        <v>0.5</v>
      </c>
      <c r="UD14" s="170">
        <f>'R3-12'!AJ36</f>
        <v>0.30769230769230771</v>
      </c>
      <c r="UE14" s="210">
        <f>'R3-12'!AK36</f>
        <v>0.33333333333333331</v>
      </c>
      <c r="UF14" s="170">
        <f>'R4-01'!G36</f>
        <v>0.14285714285714285</v>
      </c>
      <c r="UG14" s="170">
        <f>'R4-01'!H36</f>
        <v>0.375</v>
      </c>
      <c r="UH14" s="170">
        <f>'R4-01'!I36</f>
        <v>1</v>
      </c>
      <c r="UI14" s="170">
        <f>'R4-01'!J36</f>
        <v>2.6</v>
      </c>
      <c r="UJ14" s="170">
        <f>'R4-01'!K36</f>
        <v>5.166666666666667</v>
      </c>
      <c r="UK14" s="170">
        <f>'R4-01'!L36</f>
        <v>22.75</v>
      </c>
      <c r="UL14" s="170">
        <f>'R4-01'!M36</f>
        <v>50.25</v>
      </c>
      <c r="UM14" s="170">
        <f>'R4-01'!N36</f>
        <v>190.5</v>
      </c>
      <c r="UN14" s="170">
        <f>'R4-01'!O36</f>
        <v>162.66666666666666</v>
      </c>
      <c r="UO14" s="170">
        <f>'R4-01'!P36</f>
        <v>73.75</v>
      </c>
      <c r="UP14" s="170">
        <f>'R4-01'!Q36</f>
        <v>51.230769230769234</v>
      </c>
      <c r="UQ14" s="170">
        <f>'R4-01'!R36</f>
        <v>24.516129032258064</v>
      </c>
      <c r="UR14" s="170">
        <f>'R4-01'!S36</f>
        <v>8.9450549450549453</v>
      </c>
      <c r="US14" s="170">
        <f>'R4-01'!T36</f>
        <v>4.1990049751243781</v>
      </c>
      <c r="UT14" s="170">
        <f>'R4-01'!U36</f>
        <v>2.1784776902887137</v>
      </c>
      <c r="UU14" s="170">
        <f>'R4-01'!V36</f>
        <v>1.7827868852459017</v>
      </c>
      <c r="UV14" s="170">
        <f>'R4-01'!W36</f>
        <v>1.5</v>
      </c>
      <c r="UW14" s="170">
        <f>'R4-01'!X36</f>
        <v>1.5630630630630631</v>
      </c>
      <c r="UX14" s="170">
        <f>'R4-01'!Y36</f>
        <v>1.5578947368421052</v>
      </c>
      <c r="UY14" s="170">
        <f>'R4-01'!Z36</f>
        <v>1.6855036855036856</v>
      </c>
      <c r="UZ14" s="170">
        <f>'R4-01'!AA36</f>
        <v>1.8009478672985781</v>
      </c>
      <c r="VA14" s="170">
        <f>'R4-01'!AB36</f>
        <v>2.0759036144578311</v>
      </c>
      <c r="VB14" s="170">
        <f>'R4-01'!AC36</f>
        <v>2.2781609195402299</v>
      </c>
      <c r="VC14" s="170">
        <f>'R4-01'!AD36</f>
        <v>2.4112994350282486</v>
      </c>
      <c r="VD14" s="170">
        <f>'R4-01'!AE36</f>
        <v>2.323727185398655</v>
      </c>
      <c r="VE14" s="170">
        <f>'R4-01'!AF36</f>
        <v>2.3192567567567566</v>
      </c>
      <c r="VF14" s="170">
        <f>'R4-01'!AG36</f>
        <v>2.1771137026239069</v>
      </c>
      <c r="VG14" s="170">
        <f>'R4-01'!AH36</f>
        <v>2.1888157894736842</v>
      </c>
      <c r="VH14" s="170">
        <f>'R4-01'!AI36</f>
        <v>1.9953569355774812</v>
      </c>
      <c r="VI14" s="170">
        <f>'R4-01'!AJ36</f>
        <v>1.8128153380423815</v>
      </c>
      <c r="VJ14" s="195">
        <f>'R4-01'!AK36</f>
        <v>1.7380506091846297</v>
      </c>
      <c r="VK14" s="205">
        <f>'R4-02'!G36</f>
        <v>1.6250516742455561</v>
      </c>
      <c r="VL14" s="170">
        <f>'R4-02'!H36</f>
        <v>1.4613983976693372</v>
      </c>
      <c r="VM14" s="170">
        <f>'R4-02'!I36</f>
        <v>1.3696016069635086</v>
      </c>
      <c r="VN14" s="170">
        <f>'R4-02'!J36</f>
        <v>1.2467688608355876</v>
      </c>
      <c r="VO14" s="170">
        <f>'R4-02'!K36</f>
        <v>1.2440372309482257</v>
      </c>
      <c r="VP14" s="170">
        <f>'R4-02'!L36</f>
        <v>1.1795157250208739</v>
      </c>
      <c r="VQ14" s="170">
        <f>'R4-02'!M36</f>
        <v>1.1588029118360743</v>
      </c>
      <c r="VR14" s="170">
        <f>'R4-02'!N36</f>
        <v>1.0638514372933097</v>
      </c>
      <c r="VS14" s="170">
        <f>'R4-02'!O36</f>
        <v>1.0560677797159232</v>
      </c>
      <c r="VT14" s="170">
        <f>'R4-02'!P36</f>
        <v>1.0281104864336348</v>
      </c>
      <c r="VU14" s="170">
        <f>'R4-02'!Q36</f>
        <v>0.98649951783992285</v>
      </c>
      <c r="VV14" s="170">
        <f>'R4-02'!R36</f>
        <v>0.91816693944353522</v>
      </c>
      <c r="VW14" s="170">
        <f>'R4-02'!S36</f>
        <v>0.91198678621991502</v>
      </c>
      <c r="VX14" s="170">
        <f>'R4-02'!T36</f>
        <v>0.87552349930200091</v>
      </c>
      <c r="VY14" s="170">
        <f>'R4-02'!U36</f>
        <v>0.91582974653275939</v>
      </c>
      <c r="VZ14" s="170">
        <f>'R4-02'!V36</f>
        <v>0.86786219915054275</v>
      </c>
      <c r="WA14" s="170">
        <f>'R4-02'!W36</f>
        <v>0.87636709462672369</v>
      </c>
      <c r="WB14" s="170">
        <f>'R4-02'!X36</f>
        <v>0.87927663734115347</v>
      </c>
      <c r="WC14" s="170">
        <f>'R4-02'!Y36</f>
        <v>0.92182327476445125</v>
      </c>
      <c r="WD14" s="170">
        <f>'R4-02'!Z36</f>
        <v>0.9177231565329883</v>
      </c>
      <c r="WE14" s="170">
        <f>'R4-02'!AA36</f>
        <v>0.92798299229338299</v>
      </c>
      <c r="WF14" s="170">
        <f>'R4-02'!AB36</f>
        <v>0.86083550913838125</v>
      </c>
      <c r="WG14" s="170">
        <f>'R4-02'!AC36</f>
        <v>0.8855356171832518</v>
      </c>
      <c r="WH14" s="170">
        <f>'R4-02'!AD36</f>
        <v>0.80113944655453062</v>
      </c>
      <c r="WI14" s="170">
        <f>'R4-02'!AE36</f>
        <v>0.83463035019455256</v>
      </c>
      <c r="WJ14" s="170">
        <f>'R4-02'!AF36</f>
        <v>0.83812154696132601</v>
      </c>
      <c r="WK14" s="170">
        <f>'R4-02'!AG36</f>
        <v>0.86608401466027629</v>
      </c>
      <c r="WL14" s="210">
        <f>'R4-02'!AH36</f>
        <v>0.87428407789232532</v>
      </c>
      <c r="WM14" s="170" t="e">
        <f>#REF!</f>
        <v>#REF!</v>
      </c>
      <c r="WN14" s="170" t="e">
        <f>#REF!</f>
        <v>#REF!</v>
      </c>
      <c r="WO14" s="170" t="e">
        <f>#REF!</f>
        <v>#REF!</v>
      </c>
      <c r="WP14" s="170" t="e">
        <f>#REF!</f>
        <v>#REF!</v>
      </c>
      <c r="WQ14" s="170" t="e">
        <f>#REF!</f>
        <v>#REF!</v>
      </c>
      <c r="WR14" s="170" t="e">
        <f>#REF!</f>
        <v>#REF!</v>
      </c>
      <c r="WS14" s="170" t="e">
        <f>#REF!</f>
        <v>#REF!</v>
      </c>
      <c r="WT14" s="170" t="e">
        <f>#REF!</f>
        <v>#REF!</v>
      </c>
      <c r="WU14" s="170" t="e">
        <f>#REF!</f>
        <v>#REF!</v>
      </c>
      <c r="WV14" s="170" t="e">
        <f>#REF!</f>
        <v>#REF!</v>
      </c>
      <c r="WW14" s="170" t="e">
        <f>#REF!</f>
        <v>#REF!</v>
      </c>
      <c r="WX14" s="170" t="e">
        <f>#REF!</f>
        <v>#REF!</v>
      </c>
      <c r="WY14" s="170" t="e">
        <f>#REF!</f>
        <v>#REF!</v>
      </c>
      <c r="WZ14" s="170" t="e">
        <f>#REF!</f>
        <v>#REF!</v>
      </c>
      <c r="XA14" s="170" t="e">
        <f>#REF!</f>
        <v>#REF!</v>
      </c>
      <c r="XB14" s="170" t="e">
        <f>#REF!</f>
        <v>#REF!</v>
      </c>
      <c r="XC14" s="170" t="e">
        <f>#REF!</f>
        <v>#REF!</v>
      </c>
      <c r="XD14" s="170" t="e">
        <f>#REF!</f>
        <v>#REF!</v>
      </c>
      <c r="XE14" s="170" t="e">
        <f>#REF!</f>
        <v>#REF!</v>
      </c>
      <c r="XF14" s="170" t="e">
        <f>#REF!</f>
        <v>#REF!</v>
      </c>
      <c r="XG14" s="170" t="e">
        <f>#REF!</f>
        <v>#REF!</v>
      </c>
      <c r="XH14" s="170" t="e">
        <f>#REF!</f>
        <v>#REF!</v>
      </c>
      <c r="XI14" s="170" t="e">
        <f>#REF!</f>
        <v>#REF!</v>
      </c>
      <c r="XJ14" s="170" t="e">
        <f>#REF!</f>
        <v>#REF!</v>
      </c>
      <c r="XK14" s="170" t="e">
        <f>#REF!</f>
        <v>#REF!</v>
      </c>
      <c r="XL14" s="170" t="e">
        <f>#REF!</f>
        <v>#REF!</v>
      </c>
      <c r="XM14" s="170" t="e">
        <f>#REF!</f>
        <v>#REF!</v>
      </c>
      <c r="XN14" s="170" t="e">
        <f>#REF!</f>
        <v>#REF!</v>
      </c>
      <c r="XO14" s="170" t="e">
        <f>#REF!</f>
        <v>#REF!</v>
      </c>
      <c r="XP14" s="170" t="e">
        <f>#REF!</f>
        <v>#REF!</v>
      </c>
      <c r="XQ14" s="170" t="e">
        <f>#REF!</f>
        <v>#REF!</v>
      </c>
      <c r="XR14" s="326">
        <f>'R4-04（入力用）'!G36</f>
        <v>0</v>
      </c>
      <c r="XS14" s="170">
        <f>'R4-04（入力用）'!H36</f>
        <v>0</v>
      </c>
      <c r="XT14" s="170">
        <f>'R4-04（入力用）'!I36</f>
        <v>0</v>
      </c>
      <c r="XU14" s="170">
        <f>'R4-04（入力用）'!J36</f>
        <v>0</v>
      </c>
      <c r="XV14" s="170">
        <f>'R4-04（入力用）'!K36</f>
        <v>0</v>
      </c>
      <c r="XW14" s="170">
        <f>'R4-04（入力用）'!L36</f>
        <v>0</v>
      </c>
      <c r="XX14" s="170">
        <f>'R4-04（入力用）'!M36</f>
        <v>0</v>
      </c>
      <c r="XY14" s="170">
        <f>'R4-04（入力用）'!N36</f>
        <v>0</v>
      </c>
      <c r="XZ14" s="170">
        <f>'R4-04（入力用）'!O36</f>
        <v>0</v>
      </c>
      <c r="YA14" s="170">
        <f>'R4-04（入力用）'!P36</f>
        <v>0</v>
      </c>
      <c r="YB14" s="170">
        <f>'R4-04（入力用）'!Q36</f>
        <v>0</v>
      </c>
      <c r="YC14" s="170">
        <f>'R4-04（入力用）'!R36</f>
        <v>0</v>
      </c>
      <c r="YD14" s="170">
        <f>'R4-04（入力用）'!S36</f>
        <v>0</v>
      </c>
      <c r="YE14" s="170">
        <f>'R4-04（入力用）'!T36</f>
        <v>0</v>
      </c>
      <c r="YF14" s="170">
        <f>'R4-04（入力用）'!U36</f>
        <v>0</v>
      </c>
      <c r="YG14" s="170">
        <f>'R4-04（入力用）'!V36</f>
        <v>0</v>
      </c>
      <c r="YH14" s="170">
        <f>'R4-04（入力用）'!W36</f>
        <v>0</v>
      </c>
      <c r="YI14" s="170">
        <f>'R4-04（入力用）'!X36</f>
        <v>0</v>
      </c>
      <c r="YJ14" s="170">
        <f>'R4-04（入力用）'!Y36</f>
        <v>0</v>
      </c>
      <c r="YK14" s="170">
        <f>'R4-04（入力用）'!Z36</f>
        <v>0</v>
      </c>
      <c r="YL14" s="170">
        <f>'R4-04（入力用）'!AA36</f>
        <v>0</v>
      </c>
      <c r="YM14" s="170">
        <f>'R4-04（入力用）'!AB36</f>
        <v>0</v>
      </c>
      <c r="YN14" s="170">
        <f>'R4-04（入力用）'!AC36</f>
        <v>0</v>
      </c>
      <c r="YO14" s="170">
        <f>'R4-04（入力用）'!AD36</f>
        <v>0</v>
      </c>
      <c r="YP14" s="170">
        <f>'R4-04（入力用）'!AE36</f>
        <v>0</v>
      </c>
      <c r="YQ14" s="170">
        <f>'R4-04（入力用）'!AF36</f>
        <v>0</v>
      </c>
      <c r="YR14" s="170">
        <f>'R4-04（入力用）'!AG36</f>
        <v>0</v>
      </c>
      <c r="YS14" s="170">
        <f>'R4-04（入力用）'!AH36</f>
        <v>0</v>
      </c>
      <c r="YT14" s="170">
        <f>'R4-04（入力用）'!AI36</f>
        <v>0</v>
      </c>
      <c r="YU14" s="170">
        <f>'R4-04（入力用）'!AJ36</f>
        <v>0</v>
      </c>
      <c r="YV14" s="170">
        <f>'R4-05（入力用）'!G36</f>
        <v>0</v>
      </c>
      <c r="YW14" s="170">
        <f>'R4-05（入力用）'!H36</f>
        <v>0</v>
      </c>
      <c r="YX14" s="170">
        <f>'R4-05（入力用）'!I36</f>
        <v>0</v>
      </c>
      <c r="YY14" s="170">
        <f>'R4-05（入力用）'!J36</f>
        <v>0</v>
      </c>
      <c r="YZ14" s="170">
        <f>'R4-05（入力用）'!K36</f>
        <v>0</v>
      </c>
      <c r="ZA14" s="170">
        <f>'R4-05（入力用）'!L36</f>
        <v>0</v>
      </c>
      <c r="ZB14" s="170">
        <f>'R4-05（入力用）'!M36</f>
        <v>0</v>
      </c>
      <c r="ZC14" s="170">
        <f>'R4-05（入力用）'!N36</f>
        <v>0</v>
      </c>
      <c r="ZD14" s="170">
        <f>'R4-05（入力用）'!O36</f>
        <v>0</v>
      </c>
      <c r="ZE14" s="170">
        <f>'R4-05（入力用）'!P36</f>
        <v>0</v>
      </c>
      <c r="ZF14" s="170">
        <f>'R4-05（入力用）'!Q36</f>
        <v>0</v>
      </c>
      <c r="ZG14" s="170">
        <f>'R4-05（入力用）'!R36</f>
        <v>0</v>
      </c>
      <c r="ZH14" s="170">
        <f>'R4-05（入力用）'!S36</f>
        <v>0</v>
      </c>
      <c r="ZI14" s="170">
        <f>'R4-05（入力用）'!T36</f>
        <v>0</v>
      </c>
      <c r="ZJ14" s="170">
        <f>'R4-05（入力用）'!U36</f>
        <v>0</v>
      </c>
      <c r="ZK14" s="170">
        <f>'R4-05（入力用）'!V36</f>
        <v>0</v>
      </c>
      <c r="ZL14" s="170">
        <f>'R4-05（入力用）'!W36</f>
        <v>0</v>
      </c>
      <c r="ZM14" s="170">
        <f>'R4-05（入力用）'!X36</f>
        <v>0</v>
      </c>
      <c r="ZN14" s="170">
        <f>'R4-05（入力用）'!Y36</f>
        <v>0</v>
      </c>
      <c r="ZO14" s="170">
        <f>'R4-05（入力用）'!Z36</f>
        <v>0</v>
      </c>
      <c r="ZP14" s="170">
        <f>'R4-05（入力用）'!AA36</f>
        <v>0</v>
      </c>
      <c r="ZQ14" s="170">
        <f>'R4-05（入力用）'!AB36</f>
        <v>0</v>
      </c>
      <c r="ZR14" s="170">
        <f>'R4-05（入力用）'!AC36</f>
        <v>0</v>
      </c>
      <c r="ZS14" s="170">
        <f>'R4-05（入力用）'!AD36</f>
        <v>0</v>
      </c>
      <c r="ZT14" s="170">
        <f>'R4-05（入力用）'!AE36</f>
        <v>0</v>
      </c>
      <c r="ZU14" s="170">
        <f>'R4-05（入力用）'!AF36</f>
        <v>0</v>
      </c>
      <c r="ZV14" s="170">
        <f>'R4-05（入力用）'!AG36</f>
        <v>0</v>
      </c>
      <c r="ZW14" s="170">
        <f>'R4-05（入力用）'!AH36</f>
        <v>0</v>
      </c>
      <c r="ZX14" s="170">
        <f>'R4-05（入力用）'!AI36</f>
        <v>0</v>
      </c>
      <c r="ZY14" s="170">
        <f>'R4-05（入力用）'!AJ36</f>
        <v>0</v>
      </c>
      <c r="ZZ14" s="170">
        <f>'R4-05（入力用）'!AK36</f>
        <v>0</v>
      </c>
      <c r="AAA14" s="170">
        <f>'R4-06（入力用）'!G36</f>
        <v>0</v>
      </c>
      <c r="AAB14" s="170">
        <f>'R4-06（入力用）'!H36</f>
        <v>0</v>
      </c>
      <c r="AAC14" s="170">
        <f>'R4-06（入力用）'!I36</f>
        <v>0</v>
      </c>
      <c r="AAD14" s="170">
        <f>'R4-06（入力用）'!J36</f>
        <v>0</v>
      </c>
      <c r="AAE14" s="170">
        <f>'R4-06（入力用）'!K36</f>
        <v>0</v>
      </c>
      <c r="AAF14" s="170">
        <f>'R4-06（入力用）'!L36</f>
        <v>0</v>
      </c>
      <c r="AAG14" s="170">
        <f>'R4-06（入力用）'!M36</f>
        <v>0</v>
      </c>
      <c r="AAH14" s="170">
        <f>'R4-06（入力用）'!N36</f>
        <v>0</v>
      </c>
      <c r="AAI14" s="170">
        <f>'R4-06（入力用）'!O36</f>
        <v>0</v>
      </c>
      <c r="AAJ14" s="170">
        <f>'R4-06（入力用）'!P36</f>
        <v>0</v>
      </c>
      <c r="AAK14" s="170">
        <f>'R4-06（入力用）'!Q36</f>
        <v>0</v>
      </c>
      <c r="AAL14" s="170">
        <f>'R4-06（入力用）'!R36</f>
        <v>0</v>
      </c>
      <c r="AAM14" s="170">
        <f>'R4-06（入力用）'!S36</f>
        <v>0</v>
      </c>
      <c r="AAN14" s="170">
        <f>'R4-06（入力用）'!T36</f>
        <v>0</v>
      </c>
      <c r="AAO14" s="170">
        <f>'R4-06（入力用）'!U36</f>
        <v>0</v>
      </c>
      <c r="AAP14" s="170">
        <f>'R4-06（入力用）'!V36</f>
        <v>0</v>
      </c>
      <c r="AAQ14" s="170">
        <f>'R4-06（入力用）'!W36</f>
        <v>0</v>
      </c>
      <c r="AAR14" s="170">
        <f>'R4-06（入力用）'!X36</f>
        <v>0</v>
      </c>
      <c r="AAS14" s="170">
        <f>'R4-06（入力用）'!Y36</f>
        <v>0</v>
      </c>
      <c r="AAT14" s="170">
        <f>'R4-06（入力用）'!Z36</f>
        <v>0</v>
      </c>
      <c r="AAU14" s="170">
        <f>'R4-06（入力用）'!AA36</f>
        <v>0</v>
      </c>
      <c r="AAV14" s="170">
        <f>'R4-06（入力用）'!AB36</f>
        <v>0</v>
      </c>
      <c r="AAW14" s="170">
        <f>'R4-06（入力用）'!AC36</f>
        <v>0</v>
      </c>
      <c r="AAX14" s="170">
        <f>'R4-06（入力用）'!AD36</f>
        <v>0</v>
      </c>
      <c r="AAY14" s="170">
        <f>'R4-06（入力用）'!AE36</f>
        <v>0</v>
      </c>
      <c r="AAZ14" s="170">
        <f>'R4-06（入力用）'!AF36</f>
        <v>0</v>
      </c>
      <c r="ABA14" s="170">
        <f>'R4-06（入力用）'!AG36</f>
        <v>0</v>
      </c>
      <c r="ABB14" s="170">
        <f>'R4-06（入力用）'!AH36</f>
        <v>0</v>
      </c>
      <c r="ABC14" s="170">
        <f>'R4-06（入力用）'!AI36</f>
        <v>0</v>
      </c>
      <c r="ABD14" s="170">
        <f>'R4-06（入力用）'!AJ36</f>
        <v>0</v>
      </c>
      <c r="ABE14" s="170">
        <f>'R4-07（入力用）'!G36</f>
        <v>0</v>
      </c>
      <c r="ABF14" s="170">
        <f>'R4-07（入力用）'!H36</f>
        <v>0</v>
      </c>
      <c r="ABG14" s="170">
        <f>'R4-07（入力用）'!I36</f>
        <v>0</v>
      </c>
      <c r="ABH14" s="170">
        <f>'R4-07（入力用）'!J36</f>
        <v>0</v>
      </c>
      <c r="ABI14" s="170">
        <f>'R4-07（入力用）'!K36</f>
        <v>0</v>
      </c>
      <c r="ABJ14" s="170">
        <f>'R4-07（入力用）'!L36</f>
        <v>0</v>
      </c>
      <c r="ABK14" s="170">
        <f>'R4-07（入力用）'!M36</f>
        <v>0</v>
      </c>
      <c r="ABL14" s="170">
        <f>'R4-07（入力用）'!N36</f>
        <v>0</v>
      </c>
      <c r="ABM14" s="170">
        <f>'R4-07（入力用）'!O36</f>
        <v>0</v>
      </c>
      <c r="ABN14" s="170">
        <f>'R4-07（入力用）'!P36</f>
        <v>0</v>
      </c>
      <c r="ABO14" s="170">
        <f>'R4-07（入力用）'!Q36</f>
        <v>0</v>
      </c>
      <c r="ABP14" s="170">
        <f>'R4-07（入力用）'!R36</f>
        <v>0</v>
      </c>
      <c r="ABQ14" s="170">
        <f>'R4-07（入力用）'!S36</f>
        <v>0</v>
      </c>
      <c r="ABR14" s="170">
        <f>'R4-07（入力用）'!T36</f>
        <v>0</v>
      </c>
      <c r="ABS14" s="170">
        <f>'R4-07（入力用）'!U36</f>
        <v>0</v>
      </c>
      <c r="ABT14" s="170">
        <f>'R4-07（入力用）'!V36</f>
        <v>0</v>
      </c>
      <c r="ABU14" s="170">
        <f>'R4-07（入力用）'!W36</f>
        <v>0</v>
      </c>
      <c r="ABV14" s="170">
        <f>'R4-07（入力用）'!X36</f>
        <v>0</v>
      </c>
      <c r="ABW14" s="170">
        <f>'R4-07（入力用）'!Y36</f>
        <v>0</v>
      </c>
      <c r="ABX14" s="170">
        <f>'R4-07（入力用）'!Z36</f>
        <v>0</v>
      </c>
      <c r="ABY14" s="170">
        <f>'R4-07（入力用）'!AA36</f>
        <v>0</v>
      </c>
      <c r="ABZ14" s="170">
        <f>'R4-07（入力用）'!AB36</f>
        <v>0</v>
      </c>
      <c r="ACA14" s="170">
        <f>'R4-07（入力用）'!AC36</f>
        <v>0</v>
      </c>
      <c r="ACB14" s="170">
        <f>'R4-07（入力用）'!AD36</f>
        <v>0</v>
      </c>
      <c r="ACC14" s="170">
        <f>'R4-07（入力用）'!AE36</f>
        <v>0</v>
      </c>
      <c r="ACD14" s="170">
        <f>'R4-07（入力用）'!AF36</f>
        <v>0</v>
      </c>
      <c r="ACE14" s="170">
        <f>'R4-07（入力用）'!AG36</f>
        <v>0</v>
      </c>
      <c r="ACF14" s="170">
        <f>'R4-07（入力用）'!AH36</f>
        <v>0</v>
      </c>
      <c r="ACG14" s="170">
        <f>'R4-07（入力用）'!AI36</f>
        <v>0</v>
      </c>
      <c r="ACH14" s="170">
        <f>'R4-07（入力用）'!AJ36</f>
        <v>0</v>
      </c>
      <c r="ACI14" s="170">
        <f>'R4-07（入力用）'!AK36</f>
        <v>0</v>
      </c>
      <c r="ACJ14" s="170">
        <f>'R4-08（入力用）'!G36</f>
        <v>0</v>
      </c>
      <c r="ACK14" s="170">
        <f>'R4-08（入力用）'!H36</f>
        <v>0</v>
      </c>
      <c r="ACL14" s="170">
        <f>'R4-08（入力用）'!I36</f>
        <v>0</v>
      </c>
      <c r="ACM14" s="170">
        <f>'R4-08（入力用）'!J36</f>
        <v>0</v>
      </c>
      <c r="ACN14" s="170">
        <f>'R4-08（入力用）'!K36</f>
        <v>0</v>
      </c>
      <c r="ACO14" s="170">
        <f>'R4-08（入力用）'!L36</f>
        <v>0</v>
      </c>
      <c r="ACP14" s="170">
        <f>'R4-08（入力用）'!M36</f>
        <v>0</v>
      </c>
      <c r="ACQ14" s="170">
        <f>'R4-08（入力用）'!N36</f>
        <v>0</v>
      </c>
      <c r="ACR14" s="170">
        <f>'R4-08（入力用）'!O36</f>
        <v>0</v>
      </c>
      <c r="ACS14" s="170">
        <f>'R4-08（入力用）'!P36</f>
        <v>0</v>
      </c>
      <c r="ACT14" s="170">
        <f>'R4-08（入力用）'!Q36</f>
        <v>0</v>
      </c>
      <c r="ACU14" s="170">
        <f>'R4-08（入力用）'!R36</f>
        <v>0</v>
      </c>
      <c r="ACV14" s="170">
        <f>'R4-08（入力用）'!S36</f>
        <v>0</v>
      </c>
      <c r="ACW14" s="170">
        <f>'R4-08（入力用）'!T36</f>
        <v>0</v>
      </c>
      <c r="ACX14" s="170">
        <f>'R4-08（入力用）'!U36</f>
        <v>0</v>
      </c>
      <c r="ACY14" s="170">
        <f>'R4-08（入力用）'!V36</f>
        <v>0</v>
      </c>
      <c r="ACZ14" s="170">
        <f>'R4-08（入力用）'!W36</f>
        <v>0</v>
      </c>
      <c r="ADA14" s="170">
        <f>'R4-08（入力用）'!X36</f>
        <v>0</v>
      </c>
      <c r="ADB14" s="170">
        <f>'R4-08（入力用）'!Y36</f>
        <v>0</v>
      </c>
      <c r="ADC14" s="170">
        <f>'R4-08（入力用）'!Z36</f>
        <v>0</v>
      </c>
      <c r="ADD14" s="170">
        <f>'R4-08（入力用）'!AA36</f>
        <v>0</v>
      </c>
      <c r="ADE14" s="170">
        <f>'R4-08（入力用）'!AB36</f>
        <v>0</v>
      </c>
      <c r="ADF14" s="170">
        <f>'R4-08（入力用）'!AC36</f>
        <v>0</v>
      </c>
      <c r="ADG14" s="170">
        <f>'R4-08（入力用）'!AD36</f>
        <v>0</v>
      </c>
      <c r="ADH14" s="170">
        <f>'R4-08（入力用）'!AE36</f>
        <v>0</v>
      </c>
      <c r="ADI14" s="170">
        <f>'R4-08（入力用）'!AF36</f>
        <v>0</v>
      </c>
      <c r="ADJ14" s="170">
        <f>'R4-08（入力用）'!AG36</f>
        <v>0</v>
      </c>
      <c r="ADK14" s="170">
        <f>'R4-08（入力用）'!AH36</f>
        <v>0</v>
      </c>
      <c r="ADL14" s="170">
        <f>'R4-08（入力用）'!AI36</f>
        <v>0</v>
      </c>
      <c r="ADM14" s="170">
        <f>'R4-08（入力用）'!AJ36</f>
        <v>0</v>
      </c>
      <c r="ADN14" s="170">
        <f>'R4-08（入力用）'!AK36</f>
        <v>0</v>
      </c>
      <c r="ADO14" s="170">
        <f>'R4-09（入力用）'!G36</f>
        <v>0</v>
      </c>
      <c r="ADP14" s="170">
        <f>'R4-09（入力用）'!H36</f>
        <v>0</v>
      </c>
      <c r="ADQ14" s="170">
        <f>'R4-09（入力用）'!I36</f>
        <v>0</v>
      </c>
      <c r="ADR14" s="170">
        <f>'R4-09（入力用）'!J36</f>
        <v>0</v>
      </c>
      <c r="ADS14" s="170">
        <f>'R4-09（入力用）'!K36</f>
        <v>0</v>
      </c>
      <c r="ADT14" s="170">
        <f>'R4-09（入力用）'!L36</f>
        <v>0</v>
      </c>
      <c r="ADU14" s="170">
        <f>'R4-09（入力用）'!M36</f>
        <v>0</v>
      </c>
      <c r="ADV14" s="170">
        <f>'R4-09（入力用）'!N36</f>
        <v>0</v>
      </c>
      <c r="ADW14" s="170">
        <f>'R4-09（入力用）'!O36</f>
        <v>0</v>
      </c>
      <c r="ADX14" s="170">
        <f>'R4-09（入力用）'!P36</f>
        <v>0</v>
      </c>
      <c r="ADY14" s="170">
        <f>'R4-09（入力用）'!Q36</f>
        <v>0</v>
      </c>
      <c r="ADZ14" s="170">
        <f>'R4-09（入力用）'!R36</f>
        <v>0</v>
      </c>
      <c r="AEA14" s="170">
        <f>'R4-09（入力用）'!S36</f>
        <v>0</v>
      </c>
      <c r="AEB14" s="170">
        <f>'R4-09（入力用）'!T36</f>
        <v>0</v>
      </c>
      <c r="AEC14" s="170">
        <f>'R4-09（入力用）'!U36</f>
        <v>0</v>
      </c>
      <c r="AED14" s="170">
        <f>'R4-09（入力用）'!V36</f>
        <v>0</v>
      </c>
      <c r="AEE14" s="170">
        <f>'R4-09（入力用）'!W36</f>
        <v>0</v>
      </c>
      <c r="AEF14" s="170">
        <f>'R4-09（入力用）'!X36</f>
        <v>0</v>
      </c>
      <c r="AEG14" s="170">
        <f>'R4-09（入力用）'!Y36</f>
        <v>0</v>
      </c>
      <c r="AEH14" s="170">
        <f>'R4-09（入力用）'!Z36</f>
        <v>0</v>
      </c>
      <c r="AEI14" s="170">
        <f>'R4-09（入力用）'!AA36</f>
        <v>0</v>
      </c>
      <c r="AEJ14" s="170">
        <f>'R4-09（入力用）'!AB36</f>
        <v>0</v>
      </c>
      <c r="AEK14" s="170">
        <f>'R4-09（入力用）'!AC36</f>
        <v>0</v>
      </c>
      <c r="AEL14" s="170">
        <f>'R4-09（入力用）'!AD36</f>
        <v>0</v>
      </c>
      <c r="AEM14" s="170">
        <f>'R4-09（入力用）'!AE36</f>
        <v>0</v>
      </c>
      <c r="AEN14" s="170">
        <f>'R4-09（入力用）'!AF36</f>
        <v>0</v>
      </c>
      <c r="AEO14" s="170">
        <f>'R4-09（入力用）'!AG36</f>
        <v>0</v>
      </c>
      <c r="AEP14" s="170">
        <f>'R4-09（入力用）'!AH36</f>
        <v>0</v>
      </c>
      <c r="AEQ14" s="170">
        <f>'R4-09（入力用）'!AI36</f>
        <v>0</v>
      </c>
      <c r="AER14" s="170">
        <f>'R4-09（入力用）'!AJ36</f>
        <v>0</v>
      </c>
      <c r="AES14" s="170">
        <f>'R4-10（入力用）'!G36</f>
        <v>0</v>
      </c>
      <c r="AET14" s="170">
        <f>'R4-10（入力用）'!H36</f>
        <v>0</v>
      </c>
      <c r="AEU14" s="170">
        <f>'R4-10（入力用）'!I36</f>
        <v>0</v>
      </c>
      <c r="AEV14" s="170">
        <f>'R4-10（入力用）'!J36</f>
        <v>0</v>
      </c>
      <c r="AEW14" s="170">
        <f>'R4-10（入力用）'!K36</f>
        <v>0</v>
      </c>
      <c r="AEX14" s="170">
        <f>'R4-10（入力用）'!L36</f>
        <v>0</v>
      </c>
      <c r="AEY14" s="170">
        <f>'R4-10（入力用）'!M36</f>
        <v>0</v>
      </c>
      <c r="AEZ14" s="170">
        <f>'R4-10（入力用）'!N36</f>
        <v>0</v>
      </c>
      <c r="AFA14" s="170">
        <f>'R4-10（入力用）'!O36</f>
        <v>0</v>
      </c>
      <c r="AFB14" s="170">
        <f>'R4-10（入力用）'!P36</f>
        <v>0</v>
      </c>
      <c r="AFC14" s="170">
        <f>'R4-10（入力用）'!Q36</f>
        <v>0</v>
      </c>
      <c r="AFD14" s="170">
        <f>'R4-10（入力用）'!R36</f>
        <v>0</v>
      </c>
      <c r="AFE14" s="170">
        <f>'R4-10（入力用）'!S36</f>
        <v>0</v>
      </c>
      <c r="AFF14" s="170">
        <f>'R4-10（入力用）'!T36</f>
        <v>0</v>
      </c>
      <c r="AFG14" s="170">
        <f>'R4-10（入力用）'!U36</f>
        <v>0</v>
      </c>
      <c r="AFH14" s="170">
        <f>'R4-10（入力用）'!V36</f>
        <v>0</v>
      </c>
      <c r="AFI14" s="170">
        <f>'R4-10（入力用）'!W36</f>
        <v>0</v>
      </c>
      <c r="AFJ14" s="170">
        <f>'R4-10（入力用）'!X36</f>
        <v>0</v>
      </c>
      <c r="AFK14" s="170">
        <f>'R4-10（入力用）'!Y36</f>
        <v>0</v>
      </c>
      <c r="AFL14" s="170">
        <f>'R4-10（入力用）'!Z36</f>
        <v>0</v>
      </c>
      <c r="AFM14" s="170">
        <f>'R4-10（入力用）'!AA36</f>
        <v>0</v>
      </c>
      <c r="AFN14" s="170">
        <f>'R4-10（入力用）'!AB36</f>
        <v>0</v>
      </c>
      <c r="AFO14" s="170">
        <f>'R4-10（入力用）'!AC36</f>
        <v>0</v>
      </c>
      <c r="AFP14" s="170">
        <f>'R4-10（入力用）'!AD36</f>
        <v>0</v>
      </c>
      <c r="AFQ14" s="170">
        <f>'R4-10（入力用）'!AE36</f>
        <v>0</v>
      </c>
      <c r="AFR14" s="170">
        <f>'R4-10（入力用）'!AF36</f>
        <v>0</v>
      </c>
      <c r="AFS14" s="170">
        <f>'R4-10（入力用）'!AG36</f>
        <v>0</v>
      </c>
      <c r="AFT14" s="170">
        <f>'R4-10（入力用）'!AH36</f>
        <v>0</v>
      </c>
      <c r="AFU14" s="170">
        <f>'R4-10（入力用）'!AI36</f>
        <v>0</v>
      </c>
      <c r="AFV14" s="170">
        <f>'R4-10（入力用）'!AJ36</f>
        <v>0</v>
      </c>
      <c r="AFW14" s="170">
        <f>'R4-10（入力用）'!AK36</f>
        <v>0</v>
      </c>
      <c r="AFX14" s="170">
        <f>'R4-11（入力用）'!G36</f>
        <v>0</v>
      </c>
      <c r="AFY14" s="170">
        <f>'R4-11（入力用）'!H36</f>
        <v>0</v>
      </c>
      <c r="AFZ14" s="170">
        <f>'R4-11（入力用）'!I36</f>
        <v>0</v>
      </c>
      <c r="AGA14" s="170">
        <f>'R4-11（入力用）'!J36</f>
        <v>0</v>
      </c>
      <c r="AGB14" s="170">
        <f>'R4-11（入力用）'!K36</f>
        <v>0</v>
      </c>
      <c r="AGC14" s="170">
        <f>'R4-11（入力用）'!L36</f>
        <v>0</v>
      </c>
      <c r="AGD14" s="170">
        <f>'R4-11（入力用）'!M36</f>
        <v>0</v>
      </c>
      <c r="AGE14" s="170">
        <f>'R4-11（入力用）'!N36</f>
        <v>0</v>
      </c>
      <c r="AGF14" s="170">
        <f>'R4-11（入力用）'!O36</f>
        <v>0</v>
      </c>
      <c r="AGG14" s="170">
        <f>'R4-11（入力用）'!P36</f>
        <v>0</v>
      </c>
      <c r="AGH14" s="170">
        <f>'R4-11（入力用）'!Q36</f>
        <v>0</v>
      </c>
      <c r="AGI14" s="170">
        <f>'R4-11（入力用）'!R36</f>
        <v>0</v>
      </c>
      <c r="AGJ14" s="170">
        <f>'R4-11（入力用）'!S36</f>
        <v>0</v>
      </c>
      <c r="AGK14" s="170">
        <f>'R4-11（入力用）'!T36</f>
        <v>0</v>
      </c>
      <c r="AGL14" s="170">
        <f>'R4-11（入力用）'!U36</f>
        <v>0</v>
      </c>
      <c r="AGM14" s="170">
        <f>'R4-11（入力用）'!V36</f>
        <v>0</v>
      </c>
      <c r="AGN14" s="170">
        <f>'R4-11（入力用）'!W36</f>
        <v>0</v>
      </c>
      <c r="AGO14" s="170">
        <f>'R4-11（入力用）'!X36</f>
        <v>0</v>
      </c>
      <c r="AGP14" s="170">
        <f>'R4-11（入力用）'!Y36</f>
        <v>0</v>
      </c>
      <c r="AGQ14" s="170">
        <f>'R4-11（入力用）'!Z36</f>
        <v>0</v>
      </c>
      <c r="AGR14" s="170">
        <f>'R4-11（入力用）'!AA36</f>
        <v>0</v>
      </c>
      <c r="AGS14" s="170">
        <f>'R4-11（入力用）'!AB36</f>
        <v>0</v>
      </c>
      <c r="AGT14" s="170">
        <f>'R4-11（入力用）'!AC36</f>
        <v>0</v>
      </c>
      <c r="AGU14" s="170">
        <f>'R4-11（入力用）'!AD36</f>
        <v>0</v>
      </c>
      <c r="AGV14" s="170">
        <f>'R4-11（入力用）'!AE36</f>
        <v>0</v>
      </c>
      <c r="AGW14" s="170">
        <f>'R4-11（入力用）'!AF36</f>
        <v>0</v>
      </c>
      <c r="AGX14" s="170">
        <f>'R4-11（入力用）'!AG36</f>
        <v>0</v>
      </c>
      <c r="AGY14" s="170">
        <f>'R4-11（入力用）'!AH36</f>
        <v>0</v>
      </c>
      <c r="AGZ14" s="170">
        <f>'R4-11（入力用）'!AI36</f>
        <v>0</v>
      </c>
      <c r="AHA14" s="170">
        <f>'R4-11（入力用）'!AJ36</f>
        <v>0</v>
      </c>
      <c r="AHB14" s="170">
        <f>'R4-12（入力用）'!G36</f>
        <v>0</v>
      </c>
      <c r="AHC14" s="170">
        <f>'R4-12（入力用）'!H36</f>
        <v>0</v>
      </c>
      <c r="AHD14" s="170">
        <f>'R4-12（入力用）'!I36</f>
        <v>0</v>
      </c>
      <c r="AHE14" s="170">
        <f>'R4-12（入力用）'!J36</f>
        <v>0</v>
      </c>
      <c r="AHF14" s="170">
        <f>'R4-12（入力用）'!K36</f>
        <v>0</v>
      </c>
      <c r="AHG14" s="170">
        <f>'R4-12（入力用）'!L36</f>
        <v>0</v>
      </c>
      <c r="AHH14" s="170">
        <f>'R4-12（入力用）'!M36</f>
        <v>0</v>
      </c>
      <c r="AHI14" s="170">
        <f>'R4-12（入力用）'!N36</f>
        <v>0</v>
      </c>
      <c r="AHJ14" s="170">
        <f>'R4-12（入力用）'!O36</f>
        <v>0</v>
      </c>
      <c r="AHK14" s="170">
        <f>'R4-12（入力用）'!P36</f>
        <v>0</v>
      </c>
      <c r="AHL14" s="170">
        <f>'R4-12（入力用）'!Q36</f>
        <v>0</v>
      </c>
      <c r="AHM14" s="170">
        <f>'R4-12（入力用）'!R36</f>
        <v>0</v>
      </c>
      <c r="AHN14" s="170">
        <f>'R4-12（入力用）'!S36</f>
        <v>0</v>
      </c>
      <c r="AHO14" s="170">
        <f>'R4-12（入力用）'!T36</f>
        <v>0</v>
      </c>
      <c r="AHP14" s="170">
        <f>'R4-12（入力用）'!U36</f>
        <v>0</v>
      </c>
      <c r="AHQ14" s="170">
        <f>'R4-12（入力用）'!V36</f>
        <v>0</v>
      </c>
      <c r="AHR14" s="170">
        <f>'R4-12（入力用）'!W36</f>
        <v>0</v>
      </c>
      <c r="AHS14" s="170">
        <f>'R4-12（入力用）'!X36</f>
        <v>0</v>
      </c>
      <c r="AHT14" s="170">
        <f>'R4-12（入力用）'!Y36</f>
        <v>0</v>
      </c>
      <c r="AHU14" s="170">
        <f>'R4-12（入力用）'!Z36</f>
        <v>0</v>
      </c>
      <c r="AHV14" s="170">
        <f>'R4-12（入力用）'!AA36</f>
        <v>0</v>
      </c>
      <c r="AHW14" s="170">
        <f>'R4-12（入力用）'!AB36</f>
        <v>0</v>
      </c>
      <c r="AHX14" s="170">
        <f>'R4-12（入力用）'!AC36</f>
        <v>0</v>
      </c>
      <c r="AHY14" s="170">
        <f>'R4-12（入力用）'!AD36</f>
        <v>0</v>
      </c>
      <c r="AHZ14" s="170">
        <f>'R4-12（入力用）'!AE36</f>
        <v>0</v>
      </c>
      <c r="AIA14" s="170">
        <f>'R4-12（入力用）'!AF36</f>
        <v>0</v>
      </c>
      <c r="AIB14" s="170">
        <f>'R4-12（入力用）'!AG36</f>
        <v>0</v>
      </c>
      <c r="AIC14" s="170">
        <f>'R4-12（入力用）'!AH36</f>
        <v>0</v>
      </c>
      <c r="AID14" s="170">
        <f>'R4-12（入力用）'!AI36</f>
        <v>0</v>
      </c>
      <c r="AIE14" s="170">
        <f>'R4-12（入力用）'!AJ36</f>
        <v>0</v>
      </c>
      <c r="AIF14" s="170">
        <f>'R4-12（入力用）'!AK36</f>
        <v>0</v>
      </c>
      <c r="AIG14" s="170">
        <f>'R5-01（入力用）'!G36</f>
        <v>0</v>
      </c>
      <c r="AIH14" s="170">
        <f>'R5-01（入力用）'!H36</f>
        <v>0</v>
      </c>
      <c r="AII14" s="170">
        <f>'R5-01（入力用）'!I36</f>
        <v>0</v>
      </c>
      <c r="AIJ14" s="170">
        <f>'R5-01（入力用）'!J36</f>
        <v>0</v>
      </c>
      <c r="AIK14" s="170">
        <f>'R5-01（入力用）'!K36</f>
        <v>0</v>
      </c>
      <c r="AIL14" s="170">
        <f>'R5-01（入力用）'!L36</f>
        <v>0</v>
      </c>
      <c r="AIM14" s="170">
        <f>'R5-01（入力用）'!M36</f>
        <v>0</v>
      </c>
      <c r="AIN14" s="170">
        <f>'R5-01（入力用）'!N36</f>
        <v>0</v>
      </c>
      <c r="AIO14" s="170">
        <f>'R5-01（入力用）'!O36</f>
        <v>0</v>
      </c>
      <c r="AIP14" s="170">
        <f>'R5-01（入力用）'!P36</f>
        <v>0</v>
      </c>
      <c r="AIQ14" s="170">
        <f>'R5-01（入力用）'!Q36</f>
        <v>0</v>
      </c>
      <c r="AIR14" s="170">
        <f>'R5-01（入力用）'!R36</f>
        <v>0</v>
      </c>
      <c r="AIS14" s="170">
        <f>'R5-01（入力用）'!S36</f>
        <v>0</v>
      </c>
      <c r="AIT14" s="170">
        <f>'R5-01（入力用）'!T36</f>
        <v>0</v>
      </c>
      <c r="AIU14" s="170">
        <f>'R5-01（入力用）'!U36</f>
        <v>0</v>
      </c>
      <c r="AIV14" s="170">
        <f>'R5-01（入力用）'!V36</f>
        <v>0</v>
      </c>
      <c r="AIW14" s="170">
        <f>'R5-01（入力用）'!W36</f>
        <v>0</v>
      </c>
      <c r="AIX14" s="170">
        <f>'R5-01（入力用）'!X36</f>
        <v>0</v>
      </c>
      <c r="AIY14" s="170">
        <f>'R5-01（入力用）'!Y36</f>
        <v>0</v>
      </c>
      <c r="AIZ14" s="170">
        <f>'R5-01（入力用）'!Z36</f>
        <v>0</v>
      </c>
      <c r="AJA14" s="170">
        <f>'R5-01（入力用）'!AA36</f>
        <v>0</v>
      </c>
      <c r="AJB14" s="170">
        <f>'R5-01（入力用）'!AB36</f>
        <v>0</v>
      </c>
      <c r="AJC14" s="170">
        <f>'R5-01（入力用）'!AC36</f>
        <v>0</v>
      </c>
      <c r="AJD14" s="170">
        <f>'R5-01（入力用）'!AD36</f>
        <v>0</v>
      </c>
      <c r="AJE14" s="170">
        <f>'R5-01（入力用）'!AE36</f>
        <v>0</v>
      </c>
      <c r="AJF14" s="170">
        <f>'R5-01（入力用）'!AF36</f>
        <v>0</v>
      </c>
      <c r="AJG14" s="170">
        <f>'R5-01（入力用）'!AG36</f>
        <v>0</v>
      </c>
      <c r="AJH14" s="170">
        <f>'R5-01（入力用）'!AH36</f>
        <v>0</v>
      </c>
      <c r="AJI14" s="170">
        <f>'R5-01（入力用）'!AI36</f>
        <v>0</v>
      </c>
      <c r="AJJ14" s="170">
        <f>'R5-01（入力用）'!AJ36</f>
        <v>0</v>
      </c>
      <c r="AJK14" s="170">
        <f>'R5-01（入力用）'!AK36</f>
        <v>0</v>
      </c>
      <c r="AJL14" s="170">
        <f>'R5-02（入力用）'!G36</f>
        <v>0</v>
      </c>
      <c r="AJM14" s="170" t="e">
        <f>'R5-02（入力用）'!H36</f>
        <v>#DIV/0!</v>
      </c>
      <c r="AJN14" s="170" t="e">
        <f>'R5-02（入力用）'!I36</f>
        <v>#DIV/0!</v>
      </c>
      <c r="AJO14" s="170" t="e">
        <f>'R5-02（入力用）'!J36</f>
        <v>#DIV/0!</v>
      </c>
      <c r="AJP14" s="170" t="e">
        <f>'R5-02（入力用）'!K36</f>
        <v>#DIV/0!</v>
      </c>
      <c r="AJQ14" s="170" t="e">
        <f>'R5-02（入力用）'!L36</f>
        <v>#DIV/0!</v>
      </c>
      <c r="AJR14" s="170" t="e">
        <f>'R5-02（入力用）'!M36</f>
        <v>#DIV/0!</v>
      </c>
      <c r="AJS14" s="170" t="e">
        <f>'R5-02（入力用）'!N36</f>
        <v>#DIV/0!</v>
      </c>
      <c r="AJT14" s="170" t="e">
        <f>'R5-02（入力用）'!O36</f>
        <v>#DIV/0!</v>
      </c>
      <c r="AJU14" s="170" t="e">
        <f>'R5-02（入力用）'!P36</f>
        <v>#DIV/0!</v>
      </c>
      <c r="AJV14" s="170" t="e">
        <f>'R5-02（入力用）'!Q36</f>
        <v>#DIV/0!</v>
      </c>
      <c r="AJW14" s="170" t="e">
        <f>'R5-02（入力用）'!R36</f>
        <v>#DIV/0!</v>
      </c>
      <c r="AJX14" s="170" t="e">
        <f>'R5-02（入力用）'!S36</f>
        <v>#DIV/0!</v>
      </c>
      <c r="AJY14" s="170" t="e">
        <f>'R5-02（入力用）'!T36</f>
        <v>#DIV/0!</v>
      </c>
      <c r="AJZ14" s="170" t="e">
        <f>'R5-02（入力用）'!U36</f>
        <v>#DIV/0!</v>
      </c>
      <c r="AKA14" s="170" t="e">
        <f>'R5-02（入力用）'!V36</f>
        <v>#DIV/0!</v>
      </c>
      <c r="AKB14" s="170" t="e">
        <f>'R5-02（入力用）'!W36</f>
        <v>#DIV/0!</v>
      </c>
      <c r="AKC14" s="170" t="e">
        <f>'R5-02（入力用）'!X36</f>
        <v>#DIV/0!</v>
      </c>
      <c r="AKD14" s="170" t="e">
        <f>'R5-02（入力用）'!Y36</f>
        <v>#DIV/0!</v>
      </c>
      <c r="AKE14" s="170" t="e">
        <f>'R5-02（入力用）'!Z36</f>
        <v>#DIV/0!</v>
      </c>
      <c r="AKF14" s="170" t="e">
        <f>'R5-02（入力用）'!AA36</f>
        <v>#DIV/0!</v>
      </c>
      <c r="AKG14" s="170" t="e">
        <f>'R5-02（入力用）'!AB36</f>
        <v>#DIV/0!</v>
      </c>
      <c r="AKH14" s="170" t="e">
        <f>'R5-02（入力用）'!AC36</f>
        <v>#DIV/0!</v>
      </c>
      <c r="AKI14" s="170" t="e">
        <f>'R5-02（入力用）'!AD36</f>
        <v>#DIV/0!</v>
      </c>
      <c r="AKJ14" s="170" t="e">
        <f>'R5-02（入力用）'!AE36</f>
        <v>#DIV/0!</v>
      </c>
      <c r="AKK14" s="170" t="e">
        <f>'R5-02（入力用）'!AF36</f>
        <v>#DIV/0!</v>
      </c>
      <c r="AKL14" s="170" t="e">
        <f>'R5-02（入力用）'!AG36</f>
        <v>#DIV/0!</v>
      </c>
      <c r="AKM14" s="170" t="e">
        <f>'R5-02（入力用）'!AH36</f>
        <v>#DIV/0!</v>
      </c>
      <c r="AKN14" s="170">
        <f>'R5-03（入力用）'!G36</f>
        <v>0</v>
      </c>
      <c r="AKO14" s="170">
        <f>'R5-03（入力用）'!H36</f>
        <v>0</v>
      </c>
      <c r="AKP14" s="170">
        <f>'R5-03（入力用）'!I36</f>
        <v>0</v>
      </c>
      <c r="AKQ14" s="170">
        <f>'R5-03（入力用）'!J36</f>
        <v>0</v>
      </c>
      <c r="AKR14" s="170">
        <f>'R5-03（入力用）'!K36</f>
        <v>0</v>
      </c>
      <c r="AKS14" s="170">
        <f>'R5-03（入力用）'!L36</f>
        <v>0</v>
      </c>
      <c r="AKT14" s="170">
        <f>'R5-03（入力用）'!M36</f>
        <v>0</v>
      </c>
      <c r="AKU14" s="170">
        <f>'R5-03（入力用）'!N36</f>
        <v>0</v>
      </c>
      <c r="AKV14" s="170">
        <f>'R5-03（入力用）'!O36</f>
        <v>0</v>
      </c>
      <c r="AKW14" s="170">
        <f>'R5-03（入力用）'!P36</f>
        <v>0</v>
      </c>
      <c r="AKX14" s="170">
        <f>'R5-03（入力用）'!Q36</f>
        <v>0</v>
      </c>
      <c r="AKY14" s="170">
        <f>'R5-03（入力用）'!R36</f>
        <v>0</v>
      </c>
      <c r="AKZ14" s="170">
        <f>'R5-03（入力用）'!S36</f>
        <v>0</v>
      </c>
      <c r="ALA14" s="170">
        <f>'R5-03（入力用）'!T36</f>
        <v>0</v>
      </c>
      <c r="ALB14" s="170">
        <f>'R5-03（入力用）'!U36</f>
        <v>0</v>
      </c>
      <c r="ALC14" s="170">
        <f>'R5-03（入力用）'!V36</f>
        <v>0</v>
      </c>
      <c r="ALD14" s="170">
        <f>'R5-03（入力用）'!W36</f>
        <v>0</v>
      </c>
      <c r="ALE14" s="170">
        <f>'R5-03（入力用）'!X36</f>
        <v>0</v>
      </c>
      <c r="ALF14" s="170">
        <f>'R5-03（入力用）'!Y36</f>
        <v>0</v>
      </c>
      <c r="ALG14" s="170">
        <f>'R5-03（入力用）'!Z36</f>
        <v>0</v>
      </c>
      <c r="ALH14" s="170">
        <f>'R5-03（入力用）'!AA36</f>
        <v>0</v>
      </c>
      <c r="ALI14" s="170">
        <f>'R5-03（入力用）'!AB36</f>
        <v>0</v>
      </c>
      <c r="ALJ14" s="170">
        <f>'R5-03（入力用）'!AC36</f>
        <v>0</v>
      </c>
      <c r="ALK14" s="170">
        <f>'R5-03（入力用）'!AD36</f>
        <v>0</v>
      </c>
      <c r="ALL14" s="170">
        <f>'R5-03（入力用）'!AE36</f>
        <v>0</v>
      </c>
      <c r="ALM14" s="170">
        <f>'R5-03（入力用）'!AF36</f>
        <v>0</v>
      </c>
      <c r="ALN14" s="170">
        <f>'R5-03（入力用）'!AG36</f>
        <v>0</v>
      </c>
      <c r="ALO14" s="170">
        <f>'R5-03（入力用）'!AH36</f>
        <v>0</v>
      </c>
      <c r="ALP14" s="170">
        <f>'R5-03（入力用）'!AI36</f>
        <v>0</v>
      </c>
      <c r="ALQ14" s="170">
        <f>'R5-03（入力用）'!AJ36</f>
        <v>0</v>
      </c>
      <c r="ALR14" s="170">
        <f>'R5-03（入力用）'!AK36</f>
        <v>0</v>
      </c>
    </row>
    <row r="15" spans="1:1006" ht="32.4">
      <c r="A15" t="s">
        <v>22</v>
      </c>
      <c r="B15" s="72" t="s">
        <v>34</v>
      </c>
      <c r="C15" s="73">
        <f>'7月（入力用）'!F36</f>
        <v>0</v>
      </c>
      <c r="D15" s="73">
        <f>'7月（入力用）'!G36</f>
        <v>0</v>
      </c>
      <c r="E15" s="73">
        <f>'7月（入力用）'!H36</f>
        <v>2.5000000000000001E-2</v>
      </c>
      <c r="F15" s="73">
        <f>'7月（入力用）'!I36</f>
        <v>4.0540540540540543E-2</v>
      </c>
      <c r="G15" s="73">
        <f>'7月（入力用）'!J36</f>
        <v>3.4482758620689655E-2</v>
      </c>
      <c r="H15" s="73">
        <f>'7月（入力用）'!K36</f>
        <v>4.0404040404040407E-2</v>
      </c>
      <c r="I15" s="73">
        <f>'7月（入力用）'!L36</f>
        <v>4.6296296296296294E-2</v>
      </c>
      <c r="J15" s="73">
        <f>'7月（入力用）'!M36</f>
        <v>4.5454545454545456E-2</v>
      </c>
      <c r="K15" s="73">
        <f>'7月（入力用）'!N36</f>
        <v>4.8543689320388349E-2</v>
      </c>
      <c r="L15" s="73">
        <f>'7月（入力用）'!O36</f>
        <v>6.1728395061728392E-2</v>
      </c>
      <c r="M15" s="73">
        <f>'7月（入力用）'!P36</f>
        <v>7.6923076923076927E-2</v>
      </c>
      <c r="N15" s="73">
        <f>'7月（入力用）'!Q36</f>
        <v>0.1276595744680851</v>
      </c>
      <c r="O15" s="73">
        <f>'7月（入力用）'!R36</f>
        <v>0.15</v>
      </c>
      <c r="P15" s="73">
        <f>'7月（入力用）'!S36</f>
        <v>0.22222222222222221</v>
      </c>
      <c r="Q15" s="73">
        <f>'7月（入力用）'!T36</f>
        <v>0.22222222222222221</v>
      </c>
      <c r="R15" s="73">
        <f>'7月（入力用）'!U36</f>
        <v>0.21052631578947367</v>
      </c>
      <c r="S15" s="73">
        <f>'7月（入力用）'!V36</f>
        <v>0.22580645161290322</v>
      </c>
      <c r="T15" s="73">
        <f>'7月（入力用）'!W36</f>
        <v>0.25925925925925924</v>
      </c>
      <c r="U15" s="73">
        <f>'7月（入力用）'!X36</f>
        <v>0.25</v>
      </c>
      <c r="V15" s="73">
        <f>'7月（入力用）'!Y36</f>
        <v>0.2</v>
      </c>
      <c r="W15" s="73">
        <f>'7月（入力用）'!Z36</f>
        <v>5.8823529411764705E-2</v>
      </c>
      <c r="X15" s="73">
        <f>'7月（入力用）'!AA36</f>
        <v>6.25E-2</v>
      </c>
      <c r="Y15" s="73">
        <f>'7月（入力用）'!AB36</f>
        <v>0.14814814814814814</v>
      </c>
      <c r="Z15" s="73">
        <f>'7月（入力用）'!AC36</f>
        <v>0.125</v>
      </c>
      <c r="AA15" s="73">
        <f>'7月（入力用）'!AD36</f>
        <v>8.5106382978723402E-2</v>
      </c>
      <c r="AB15" s="73">
        <f>'7月（入力用）'!AE36</f>
        <v>7.8431372549019607E-2</v>
      </c>
      <c r="AC15" s="73">
        <f>'7月（入力用）'!AF36</f>
        <v>0.10204081632653061</v>
      </c>
      <c r="AD15" s="73">
        <f>'7月（入力用）'!AG36</f>
        <v>0.12280701754385964</v>
      </c>
      <c r="AE15" s="73">
        <f>'7月（入力用）'!AH36</f>
        <v>0.13793103448275862</v>
      </c>
      <c r="AF15" s="73">
        <f>'7月（入力用）'!AI36</f>
        <v>0.10638297872340426</v>
      </c>
      <c r="AG15" s="74">
        <f>'7月（入力用）'!AJ36</f>
        <v>0.10204081632653061</v>
      </c>
      <c r="AH15" s="75">
        <f>'8月（入力用）'!F36</f>
        <v>0.13333333333333333</v>
      </c>
      <c r="AI15" s="73">
        <f>'8月（入力用）'!G36</f>
        <v>0.15</v>
      </c>
      <c r="AJ15" s="73">
        <f>'8月（入力用）'!H36</f>
        <v>0.13513513513513514</v>
      </c>
      <c r="AK15" s="73">
        <f>'8月（入力用）'!I36</f>
        <v>0.24242424242424243</v>
      </c>
      <c r="AL15" s="73">
        <f>'8月（入力用）'!J36</f>
        <v>0.26470588235294118</v>
      </c>
      <c r="AM15" s="73">
        <f>'8月（入力用）'!K36</f>
        <v>0.29729729729729731</v>
      </c>
      <c r="AN15" s="73">
        <f>'8月（入力用）'!L36</f>
        <v>0.43478260869565216</v>
      </c>
      <c r="AO15" s="73">
        <f>'8月（入力用）'!M36</f>
        <v>0.47619047619047616</v>
      </c>
      <c r="AP15" s="73">
        <f>'8月（入力用）'!N36</f>
        <v>0.47619047619047616</v>
      </c>
      <c r="AQ15" s="73">
        <f>'8月（入力用）'!O36</f>
        <v>0.47619047619047616</v>
      </c>
      <c r="AR15" s="73">
        <f>'8月（入力用）'!P36</f>
        <v>0.33333333333333331</v>
      </c>
      <c r="AS15" s="73">
        <f>'8月（入力用）'!Q36</f>
        <v>0.27272727272727271</v>
      </c>
      <c r="AT15" s="73">
        <f>'8月（入力用）'!R36</f>
        <v>0.25</v>
      </c>
      <c r="AU15" s="73">
        <f>'8月（入力用）'!S36</f>
        <v>0.5</v>
      </c>
      <c r="AV15" s="73">
        <f>'8月（入力用）'!T36</f>
        <v>0.10526315789473684</v>
      </c>
      <c r="AW15" s="73">
        <f>'8月（入力用）'!U36</f>
        <v>4.3478260869565216E-2</v>
      </c>
      <c r="AX15" s="73">
        <f>'8月（入力用）'!V36</f>
        <v>5.8823529411764705E-2</v>
      </c>
      <c r="AY15" s="73">
        <f>'8月（入力用）'!W36</f>
        <v>6.8965517241379309E-2</v>
      </c>
      <c r="AZ15" s="73">
        <f>'8月（入力用）'!X36</f>
        <v>6.6666666666666666E-2</v>
      </c>
      <c r="BA15" s="73">
        <f>'8月（入力用）'!Y36</f>
        <v>7.9365079365079361E-2</v>
      </c>
      <c r="BB15" s="73">
        <f>'8月（入力用）'!Z36</f>
        <v>5.0847457627118647E-2</v>
      </c>
      <c r="BC15" s="73">
        <f>'8月（入力用）'!AA36</f>
        <v>6.6666666666666666E-2</v>
      </c>
      <c r="BD15" s="73">
        <f>'8月（入力用）'!AB36</f>
        <v>0.21052631578947367</v>
      </c>
      <c r="BE15" s="73">
        <f>'8月（入力用）'!AC36</f>
        <v>0.16666666666666666</v>
      </c>
      <c r="BF15" s="73">
        <f>'8月（入力用）'!AD36</f>
        <v>0.30769230769230771</v>
      </c>
      <c r="BG15" s="73">
        <f>'8月（入力用）'!AE36</f>
        <v>0.41666666666666669</v>
      </c>
      <c r="BH15" s="73">
        <f>'8月（入力用）'!AF36</f>
        <v>0.45454545454545453</v>
      </c>
      <c r="BI15" s="73">
        <f>'8月（入力用）'!AG36</f>
        <v>0.5625</v>
      </c>
      <c r="BJ15" s="73">
        <f>'8月（入力用）'!AH36</f>
        <v>0.5</v>
      </c>
      <c r="BK15" s="73">
        <f>'8月（入力用）'!AI36</f>
        <v>0.42105263157894735</v>
      </c>
      <c r="BL15" s="74">
        <f>'8月（入力用）'!AJ36</f>
        <v>0.5625</v>
      </c>
      <c r="BM15" s="76">
        <f>'9月（入力用）'!G36</f>
        <v>0.53333333333333333</v>
      </c>
      <c r="BN15" s="77">
        <f>'9月（入力用）'!H36</f>
        <v>0.5</v>
      </c>
      <c r="BO15" s="77">
        <f>'9月（入力用）'!I36</f>
        <v>0.58823529411764708</v>
      </c>
      <c r="BP15" s="77">
        <f>'9月（入力用）'!J36</f>
        <v>0.5714285714285714</v>
      </c>
      <c r="BQ15" s="77">
        <f>'9月（入力用）'!K36</f>
        <v>0.75</v>
      </c>
      <c r="BR15" s="77">
        <f>'9月（入力用）'!L36</f>
        <v>0.9</v>
      </c>
      <c r="BS15" s="77">
        <f>'9月（入力用）'!M36</f>
        <v>0.88888888888888884</v>
      </c>
      <c r="BT15" s="77">
        <f>'9月（入力用）'!N36</f>
        <v>0.875</v>
      </c>
      <c r="BU15" s="77">
        <f>'9月（入力用）'!O36</f>
        <v>0.88888888888888884</v>
      </c>
      <c r="BV15" s="77">
        <f>'9月（入力用）'!P36</f>
        <v>1</v>
      </c>
      <c r="BW15" s="77">
        <f>'9月（入力用）'!Q36</f>
        <v>1</v>
      </c>
      <c r="BX15" s="77">
        <f>'9月（入力用）'!R36</f>
        <v>1</v>
      </c>
      <c r="BY15" s="77">
        <f>'9月（入力用）'!S36</f>
        <v>1</v>
      </c>
      <c r="BZ15" s="77">
        <f>'9月（入力用）'!T36</f>
        <v>1</v>
      </c>
      <c r="CA15" s="77">
        <f>'9月（入力用）'!U36</f>
        <v>1</v>
      </c>
      <c r="CB15" s="77">
        <f>'9月（入力用）'!V36</f>
        <v>0.75</v>
      </c>
      <c r="CC15" s="77">
        <f>'9月（入力用）'!W36</f>
        <v>0.75</v>
      </c>
      <c r="CD15" s="77">
        <f>'9月（入力用）'!X36</f>
        <v>0.75</v>
      </c>
      <c r="CE15" s="77">
        <f>'9月（入力用）'!Y36</f>
        <v>0.6</v>
      </c>
      <c r="CF15" s="77">
        <f>'9月（入力用）'!Z36</f>
        <v>0.6</v>
      </c>
      <c r="CG15" s="77">
        <f>'9月（入力用）'!AA36</f>
        <v>0.5</v>
      </c>
      <c r="CH15" s="77">
        <f>'9月（入力用）'!AB36</f>
        <v>0.125</v>
      </c>
      <c r="CI15" s="77">
        <f>'9月（入力用）'!AC36</f>
        <v>0</v>
      </c>
      <c r="CJ15" s="77">
        <f>'9月（入力用）'!AD36</f>
        <v>0</v>
      </c>
      <c r="CK15" s="77">
        <f>'9月（入力用）'!AE36</f>
        <v>4.1666666666666664E-2</v>
      </c>
      <c r="CL15" s="77">
        <f>'9月（入力用）'!AF36</f>
        <v>0.10714285714285714</v>
      </c>
      <c r="CM15" s="77">
        <f>'9月（入力用）'!AG36</f>
        <v>8.8235294117647065E-2</v>
      </c>
      <c r="CN15" s="77">
        <f>'9月（入力用）'!AH36</f>
        <v>8.8235294117647065E-2</v>
      </c>
      <c r="CO15" s="77">
        <f>'9月（入力用）'!AI36</f>
        <v>0.15384615384615385</v>
      </c>
      <c r="CP15" s="82">
        <f>'9月（入力用）'!AJ36</f>
        <v>0.21428571428571427</v>
      </c>
      <c r="CQ15" s="76">
        <f>'10月（入力用）'!G36</f>
        <v>0.27586206896551724</v>
      </c>
      <c r="CR15" s="77">
        <f>'10月（入力用）'!H36</f>
        <v>0.29166666666666669</v>
      </c>
      <c r="CS15" s="77">
        <f>'10月（入力用）'!I36</f>
        <v>0.3</v>
      </c>
      <c r="CT15" s="77">
        <f>'10月（入力用）'!J36</f>
        <v>0.41176470588235292</v>
      </c>
      <c r="CU15" s="77">
        <f>'10月（入力用）'!K36</f>
        <v>0.31818181818181818</v>
      </c>
      <c r="CV15" s="77">
        <f>'10月（入力用）'!L36</f>
        <v>0.29166666666666669</v>
      </c>
      <c r="CW15" s="77">
        <f>'10月（入力用）'!M36</f>
        <v>0.22222222222222221</v>
      </c>
      <c r="CX15" s="77">
        <f>'10月（入力用）'!N36</f>
        <v>0.16</v>
      </c>
      <c r="CY15" s="77">
        <f>'10月（入力用）'!O36</f>
        <v>0.17391304347826086</v>
      </c>
      <c r="CZ15" s="77">
        <f>'10月（入力用）'!P36</f>
        <v>0.20833333333333334</v>
      </c>
      <c r="DA15" s="77">
        <f>'10月（入力用）'!Q36</f>
        <v>0.29629629629629628</v>
      </c>
      <c r="DB15" s="77">
        <f>'10月（入力用）'!R36</f>
        <v>0.36363636363636365</v>
      </c>
      <c r="DC15" s="77">
        <f>'10月（入力用）'!S36</f>
        <v>0.41176470588235292</v>
      </c>
      <c r="DD15" s="77">
        <f>'10月（入力用）'!T36</f>
        <v>0.6</v>
      </c>
      <c r="DE15" s="77">
        <f>'10月（入力用）'!U36</f>
        <v>0.6</v>
      </c>
      <c r="DF15" s="77">
        <f>'10月（入力用）'!V36</f>
        <v>0.625</v>
      </c>
      <c r="DG15" s="77">
        <f>'10月（入力用）'!W36</f>
        <v>0.5714285714285714</v>
      </c>
      <c r="DH15" s="77">
        <f>'10月（入力用）'!X36</f>
        <v>0.5</v>
      </c>
      <c r="DI15" s="77">
        <f>'10月（入力用）'!Y36</f>
        <v>0.5714285714285714</v>
      </c>
      <c r="DJ15" s="77">
        <f>'10月（入力用）'!Z36</f>
        <v>0.5714285714285714</v>
      </c>
      <c r="DK15" s="77">
        <f>'10月（入力用）'!AA36</f>
        <v>0.25</v>
      </c>
      <c r="DL15" s="77">
        <f>'10月（入力用）'!AB36</f>
        <v>1</v>
      </c>
      <c r="DM15" s="77">
        <f>'10月（入力用）'!AC36</f>
        <v>0</v>
      </c>
      <c r="DN15" s="77">
        <f>'10月（入力用）'!AD36</f>
        <v>0</v>
      </c>
      <c r="DO15" s="77">
        <f>'10月（入力用）'!AE36</f>
        <v>0</v>
      </c>
      <c r="DP15" s="77">
        <f>'10月（入力用）'!AF36</f>
        <v>0</v>
      </c>
      <c r="DQ15" s="77">
        <f>'10月（入力用）'!AG36</f>
        <v>0</v>
      </c>
      <c r="DR15" s="77">
        <f>'10月（入力用）'!AH36</f>
        <v>0</v>
      </c>
      <c r="DS15" s="77">
        <f>'10月（入力用）'!AI36</f>
        <v>0</v>
      </c>
      <c r="DT15" s="77">
        <f>'10月（入力用）'!AJ36</f>
        <v>0</v>
      </c>
      <c r="DU15" s="82">
        <f>'10月（入力用）'!AK36</f>
        <v>0</v>
      </c>
      <c r="DV15" s="88">
        <f>'11月（入力用）'!G36</f>
        <v>0</v>
      </c>
      <c r="DW15" s="77">
        <f>'11月（入力用）'!H36</f>
        <v>0</v>
      </c>
      <c r="DX15" s="77">
        <f>'11月（入力用）'!I36</f>
        <v>0</v>
      </c>
      <c r="DY15" s="77">
        <f>'11月（入力用）'!J36</f>
        <v>0</v>
      </c>
      <c r="DZ15" s="77">
        <f>'11月（入力用）'!K36</f>
        <v>0</v>
      </c>
      <c r="EA15" s="77">
        <f>'11月（入力用）'!L36</f>
        <v>2.0833333333333332E-2</v>
      </c>
      <c r="EB15" s="77">
        <f>'11月（入力用）'!M36</f>
        <v>1.8867924528301886E-2</v>
      </c>
      <c r="EC15" s="77">
        <f>'11月（入力用）'!N36</f>
        <v>5.0847457627118647E-2</v>
      </c>
      <c r="ED15" s="77">
        <f>'11月（入力用）'!O36</f>
        <v>6.4516129032258063E-2</v>
      </c>
      <c r="EE15" s="77">
        <f>'11月（入力用）'!P36</f>
        <v>8.4745762711864403E-2</v>
      </c>
      <c r="EF15" s="77">
        <f>'11月（入力用）'!Q36</f>
        <v>0.10169491525423729</v>
      </c>
      <c r="EG15" s="77">
        <f>'11月（入力用）'!R36</f>
        <v>0.13953488372093023</v>
      </c>
      <c r="EH15" s="77">
        <f>'11月（入力用）'!S36</f>
        <v>0.17142857142857143</v>
      </c>
      <c r="EI15" s="77">
        <f>'11月（入力用）'!T36</f>
        <v>0.22580645161290322</v>
      </c>
      <c r="EJ15" s="77">
        <f>'11月（入力用）'!U36</f>
        <v>0.2608695652173913</v>
      </c>
      <c r="EK15" s="77">
        <f>'11月（入力用）'!V36</f>
        <v>0.23809523809523808</v>
      </c>
      <c r="EL15" s="77">
        <f>'11月（入力用）'!W36</f>
        <v>0.22222222222222221</v>
      </c>
      <c r="EM15" s="77">
        <f>'11月（入力用）'!X36</f>
        <v>0.10344827586206896</v>
      </c>
      <c r="EN15" s="77">
        <f>'11月（入力用）'!Y36</f>
        <v>0.16216216216216217</v>
      </c>
      <c r="EO15" s="77">
        <f>'11月（入力用）'!Z36</f>
        <v>0.20512820512820512</v>
      </c>
      <c r="EP15" s="77">
        <f>'11月（入力用）'!AA36</f>
        <v>0.1951219512195122</v>
      </c>
      <c r="EQ15" s="77">
        <f>'11月（入力用）'!AB36</f>
        <v>0.2</v>
      </c>
      <c r="ER15" s="77">
        <f>'11月（入力用）'!AC36</f>
        <v>0.22727272727272727</v>
      </c>
      <c r="ES15" s="77">
        <f>'11月（入力用）'!AD36</f>
        <v>0.23809523809523808</v>
      </c>
      <c r="ET15" s="77">
        <f>'11月（入力用）'!AE36</f>
        <v>0.4838709677419355</v>
      </c>
      <c r="EU15" s="77">
        <f>'11月（入力用）'!AF36</f>
        <v>0.48148148148148145</v>
      </c>
      <c r="EV15" s="77">
        <f>'11月（入力用）'!AG36</f>
        <v>0.48275862068965519</v>
      </c>
      <c r="EW15" s="77">
        <f>'11月（入力用）'!AH36</f>
        <v>0.5357142857142857</v>
      </c>
      <c r="EX15" s="77">
        <f>'11月（入力用）'!AI36</f>
        <v>0.45161290322580644</v>
      </c>
      <c r="EY15" s="82">
        <f>'11月（入力用）'!AJ36</f>
        <v>0.48148148148148145</v>
      </c>
      <c r="EZ15" s="76">
        <f>'12月（入力用）'!G36</f>
        <v>0.46666666666666667</v>
      </c>
      <c r="FA15" s="77">
        <f>'12月（入力用）'!H36</f>
        <v>0.33333333333333331</v>
      </c>
      <c r="FB15" s="77">
        <f>'12月（入力用）'!I36</f>
        <v>0.30555555555555558</v>
      </c>
      <c r="FC15" s="77">
        <f>'12月（入力用）'!J36</f>
        <v>0.25</v>
      </c>
      <c r="FD15" s="77">
        <f>'12月（入力用）'!K36</f>
        <v>0.22222222222222221</v>
      </c>
      <c r="FE15" s="77">
        <f>'12月（入力用）'!L36</f>
        <v>0.2</v>
      </c>
      <c r="FF15" s="77">
        <f>'12月（入力用）'!M36</f>
        <v>0.14814814814814814</v>
      </c>
      <c r="FG15" s="77">
        <f>'12月（入力用）'!N36</f>
        <v>0.13043478260869565</v>
      </c>
      <c r="FH15" s="77">
        <f>'12月（入力用）'!O36</f>
        <v>9.6153846153846159E-2</v>
      </c>
      <c r="FI15" s="77">
        <f>'12月（入力用）'!P36</f>
        <v>6.5040650406504072E-2</v>
      </c>
      <c r="FJ15" s="77">
        <f>'12月（入力用）'!Q36</f>
        <v>5.5944055944055944E-2</v>
      </c>
      <c r="FK15" s="77">
        <f>'12月（入力用）'!R36</f>
        <v>5.844155844155844E-2</v>
      </c>
      <c r="FL15" s="77">
        <f>'12月（入力用）'!S36</f>
        <v>6.6666666666666666E-2</v>
      </c>
      <c r="FM15" s="77">
        <f>'12月（入力用）'!T36</f>
        <v>7.1428571428571425E-2</v>
      </c>
      <c r="FN15" s="77">
        <f>'12月（入力用）'!U36</f>
        <v>8.1081081081081086E-2</v>
      </c>
      <c r="FO15" s="77">
        <f>'12月（入力用）'!V36</f>
        <v>0.11965811965811966</v>
      </c>
      <c r="FP15" s="77">
        <f>'12月（入力用）'!W36</f>
        <v>0.15384615384615385</v>
      </c>
      <c r="FQ15" s="77">
        <f>'12月（入力用）'!X36</f>
        <v>0.20833333333333334</v>
      </c>
      <c r="FR15" s="77">
        <f>'12月（入力用）'!Y36</f>
        <v>0.25806451612903225</v>
      </c>
      <c r="FS15" s="77">
        <f>'12月（入力用）'!Z36</f>
        <v>0.25925925925925924</v>
      </c>
      <c r="FT15" s="77">
        <f>'12月（入力用）'!AA36</f>
        <v>0.34090909090909088</v>
      </c>
      <c r="FU15" s="77">
        <f>'12月（入力用）'!AB36</f>
        <v>0.36585365853658536</v>
      </c>
      <c r="FV15" s="77">
        <f>'12月（入力用）'!AC36</f>
        <v>0.2978723404255319</v>
      </c>
      <c r="FW15" s="77">
        <f>'12月（入力用）'!AD36</f>
        <v>0.29310344827586204</v>
      </c>
      <c r="FX15" s="77">
        <f>'12月（入力用）'!AE36</f>
        <v>0.31147540983606559</v>
      </c>
      <c r="FY15" s="77">
        <f>'12月（入力用）'!AF36</f>
        <v>0.23943661971830985</v>
      </c>
      <c r="FZ15" s="77">
        <f>'12月（入力用）'!AG36</f>
        <v>0.20224719101123595</v>
      </c>
      <c r="GA15" s="77">
        <f>'12月（入力用）'!AH36</f>
        <v>0.17307692307692307</v>
      </c>
      <c r="GB15" s="77">
        <f>'12月（入力用）'!AI36</f>
        <v>0.1650485436893204</v>
      </c>
      <c r="GC15" s="77">
        <f>'12月（入力用）'!AJ36</f>
        <v>0.18811881188118812</v>
      </c>
      <c r="GD15" s="82">
        <f>'12月（入力用）'!AK36</f>
        <v>0.20833333333333334</v>
      </c>
      <c r="GE15" s="76">
        <f>'R3-01（入力用）'!G37</f>
        <v>0.18627450980392157</v>
      </c>
      <c r="GF15" s="77">
        <f>'R3-01（入力用）'!H37</f>
        <v>0.19540229885057472</v>
      </c>
      <c r="GG15" s="77">
        <f>'R3-01（入力用）'!I37</f>
        <v>0.28723404255319152</v>
      </c>
      <c r="GH15" s="77">
        <f>'R3-01（入力用）'!J37</f>
        <v>0.31034482758620691</v>
      </c>
      <c r="GI15" s="77">
        <f>'R3-01（入力用）'!K37</f>
        <v>0.37623762376237624</v>
      </c>
      <c r="GJ15" s="77">
        <f>'R3-01（入力用）'!L37</f>
        <v>0.34677419354838712</v>
      </c>
      <c r="GK15" s="77">
        <f>'R3-01（入力用）'!M37</f>
        <v>0.31914893617021278</v>
      </c>
      <c r="GL15" s="77">
        <f>'R3-01（入力用）'!N37</f>
        <v>0.31645569620253167</v>
      </c>
      <c r="GM15" s="77">
        <f>'R3-01（入力用）'!O37</f>
        <v>0.28205128205128205</v>
      </c>
      <c r="GN15" s="77">
        <f>'R3-01（入力用）'!P37</f>
        <v>0.2810810810810811</v>
      </c>
      <c r="GO15" s="77">
        <f>'R3-01（入力用）'!Q37</f>
        <v>0.28191489361702127</v>
      </c>
      <c r="GP15" s="77">
        <f>'R3-01（入力用）'!R37</f>
        <v>0.25268817204301075</v>
      </c>
      <c r="GQ15" s="77">
        <f>'R3-01（入力用）'!S37</f>
        <v>0.25730994152046782</v>
      </c>
      <c r="GR15" s="77">
        <f>'R3-01（入力用）'!T37</f>
        <v>0.27329192546583853</v>
      </c>
      <c r="GS15" s="77">
        <f>'R3-01（入力用）'!U37</f>
        <v>0.28671328671328672</v>
      </c>
      <c r="GT15" s="77">
        <f>'R3-01（入力用）'!V37</f>
        <v>0.34883720930232559</v>
      </c>
      <c r="GU15" s="77">
        <f>'R3-01（入力用）'!W37</f>
        <v>0.36507936507936506</v>
      </c>
      <c r="GV15" s="77">
        <f>'R3-01（入力用）'!X37</f>
        <v>0.3543307086614173</v>
      </c>
      <c r="GW15" s="77">
        <f>'R3-01（入力用）'!Y37</f>
        <v>0.34710743801652894</v>
      </c>
      <c r="GX15" s="77">
        <f>'R3-01（入力用）'!Z37</f>
        <v>0.27044025157232704</v>
      </c>
      <c r="GY15" s="77">
        <f>'R3-01（入力用）'!AA37</f>
        <v>0.26666666666666666</v>
      </c>
      <c r="GZ15" s="77">
        <f>'R3-01（入力用）'!AB37</f>
        <v>0.26060606060606062</v>
      </c>
      <c r="HA15" s="77">
        <f>'R3-01（入力用）'!AC37</f>
        <v>0.26347305389221559</v>
      </c>
      <c r="HB15" s="77">
        <f>'R3-01（入力用）'!AD37</f>
        <v>0.22151898734177214</v>
      </c>
      <c r="HC15" s="77">
        <f>'R3-01（入力用）'!AE37</f>
        <v>0.23717948717948717</v>
      </c>
      <c r="HD15" s="77">
        <f>'R3-01（入力用）'!AF37</f>
        <v>0.22580645161290322</v>
      </c>
      <c r="HE15" s="77">
        <f>'R3-01（入力用）'!AG37</f>
        <v>0.31132075471698112</v>
      </c>
      <c r="HF15" s="77">
        <f>'R3-01（入力用）'!AH37</f>
        <v>0.29166666666666669</v>
      </c>
      <c r="HG15" s="77">
        <f>'R3-01（入力用）'!AI37</f>
        <v>0.28712871287128711</v>
      </c>
      <c r="HH15" s="77">
        <f>'R3-01（入力用）'!AJ37</f>
        <v>0.25882352941176473</v>
      </c>
      <c r="HI15" s="82">
        <f>'R3-01（入力用）'!AK37</f>
        <v>0.27956989247311825</v>
      </c>
      <c r="HJ15" s="76">
        <f>'R3-02（入力用）'!G37</f>
        <v>0.25842696629213485</v>
      </c>
      <c r="HK15" s="77">
        <f>'R3-02（入力用）'!H37</f>
        <v>0.27160493827160492</v>
      </c>
      <c r="HL15" s="77">
        <f>'R3-02（入力用）'!I37</f>
        <v>0.22972972972972974</v>
      </c>
      <c r="HM15" s="77">
        <f>'R3-02（入力用）'!J37</f>
        <v>0.234375</v>
      </c>
      <c r="HN15" s="77">
        <f>'R3-02（入力用）'!K37</f>
        <v>0.24074074074074073</v>
      </c>
      <c r="HO15" s="77">
        <f>'R3-02（入力用）'!L37</f>
        <v>0.27659574468085107</v>
      </c>
      <c r="HP15" s="77">
        <f>'R3-02（入力用）'!M37</f>
        <v>0.27027027027027029</v>
      </c>
      <c r="HQ15" s="77">
        <f>'R3-02（入力用）'!N37</f>
        <v>0.39393939393939392</v>
      </c>
      <c r="HR15" s="77">
        <f>'R3-02（入力用）'!O37</f>
        <v>0.36842105263157893</v>
      </c>
      <c r="HS15" s="77">
        <f>'R3-02（入力用）'!P37</f>
        <v>0.28888888888888886</v>
      </c>
      <c r="HT15" s="77">
        <f>'R3-02（入力用）'!Q37</f>
        <v>0.30434782608695654</v>
      </c>
      <c r="HU15" s="77">
        <f>'R3-02（入力用）'!R37</f>
        <v>0.20754716981132076</v>
      </c>
      <c r="HV15" s="77">
        <f>'R3-02（入力用）'!S37</f>
        <v>0.21666666666666667</v>
      </c>
      <c r="HW15" s="77">
        <f>'R3-02（入力用）'!T37</f>
        <v>0.24615384615384617</v>
      </c>
      <c r="HX15" s="77">
        <f>'R3-02（入力用）'!U37</f>
        <v>0.19672131147540983</v>
      </c>
      <c r="HY15" s="77">
        <f>'R3-02（入力用）'!V37</f>
        <v>0.19047619047619047</v>
      </c>
      <c r="HZ15" s="77">
        <f>'R3-02（入力用）'!W37</f>
        <v>0.22222222222222221</v>
      </c>
      <c r="IA15" s="77">
        <f>'R3-02（入力用）'!X37</f>
        <v>0.22641509433962265</v>
      </c>
      <c r="IB15" s="77">
        <f>'R3-02（入力用）'!Y37</f>
        <v>0.31578947368421051</v>
      </c>
      <c r="IC15" s="77">
        <f>'R3-02（入力用）'!Z37</f>
        <v>0.25</v>
      </c>
      <c r="ID15" s="77">
        <f>'R3-02（入力用）'!AA37</f>
        <v>0.19047619047619047</v>
      </c>
      <c r="IE15" s="77">
        <f>'R3-02（入力用）'!AB37</f>
        <v>0.2857142857142857</v>
      </c>
      <c r="IF15" s="77">
        <f>'R3-02（入力用）'!AC37</f>
        <v>0.3125</v>
      </c>
      <c r="IG15" s="77">
        <f>'R3-02（入力用）'!AD37</f>
        <v>0.26315789473684209</v>
      </c>
      <c r="IH15" s="77">
        <f>'R3-02（入力用）'!AE37</f>
        <v>0.25</v>
      </c>
      <c r="II15" s="77">
        <f>'R3-02（入力用）'!AF37</f>
        <v>0.26666666666666666</v>
      </c>
      <c r="IJ15" s="77">
        <f>'R3-02（入力用）'!AG37</f>
        <v>0.29411764705882354</v>
      </c>
      <c r="IK15" s="82">
        <f>'R3-02（入力用）'!AH37</f>
        <v>0.25</v>
      </c>
      <c r="IL15" s="76">
        <f>'R3-03（入力用）'!G37</f>
        <v>0.14285714285714285</v>
      </c>
      <c r="IM15" s="77">
        <f>'R3-03（入力用）'!H37</f>
        <v>0.125</v>
      </c>
      <c r="IN15" s="77">
        <f>'R3-03（入力用）'!I37</f>
        <v>0.25</v>
      </c>
      <c r="IO15" s="77">
        <f>'R3-03（入力用）'!J37</f>
        <v>0.25</v>
      </c>
      <c r="IP15" s="77">
        <f>'R3-03（入力用）'!K37</f>
        <v>0.25</v>
      </c>
      <c r="IQ15" s="77">
        <f>'R3-03（入力用）'!L37</f>
        <v>0</v>
      </c>
      <c r="IR15" s="77">
        <f>'R3-03（入力用）'!M37</f>
        <v>0</v>
      </c>
      <c r="IS15" s="77">
        <f>'R3-03（入力用）'!N37</f>
        <v>0</v>
      </c>
      <c r="IT15" s="77">
        <f>'R3-03（入力用）'!O37</f>
        <v>0</v>
      </c>
      <c r="IU15" s="77">
        <f>'R3-03（入力用）'!P37</f>
        <v>0</v>
      </c>
      <c r="IV15" s="77">
        <f>'R3-03（入力用）'!Q37</f>
        <v>0</v>
      </c>
      <c r="IW15" s="77">
        <f>'R3-03（入力用）'!R37</f>
        <v>0</v>
      </c>
      <c r="IX15" s="77">
        <f>'R3-03（入力用）'!S37</f>
        <v>0</v>
      </c>
      <c r="IY15" s="77">
        <f>'R3-03（入力用）'!T37</f>
        <v>1</v>
      </c>
      <c r="IZ15" s="77">
        <f>'R3-03（入力用）'!U37</f>
        <v>1</v>
      </c>
      <c r="JA15" s="77">
        <f>'R3-03（入力用）'!V37</f>
        <v>1</v>
      </c>
      <c r="JB15" s="77">
        <f>'R3-03（入力用）'!W37</f>
        <v>1</v>
      </c>
      <c r="JC15" s="77">
        <f>'R3-03（入力用）'!X37</f>
        <v>1</v>
      </c>
      <c r="JD15" s="77">
        <f>'R3-03（入力用）'!Y37</f>
        <v>1</v>
      </c>
      <c r="JE15" s="77">
        <f>'R3-03（入力用）'!Z37</f>
        <v>0.5714285714285714</v>
      </c>
      <c r="JF15" s="77">
        <f>'R3-03（入力用）'!AA37</f>
        <v>0.27272727272727271</v>
      </c>
      <c r="JG15" s="77">
        <f>'R3-03（入力用）'!AB37</f>
        <v>0.33333333333333331</v>
      </c>
      <c r="JH15" s="77">
        <f>'R3-03（入力用）'!AC37</f>
        <v>0.27272727272727271</v>
      </c>
      <c r="JI15" s="77">
        <f>'R3-03（入力用）'!AD37</f>
        <v>0.18181818181818182</v>
      </c>
      <c r="JJ15" s="77">
        <f>'R3-03（入力用）'!AE37</f>
        <v>0.25</v>
      </c>
      <c r="JK15" s="77">
        <f>'R3-03（入力用）'!AF37</f>
        <v>0.16666666666666666</v>
      </c>
      <c r="JL15" s="77">
        <f>'R3-03（入力用）'!AG37</f>
        <v>0.12903225806451613</v>
      </c>
      <c r="JM15" s="77">
        <f>'R3-03（入力用）'!AH37</f>
        <v>0.15789473684210525</v>
      </c>
      <c r="JN15" s="77">
        <f>'R3-03（入力用）'!AI37</f>
        <v>0.14285714285714285</v>
      </c>
      <c r="JO15" s="77">
        <f>'R3-03（入力用）'!AJ37</f>
        <v>0.125</v>
      </c>
      <c r="JP15" s="82">
        <f>'R3-03（入力用）'!AK37</f>
        <v>0.12962962962962962</v>
      </c>
      <c r="JQ15" s="76">
        <f>'R3-04'!G37</f>
        <v>0.1111111111111111</v>
      </c>
      <c r="JR15" s="77">
        <f>'R3-04'!H37</f>
        <v>0.22448979591836735</v>
      </c>
      <c r="JS15" s="77">
        <f>'R3-04'!I37</f>
        <v>0.25531914893617019</v>
      </c>
      <c r="JT15" s="77">
        <f>'R3-04'!J37</f>
        <v>0.32558139534883723</v>
      </c>
      <c r="JU15" s="77">
        <f>'R3-04'!K37</f>
        <v>0.30434782608695654</v>
      </c>
      <c r="JV15" s="77">
        <f>'R3-04'!L37</f>
        <v>0.36170212765957449</v>
      </c>
      <c r="JW15" s="77">
        <f>'R3-04'!M37</f>
        <v>0.35714285714285715</v>
      </c>
      <c r="JX15" s="77">
        <f>'R3-04'!N37</f>
        <v>0.33846153846153848</v>
      </c>
      <c r="JY15" s="77">
        <f>'R3-04'!O37</f>
        <v>0.25757575757575757</v>
      </c>
      <c r="JZ15" s="77">
        <f>'R3-04'!P37</f>
        <v>0.30303030303030304</v>
      </c>
      <c r="KA15" s="77">
        <f>'R3-04'!Q37</f>
        <v>0.26984126984126983</v>
      </c>
      <c r="KB15" s="77">
        <f>'R3-04'!R37</f>
        <v>0.2711864406779661</v>
      </c>
      <c r="KC15" s="77">
        <f>'R3-04'!S37</f>
        <v>0.23214285714285715</v>
      </c>
      <c r="KD15" s="77">
        <f>'R3-04'!T37</f>
        <v>0.25</v>
      </c>
      <c r="KE15" s="77">
        <f>'R3-04'!U37</f>
        <v>0.2608695652173913</v>
      </c>
      <c r="KF15" s="77">
        <f>'R3-04'!V37</f>
        <v>0.29268292682926828</v>
      </c>
      <c r="KG15" s="77">
        <f>'R3-04'!W37</f>
        <v>0.22500000000000001</v>
      </c>
      <c r="KH15" s="77">
        <f>'R3-04'!X37</f>
        <v>0.19565217391304349</v>
      </c>
      <c r="KI15" s="77">
        <f>'R3-04'!Y37</f>
        <v>0.20833333333333334</v>
      </c>
      <c r="KJ15" s="77">
        <f>'R3-04'!Z37</f>
        <v>0.22807017543859648</v>
      </c>
      <c r="KK15" s="77">
        <f>'R3-04'!AA37</f>
        <v>0.21818181818181817</v>
      </c>
      <c r="KL15" s="77">
        <f>'R3-04'!AB37</f>
        <v>0.24489795918367346</v>
      </c>
      <c r="KM15" s="77">
        <f>'R3-04'!AC37</f>
        <v>0.26315789473684209</v>
      </c>
      <c r="KN15" s="77">
        <f>'R3-04'!AD37</f>
        <v>0.33333333333333331</v>
      </c>
      <c r="KO15" s="77">
        <f>'R3-04'!AE37</f>
        <v>0.35</v>
      </c>
      <c r="KP15" s="77">
        <f>'R3-04'!AF37</f>
        <v>0.34328358208955223</v>
      </c>
      <c r="KQ15" s="77">
        <f>'R3-04'!AG37</f>
        <v>0.41538461538461541</v>
      </c>
      <c r="KR15" s="77">
        <f>'R3-04'!AH37</f>
        <v>0.38961038961038963</v>
      </c>
      <c r="KS15" s="77">
        <f>'R3-04'!AI37</f>
        <v>0.37755102040816324</v>
      </c>
      <c r="KT15" s="196">
        <f>'R3-04'!AJ37</f>
        <v>0.29166666666666669</v>
      </c>
      <c r="KU15" s="206">
        <f>'R3-05'!G37</f>
        <v>0.2832369942196532</v>
      </c>
      <c r="KV15" s="77">
        <f>'R3-05'!H37</f>
        <v>0.28358208955223879</v>
      </c>
      <c r="KW15" s="77">
        <f>'R3-05'!I37</f>
        <v>0.29613733905579398</v>
      </c>
      <c r="KX15" s="77">
        <f>'R3-05'!J37</f>
        <v>0.27376425855513309</v>
      </c>
      <c r="KY15" s="77">
        <f>'R3-05'!K37</f>
        <v>0.27027027027027029</v>
      </c>
      <c r="KZ15" s="77">
        <f>'R3-05'!L37</f>
        <v>0.26517571884984026</v>
      </c>
      <c r="LA15" s="77">
        <f>'R3-05'!M37</f>
        <v>0.29881656804733731</v>
      </c>
      <c r="LB15" s="77">
        <f>'R3-05'!N37</f>
        <v>0.2796352583586626</v>
      </c>
      <c r="LC15" s="77">
        <f>'R3-05'!O37</f>
        <v>0.28828828828828829</v>
      </c>
      <c r="LD15" s="77">
        <f>'R3-05'!P37</f>
        <v>0.28440366972477066</v>
      </c>
      <c r="LE15" s="77">
        <f>'R3-05'!Q37</f>
        <v>0.31065088757396447</v>
      </c>
      <c r="LF15" s="77">
        <f>'R3-05'!R37</f>
        <v>0.32102272727272729</v>
      </c>
      <c r="LG15" s="77">
        <f>'R3-05'!S37</f>
        <v>0.30919220055710306</v>
      </c>
      <c r="LH15" s="77">
        <f>'R3-05'!T37</f>
        <v>0.29106628242074928</v>
      </c>
      <c r="LI15" s="77">
        <f>'R3-05'!U37</f>
        <v>0.30909090909090908</v>
      </c>
      <c r="LJ15" s="77">
        <f>'R3-05'!V37</f>
        <v>0.30031948881789139</v>
      </c>
      <c r="LK15" s="77">
        <f>'R3-05'!W37</f>
        <v>0.28846153846153844</v>
      </c>
      <c r="LL15" s="77">
        <f>'R3-05'!X37</f>
        <v>0.27272727272727271</v>
      </c>
      <c r="LM15" s="77">
        <f>'R3-05'!Y37</f>
        <v>0.25362318840579712</v>
      </c>
      <c r="LN15" s="77">
        <f>'R3-05'!Z37</f>
        <v>0.28136882129277568</v>
      </c>
      <c r="LO15" s="77">
        <f>'R3-05'!AA37</f>
        <v>0.31439393939393939</v>
      </c>
      <c r="LP15" s="77">
        <f>'R3-05'!AB37</f>
        <v>0.31578947368421051</v>
      </c>
      <c r="LQ15" s="77">
        <f>'R3-05'!AC37</f>
        <v>0.32692307692307693</v>
      </c>
      <c r="LR15" s="77">
        <f>'R3-05'!AD37</f>
        <v>0.34024896265560167</v>
      </c>
      <c r="LS15" s="77">
        <f>'R3-05'!AE37</f>
        <v>0.354978354978355</v>
      </c>
      <c r="LT15" s="77">
        <f>'R3-05'!AF37</f>
        <v>0.37788018433179721</v>
      </c>
      <c r="LU15" s="77">
        <f>'R3-05'!AG37</f>
        <v>0.35784313725490197</v>
      </c>
      <c r="LV15" s="77">
        <f>'R3-05'!AH37</f>
        <v>0.30978260869565216</v>
      </c>
      <c r="LW15" s="77">
        <f>'R3-05'!AI37</f>
        <v>0.29378531073446329</v>
      </c>
      <c r="LX15" s="77">
        <f>'R3-05'!AJ37</f>
        <v>0.26486486486486488</v>
      </c>
      <c r="LY15" s="82">
        <f>'R3-05'!AK37</f>
        <v>0.25988700564971751</v>
      </c>
      <c r="LZ15" s="76">
        <f>'R3-06'!G37</f>
        <v>0.22857142857142856</v>
      </c>
      <c r="MA15" s="77">
        <f>'R3-06'!H37</f>
        <v>0.24861878453038674</v>
      </c>
      <c r="MB15" s="77">
        <f>'R3-06'!I37</f>
        <v>0.2388888888888889</v>
      </c>
      <c r="MC15" s="77">
        <f>'R3-06'!J37</f>
        <v>0.26256983240223464</v>
      </c>
      <c r="MD15" s="77">
        <f>'R3-06'!K37</f>
        <v>0.25380710659898476</v>
      </c>
      <c r="ME15" s="77">
        <f>'R3-06'!L37</f>
        <v>0.27071823204419887</v>
      </c>
      <c r="MF15" s="77">
        <f>'R3-06'!M37</f>
        <v>0.2752808988764045</v>
      </c>
      <c r="MG15" s="77">
        <f>'R3-06'!N37</f>
        <v>0.27710843373493976</v>
      </c>
      <c r="MH15" s="77">
        <f>'R3-06'!O37</f>
        <v>0.25165562913907286</v>
      </c>
      <c r="MI15" s="77">
        <f>'R3-06'!P37</f>
        <v>0.26277372262773724</v>
      </c>
      <c r="MJ15" s="77">
        <f>'R3-06'!Q37</f>
        <v>0.26890756302521007</v>
      </c>
      <c r="MK15" s="77">
        <f>'R3-06'!R37</f>
        <v>0.25287356321839083</v>
      </c>
      <c r="ML15" s="77">
        <f>'R3-06'!S37</f>
        <v>0.26436781609195403</v>
      </c>
      <c r="MM15" s="77">
        <f>'R3-06'!T37</f>
        <v>0.24719101123595505</v>
      </c>
      <c r="MN15" s="77">
        <f>'R3-06'!U37</f>
        <v>0.21839080459770116</v>
      </c>
      <c r="MO15" s="77">
        <f>'R3-06'!V37</f>
        <v>0.19277108433734941</v>
      </c>
      <c r="MP15" s="77">
        <f>'R3-06'!W37</f>
        <v>0.18666666666666668</v>
      </c>
      <c r="MQ15" s="77">
        <f>'R3-06'!X37</f>
        <v>0.15789473684210525</v>
      </c>
      <c r="MR15" s="77">
        <f>'R3-06'!Y37</f>
        <v>0.22222222222222221</v>
      </c>
      <c r="MS15" s="77">
        <f>'R3-06'!Z37</f>
        <v>0.19607843137254902</v>
      </c>
      <c r="MT15" s="77">
        <f>'R3-06'!AA37</f>
        <v>0.20930232558139536</v>
      </c>
      <c r="MU15" s="77">
        <f>'R3-06'!AB37</f>
        <v>0.25</v>
      </c>
      <c r="MV15" s="77">
        <f>'R3-06'!AC37</f>
        <v>0.28000000000000003</v>
      </c>
      <c r="MW15" s="77">
        <f>'R3-06'!AD37</f>
        <v>0.25</v>
      </c>
      <c r="MX15" s="77">
        <f>'R3-06'!AE37</f>
        <v>0.41176470588235292</v>
      </c>
      <c r="MY15" s="77">
        <f>'R3-06'!AF37</f>
        <v>0.33333333333333331</v>
      </c>
      <c r="MZ15" s="77">
        <f>'R3-06'!AG37</f>
        <v>0.33333333333333331</v>
      </c>
      <c r="NA15" s="77">
        <f>'R3-06'!AH37</f>
        <v>0.43333333333333335</v>
      </c>
      <c r="NB15" s="77">
        <f>'R3-06'!AI37</f>
        <v>0.46666666666666667</v>
      </c>
      <c r="NC15" s="82">
        <f>'R3-06'!AJ37</f>
        <v>0.45161290322580644</v>
      </c>
      <c r="ND15" s="76">
        <f>'R3-07'!G37</f>
        <v>0.54545454545454541</v>
      </c>
      <c r="NE15" s="77">
        <f>'R3-07'!H37</f>
        <v>0.40476190476190477</v>
      </c>
      <c r="NF15" s="77">
        <f>'R3-07'!I37</f>
        <v>0.40476190476190477</v>
      </c>
      <c r="NG15" s="77">
        <f>'R3-07'!J37</f>
        <v>0.3888888888888889</v>
      </c>
      <c r="NH15" s="77">
        <f>'R3-07'!K37</f>
        <v>0.3125</v>
      </c>
      <c r="NI15" s="77">
        <f>'R3-07'!L37</f>
        <v>0.25714285714285712</v>
      </c>
      <c r="NJ15" s="77">
        <f>'R3-07'!M37</f>
        <v>0.23684210526315788</v>
      </c>
      <c r="NK15" s="77">
        <f>'R3-07'!N37</f>
        <v>0.13157894736842105</v>
      </c>
      <c r="NL15" s="77">
        <f>'R3-07'!O37</f>
        <v>0.13157894736842105</v>
      </c>
      <c r="NM15" s="77">
        <f>'R3-07'!P37</f>
        <v>8.3333333333333329E-2</v>
      </c>
      <c r="NN15" s="77">
        <f>'R3-07'!Q37</f>
        <v>0.13157894736842105</v>
      </c>
      <c r="NO15" s="77">
        <f>'R3-07'!R37</f>
        <v>0.17073170731707318</v>
      </c>
      <c r="NP15" s="77">
        <f>'R3-07'!S37</f>
        <v>0.19444444444444445</v>
      </c>
      <c r="NQ15" s="77">
        <f>'R3-07'!T37</f>
        <v>0.2</v>
      </c>
      <c r="NR15" s="77">
        <f>'R3-07'!U37</f>
        <v>0.27027027027027029</v>
      </c>
      <c r="NS15" s="77">
        <f>'R3-07'!V37</f>
        <v>0.27777777777777779</v>
      </c>
      <c r="NT15" s="77">
        <f>'R3-07'!W37</f>
        <v>0.25641025641025639</v>
      </c>
      <c r="NU15" s="77">
        <f>'R3-07'!X37</f>
        <v>0.27500000000000002</v>
      </c>
      <c r="NV15" s="77">
        <f>'R3-07'!Y37</f>
        <v>0.23684210526315788</v>
      </c>
      <c r="NW15" s="77">
        <f>'R3-07'!Z37</f>
        <v>0.26190476190476192</v>
      </c>
      <c r="NX15" s="77">
        <f>'R3-07'!AA37</f>
        <v>0.26190476190476192</v>
      </c>
      <c r="NY15" s="77">
        <f>'R3-07'!AB37</f>
        <v>0.26666666666666666</v>
      </c>
      <c r="NZ15" s="77">
        <f>'R3-07'!AC37</f>
        <v>0.22222222222222221</v>
      </c>
      <c r="OA15" s="77">
        <f>'R3-07'!AD37</f>
        <v>0.30909090909090908</v>
      </c>
      <c r="OB15" s="77">
        <f>'R3-07'!AE37</f>
        <v>0.28169014084507044</v>
      </c>
      <c r="OC15" s="77">
        <f>'R3-07'!AF37</f>
        <v>0.25609756097560976</v>
      </c>
      <c r="OD15" s="77">
        <f>'R3-07'!AG37</f>
        <v>0.26595744680851063</v>
      </c>
      <c r="OE15" s="77">
        <f>'R3-07'!AH37</f>
        <v>0.29203539823008851</v>
      </c>
      <c r="OF15" s="77">
        <f>'R3-07'!AI37</f>
        <v>0.31746031746031744</v>
      </c>
      <c r="OG15" s="77">
        <f>'R3-07'!AJ37</f>
        <v>0.35384615384615387</v>
      </c>
      <c r="OH15" s="82">
        <f>'R3-07'!AK37</f>
        <v>0.3776223776223776</v>
      </c>
      <c r="OI15" s="76">
        <f>'R3-08'!G37</f>
        <v>0.42763157894736842</v>
      </c>
      <c r="OJ15" s="77">
        <f>'R3-08'!H37</f>
        <v>0.41509433962264153</v>
      </c>
      <c r="OK15" s="77">
        <f>'R3-08'!I37</f>
        <v>0.38709677419354838</v>
      </c>
      <c r="OL15" s="77">
        <f>'R3-08'!J37</f>
        <v>0.40776699029126212</v>
      </c>
      <c r="OM15" s="77">
        <f>'R3-08'!K37</f>
        <v>0.38723404255319149</v>
      </c>
      <c r="ON15" s="77">
        <f>'R3-08'!L37</f>
        <v>0.38461538461538464</v>
      </c>
      <c r="OO15" s="77">
        <f>'R3-08'!M37</f>
        <v>0.36103151862464183</v>
      </c>
      <c r="OP15" s="77">
        <f>'R3-08'!N37</f>
        <v>0.36018957345971564</v>
      </c>
      <c r="OQ15" s="77">
        <f>'R3-08'!O37</f>
        <v>0.35683760683760685</v>
      </c>
      <c r="OR15" s="77">
        <f>'R3-08'!P37</f>
        <v>0.36633663366336633</v>
      </c>
      <c r="OS15" s="77">
        <f>'R3-08'!Q37</f>
        <v>0.36028119507908613</v>
      </c>
      <c r="OT15" s="77">
        <f>'R3-08'!R37</f>
        <v>0.36011904761904762</v>
      </c>
      <c r="OU15" s="77">
        <f>'R3-08'!S37</f>
        <v>0.37146702557200539</v>
      </c>
      <c r="OV15" s="77">
        <f>'R3-08'!T37</f>
        <v>0.37200956937799046</v>
      </c>
      <c r="OW15" s="77">
        <f>'R3-08'!U37</f>
        <v>0.35665137614678899</v>
      </c>
      <c r="OX15" s="77">
        <f>'R3-08'!V37</f>
        <v>0.36154649947753398</v>
      </c>
      <c r="OY15" s="77">
        <f>'R3-08'!W37</f>
        <v>0.37589285714285714</v>
      </c>
      <c r="OZ15" s="77">
        <f>'R3-08'!X37</f>
        <v>0.36768342951360261</v>
      </c>
      <c r="PA15" s="77">
        <f>'R3-08'!Y37</f>
        <v>0.39618320610687024</v>
      </c>
      <c r="PB15" s="77">
        <f>'R3-08'!Z37</f>
        <v>0.39096126255380204</v>
      </c>
      <c r="PC15" s="77">
        <f>'R3-08'!AA37</f>
        <v>0.40999315537303216</v>
      </c>
      <c r="PD15" s="77">
        <f>'R3-08'!AB37</f>
        <v>0.40850776502363267</v>
      </c>
      <c r="PE15" s="77">
        <f>'R3-08'!AC37</f>
        <v>0.42044685172647256</v>
      </c>
      <c r="PF15" s="77">
        <f>'R3-08'!AD37</f>
        <v>0.40337315530569218</v>
      </c>
      <c r="PG15" s="77">
        <f>'R3-08'!AE37</f>
        <v>0.3898768809849521</v>
      </c>
      <c r="PH15" s="77">
        <f>'R3-08'!AF37</f>
        <v>0.34782608695652173</v>
      </c>
      <c r="PI15" s="77">
        <f>'R3-08'!AG37</f>
        <v>0.33995416348357527</v>
      </c>
      <c r="PJ15" s="77">
        <f>'R3-08'!AH37</f>
        <v>0.3174089068825911</v>
      </c>
      <c r="PK15" s="77">
        <f>'R3-08'!AI37</f>
        <v>0.30174563591022446</v>
      </c>
      <c r="PL15" s="77">
        <f>'R3-08'!AJ37</f>
        <v>0.27601809954751133</v>
      </c>
      <c r="PM15" s="82">
        <f>'R3-08'!AK37</f>
        <v>0.27520161290322581</v>
      </c>
      <c r="PN15" s="76">
        <f>'R3-09'!G37</f>
        <v>0.26886792452830188</v>
      </c>
      <c r="PO15" s="77">
        <f>'R3-09'!H37</f>
        <v>0.27576974564926371</v>
      </c>
      <c r="PP15" s="77">
        <f>'R3-09'!I37</f>
        <v>0.26277372262773724</v>
      </c>
      <c r="PQ15" s="77">
        <f>'R3-09'!J37</f>
        <v>0.22521008403361345</v>
      </c>
      <c r="PR15" s="77">
        <f>'R3-09'!K37</f>
        <v>0.23992322456813819</v>
      </c>
      <c r="PS15" s="77">
        <f>'R3-09'!L37</f>
        <v>0.23106796116504855</v>
      </c>
      <c r="PT15" s="77">
        <f>'R3-09'!M37</f>
        <v>0.23935091277890466</v>
      </c>
      <c r="PU15" s="77">
        <f>'R3-09'!N37</f>
        <v>0.26444444444444443</v>
      </c>
      <c r="PV15" s="77">
        <f>'R3-09'!O37</f>
        <v>0.25672371638141811</v>
      </c>
      <c r="PW15" s="77">
        <f>'R3-09'!P37</f>
        <v>0.25654450261780104</v>
      </c>
      <c r="PX15" s="77">
        <f>'R3-09'!Q37</f>
        <v>0.26869806094182824</v>
      </c>
      <c r="PY15" s="77">
        <f>'R3-09'!R37</f>
        <v>0.26822157434402333</v>
      </c>
      <c r="PZ15" s="77">
        <f>'R3-09'!S37</f>
        <v>0.29283489096573206</v>
      </c>
      <c r="QA15" s="77">
        <f>'R3-09'!T37</f>
        <v>0.28239202657807311</v>
      </c>
      <c r="QB15" s="77">
        <f>'R3-09'!U37</f>
        <v>0.26258992805755393</v>
      </c>
      <c r="QC15" s="77">
        <f>'R3-09'!V37</f>
        <v>0.26744186046511625</v>
      </c>
      <c r="QD15" s="77">
        <f>'R3-09'!W37</f>
        <v>0.27232142857142855</v>
      </c>
      <c r="QE15" s="77">
        <f>'R3-09'!X37</f>
        <v>0.27979274611398963</v>
      </c>
      <c r="QF15" s="77">
        <f>'R3-09'!Y37</f>
        <v>0.31395348837209303</v>
      </c>
      <c r="QG15" s="77">
        <f>'R3-09'!Z37</f>
        <v>0.31612903225806449</v>
      </c>
      <c r="QH15" s="77">
        <f>'R3-09'!AA37</f>
        <v>0.26829268292682928</v>
      </c>
      <c r="QI15" s="77">
        <f>'R3-09'!AB37</f>
        <v>0.28865979381443296</v>
      </c>
      <c r="QJ15" s="77">
        <f>'R3-09'!AC37</f>
        <v>0.34722222222222221</v>
      </c>
      <c r="QK15" s="77">
        <f>'R3-09'!AD37</f>
        <v>0.36734693877551022</v>
      </c>
      <c r="QL15" s="77">
        <f>'R3-09'!AE37</f>
        <v>0.41025641025641024</v>
      </c>
      <c r="QM15" s="77">
        <f>'R3-09'!AF37</f>
        <v>0.42307692307692307</v>
      </c>
      <c r="QN15" s="77">
        <f>'R3-09'!AG37</f>
        <v>0.41666666666666669</v>
      </c>
      <c r="QO15" s="77">
        <f>'R3-09'!AH37</f>
        <v>0.44444444444444442</v>
      </c>
      <c r="QP15" s="77">
        <f>'R3-09'!AI37</f>
        <v>0.5</v>
      </c>
      <c r="QQ15" s="82">
        <f>'R3-09'!AJ37</f>
        <v>0.52380952380952384</v>
      </c>
      <c r="QR15" s="76">
        <f>'R3-10'!G37</f>
        <v>0.45833333333333331</v>
      </c>
      <c r="QS15" s="77">
        <f>'R3-10'!H37</f>
        <v>0.31818181818181818</v>
      </c>
      <c r="QT15" s="77">
        <f>'R3-10'!I37</f>
        <v>0.3</v>
      </c>
      <c r="QU15" s="77">
        <f>'R3-10'!J37</f>
        <v>0.35</v>
      </c>
      <c r="QV15" s="77">
        <f>'R3-10'!K37</f>
        <v>0.375</v>
      </c>
      <c r="QW15" s="77">
        <f>'R3-10'!L37</f>
        <v>0.3125</v>
      </c>
      <c r="QX15" s="77">
        <f>'R3-10'!M37</f>
        <v>0.27777777777777779</v>
      </c>
      <c r="QY15" s="77">
        <f>'R3-10'!N37</f>
        <v>0.4375</v>
      </c>
      <c r="QZ15" s="77">
        <f>'R3-10'!O37</f>
        <v>0.47058823529411764</v>
      </c>
      <c r="RA15" s="77">
        <f>'R3-10'!P37</f>
        <v>0.47058823529411764</v>
      </c>
      <c r="RB15" s="77">
        <f>'R3-10'!Q37</f>
        <v>0.46666666666666667</v>
      </c>
      <c r="RC15" s="77">
        <f>'R3-10'!R37</f>
        <v>0.35294117647058826</v>
      </c>
      <c r="RD15" s="77">
        <f>'R3-10'!S37</f>
        <v>0.44444444444444442</v>
      </c>
      <c r="RE15" s="77">
        <f>'R3-10'!T37</f>
        <v>0.36842105263157893</v>
      </c>
      <c r="RF15" s="77">
        <f>'R3-10'!U37</f>
        <v>0.25</v>
      </c>
      <c r="RG15" s="77">
        <f>'R3-10'!V37</f>
        <v>0.2</v>
      </c>
      <c r="RH15" s="77">
        <f>'R3-10'!W37</f>
        <v>0.2</v>
      </c>
      <c r="RI15" s="77">
        <f>'R3-10'!X37</f>
        <v>0.2</v>
      </c>
      <c r="RJ15" s="77">
        <f>'R3-10'!Y37</f>
        <v>0.1875</v>
      </c>
      <c r="RK15" s="77">
        <f>'R3-10'!Z37</f>
        <v>7.1428571428571425E-2</v>
      </c>
      <c r="RL15" s="77">
        <f>'R3-10'!AA37</f>
        <v>0</v>
      </c>
      <c r="RM15" s="77">
        <f>'R3-10'!AB37</f>
        <v>0</v>
      </c>
      <c r="RN15" s="77">
        <f>'R3-10'!AC37</f>
        <v>0</v>
      </c>
      <c r="RO15" s="77">
        <f>'R3-10'!AD37</f>
        <v>0</v>
      </c>
      <c r="RP15" s="77">
        <f>'R3-10'!AE37</f>
        <v>0</v>
      </c>
      <c r="RQ15" s="77">
        <f>'R3-10'!AF37</f>
        <v>0.5</v>
      </c>
      <c r="RR15" s="77">
        <f>'R3-10'!AG37</f>
        <v>0.5</v>
      </c>
      <c r="RS15" s="77">
        <f>'R3-10'!AH37</f>
        <v>0.5</v>
      </c>
      <c r="RT15" s="77">
        <f>'R3-10'!AI37</f>
        <v>0.5</v>
      </c>
      <c r="RU15" s="77">
        <f>'R3-10'!AJ37</f>
        <v>0.5</v>
      </c>
      <c r="RV15" s="82">
        <f>'R3-10'!AK37</f>
        <v>0.5</v>
      </c>
      <c r="RW15" s="76">
        <f>'R3-11'!G37</f>
        <v>0.5</v>
      </c>
      <c r="RX15" s="77">
        <f>'R3-11'!H37</f>
        <v>1</v>
      </c>
      <c r="RY15" s="77">
        <f>'R3-11'!I37</f>
        <v>1</v>
      </c>
      <c r="RZ15" s="77">
        <f>'R3-11'!J37</f>
        <v>1</v>
      </c>
      <c r="SA15" s="77">
        <f>'R3-11'!K37</f>
        <v>1</v>
      </c>
      <c r="SB15" s="77">
        <f>'R3-11'!L37</f>
        <v>1</v>
      </c>
      <c r="SC15" s="77">
        <f>'R3-11'!M37</f>
        <v>1</v>
      </c>
      <c r="SD15" s="77">
        <f>'R3-11'!N37</f>
        <v>1</v>
      </c>
      <c r="SE15" s="77">
        <f>'R3-11'!O37</f>
        <v>0</v>
      </c>
      <c r="SF15" s="77">
        <f>'R3-11'!P37</f>
        <v>0</v>
      </c>
      <c r="SG15" s="77">
        <f>'R3-11'!Q37</f>
        <v>0</v>
      </c>
      <c r="SH15" s="77">
        <f>'R3-11'!R37</f>
        <v>0</v>
      </c>
      <c r="SI15" s="77">
        <f>'R3-11'!S37</f>
        <v>0</v>
      </c>
      <c r="SJ15" s="77">
        <f>'R3-11'!T37</f>
        <v>0</v>
      </c>
      <c r="SK15" s="77">
        <f>'R3-11'!U37</f>
        <v>0</v>
      </c>
      <c r="SL15" s="77">
        <f>'R3-11'!V37</f>
        <v>0</v>
      </c>
      <c r="SM15" s="77">
        <f>'R3-11'!W37</f>
        <v>0</v>
      </c>
      <c r="SN15" s="77">
        <f>'R3-11'!X37</f>
        <v>0</v>
      </c>
      <c r="SO15" s="77">
        <f>'R3-11'!Y37</f>
        <v>0</v>
      </c>
      <c r="SP15" s="77">
        <f>'R3-11'!Z37</f>
        <v>0</v>
      </c>
      <c r="SQ15" s="77">
        <f>'R3-11'!AA37</f>
        <v>1</v>
      </c>
      <c r="SR15" s="77">
        <f>'R3-11'!AB37</f>
        <v>1</v>
      </c>
      <c r="SS15" s="77">
        <f>'R3-11'!AC37</f>
        <v>1</v>
      </c>
      <c r="ST15" s="77">
        <f>'R3-11'!AD37</f>
        <v>1</v>
      </c>
      <c r="SU15" s="77">
        <f>'R3-11'!AE37</f>
        <v>1</v>
      </c>
      <c r="SV15" s="77">
        <f>'R3-11'!AF37</f>
        <v>1</v>
      </c>
      <c r="SW15" s="77">
        <f>'R3-11'!AG37</f>
        <v>1</v>
      </c>
      <c r="SX15" s="77">
        <f>'R3-11'!AH37</f>
        <v>0</v>
      </c>
      <c r="SY15" s="77">
        <f>'R3-11'!AI37</f>
        <v>0</v>
      </c>
      <c r="SZ15" s="82">
        <f>'R3-11'!AJ37</f>
        <v>0</v>
      </c>
      <c r="TA15" s="76">
        <f>'R3-12'!G37</f>
        <v>0</v>
      </c>
      <c r="TB15" s="77">
        <f>'R3-12'!H37</f>
        <v>0</v>
      </c>
      <c r="TC15" s="77">
        <f>'R3-12'!I37</f>
        <v>0</v>
      </c>
      <c r="TD15" s="77">
        <f>'R3-12'!J37</f>
        <v>0</v>
      </c>
      <c r="TE15" s="77">
        <f>'R3-12'!K37</f>
        <v>0</v>
      </c>
      <c r="TF15" s="77">
        <f>'R3-12'!L37</f>
        <v>0</v>
      </c>
      <c r="TG15" s="77">
        <f>'R3-12'!M37</f>
        <v>0</v>
      </c>
      <c r="TH15" s="77">
        <f>'R3-12'!N37</f>
        <v>0</v>
      </c>
      <c r="TI15" s="77">
        <f>'R3-12'!O37</f>
        <v>0</v>
      </c>
      <c r="TJ15" s="77">
        <f>'R3-12'!P37</f>
        <v>0</v>
      </c>
      <c r="TK15" s="77">
        <f>'R3-12'!Q37</f>
        <v>0</v>
      </c>
      <c r="TL15" s="77">
        <f>'R3-12'!R37</f>
        <v>0</v>
      </c>
      <c r="TM15" s="77">
        <f>'R3-12'!S37</f>
        <v>0</v>
      </c>
      <c r="TN15" s="77">
        <f>'R3-12'!T37</f>
        <v>0</v>
      </c>
      <c r="TO15" s="77">
        <f>'R3-12'!U37</f>
        <v>0</v>
      </c>
      <c r="TP15" s="77">
        <f>'R3-12'!V37</f>
        <v>1</v>
      </c>
      <c r="TQ15" s="77">
        <f>'R3-12'!W37</f>
        <v>1</v>
      </c>
      <c r="TR15" s="77">
        <f>'R3-12'!X37</f>
        <v>1</v>
      </c>
      <c r="TS15" s="77">
        <f>'R3-12'!Y37</f>
        <v>0.33333333333333331</v>
      </c>
      <c r="TT15" s="77">
        <f>'R3-12'!Z37</f>
        <v>0.33333333333333331</v>
      </c>
      <c r="TU15" s="77">
        <f>'R3-12'!AA37</f>
        <v>0.25</v>
      </c>
      <c r="TV15" s="77">
        <f>'R3-12'!AB37</f>
        <v>0.25</v>
      </c>
      <c r="TW15" s="77">
        <f>'R3-12'!AC37</f>
        <v>7.6923076923076927E-2</v>
      </c>
      <c r="TX15" s="77">
        <f>'R3-12'!AD37</f>
        <v>0</v>
      </c>
      <c r="TY15" s="77">
        <f>'R3-12'!AE37</f>
        <v>0</v>
      </c>
      <c r="TZ15" s="77">
        <f>'R3-12'!AF37</f>
        <v>0</v>
      </c>
      <c r="UA15" s="77">
        <f>'R3-12'!AG37</f>
        <v>0</v>
      </c>
      <c r="UB15" s="77">
        <f>'R3-12'!AH37</f>
        <v>0</v>
      </c>
      <c r="UC15" s="77">
        <f>'R3-12'!AI37</f>
        <v>0.16666666666666666</v>
      </c>
      <c r="UD15" s="77">
        <f>'R3-12'!AJ37</f>
        <v>0.25</v>
      </c>
      <c r="UE15" s="82">
        <f>'R3-12'!AK37</f>
        <v>0.25</v>
      </c>
      <c r="UF15" s="76">
        <f>'R4-01'!G37</f>
        <v>0.5</v>
      </c>
      <c r="UG15" s="77">
        <f>'R4-01'!H37</f>
        <v>0.33333333333333331</v>
      </c>
      <c r="UH15" s="77">
        <f>'R4-01'!I37</f>
        <v>0.75</v>
      </c>
      <c r="UI15" s="77">
        <f>'R4-01'!J37</f>
        <v>0.69230769230769229</v>
      </c>
      <c r="UJ15" s="77">
        <f>'R4-01'!K37</f>
        <v>0.58064516129032262</v>
      </c>
      <c r="UK15" s="77">
        <f>'R4-01'!L37</f>
        <v>0.48351648351648352</v>
      </c>
      <c r="UL15" s="77">
        <f>'R4-01'!M37</f>
        <v>0.38308457711442784</v>
      </c>
      <c r="UM15" s="77">
        <f>'R4-01'!N37</f>
        <v>0.29921259842519687</v>
      </c>
      <c r="UN15" s="77">
        <f>'R4-01'!O37</f>
        <v>0.26434426229508196</v>
      </c>
      <c r="UO15" s="77">
        <f>'R4-01'!P37</f>
        <v>0.22542372881355932</v>
      </c>
      <c r="UP15" s="77">
        <f>'R4-01'!Q37</f>
        <v>0.21921921921921922</v>
      </c>
      <c r="UQ15" s="77">
        <f>'R4-01'!R37</f>
        <v>0.22236842105263158</v>
      </c>
      <c r="UR15" s="77">
        <f>'R4-01'!S37</f>
        <v>0.21253071253071254</v>
      </c>
      <c r="US15" s="77">
        <f>'R4-01'!T37</f>
        <v>0.2014218009478673</v>
      </c>
      <c r="UT15" s="77">
        <f>'R4-01'!U37</f>
        <v>0.20240963855421687</v>
      </c>
      <c r="UU15" s="77">
        <f>'R4-01'!V37</f>
        <v>0.20344827586206896</v>
      </c>
      <c r="UV15" s="77">
        <f>'R4-01'!W37</f>
        <v>0.22824858757062147</v>
      </c>
      <c r="UW15" s="77">
        <f>'R4-01'!X37</f>
        <v>0.2334293948126801</v>
      </c>
      <c r="UX15" s="77">
        <f>'R4-01'!Y37</f>
        <v>0.24239864864864866</v>
      </c>
      <c r="UY15" s="77">
        <f>'R4-01'!Z37</f>
        <v>0.27623906705539358</v>
      </c>
      <c r="UZ15" s="77">
        <f>'R4-01'!AA37</f>
        <v>0.29407894736842105</v>
      </c>
      <c r="VA15" s="77">
        <f>'R4-01'!AB37</f>
        <v>0.3534532791642484</v>
      </c>
      <c r="VB15" s="77">
        <f>'R4-01'!AC37</f>
        <v>0.38647830474268413</v>
      </c>
      <c r="VC15" s="77">
        <f>'R4-01'!AD37</f>
        <v>0.39034676663542645</v>
      </c>
      <c r="VD15" s="77">
        <f>'R4-01'!AE37</f>
        <v>0.40553947912360477</v>
      </c>
      <c r="VE15" s="77">
        <f>'R4-01'!AF37</f>
        <v>0.43117261471230883</v>
      </c>
      <c r="VF15" s="77">
        <f>'R4-01'!AG37</f>
        <v>0.41781051221961835</v>
      </c>
      <c r="VG15" s="77">
        <f>'R4-01'!AH37</f>
        <v>0.40066125638713557</v>
      </c>
      <c r="VH15" s="77">
        <f>'R4-01'!AI37</f>
        <v>0.42088423502036065</v>
      </c>
      <c r="VI15" s="77">
        <f>'R4-01'!AJ37</f>
        <v>0.44531032563317563</v>
      </c>
      <c r="VJ15" s="196">
        <f>'R4-01'!AK37</f>
        <v>0.44405500134807224</v>
      </c>
      <c r="VK15" s="206">
        <f>'R4-02'!G37</f>
        <v>0.47189010429916051</v>
      </c>
      <c r="VL15" s="77">
        <f>'R4-02'!H37</f>
        <v>0.47994019436830304</v>
      </c>
      <c r="VM15" s="77">
        <f>'R4-02'!I37</f>
        <v>0.49083353703251037</v>
      </c>
      <c r="VN15" s="77">
        <f>'R4-02'!J37</f>
        <v>0.51663452266152365</v>
      </c>
      <c r="VO15" s="77">
        <f>'R4-02'!K37</f>
        <v>0.49029693710544775</v>
      </c>
      <c r="VP15" s="77">
        <f>'R4-02'!L37</f>
        <v>0.46083058046248232</v>
      </c>
      <c r="VQ15" s="77">
        <f>'R4-02'!M37</f>
        <v>0.45974872033503955</v>
      </c>
      <c r="VR15" s="77">
        <f>'R4-02'!N37</f>
        <v>0.46604495456719275</v>
      </c>
      <c r="VS15" s="77">
        <f>'R4-02'!O37</f>
        <v>0.45493157149598867</v>
      </c>
      <c r="VT15" s="77">
        <f>'R4-02'!P37</f>
        <v>0.44650499286733236</v>
      </c>
      <c r="VU15" s="77">
        <f>'R4-02'!Q37</f>
        <v>0.44941348973607037</v>
      </c>
      <c r="VV15" s="77">
        <f>'R4-02'!R37</f>
        <v>0.45225362872421698</v>
      </c>
      <c r="VW15" s="77">
        <f>'R4-02'!S37</f>
        <v>0.48900388098318243</v>
      </c>
      <c r="VX15" s="77">
        <f>'R4-02'!T37</f>
        <v>0.49242625564709008</v>
      </c>
      <c r="VY15" s="77">
        <f>'R4-02'!U37</f>
        <v>0.48668407310704959</v>
      </c>
      <c r="VZ15" s="77">
        <f>'R4-02'!V37</f>
        <v>0.4855899945622621</v>
      </c>
      <c r="WA15" s="77">
        <f>'R4-02'!W37</f>
        <v>0.48643516006511123</v>
      </c>
      <c r="WB15" s="77">
        <f>'R4-02'!X37</f>
        <v>0.47637576431350748</v>
      </c>
      <c r="WC15" s="77">
        <f>'R4-02'!Y37</f>
        <v>0.46685082872928174</v>
      </c>
      <c r="WD15" s="77">
        <f>'R4-02'!Z37</f>
        <v>0.42740343952636028</v>
      </c>
      <c r="WE15" s="77">
        <f>'R4-02'!AA37</f>
        <v>0.424971363115693</v>
      </c>
      <c r="WF15" s="77">
        <f>'R4-02'!AB37</f>
        <v>0.39793751895662721</v>
      </c>
      <c r="WG15" s="77">
        <f>'R4-02'!AC37</f>
        <v>0.38440282468529319</v>
      </c>
      <c r="WH15" s="77">
        <f>'R4-02'!AD37</f>
        <v>0.37588892651540806</v>
      </c>
      <c r="WI15" s="77">
        <f>'R4-02'!AE37</f>
        <v>0.37329337329337331</v>
      </c>
      <c r="WJ15" s="77">
        <f>'R4-02'!AF37</f>
        <v>0.38068556361239286</v>
      </c>
      <c r="WK15" s="77">
        <f>'R4-02'!AG37</f>
        <v>0.38834635416666669</v>
      </c>
      <c r="WL15" s="82">
        <f>'R4-02'!AH37</f>
        <v>0.38847035702587618</v>
      </c>
      <c r="WM15" s="76" t="e">
        <f>#REF!</f>
        <v>#REF!</v>
      </c>
      <c r="WN15" s="77" t="e">
        <f>#REF!</f>
        <v>#REF!</v>
      </c>
      <c r="WO15" s="77" t="e">
        <f>#REF!</f>
        <v>#REF!</v>
      </c>
      <c r="WP15" s="77" t="e">
        <f>#REF!</f>
        <v>#REF!</v>
      </c>
      <c r="WQ15" s="77" t="e">
        <f>#REF!</f>
        <v>#REF!</v>
      </c>
      <c r="WR15" s="77" t="e">
        <f>#REF!</f>
        <v>#REF!</v>
      </c>
      <c r="WS15" s="77" t="e">
        <f>#REF!</f>
        <v>#REF!</v>
      </c>
      <c r="WT15" s="77" t="e">
        <f>#REF!</f>
        <v>#REF!</v>
      </c>
      <c r="WU15" s="77" t="e">
        <f>#REF!</f>
        <v>#REF!</v>
      </c>
      <c r="WV15" s="77" t="e">
        <f>#REF!</f>
        <v>#REF!</v>
      </c>
      <c r="WW15" s="77" t="e">
        <f>#REF!</f>
        <v>#REF!</v>
      </c>
      <c r="WX15" s="77" t="e">
        <f>#REF!</f>
        <v>#REF!</v>
      </c>
      <c r="WY15" s="77" t="e">
        <f>#REF!</f>
        <v>#REF!</v>
      </c>
      <c r="WZ15" s="77" t="e">
        <f>#REF!</f>
        <v>#REF!</v>
      </c>
      <c r="XA15" s="77" t="e">
        <f>#REF!</f>
        <v>#REF!</v>
      </c>
      <c r="XB15" s="77" t="e">
        <f>#REF!</f>
        <v>#REF!</v>
      </c>
      <c r="XC15" s="77" t="e">
        <f>#REF!</f>
        <v>#REF!</v>
      </c>
      <c r="XD15" s="77" t="e">
        <f>#REF!</f>
        <v>#REF!</v>
      </c>
      <c r="XE15" s="77" t="e">
        <f>#REF!</f>
        <v>#REF!</v>
      </c>
      <c r="XF15" s="77" t="e">
        <f>#REF!</f>
        <v>#REF!</v>
      </c>
      <c r="XG15" s="77" t="e">
        <f>#REF!</f>
        <v>#REF!</v>
      </c>
      <c r="XH15" s="77" t="e">
        <f>#REF!</f>
        <v>#REF!</v>
      </c>
      <c r="XI15" s="77" t="e">
        <f>#REF!</f>
        <v>#REF!</v>
      </c>
      <c r="XJ15" s="77" t="e">
        <f>#REF!</f>
        <v>#REF!</v>
      </c>
      <c r="XK15" s="77" t="e">
        <f>#REF!</f>
        <v>#REF!</v>
      </c>
      <c r="XL15" s="77" t="e">
        <f>#REF!</f>
        <v>#REF!</v>
      </c>
      <c r="XM15" s="77" t="e">
        <f>#REF!</f>
        <v>#REF!</v>
      </c>
      <c r="XN15" s="77" t="e">
        <f>#REF!</f>
        <v>#REF!</v>
      </c>
      <c r="XO15" s="77" t="e">
        <f>#REF!</f>
        <v>#REF!</v>
      </c>
      <c r="XP15" s="77" t="e">
        <f>#REF!</f>
        <v>#REF!</v>
      </c>
      <c r="XQ15" s="77" t="e">
        <f>#REF!</f>
        <v>#REF!</v>
      </c>
      <c r="XR15" s="345">
        <f>'R4-04（入力用）'!G37</f>
        <v>0</v>
      </c>
      <c r="XS15" s="77">
        <f>'R4-04（入力用）'!H37</f>
        <v>0</v>
      </c>
      <c r="XT15" s="77">
        <f>'R4-04（入力用）'!I37</f>
        <v>0</v>
      </c>
      <c r="XU15" s="77">
        <f>'R4-04（入力用）'!J37</f>
        <v>0</v>
      </c>
      <c r="XV15" s="77">
        <f>'R4-04（入力用）'!K37</f>
        <v>0</v>
      </c>
      <c r="XW15" s="77">
        <f>'R4-04（入力用）'!L37</f>
        <v>0</v>
      </c>
      <c r="XX15" s="77">
        <f>'R4-04（入力用）'!M37</f>
        <v>0</v>
      </c>
      <c r="XY15" s="77">
        <f>'R4-04（入力用）'!N37</f>
        <v>0</v>
      </c>
      <c r="XZ15" s="77">
        <f>'R4-04（入力用）'!O37</f>
        <v>0</v>
      </c>
      <c r="YA15" s="77">
        <f>'R4-04（入力用）'!P37</f>
        <v>0</v>
      </c>
      <c r="YB15" s="77">
        <f>'R4-04（入力用）'!Q37</f>
        <v>0</v>
      </c>
      <c r="YC15" s="77">
        <f>'R4-04（入力用）'!R37</f>
        <v>0</v>
      </c>
      <c r="YD15" s="77">
        <f>'R4-04（入力用）'!S37</f>
        <v>0</v>
      </c>
      <c r="YE15" s="77">
        <f>'R4-04（入力用）'!T37</f>
        <v>0</v>
      </c>
      <c r="YF15" s="77">
        <f>'R4-04（入力用）'!U37</f>
        <v>0</v>
      </c>
      <c r="YG15" s="77">
        <f>'R4-04（入力用）'!V37</f>
        <v>0</v>
      </c>
      <c r="YH15" s="77">
        <f>'R4-04（入力用）'!W37</f>
        <v>0</v>
      </c>
      <c r="YI15" s="77">
        <f>'R4-04（入力用）'!X37</f>
        <v>0</v>
      </c>
      <c r="YJ15" s="77">
        <f>'R4-04（入力用）'!Y37</f>
        <v>0</v>
      </c>
      <c r="YK15" s="77">
        <f>'R4-04（入力用）'!Z37</f>
        <v>0</v>
      </c>
      <c r="YL15" s="77">
        <f>'R4-04（入力用）'!AA37</f>
        <v>0</v>
      </c>
      <c r="YM15" s="77">
        <f>'R4-04（入力用）'!AB37</f>
        <v>0</v>
      </c>
      <c r="YN15" s="77">
        <f>'R4-04（入力用）'!AC37</f>
        <v>0</v>
      </c>
      <c r="YO15" s="77">
        <f>'R4-04（入力用）'!AD37</f>
        <v>0</v>
      </c>
      <c r="YP15" s="77">
        <f>'R4-04（入力用）'!AE37</f>
        <v>0</v>
      </c>
      <c r="YQ15" s="77">
        <f>'R4-04（入力用）'!AF37</f>
        <v>0</v>
      </c>
      <c r="YR15" s="77">
        <f>'R4-04（入力用）'!AG37</f>
        <v>0</v>
      </c>
      <c r="YS15" s="77">
        <f>'R4-04（入力用）'!AH37</f>
        <v>0</v>
      </c>
      <c r="YT15" s="77">
        <f>'R4-04（入力用）'!AI37</f>
        <v>0</v>
      </c>
      <c r="YU15" s="77">
        <f>'R4-04（入力用）'!AJ37</f>
        <v>0</v>
      </c>
      <c r="YV15" s="77">
        <f>'R4-05（入力用）'!G37</f>
        <v>0</v>
      </c>
      <c r="YW15" s="77">
        <f>'R4-05（入力用）'!H37</f>
        <v>0</v>
      </c>
      <c r="YX15" s="77">
        <f>'R4-05（入力用）'!I37</f>
        <v>0</v>
      </c>
      <c r="YY15" s="77">
        <f>'R4-05（入力用）'!J37</f>
        <v>0</v>
      </c>
      <c r="YZ15" s="77">
        <f>'R4-05（入力用）'!K37</f>
        <v>0</v>
      </c>
      <c r="ZA15" s="77">
        <f>'R4-05（入力用）'!L37</f>
        <v>0</v>
      </c>
      <c r="ZB15" s="77">
        <f>'R4-05（入力用）'!M37</f>
        <v>0</v>
      </c>
      <c r="ZC15" s="77">
        <f>'R4-05（入力用）'!N37</f>
        <v>0</v>
      </c>
      <c r="ZD15" s="77">
        <f>'R4-05（入力用）'!O37</f>
        <v>0</v>
      </c>
      <c r="ZE15" s="77">
        <f>'R4-05（入力用）'!P37</f>
        <v>0</v>
      </c>
      <c r="ZF15" s="77">
        <f>'R4-05（入力用）'!Q37</f>
        <v>0</v>
      </c>
      <c r="ZG15" s="77">
        <f>'R4-05（入力用）'!R37</f>
        <v>0</v>
      </c>
      <c r="ZH15" s="77">
        <f>'R4-05（入力用）'!S37</f>
        <v>0</v>
      </c>
      <c r="ZI15" s="77">
        <f>'R4-05（入力用）'!T37</f>
        <v>0</v>
      </c>
      <c r="ZJ15" s="77">
        <f>'R4-05（入力用）'!U37</f>
        <v>0</v>
      </c>
      <c r="ZK15" s="77">
        <f>'R4-05（入力用）'!V37</f>
        <v>0</v>
      </c>
      <c r="ZL15" s="77">
        <f>'R4-05（入力用）'!W37</f>
        <v>0</v>
      </c>
      <c r="ZM15" s="77">
        <f>'R4-05（入力用）'!X37</f>
        <v>0</v>
      </c>
      <c r="ZN15" s="77">
        <f>'R4-05（入力用）'!Y37</f>
        <v>0</v>
      </c>
      <c r="ZO15" s="77">
        <f>'R4-05（入力用）'!Z37</f>
        <v>0</v>
      </c>
      <c r="ZP15" s="77">
        <f>'R4-05（入力用）'!AA37</f>
        <v>0</v>
      </c>
      <c r="ZQ15" s="77">
        <f>'R4-05（入力用）'!AB37</f>
        <v>0</v>
      </c>
      <c r="ZR15" s="77">
        <f>'R4-05（入力用）'!AC37</f>
        <v>0</v>
      </c>
      <c r="ZS15" s="77">
        <f>'R4-05（入力用）'!AD37</f>
        <v>0</v>
      </c>
      <c r="ZT15" s="77">
        <f>'R4-05（入力用）'!AE37</f>
        <v>0</v>
      </c>
      <c r="ZU15" s="77">
        <f>'R4-05（入力用）'!AF37</f>
        <v>0</v>
      </c>
      <c r="ZV15" s="77">
        <f>'R4-05（入力用）'!AG37</f>
        <v>0</v>
      </c>
      <c r="ZW15" s="77">
        <f>'R4-05（入力用）'!AH37</f>
        <v>0</v>
      </c>
      <c r="ZX15" s="77">
        <f>'R4-05（入力用）'!AI37</f>
        <v>0</v>
      </c>
      <c r="ZY15" s="77">
        <f>'R4-05（入力用）'!AJ37</f>
        <v>0</v>
      </c>
      <c r="ZZ15" s="77">
        <f>'R4-05（入力用）'!AK37</f>
        <v>0</v>
      </c>
      <c r="AAA15" s="77">
        <f>'R4-06（入力用）'!G37</f>
        <v>0</v>
      </c>
      <c r="AAB15" s="77">
        <f>'R4-06（入力用）'!H37</f>
        <v>0</v>
      </c>
      <c r="AAC15" s="77">
        <f>'R4-06（入力用）'!I37</f>
        <v>0</v>
      </c>
      <c r="AAD15" s="77">
        <f>'R4-06（入力用）'!J37</f>
        <v>0</v>
      </c>
      <c r="AAE15" s="77">
        <f>'R4-06（入力用）'!K37</f>
        <v>0</v>
      </c>
      <c r="AAF15" s="77">
        <f>'R4-06（入力用）'!L37</f>
        <v>0</v>
      </c>
      <c r="AAG15" s="77">
        <f>'R4-06（入力用）'!M37</f>
        <v>0</v>
      </c>
      <c r="AAH15" s="77">
        <f>'R4-06（入力用）'!N37</f>
        <v>0</v>
      </c>
      <c r="AAI15" s="77">
        <f>'R4-06（入力用）'!O37</f>
        <v>0</v>
      </c>
      <c r="AAJ15" s="77">
        <f>'R4-06（入力用）'!P37</f>
        <v>0</v>
      </c>
      <c r="AAK15" s="77">
        <f>'R4-06（入力用）'!Q37</f>
        <v>0</v>
      </c>
      <c r="AAL15" s="77">
        <f>'R4-06（入力用）'!R37</f>
        <v>0</v>
      </c>
      <c r="AAM15" s="77">
        <f>'R4-06（入力用）'!S37</f>
        <v>0</v>
      </c>
      <c r="AAN15" s="77">
        <f>'R4-06（入力用）'!T37</f>
        <v>0</v>
      </c>
      <c r="AAO15" s="77">
        <f>'R4-06（入力用）'!U37</f>
        <v>0</v>
      </c>
      <c r="AAP15" s="77">
        <f>'R4-06（入力用）'!V37</f>
        <v>0</v>
      </c>
      <c r="AAQ15" s="77">
        <f>'R4-06（入力用）'!W37</f>
        <v>0</v>
      </c>
      <c r="AAR15" s="77">
        <f>'R4-06（入力用）'!X37</f>
        <v>0</v>
      </c>
      <c r="AAS15" s="77">
        <f>'R4-06（入力用）'!Y37</f>
        <v>0</v>
      </c>
      <c r="AAT15" s="77">
        <f>'R4-06（入力用）'!Z37</f>
        <v>0</v>
      </c>
      <c r="AAU15" s="77">
        <f>'R4-06（入力用）'!AA37</f>
        <v>0</v>
      </c>
      <c r="AAV15" s="77">
        <f>'R4-06（入力用）'!AB37</f>
        <v>0</v>
      </c>
      <c r="AAW15" s="77">
        <f>'R4-06（入力用）'!AC37</f>
        <v>0</v>
      </c>
      <c r="AAX15" s="77">
        <f>'R4-06（入力用）'!AD37</f>
        <v>0</v>
      </c>
      <c r="AAY15" s="77">
        <f>'R4-06（入力用）'!AE37</f>
        <v>0</v>
      </c>
      <c r="AAZ15" s="77">
        <f>'R4-06（入力用）'!AF37</f>
        <v>0</v>
      </c>
      <c r="ABA15" s="77">
        <f>'R4-06（入力用）'!AG37</f>
        <v>0</v>
      </c>
      <c r="ABB15" s="77">
        <f>'R4-06（入力用）'!AH37</f>
        <v>0</v>
      </c>
      <c r="ABC15" s="77">
        <f>'R4-06（入力用）'!AI37</f>
        <v>0</v>
      </c>
      <c r="ABD15" s="77">
        <f>'R4-06（入力用）'!AJ37</f>
        <v>0</v>
      </c>
      <c r="ABE15" s="77">
        <f>'R4-07（入力用）'!G37</f>
        <v>0</v>
      </c>
      <c r="ABF15" s="77">
        <f>'R4-07（入力用）'!H37</f>
        <v>0</v>
      </c>
      <c r="ABG15" s="77">
        <f>'R4-07（入力用）'!I37</f>
        <v>0</v>
      </c>
      <c r="ABH15" s="77">
        <f>'R4-07（入力用）'!J37</f>
        <v>0</v>
      </c>
      <c r="ABI15" s="77">
        <f>'R4-07（入力用）'!K37</f>
        <v>0</v>
      </c>
      <c r="ABJ15" s="77">
        <f>'R4-07（入力用）'!L37</f>
        <v>0</v>
      </c>
      <c r="ABK15" s="77">
        <f>'R4-07（入力用）'!M37</f>
        <v>0</v>
      </c>
      <c r="ABL15" s="77">
        <f>'R4-07（入力用）'!N37</f>
        <v>0</v>
      </c>
      <c r="ABM15" s="77">
        <f>'R4-07（入力用）'!O37</f>
        <v>0</v>
      </c>
      <c r="ABN15" s="77">
        <f>'R4-07（入力用）'!P37</f>
        <v>0</v>
      </c>
      <c r="ABO15" s="77">
        <f>'R4-07（入力用）'!Q37</f>
        <v>0</v>
      </c>
      <c r="ABP15" s="77">
        <f>'R4-07（入力用）'!R37</f>
        <v>0</v>
      </c>
      <c r="ABQ15" s="77">
        <f>'R4-07（入力用）'!S37</f>
        <v>0</v>
      </c>
      <c r="ABR15" s="77">
        <f>'R4-07（入力用）'!T37</f>
        <v>0</v>
      </c>
      <c r="ABS15" s="77">
        <f>'R4-07（入力用）'!U37</f>
        <v>0</v>
      </c>
      <c r="ABT15" s="77">
        <f>'R4-07（入力用）'!V37</f>
        <v>0</v>
      </c>
      <c r="ABU15" s="77">
        <f>'R4-07（入力用）'!W37</f>
        <v>0</v>
      </c>
      <c r="ABV15" s="77">
        <f>'R4-07（入力用）'!X37</f>
        <v>0</v>
      </c>
      <c r="ABW15" s="77">
        <f>'R4-07（入力用）'!Y37</f>
        <v>0</v>
      </c>
      <c r="ABX15" s="77">
        <f>'R4-07（入力用）'!Z37</f>
        <v>0</v>
      </c>
      <c r="ABY15" s="77">
        <f>'R4-07（入力用）'!AA37</f>
        <v>0</v>
      </c>
      <c r="ABZ15" s="77">
        <f>'R4-07（入力用）'!AB37</f>
        <v>0</v>
      </c>
      <c r="ACA15" s="77">
        <f>'R4-07（入力用）'!AC37</f>
        <v>0</v>
      </c>
      <c r="ACB15" s="77">
        <f>'R4-07（入力用）'!AD37</f>
        <v>0</v>
      </c>
      <c r="ACC15" s="77">
        <f>'R4-07（入力用）'!AE37</f>
        <v>0</v>
      </c>
      <c r="ACD15" s="77">
        <f>'R4-07（入力用）'!AF37</f>
        <v>0</v>
      </c>
      <c r="ACE15" s="77">
        <f>'R4-07（入力用）'!AG37</f>
        <v>0</v>
      </c>
      <c r="ACF15" s="77">
        <f>'R4-07（入力用）'!AH37</f>
        <v>0</v>
      </c>
      <c r="ACG15" s="77">
        <f>'R4-07（入力用）'!AI37</f>
        <v>0</v>
      </c>
      <c r="ACH15" s="77">
        <f>'R4-07（入力用）'!AJ37</f>
        <v>0</v>
      </c>
      <c r="ACI15" s="77">
        <f>'R4-07（入力用）'!AK37</f>
        <v>0</v>
      </c>
      <c r="ACJ15" s="77">
        <f>'R4-08（入力用）'!G37</f>
        <v>0</v>
      </c>
      <c r="ACK15" s="77">
        <f>'R4-08（入力用）'!H37</f>
        <v>0</v>
      </c>
      <c r="ACL15" s="77">
        <f>'R4-08（入力用）'!I37</f>
        <v>0</v>
      </c>
      <c r="ACM15" s="77">
        <f>'R4-08（入力用）'!J37</f>
        <v>0</v>
      </c>
      <c r="ACN15" s="77">
        <f>'R4-08（入力用）'!K37</f>
        <v>0</v>
      </c>
      <c r="ACO15" s="77">
        <f>'R4-08（入力用）'!L37</f>
        <v>0</v>
      </c>
      <c r="ACP15" s="77">
        <f>'R4-08（入力用）'!M37</f>
        <v>0</v>
      </c>
      <c r="ACQ15" s="77">
        <f>'R4-08（入力用）'!N37</f>
        <v>0</v>
      </c>
      <c r="ACR15" s="77">
        <f>'R4-08（入力用）'!O37</f>
        <v>0</v>
      </c>
      <c r="ACS15" s="77">
        <f>'R4-08（入力用）'!P37</f>
        <v>0</v>
      </c>
      <c r="ACT15" s="77">
        <f>'R4-08（入力用）'!Q37</f>
        <v>0</v>
      </c>
      <c r="ACU15" s="77">
        <f>'R4-08（入力用）'!R37</f>
        <v>0</v>
      </c>
      <c r="ACV15" s="77">
        <f>'R4-08（入力用）'!S37</f>
        <v>0</v>
      </c>
      <c r="ACW15" s="77">
        <f>'R4-08（入力用）'!T37</f>
        <v>0</v>
      </c>
      <c r="ACX15" s="77">
        <f>'R4-08（入力用）'!U37</f>
        <v>0</v>
      </c>
      <c r="ACY15" s="77">
        <f>'R4-08（入力用）'!V37</f>
        <v>0</v>
      </c>
      <c r="ACZ15" s="77">
        <f>'R4-08（入力用）'!W37</f>
        <v>0</v>
      </c>
      <c r="ADA15" s="77">
        <f>'R4-08（入力用）'!X37</f>
        <v>0</v>
      </c>
      <c r="ADB15" s="77">
        <f>'R4-08（入力用）'!Y37</f>
        <v>0</v>
      </c>
      <c r="ADC15" s="77">
        <f>'R4-08（入力用）'!Z37</f>
        <v>0</v>
      </c>
      <c r="ADD15" s="77">
        <f>'R4-08（入力用）'!AA37</f>
        <v>0</v>
      </c>
      <c r="ADE15" s="77">
        <f>'R4-08（入力用）'!AB37</f>
        <v>0</v>
      </c>
      <c r="ADF15" s="77">
        <f>'R4-08（入力用）'!AC37</f>
        <v>0</v>
      </c>
      <c r="ADG15" s="77">
        <f>'R4-08（入力用）'!AD37</f>
        <v>0</v>
      </c>
      <c r="ADH15" s="77">
        <f>'R4-08（入力用）'!AE37</f>
        <v>0</v>
      </c>
      <c r="ADI15" s="77">
        <f>'R4-08（入力用）'!AF37</f>
        <v>0</v>
      </c>
      <c r="ADJ15" s="77">
        <f>'R4-08（入力用）'!AG37</f>
        <v>0</v>
      </c>
      <c r="ADK15" s="77">
        <f>'R4-08（入力用）'!AH37</f>
        <v>0</v>
      </c>
      <c r="ADL15" s="77">
        <f>'R4-08（入力用）'!AI37</f>
        <v>0</v>
      </c>
      <c r="ADM15" s="77">
        <f>'R4-08（入力用）'!AJ37</f>
        <v>0</v>
      </c>
      <c r="ADN15" s="77">
        <f>'R4-08（入力用）'!AK37</f>
        <v>0</v>
      </c>
      <c r="ADO15" s="77">
        <f>'R4-09（入力用）'!G37</f>
        <v>0</v>
      </c>
      <c r="ADP15" s="77">
        <f>'R4-09（入力用）'!H37</f>
        <v>0</v>
      </c>
      <c r="ADQ15" s="77">
        <f>'R4-09（入力用）'!I37</f>
        <v>0</v>
      </c>
      <c r="ADR15" s="77">
        <f>'R4-09（入力用）'!J37</f>
        <v>0</v>
      </c>
      <c r="ADS15" s="77">
        <f>'R4-09（入力用）'!K37</f>
        <v>0</v>
      </c>
      <c r="ADT15" s="77">
        <f>'R4-09（入力用）'!L37</f>
        <v>0</v>
      </c>
      <c r="ADU15" s="77">
        <f>'R4-09（入力用）'!M37</f>
        <v>0</v>
      </c>
      <c r="ADV15" s="77">
        <f>'R4-09（入力用）'!N37</f>
        <v>0</v>
      </c>
      <c r="ADW15" s="77">
        <f>'R4-09（入力用）'!O37</f>
        <v>0</v>
      </c>
      <c r="ADX15" s="77">
        <f>'R4-09（入力用）'!P37</f>
        <v>0</v>
      </c>
      <c r="ADY15" s="77">
        <f>'R4-09（入力用）'!Q37</f>
        <v>0</v>
      </c>
      <c r="ADZ15" s="77">
        <f>'R4-09（入力用）'!R37</f>
        <v>0</v>
      </c>
      <c r="AEA15" s="77">
        <f>'R4-09（入力用）'!S37</f>
        <v>0</v>
      </c>
      <c r="AEB15" s="77">
        <f>'R4-09（入力用）'!T37</f>
        <v>0</v>
      </c>
      <c r="AEC15" s="77">
        <f>'R4-09（入力用）'!U37</f>
        <v>0</v>
      </c>
      <c r="AED15" s="77">
        <f>'R4-09（入力用）'!V37</f>
        <v>0</v>
      </c>
      <c r="AEE15" s="77">
        <f>'R4-09（入力用）'!W37</f>
        <v>0</v>
      </c>
      <c r="AEF15" s="77">
        <f>'R4-09（入力用）'!X37</f>
        <v>0</v>
      </c>
      <c r="AEG15" s="77">
        <f>'R4-09（入力用）'!Y37</f>
        <v>0</v>
      </c>
      <c r="AEH15" s="77">
        <f>'R4-09（入力用）'!Z37</f>
        <v>0</v>
      </c>
      <c r="AEI15" s="77">
        <f>'R4-09（入力用）'!AA37</f>
        <v>0</v>
      </c>
      <c r="AEJ15" s="77">
        <f>'R4-09（入力用）'!AB37</f>
        <v>0</v>
      </c>
      <c r="AEK15" s="77">
        <f>'R4-09（入力用）'!AC37</f>
        <v>0</v>
      </c>
      <c r="AEL15" s="77">
        <f>'R4-09（入力用）'!AD37</f>
        <v>0</v>
      </c>
      <c r="AEM15" s="77">
        <f>'R4-09（入力用）'!AE37</f>
        <v>0</v>
      </c>
      <c r="AEN15" s="77">
        <f>'R4-09（入力用）'!AF37</f>
        <v>0</v>
      </c>
      <c r="AEO15" s="77">
        <f>'R4-09（入力用）'!AG37</f>
        <v>0</v>
      </c>
      <c r="AEP15" s="77">
        <f>'R4-09（入力用）'!AH37</f>
        <v>0</v>
      </c>
      <c r="AEQ15" s="77">
        <f>'R4-09（入力用）'!AI37</f>
        <v>0</v>
      </c>
      <c r="AER15" s="77">
        <f>'R4-09（入力用）'!AJ37</f>
        <v>0</v>
      </c>
      <c r="AES15" s="77">
        <f>'R4-10（入力用）'!G37</f>
        <v>0</v>
      </c>
      <c r="AET15" s="77">
        <f>'R4-10（入力用）'!H37</f>
        <v>0</v>
      </c>
      <c r="AEU15" s="77">
        <f>'R4-10（入力用）'!I37</f>
        <v>0</v>
      </c>
      <c r="AEV15" s="77">
        <f>'R4-10（入力用）'!J37</f>
        <v>0</v>
      </c>
      <c r="AEW15" s="77">
        <f>'R4-10（入力用）'!K37</f>
        <v>0</v>
      </c>
      <c r="AEX15" s="77">
        <f>'R4-10（入力用）'!L37</f>
        <v>0</v>
      </c>
      <c r="AEY15" s="77">
        <f>'R4-10（入力用）'!M37</f>
        <v>0</v>
      </c>
      <c r="AEZ15" s="77">
        <f>'R4-10（入力用）'!N37</f>
        <v>0</v>
      </c>
      <c r="AFA15" s="77">
        <f>'R4-10（入力用）'!O37</f>
        <v>0</v>
      </c>
      <c r="AFB15" s="77">
        <f>'R4-10（入力用）'!P37</f>
        <v>0</v>
      </c>
      <c r="AFC15" s="77">
        <f>'R4-10（入力用）'!Q37</f>
        <v>0</v>
      </c>
      <c r="AFD15" s="77">
        <f>'R4-10（入力用）'!R37</f>
        <v>0</v>
      </c>
      <c r="AFE15" s="77">
        <f>'R4-10（入力用）'!S37</f>
        <v>0</v>
      </c>
      <c r="AFF15" s="77">
        <f>'R4-10（入力用）'!T37</f>
        <v>0</v>
      </c>
      <c r="AFG15" s="77">
        <f>'R4-10（入力用）'!U37</f>
        <v>0</v>
      </c>
      <c r="AFH15" s="77">
        <f>'R4-10（入力用）'!V37</f>
        <v>0</v>
      </c>
      <c r="AFI15" s="77">
        <f>'R4-10（入力用）'!W37</f>
        <v>0</v>
      </c>
      <c r="AFJ15" s="77">
        <f>'R4-10（入力用）'!X37</f>
        <v>0</v>
      </c>
      <c r="AFK15" s="77">
        <f>'R4-10（入力用）'!Y37</f>
        <v>0</v>
      </c>
      <c r="AFL15" s="77">
        <f>'R4-10（入力用）'!Z37</f>
        <v>0</v>
      </c>
      <c r="AFM15" s="77">
        <f>'R4-10（入力用）'!AA37</f>
        <v>0</v>
      </c>
      <c r="AFN15" s="77">
        <f>'R4-10（入力用）'!AB37</f>
        <v>0</v>
      </c>
      <c r="AFO15" s="77">
        <f>'R4-10（入力用）'!AC37</f>
        <v>0</v>
      </c>
      <c r="AFP15" s="77">
        <f>'R4-10（入力用）'!AD37</f>
        <v>0</v>
      </c>
      <c r="AFQ15" s="77">
        <f>'R4-10（入力用）'!AE37</f>
        <v>0</v>
      </c>
      <c r="AFR15" s="77">
        <f>'R4-10（入力用）'!AF37</f>
        <v>0</v>
      </c>
      <c r="AFS15" s="77">
        <f>'R4-10（入力用）'!AG37</f>
        <v>0</v>
      </c>
      <c r="AFT15" s="77">
        <f>'R4-10（入力用）'!AH37</f>
        <v>0</v>
      </c>
      <c r="AFU15" s="77">
        <f>'R4-10（入力用）'!AI37</f>
        <v>0</v>
      </c>
      <c r="AFV15" s="77">
        <f>'R4-10（入力用）'!AJ37</f>
        <v>0</v>
      </c>
      <c r="AFW15" s="77">
        <f>'R4-10（入力用）'!AK37</f>
        <v>0</v>
      </c>
      <c r="AFX15" s="77">
        <f>'R4-11（入力用）'!G37</f>
        <v>0</v>
      </c>
      <c r="AFY15" s="77">
        <f>'R4-11（入力用）'!H37</f>
        <v>0</v>
      </c>
      <c r="AFZ15" s="77">
        <f>'R4-11（入力用）'!I37</f>
        <v>0</v>
      </c>
      <c r="AGA15" s="77">
        <f>'R4-11（入力用）'!J37</f>
        <v>0</v>
      </c>
      <c r="AGB15" s="77">
        <f>'R4-11（入力用）'!K37</f>
        <v>0</v>
      </c>
      <c r="AGC15" s="77">
        <f>'R4-11（入力用）'!L37</f>
        <v>0</v>
      </c>
      <c r="AGD15" s="77">
        <f>'R4-11（入力用）'!M37</f>
        <v>0</v>
      </c>
      <c r="AGE15" s="77">
        <f>'R4-11（入力用）'!N37</f>
        <v>0</v>
      </c>
      <c r="AGF15" s="77">
        <f>'R4-11（入力用）'!O37</f>
        <v>0</v>
      </c>
      <c r="AGG15" s="77">
        <f>'R4-11（入力用）'!P37</f>
        <v>0</v>
      </c>
      <c r="AGH15" s="77">
        <f>'R4-11（入力用）'!Q37</f>
        <v>0</v>
      </c>
      <c r="AGI15" s="77">
        <f>'R4-11（入力用）'!R37</f>
        <v>0</v>
      </c>
      <c r="AGJ15" s="77">
        <f>'R4-11（入力用）'!S37</f>
        <v>0</v>
      </c>
      <c r="AGK15" s="77">
        <f>'R4-11（入力用）'!T37</f>
        <v>0</v>
      </c>
      <c r="AGL15" s="77">
        <f>'R4-11（入力用）'!U37</f>
        <v>0</v>
      </c>
      <c r="AGM15" s="77">
        <f>'R4-11（入力用）'!V37</f>
        <v>0</v>
      </c>
      <c r="AGN15" s="77">
        <f>'R4-11（入力用）'!W37</f>
        <v>0</v>
      </c>
      <c r="AGO15" s="77">
        <f>'R4-11（入力用）'!X37</f>
        <v>0</v>
      </c>
      <c r="AGP15" s="77">
        <f>'R4-11（入力用）'!Y37</f>
        <v>0</v>
      </c>
      <c r="AGQ15" s="77">
        <f>'R4-11（入力用）'!Z37</f>
        <v>0</v>
      </c>
      <c r="AGR15" s="77">
        <f>'R4-11（入力用）'!AA37</f>
        <v>0</v>
      </c>
      <c r="AGS15" s="77">
        <f>'R4-11（入力用）'!AB37</f>
        <v>0</v>
      </c>
      <c r="AGT15" s="77">
        <f>'R4-11（入力用）'!AC37</f>
        <v>0</v>
      </c>
      <c r="AGU15" s="77">
        <f>'R4-11（入力用）'!AD37</f>
        <v>0</v>
      </c>
      <c r="AGV15" s="77">
        <f>'R4-11（入力用）'!AE37</f>
        <v>0</v>
      </c>
      <c r="AGW15" s="77">
        <f>'R4-11（入力用）'!AF37</f>
        <v>0</v>
      </c>
      <c r="AGX15" s="77">
        <f>'R4-11（入力用）'!AG37</f>
        <v>0</v>
      </c>
      <c r="AGY15" s="77">
        <f>'R4-11（入力用）'!AH37</f>
        <v>0</v>
      </c>
      <c r="AGZ15" s="77">
        <f>'R4-11（入力用）'!AI37</f>
        <v>0</v>
      </c>
      <c r="AHA15" s="77">
        <f>'R4-11（入力用）'!AJ37</f>
        <v>0</v>
      </c>
      <c r="AHB15" s="77">
        <f>'R4-12（入力用）'!G37</f>
        <v>0</v>
      </c>
      <c r="AHC15" s="77">
        <f>'R4-12（入力用）'!H37</f>
        <v>0</v>
      </c>
      <c r="AHD15" s="77">
        <f>'R4-12（入力用）'!I37</f>
        <v>0</v>
      </c>
      <c r="AHE15" s="77">
        <f>'R4-12（入力用）'!J37</f>
        <v>0</v>
      </c>
      <c r="AHF15" s="77">
        <f>'R4-12（入力用）'!K37</f>
        <v>0</v>
      </c>
      <c r="AHG15" s="77">
        <f>'R4-12（入力用）'!L37</f>
        <v>0</v>
      </c>
      <c r="AHH15" s="77">
        <f>'R4-12（入力用）'!M37</f>
        <v>0</v>
      </c>
      <c r="AHI15" s="77">
        <f>'R4-12（入力用）'!N37</f>
        <v>0</v>
      </c>
      <c r="AHJ15" s="77">
        <f>'R4-12（入力用）'!O37</f>
        <v>0</v>
      </c>
      <c r="AHK15" s="77">
        <f>'R4-12（入力用）'!P37</f>
        <v>0</v>
      </c>
      <c r="AHL15" s="77">
        <f>'R4-12（入力用）'!Q37</f>
        <v>0</v>
      </c>
      <c r="AHM15" s="77">
        <f>'R4-12（入力用）'!R37</f>
        <v>0</v>
      </c>
      <c r="AHN15" s="77">
        <f>'R4-12（入力用）'!S37</f>
        <v>0</v>
      </c>
      <c r="AHO15" s="77">
        <f>'R4-12（入力用）'!T37</f>
        <v>0</v>
      </c>
      <c r="AHP15" s="77">
        <f>'R4-12（入力用）'!U37</f>
        <v>0</v>
      </c>
      <c r="AHQ15" s="77">
        <f>'R4-12（入力用）'!V37</f>
        <v>0</v>
      </c>
      <c r="AHR15" s="77">
        <f>'R4-12（入力用）'!W37</f>
        <v>0</v>
      </c>
      <c r="AHS15" s="77">
        <f>'R4-12（入力用）'!X37</f>
        <v>0</v>
      </c>
      <c r="AHT15" s="77">
        <f>'R4-12（入力用）'!Y37</f>
        <v>0</v>
      </c>
      <c r="AHU15" s="77">
        <f>'R4-12（入力用）'!Z37</f>
        <v>0</v>
      </c>
      <c r="AHV15" s="77">
        <f>'R4-12（入力用）'!AA37</f>
        <v>0</v>
      </c>
      <c r="AHW15" s="77">
        <f>'R4-12（入力用）'!AB37</f>
        <v>0</v>
      </c>
      <c r="AHX15" s="77">
        <f>'R4-12（入力用）'!AC37</f>
        <v>0</v>
      </c>
      <c r="AHY15" s="77">
        <f>'R4-12（入力用）'!AD37</f>
        <v>0</v>
      </c>
      <c r="AHZ15" s="77">
        <f>'R4-12（入力用）'!AE37</f>
        <v>0</v>
      </c>
      <c r="AIA15" s="77">
        <f>'R4-12（入力用）'!AF37</f>
        <v>0</v>
      </c>
      <c r="AIB15" s="77">
        <f>'R4-12（入力用）'!AG37</f>
        <v>0</v>
      </c>
      <c r="AIC15" s="77">
        <f>'R4-12（入力用）'!AH37</f>
        <v>0</v>
      </c>
      <c r="AID15" s="77">
        <f>'R4-12（入力用）'!AI37</f>
        <v>0</v>
      </c>
      <c r="AIE15" s="77">
        <f>'R4-12（入力用）'!AJ37</f>
        <v>0</v>
      </c>
      <c r="AIF15" s="77">
        <f>'R4-12（入力用）'!AK37</f>
        <v>0</v>
      </c>
      <c r="AIG15" s="77">
        <f>'R5-01（入力用）'!G37</f>
        <v>0</v>
      </c>
      <c r="AIH15" s="77">
        <f>'R5-01（入力用）'!H37</f>
        <v>0</v>
      </c>
      <c r="AII15" s="77">
        <f>'R5-01（入力用）'!I37</f>
        <v>0</v>
      </c>
      <c r="AIJ15" s="77">
        <f>'R5-01（入力用）'!J37</f>
        <v>0</v>
      </c>
      <c r="AIK15" s="77">
        <f>'R5-01（入力用）'!K37</f>
        <v>0</v>
      </c>
      <c r="AIL15" s="77">
        <f>'R5-01（入力用）'!L37</f>
        <v>0</v>
      </c>
      <c r="AIM15" s="77">
        <f>'R5-01（入力用）'!M37</f>
        <v>0</v>
      </c>
      <c r="AIN15" s="77">
        <f>'R5-01（入力用）'!N37</f>
        <v>0</v>
      </c>
      <c r="AIO15" s="77">
        <f>'R5-01（入力用）'!O37</f>
        <v>0</v>
      </c>
      <c r="AIP15" s="77">
        <f>'R5-01（入力用）'!P37</f>
        <v>0</v>
      </c>
      <c r="AIQ15" s="77">
        <f>'R5-01（入力用）'!Q37</f>
        <v>0</v>
      </c>
      <c r="AIR15" s="77">
        <f>'R5-01（入力用）'!R37</f>
        <v>0</v>
      </c>
      <c r="AIS15" s="77">
        <f>'R5-01（入力用）'!S37</f>
        <v>0</v>
      </c>
      <c r="AIT15" s="77">
        <f>'R5-01（入力用）'!T37</f>
        <v>0</v>
      </c>
      <c r="AIU15" s="77">
        <f>'R5-01（入力用）'!U37</f>
        <v>0</v>
      </c>
      <c r="AIV15" s="77">
        <f>'R5-01（入力用）'!V37</f>
        <v>0</v>
      </c>
      <c r="AIW15" s="77">
        <f>'R5-01（入力用）'!W37</f>
        <v>0</v>
      </c>
      <c r="AIX15" s="77">
        <f>'R5-01（入力用）'!X37</f>
        <v>0</v>
      </c>
      <c r="AIY15" s="77">
        <f>'R5-01（入力用）'!Y37</f>
        <v>0</v>
      </c>
      <c r="AIZ15" s="77">
        <f>'R5-01（入力用）'!Z37</f>
        <v>0</v>
      </c>
      <c r="AJA15" s="77">
        <f>'R5-01（入力用）'!AA37</f>
        <v>0</v>
      </c>
      <c r="AJB15" s="77">
        <f>'R5-01（入力用）'!AB37</f>
        <v>0</v>
      </c>
      <c r="AJC15" s="77">
        <f>'R5-01（入力用）'!AC37</f>
        <v>0</v>
      </c>
      <c r="AJD15" s="77">
        <f>'R5-01（入力用）'!AD37</f>
        <v>0</v>
      </c>
      <c r="AJE15" s="77">
        <f>'R5-01（入力用）'!AE37</f>
        <v>0</v>
      </c>
      <c r="AJF15" s="77">
        <f>'R5-01（入力用）'!AF37</f>
        <v>0</v>
      </c>
      <c r="AJG15" s="77">
        <f>'R5-01（入力用）'!AG37</f>
        <v>0</v>
      </c>
      <c r="AJH15" s="77">
        <f>'R5-01（入力用）'!AH37</f>
        <v>0</v>
      </c>
      <c r="AJI15" s="77">
        <f>'R5-01（入力用）'!AI37</f>
        <v>0</v>
      </c>
      <c r="AJJ15" s="77">
        <f>'R5-01（入力用）'!AJ37</f>
        <v>0</v>
      </c>
      <c r="AJK15" s="77">
        <f>'R5-01（入力用）'!AK37</f>
        <v>0</v>
      </c>
      <c r="AJL15" s="77">
        <f>'R5-02（入力用）'!G37</f>
        <v>0</v>
      </c>
      <c r="AJM15" s="77">
        <f>'R5-02（入力用）'!H37</f>
        <v>0</v>
      </c>
      <c r="AJN15" s="77">
        <f>'R5-02（入力用）'!I37</f>
        <v>0</v>
      </c>
      <c r="AJO15" s="77">
        <f>'R5-02（入力用）'!J37</f>
        <v>0</v>
      </c>
      <c r="AJP15" s="77">
        <f>'R5-02（入力用）'!K37</f>
        <v>0</v>
      </c>
      <c r="AJQ15" s="77">
        <f>'R5-02（入力用）'!L37</f>
        <v>0</v>
      </c>
      <c r="AJR15" s="77">
        <f>'R5-02（入力用）'!M37</f>
        <v>0</v>
      </c>
      <c r="AJS15" s="77">
        <f>'R5-02（入力用）'!N37</f>
        <v>0</v>
      </c>
      <c r="AJT15" s="77">
        <f>'R5-02（入力用）'!O37</f>
        <v>0</v>
      </c>
      <c r="AJU15" s="77">
        <f>'R5-02（入力用）'!P37</f>
        <v>0</v>
      </c>
      <c r="AJV15" s="77">
        <f>'R5-02（入力用）'!Q37</f>
        <v>0</v>
      </c>
      <c r="AJW15" s="77">
        <f>'R5-02（入力用）'!R37</f>
        <v>0</v>
      </c>
      <c r="AJX15" s="77">
        <f>'R5-02（入力用）'!S37</f>
        <v>0</v>
      </c>
      <c r="AJY15" s="77">
        <f>'R5-02（入力用）'!T37</f>
        <v>0</v>
      </c>
      <c r="AJZ15" s="77">
        <f>'R5-02（入力用）'!U37</f>
        <v>0</v>
      </c>
      <c r="AKA15" s="77">
        <f>'R5-02（入力用）'!V37</f>
        <v>0</v>
      </c>
      <c r="AKB15" s="77">
        <f>'R5-02（入力用）'!W37</f>
        <v>0</v>
      </c>
      <c r="AKC15" s="77">
        <f>'R5-02（入力用）'!X37</f>
        <v>0</v>
      </c>
      <c r="AKD15" s="77">
        <f>'R5-02（入力用）'!Y37</f>
        <v>0</v>
      </c>
      <c r="AKE15" s="77">
        <f>'R5-02（入力用）'!Z37</f>
        <v>0</v>
      </c>
      <c r="AKF15" s="77">
        <f>'R5-02（入力用）'!AA37</f>
        <v>0</v>
      </c>
      <c r="AKG15" s="77">
        <f>'R5-02（入力用）'!AB37</f>
        <v>0</v>
      </c>
      <c r="AKH15" s="77">
        <f>'R5-02（入力用）'!AC37</f>
        <v>0</v>
      </c>
      <c r="AKI15" s="77">
        <f>'R5-02（入力用）'!AD37</f>
        <v>0</v>
      </c>
      <c r="AKJ15" s="77">
        <f>'R5-02（入力用）'!AE37</f>
        <v>0</v>
      </c>
      <c r="AKK15" s="77">
        <f>'R5-02（入力用）'!AF37</f>
        <v>0</v>
      </c>
      <c r="AKL15" s="77">
        <f>'R5-02（入力用）'!AG37</f>
        <v>0</v>
      </c>
      <c r="AKM15" s="77">
        <f>'R5-02（入力用）'!AH37</f>
        <v>0</v>
      </c>
      <c r="AKN15" s="77">
        <f>'R5-03（入力用）'!G37</f>
        <v>0</v>
      </c>
      <c r="AKO15" s="77">
        <f>'R5-03（入力用）'!H37</f>
        <v>0</v>
      </c>
      <c r="AKP15" s="77">
        <f>'R5-03（入力用）'!I37</f>
        <v>0</v>
      </c>
      <c r="AKQ15" s="77">
        <f>'R5-03（入力用）'!J37</f>
        <v>0</v>
      </c>
      <c r="AKR15" s="77">
        <f>'R5-03（入力用）'!K37</f>
        <v>0</v>
      </c>
      <c r="AKS15" s="77">
        <f>'R5-03（入力用）'!L37</f>
        <v>0</v>
      </c>
      <c r="AKT15" s="77">
        <f>'R5-03（入力用）'!M37</f>
        <v>0</v>
      </c>
      <c r="AKU15" s="77">
        <f>'R5-03（入力用）'!N37</f>
        <v>0</v>
      </c>
      <c r="AKV15" s="77">
        <f>'R5-03（入力用）'!O37</f>
        <v>0</v>
      </c>
      <c r="AKW15" s="77">
        <f>'R5-03（入力用）'!P37</f>
        <v>0</v>
      </c>
      <c r="AKX15" s="77">
        <f>'R5-03（入力用）'!Q37</f>
        <v>0</v>
      </c>
      <c r="AKY15" s="77">
        <f>'R5-03（入力用）'!R37</f>
        <v>0</v>
      </c>
      <c r="AKZ15" s="77">
        <f>'R5-03（入力用）'!S37</f>
        <v>0</v>
      </c>
      <c r="ALA15" s="77">
        <f>'R5-03（入力用）'!T37</f>
        <v>0</v>
      </c>
      <c r="ALB15" s="77">
        <f>'R5-03（入力用）'!U37</f>
        <v>0</v>
      </c>
      <c r="ALC15" s="77">
        <f>'R5-03（入力用）'!V37</f>
        <v>0</v>
      </c>
      <c r="ALD15" s="77">
        <f>'R5-03（入力用）'!W37</f>
        <v>0</v>
      </c>
      <c r="ALE15" s="77">
        <f>'R5-03（入力用）'!X37</f>
        <v>0</v>
      </c>
      <c r="ALF15" s="77">
        <f>'R5-03（入力用）'!Y37</f>
        <v>0</v>
      </c>
      <c r="ALG15" s="77">
        <f>'R5-03（入力用）'!Z37</f>
        <v>0</v>
      </c>
      <c r="ALH15" s="77">
        <f>'R5-03（入力用）'!AA37</f>
        <v>0</v>
      </c>
      <c r="ALI15" s="77">
        <f>'R5-03（入力用）'!AB37</f>
        <v>0</v>
      </c>
      <c r="ALJ15" s="77">
        <f>'R5-03（入力用）'!AC37</f>
        <v>0</v>
      </c>
      <c r="ALK15" s="77">
        <f>'R5-03（入力用）'!AD37</f>
        <v>0</v>
      </c>
      <c r="ALL15" s="77">
        <f>'R5-03（入力用）'!AE37</f>
        <v>0</v>
      </c>
      <c r="ALM15" s="77">
        <f>'R5-03（入力用）'!AF37</f>
        <v>0</v>
      </c>
      <c r="ALN15" s="77">
        <f>'R5-03（入力用）'!AG37</f>
        <v>0</v>
      </c>
      <c r="ALO15" s="77">
        <f>'R5-03（入力用）'!AH37</f>
        <v>0</v>
      </c>
      <c r="ALP15" s="77">
        <f>'R5-03（入力用）'!AI37</f>
        <v>0</v>
      </c>
      <c r="ALQ15" s="77">
        <f>'R5-03（入力用）'!AJ37</f>
        <v>0</v>
      </c>
      <c r="ALR15" s="77">
        <f>'R5-03（入力用）'!AK37</f>
        <v>0</v>
      </c>
    </row>
    <row r="16" spans="1:1006" ht="32.4">
      <c r="A16" t="s">
        <v>143</v>
      </c>
      <c r="B16" s="141" t="s">
        <v>142</v>
      </c>
      <c r="C16" s="144">
        <f>'7月（入力用）'!F37</f>
        <v>0</v>
      </c>
      <c r="D16" s="144">
        <f>'7月（入力用）'!G37</f>
        <v>0</v>
      </c>
      <c r="E16" s="144">
        <f>'7月（入力用）'!H37</f>
        <v>6.2433235458831213E-2</v>
      </c>
      <c r="F16" s="144">
        <f>'7月（入力用）'!I37</f>
        <v>0.18729970637649362</v>
      </c>
      <c r="G16" s="144">
        <f>'7月（入力用）'!J37</f>
        <v>0.18729970637649362</v>
      </c>
      <c r="H16" s="144">
        <f>'7月（入力用）'!K37</f>
        <v>0.24973294183532485</v>
      </c>
      <c r="I16" s="144">
        <f>'7月（入力用）'!L37</f>
        <v>0.31216617729415608</v>
      </c>
      <c r="J16" s="144">
        <f>'7月（入力用）'!M37</f>
        <v>0.31216617729415608</v>
      </c>
      <c r="K16" s="144">
        <f>'7月（入力用）'!N37</f>
        <v>0.31216617729415608</v>
      </c>
      <c r="L16" s="144">
        <f>'7月（入力用）'!O37</f>
        <v>0.31216617729415608</v>
      </c>
      <c r="M16" s="144">
        <f>'7月（入力用）'!P37</f>
        <v>0.24973294183532485</v>
      </c>
      <c r="N16" s="144">
        <f>'7月（入力用）'!Q37</f>
        <v>0.37459941275298725</v>
      </c>
      <c r="O16" s="144">
        <f>'7月（入力用）'!R37</f>
        <v>0.37459941275298725</v>
      </c>
      <c r="P16" s="144">
        <f>'7月（入力用）'!S37</f>
        <v>0.4994658836706497</v>
      </c>
      <c r="Q16" s="144">
        <f>'7月（入力用）'!T37</f>
        <v>0.4994658836706497</v>
      </c>
      <c r="R16" s="144">
        <f>'7月（入力用）'!U37</f>
        <v>0.4994658836706497</v>
      </c>
      <c r="S16" s="144">
        <f>'7月（入力用）'!V37</f>
        <v>0.43703264821181848</v>
      </c>
      <c r="T16" s="144">
        <f>'7月（入力用）'!W37</f>
        <v>0.43703264821181848</v>
      </c>
      <c r="U16" s="144">
        <f>'7月（入力用）'!X37</f>
        <v>0.31216617729415608</v>
      </c>
      <c r="V16" s="144">
        <f>'7月（入力用）'!Y37</f>
        <v>0.24973294183532485</v>
      </c>
      <c r="W16" s="144">
        <f>'7月（入力用）'!Z37</f>
        <v>6.2433235458831213E-2</v>
      </c>
      <c r="X16" s="144">
        <f>'7月（入力用）'!AA37</f>
        <v>6.2433235458831213E-2</v>
      </c>
      <c r="Y16" s="144">
        <f>'7月（入力用）'!AB37</f>
        <v>0.24973294183532485</v>
      </c>
      <c r="Z16" s="144">
        <f>'7月（入力用）'!AC37</f>
        <v>0.31216617729415608</v>
      </c>
      <c r="AA16" s="144">
        <f>'7月（入力用）'!AD37</f>
        <v>0.24973294183532485</v>
      </c>
      <c r="AB16" s="144">
        <f>'7月（入力用）'!AE37</f>
        <v>0.24973294183532485</v>
      </c>
      <c r="AC16" s="144">
        <f>'7月（入力用）'!AF37</f>
        <v>0.31216617729415608</v>
      </c>
      <c r="AD16" s="144">
        <f>'7月（入力用）'!AG37</f>
        <v>0.43703264821181848</v>
      </c>
      <c r="AE16" s="144">
        <f>'7月（入力用）'!AH37</f>
        <v>0.4994658836706497</v>
      </c>
      <c r="AF16" s="144">
        <f>'7月（入力用）'!AI37</f>
        <v>0.31216617729415608</v>
      </c>
      <c r="AG16" s="153">
        <f>'7月（入力用）'!AJ37</f>
        <v>0.31216617729415608</v>
      </c>
      <c r="AH16" s="152">
        <f>'8月（入力用）'!F37</f>
        <v>0.37459941275298725</v>
      </c>
      <c r="AI16" s="144">
        <f>'8月（入力用）'!G37</f>
        <v>0.37459941275298725</v>
      </c>
      <c r="AJ16" s="144">
        <f>'8月（入力用）'!H37</f>
        <v>0.31216617729415608</v>
      </c>
      <c r="AK16" s="144">
        <f>'8月（入力用）'!I37</f>
        <v>0.4994658836706497</v>
      </c>
      <c r="AL16" s="144">
        <f>'8月（入力用）'!J37</f>
        <v>0.56189911912948087</v>
      </c>
      <c r="AM16" s="144">
        <f>'8月（入力用）'!K37</f>
        <v>0.68676559004714333</v>
      </c>
      <c r="AN16" s="144">
        <f>'8月（入力用）'!L37</f>
        <v>0.62433235458831216</v>
      </c>
      <c r="AO16" s="144">
        <f>'8月（入力用）'!M37</f>
        <v>0.62433235458831216</v>
      </c>
      <c r="AP16" s="144">
        <f>'8月（入力用）'!N37</f>
        <v>0.62433235458831216</v>
      </c>
      <c r="AQ16" s="144">
        <f>'8月（入力用）'!O37</f>
        <v>0.62433235458831216</v>
      </c>
      <c r="AR16" s="144">
        <f>'8月（入力用）'!P37</f>
        <v>0.31216617729415608</v>
      </c>
      <c r="AS16" s="144">
        <f>'8月（入力用）'!Q37</f>
        <v>0.18729970637649362</v>
      </c>
      <c r="AT16" s="144">
        <f>'8月（入力用）'!R37</f>
        <v>6.2433235458831213E-2</v>
      </c>
      <c r="AU16" s="144">
        <f>'8月（入力用）'!S37</f>
        <v>0.18729970637649362</v>
      </c>
      <c r="AV16" s="144">
        <f>'8月（入力用）'!T37</f>
        <v>0.12486647091766243</v>
      </c>
      <c r="AW16" s="144">
        <f>'8月（入力用）'!U37</f>
        <v>0.12486647091766243</v>
      </c>
      <c r="AX16" s="144">
        <f>'8月（入力用）'!V37</f>
        <v>0.18729970637649362</v>
      </c>
      <c r="AY16" s="144">
        <f>'8月（入力用）'!W37</f>
        <v>0.24973294183532485</v>
      </c>
      <c r="AZ16" s="144">
        <f>'8月（入力用）'!X37</f>
        <v>0.24973294183532485</v>
      </c>
      <c r="BA16" s="144">
        <f>'8月（入力用）'!Y37</f>
        <v>0.31216617729415608</v>
      </c>
      <c r="BB16" s="144">
        <f>'8月（入力用）'!Z37</f>
        <v>0.18729970637649362</v>
      </c>
      <c r="BC16" s="144">
        <f>'8月（入力用）'!AA37</f>
        <v>0.18729970637649362</v>
      </c>
      <c r="BD16" s="144">
        <f>'8月（入力用）'!AB37</f>
        <v>0.24973294183532485</v>
      </c>
      <c r="BE16" s="144">
        <f>'8月（入力用）'!AC37</f>
        <v>0.18729970637649362</v>
      </c>
      <c r="BF16" s="144">
        <f>'8月（入力用）'!AD37</f>
        <v>0.24973294183532485</v>
      </c>
      <c r="BG16" s="144">
        <f>'8月（入力用）'!AE37</f>
        <v>0.31216617729415608</v>
      </c>
      <c r="BH16" s="144">
        <f>'8月（入力用）'!AF37</f>
        <v>0.31216617729415608</v>
      </c>
      <c r="BI16" s="144">
        <f>'8月（入力用）'!AG37</f>
        <v>0.56189911912948087</v>
      </c>
      <c r="BJ16" s="144">
        <f>'8月（入力用）'!AH37</f>
        <v>0.56189911912948087</v>
      </c>
      <c r="BK16" s="144">
        <f>'8月（入力用）'!AI37</f>
        <v>0.4994658836706497</v>
      </c>
      <c r="BL16" s="153">
        <f>'8月（入力用）'!AJ37</f>
        <v>0.56189911912948087</v>
      </c>
      <c r="BM16" s="154">
        <f>'9月（入力用）'!G37</f>
        <v>0.4994658836706497</v>
      </c>
      <c r="BN16" s="145">
        <f>'9月（入力用）'!H37</f>
        <v>0.43703264821181848</v>
      </c>
      <c r="BO16" s="145">
        <f>'9月（入力用）'!I37</f>
        <v>0.62433235458831216</v>
      </c>
      <c r="BP16" s="145">
        <f>'9月（入力用）'!J37</f>
        <v>0.4994658836706497</v>
      </c>
      <c r="BQ16" s="145">
        <f>'9月（入力用）'!K37</f>
        <v>0.56189911912948087</v>
      </c>
      <c r="BR16" s="145">
        <f>'9月（入力用）'!L37</f>
        <v>0.56189911912948087</v>
      </c>
      <c r="BS16" s="145">
        <f>'9月（入力用）'!M37</f>
        <v>0.4994658836706497</v>
      </c>
      <c r="BT16" s="145">
        <f>'9月（入力用）'!N37</f>
        <v>0.43703264821181848</v>
      </c>
      <c r="BU16" s="145">
        <f>'9月（入力用）'!O37</f>
        <v>0.4994658836706497</v>
      </c>
      <c r="BV16" s="145">
        <f>'9月（入力用）'!P37</f>
        <v>0.24973294183532485</v>
      </c>
      <c r="BW16" s="145">
        <f>'9月（入力用）'!Q37</f>
        <v>0.12486647091766243</v>
      </c>
      <c r="BX16" s="145">
        <f>'9月（入力用）'!R37</f>
        <v>6.2433235458831213E-2</v>
      </c>
      <c r="BY16" s="145">
        <f>'9月（入力用）'!S37</f>
        <v>6.2433235458831213E-2</v>
      </c>
      <c r="BZ16" s="145">
        <f>'9月（入力用）'!T37</f>
        <v>6.2433235458831213E-2</v>
      </c>
      <c r="CA16" s="145">
        <f>'9月（入力用）'!U37</f>
        <v>0.12486647091766243</v>
      </c>
      <c r="CB16" s="145">
        <f>'9月（入力用）'!V37</f>
        <v>0.18729970637649362</v>
      </c>
      <c r="CC16" s="145">
        <f>'9月（入力用）'!W37</f>
        <v>0.18729970637649362</v>
      </c>
      <c r="CD16" s="145">
        <f>'9月（入力用）'!X37</f>
        <v>0.18729970637649362</v>
      </c>
      <c r="CE16" s="145">
        <f>'9月（入力用）'!Y37</f>
        <v>0.18729970637649362</v>
      </c>
      <c r="CF16" s="145">
        <f>'9月（入力用）'!Z37</f>
        <v>0.18729970637649362</v>
      </c>
      <c r="CG16" s="145">
        <f>'9月（入力用）'!AA37</f>
        <v>0.18729970637649362</v>
      </c>
      <c r="CH16" s="145">
        <f>'9月（入力用）'!AB37</f>
        <v>0.12486647091766243</v>
      </c>
      <c r="CI16" s="145">
        <f>'9月（入力用）'!AC37</f>
        <v>0</v>
      </c>
      <c r="CJ16" s="145">
        <f>'9月（入力用）'!AD37</f>
        <v>0</v>
      </c>
      <c r="CK16" s="145">
        <f>'9月（入力用）'!AE37</f>
        <v>6.2433235458831213E-2</v>
      </c>
      <c r="CL16" s="145">
        <f>'9月（入力用）'!AF37</f>
        <v>0.18729970637649362</v>
      </c>
      <c r="CM16" s="145">
        <f>'9月（入力用）'!AG37</f>
        <v>0.18729970637649362</v>
      </c>
      <c r="CN16" s="145">
        <f>'9月（入力用）'!AH37</f>
        <v>0.18729970637649362</v>
      </c>
      <c r="CO16" s="145">
        <f>'9月（入力用）'!AI37</f>
        <v>0.24973294183532485</v>
      </c>
      <c r="CP16" s="155">
        <f>'9月（入力用）'!AJ37</f>
        <v>0.37459941275298725</v>
      </c>
      <c r="CQ16" s="154">
        <f>'10月（入力用）'!G37</f>
        <v>0.4994658836706497</v>
      </c>
      <c r="CR16" s="145">
        <f>'10月（入力用）'!H37</f>
        <v>0.43703264821181848</v>
      </c>
      <c r="CS16" s="145">
        <f>'10月（入力用）'!I37</f>
        <v>0.37459941275298725</v>
      </c>
      <c r="CT16" s="145">
        <f>'10月（入力用）'!J37</f>
        <v>0.43703264821181848</v>
      </c>
      <c r="CU16" s="145">
        <f>'10月（入力用）'!K37</f>
        <v>0.43703264821181848</v>
      </c>
      <c r="CV16" s="145">
        <f>'10月（入力用）'!L37</f>
        <v>0.43703264821181848</v>
      </c>
      <c r="CW16" s="145">
        <f>'10月（入力用）'!M37</f>
        <v>0.37459941275298725</v>
      </c>
      <c r="CX16" s="145">
        <f>'10月（入力用）'!N37</f>
        <v>0.24973294183532485</v>
      </c>
      <c r="CY16" s="145">
        <f>'10月（入力用）'!O37</f>
        <v>0.24973294183532485</v>
      </c>
      <c r="CZ16" s="145">
        <f>'10月（入力用）'!P37</f>
        <v>0.31216617729415608</v>
      </c>
      <c r="DA16" s="145">
        <f>'10月（入力用）'!Q37</f>
        <v>0.4994658836706497</v>
      </c>
      <c r="DB16" s="145">
        <f>'10月（入力用）'!R37</f>
        <v>0.4994658836706497</v>
      </c>
      <c r="DC16" s="145">
        <f>'10月（入力用）'!S37</f>
        <v>0.43703264821181848</v>
      </c>
      <c r="DD16" s="145">
        <f>'10月（入力用）'!T37</f>
        <v>0.56189911912948087</v>
      </c>
      <c r="DE16" s="145">
        <f>'10月（入力用）'!U37</f>
        <v>0.56189911912948087</v>
      </c>
      <c r="DF16" s="145">
        <f>'10月（入力用）'!V37</f>
        <v>0.62433235458831216</v>
      </c>
      <c r="DG16" s="145">
        <f>'10月（入力用）'!W37</f>
        <v>0.4994658836706497</v>
      </c>
      <c r="DH16" s="145">
        <f>'10月（入力用）'!X37</f>
        <v>0.24973294183532485</v>
      </c>
      <c r="DI16" s="145">
        <f>'10月（入力用）'!Y37</f>
        <v>0.24973294183532485</v>
      </c>
      <c r="DJ16" s="145">
        <f>'10月（入力用）'!Z37</f>
        <v>0.24973294183532485</v>
      </c>
      <c r="DK16" s="145">
        <f>'10月（入力用）'!AA37</f>
        <v>6.2433235458831213E-2</v>
      </c>
      <c r="DL16" s="145">
        <f>'10月（入力用）'!AB37</f>
        <v>6.2433235458831213E-2</v>
      </c>
      <c r="DM16" s="145">
        <f>'10月（入力用）'!AC37</f>
        <v>0</v>
      </c>
      <c r="DN16" s="145">
        <f>'10月（入力用）'!AD37</f>
        <v>0</v>
      </c>
      <c r="DO16" s="145">
        <f>'10月（入力用）'!AE37</f>
        <v>0</v>
      </c>
      <c r="DP16" s="145">
        <f>'10月（入力用）'!AF37</f>
        <v>0</v>
      </c>
      <c r="DQ16" s="145">
        <f>'10月（入力用）'!AG37</f>
        <v>0</v>
      </c>
      <c r="DR16" s="145">
        <f>'10月（入力用）'!AH37</f>
        <v>0</v>
      </c>
      <c r="DS16" s="145">
        <f>'10月（入力用）'!AI37</f>
        <v>0</v>
      </c>
      <c r="DT16" s="145">
        <f>'10月（入力用）'!AJ37</f>
        <v>0</v>
      </c>
      <c r="DU16" s="155">
        <f>'10月（入力用）'!AK37</f>
        <v>0</v>
      </c>
      <c r="DV16" s="154">
        <f>'11月（入力用）'!G37</f>
        <v>0</v>
      </c>
      <c r="DW16" s="145">
        <f>'11月（入力用）'!H37</f>
        <v>0</v>
      </c>
      <c r="DX16" s="145">
        <f>'11月（入力用）'!I37</f>
        <v>0</v>
      </c>
      <c r="DY16" s="145">
        <f>'11月（入力用）'!J37</f>
        <v>0</v>
      </c>
      <c r="DZ16" s="145">
        <f>'11月（入力用）'!K37</f>
        <v>0</v>
      </c>
      <c r="EA16" s="145">
        <f>'11月（入力用）'!L37</f>
        <v>6.2433235458831213E-2</v>
      </c>
      <c r="EB16" s="145">
        <f>'11月（入力用）'!M37</f>
        <v>6.2433235458831213E-2</v>
      </c>
      <c r="EC16" s="145">
        <f>'11月（入力用）'!N37</f>
        <v>0.18729970637649362</v>
      </c>
      <c r="ED16" s="145">
        <f>'11月（入力用）'!O37</f>
        <v>0.24973294183532485</v>
      </c>
      <c r="EE16" s="145">
        <f>'11月（入力用）'!P37</f>
        <v>0.31216617729415608</v>
      </c>
      <c r="EF16" s="145">
        <f>'11月（入力用）'!Q37</f>
        <v>0.37459941275298725</v>
      </c>
      <c r="EG16" s="145">
        <f>'11月（入力用）'!R37</f>
        <v>0.37459941275298725</v>
      </c>
      <c r="EH16" s="145">
        <f>'11月（入力用）'!S37</f>
        <v>0.37459941275298725</v>
      </c>
      <c r="EI16" s="145">
        <f>'11月（入力用）'!T37</f>
        <v>0.43703264821181848</v>
      </c>
      <c r="EJ16" s="145">
        <f>'11月（入力用）'!U37</f>
        <v>0.37459941275298725</v>
      </c>
      <c r="EK16" s="145">
        <f>'11月（入力用）'!V37</f>
        <v>0.31216617729415608</v>
      </c>
      <c r="EL16" s="145">
        <f>'11月（入力用）'!W37</f>
        <v>0.24973294183532485</v>
      </c>
      <c r="EM16" s="145">
        <f>'11月（入力用）'!X37</f>
        <v>0.18729970637649362</v>
      </c>
      <c r="EN16" s="145">
        <f>'11月（入力用）'!Y37</f>
        <v>0.37459941275298725</v>
      </c>
      <c r="EO16" s="145">
        <f>'11月（入力用）'!Z37</f>
        <v>0.4994658836706497</v>
      </c>
      <c r="EP16" s="145">
        <f>'11月（入力用）'!AA37</f>
        <v>0.4994658836706497</v>
      </c>
      <c r="EQ16" s="145">
        <f>'11月（入力用）'!AB37</f>
        <v>0.4994658836706497</v>
      </c>
      <c r="ER16" s="145">
        <f>'11月（入力用）'!AC37</f>
        <v>0.62433235458831216</v>
      </c>
      <c r="ES16" s="145">
        <f>'11月（入力用）'!AD37</f>
        <v>0.62433235458831216</v>
      </c>
      <c r="ET16" s="145">
        <f>'11月（入力用）'!AE37</f>
        <v>0.93649853188246823</v>
      </c>
      <c r="EU16" s="145">
        <f>'11月（入力用）'!AF37</f>
        <v>0.81163206096480578</v>
      </c>
      <c r="EV16" s="145">
        <f>'11月（入力用）'!AG37</f>
        <v>0.87406529642363695</v>
      </c>
      <c r="EW16" s="145">
        <f>'11月（入力用）'!AH37</f>
        <v>0.93649853188246823</v>
      </c>
      <c r="EX16" s="145">
        <f>'11月（入力用）'!AI37</f>
        <v>0.87406529642363695</v>
      </c>
      <c r="EY16" s="155">
        <f>'11月（入力用）'!AJ37</f>
        <v>0.81163206096480578</v>
      </c>
      <c r="EZ16" s="154">
        <f>'12月（入力用）'!G37</f>
        <v>0.87406529642363695</v>
      </c>
      <c r="FA16" s="145">
        <f>'12月（入力用）'!H37</f>
        <v>0.62433235458831216</v>
      </c>
      <c r="FB16" s="145">
        <f>'12月（入力用）'!I37</f>
        <v>0.68676559004714333</v>
      </c>
      <c r="FC16" s="145">
        <f>'12月（入力用）'!J37</f>
        <v>0.4994658836706497</v>
      </c>
      <c r="FD16" s="145">
        <f>'12月（入力用）'!K37</f>
        <v>0.4994658836706497</v>
      </c>
      <c r="FE16" s="145">
        <f>'12月（入力用）'!L37</f>
        <v>0.56189911912948087</v>
      </c>
      <c r="FF16" s="145">
        <f>'12月（入力用）'!M37</f>
        <v>0.4994658836706497</v>
      </c>
      <c r="FG16" s="145">
        <f>'12月（入力用）'!N37</f>
        <v>0.56189911912948087</v>
      </c>
      <c r="FH16" s="145">
        <f>'12月（入力用）'!O37</f>
        <v>0.62433235458831216</v>
      </c>
      <c r="FI16" s="145">
        <f>'12月（入力用）'!P37</f>
        <v>0.4994658836706497</v>
      </c>
      <c r="FJ16" s="145">
        <f>'12月（入力用）'!Q37</f>
        <v>0.4994658836706497</v>
      </c>
      <c r="FK16" s="145">
        <f>'12月（入力用）'!R37</f>
        <v>0.56189911912948087</v>
      </c>
      <c r="FL16" s="145">
        <f>'12月（入力用）'!S37</f>
        <v>0.62433235458831216</v>
      </c>
      <c r="FM16" s="145">
        <f>'12月（入力用）'!T37</f>
        <v>0.68676559004714333</v>
      </c>
      <c r="FN16" s="145">
        <f>'12月（入力用）'!U37</f>
        <v>0.7491988255059745</v>
      </c>
      <c r="FO16" s="145">
        <f>'12月（入力用）'!V37</f>
        <v>0.87406529642363695</v>
      </c>
      <c r="FP16" s="145">
        <f>'12月（入力用）'!W37</f>
        <v>0.87406529642363695</v>
      </c>
      <c r="FQ16" s="145">
        <f>'12月（入力用）'!X37</f>
        <v>0.93649853188246823</v>
      </c>
      <c r="FR16" s="145">
        <f>'12月（入力用）'!Y37</f>
        <v>0.9989317673412994</v>
      </c>
      <c r="FS16" s="145">
        <f>'12月（入力用）'!Z37</f>
        <v>0.87406529642363695</v>
      </c>
      <c r="FT16" s="145">
        <f>'12月（入力用）'!AA37</f>
        <v>0.93649853188246823</v>
      </c>
      <c r="FU16" s="145">
        <f>'12月（入力用）'!AB37</f>
        <v>0.93649853188246823</v>
      </c>
      <c r="FV16" s="145">
        <f>'12月（入力用）'!AC37</f>
        <v>0.87406529642363695</v>
      </c>
      <c r="FW16" s="145">
        <f>'12月（入力用）'!AD37</f>
        <v>1.0613650028001307</v>
      </c>
      <c r="FX16" s="145">
        <f>'12月（入力用）'!AE37</f>
        <v>1.186231473717793</v>
      </c>
      <c r="FY16" s="145">
        <f>'12月（入力用）'!AF37</f>
        <v>1.0613650028001307</v>
      </c>
      <c r="FZ16" s="145">
        <f>'12月（入力用）'!AG37</f>
        <v>1.1237982382589617</v>
      </c>
      <c r="GA16" s="145">
        <f>'12月（入力用）'!AH37</f>
        <v>1.1237982382589617</v>
      </c>
      <c r="GB16" s="145">
        <f>'12月（入力用）'!AI37</f>
        <v>1.0613650028001307</v>
      </c>
      <c r="GC16" s="145">
        <f>'12月（入力用）'!AJ37</f>
        <v>1.186231473717793</v>
      </c>
      <c r="GD16" s="155">
        <f>'12月（入力用）'!AK37</f>
        <v>1.2486647091766243</v>
      </c>
      <c r="GE16" s="154">
        <f>'R3-01（入力用）'!G38</f>
        <v>1.186231473717793</v>
      </c>
      <c r="GF16" s="145">
        <f>'R3-01（入力用）'!H38</f>
        <v>1.0613650028001307</v>
      </c>
      <c r="GG16" s="145">
        <f>'R3-01（入力用）'!I38</f>
        <v>1.6856973573884428</v>
      </c>
      <c r="GH16" s="145">
        <f>'R3-01（入力用）'!J38</f>
        <v>1.6856973573884428</v>
      </c>
      <c r="GI16" s="145">
        <f>'R3-01（入力用）'!K38</f>
        <v>2.3724629474355861</v>
      </c>
      <c r="GJ16" s="145">
        <f>'R3-01（入力用）'!L38</f>
        <v>2.6846291247297422</v>
      </c>
      <c r="GK16" s="145">
        <f>'R3-01（入力用）'!M38</f>
        <v>2.8094955956474044</v>
      </c>
      <c r="GL16" s="145">
        <f>'R3-01（入力用）'!N38</f>
        <v>3.1216617729415606</v>
      </c>
      <c r="GM16" s="145">
        <f>'R3-01（入力用）'!O38</f>
        <v>3.4338279502357167</v>
      </c>
      <c r="GN16" s="145">
        <f>'R3-01（入力用）'!P38</f>
        <v>3.2465282438592231</v>
      </c>
      <c r="GO16" s="145">
        <f>'R3-01（入力用）'!Q38</f>
        <v>3.3089614793180542</v>
      </c>
      <c r="GP16" s="145">
        <f>'R3-01（入力用）'!R38</f>
        <v>2.9343620665650669</v>
      </c>
      <c r="GQ16" s="145">
        <f>'R3-01（入力用）'!S38</f>
        <v>2.7470623601885733</v>
      </c>
      <c r="GR16" s="145">
        <f>'R3-01（入力用）'!T38</f>
        <v>2.7470623601885733</v>
      </c>
      <c r="GS16" s="145">
        <f>'R3-01（入力用）'!U38</f>
        <v>2.5597626538120797</v>
      </c>
      <c r="GT16" s="145">
        <f>'R3-01（入力用）'!V38</f>
        <v>2.8094955956474044</v>
      </c>
      <c r="GU16" s="145">
        <f>'R3-01（入力用）'!W38</f>
        <v>2.8719288311062359</v>
      </c>
      <c r="GV16" s="145">
        <f>'R3-01（入力用）'!X38</f>
        <v>2.8094955956474044</v>
      </c>
      <c r="GW16" s="145">
        <f>'R3-01（入力用）'!Y38</f>
        <v>2.6221958892709107</v>
      </c>
      <c r="GX16" s="145">
        <f>'R3-01（入力用）'!Z38</f>
        <v>2.6846291247297422</v>
      </c>
      <c r="GY16" s="145">
        <f>'R3-01（入力用）'!AA38</f>
        <v>2.7470623601885733</v>
      </c>
      <c r="GZ16" s="145">
        <f>'R3-01（入力用）'!AB38</f>
        <v>2.6846291247297422</v>
      </c>
      <c r="HA16" s="145">
        <f>'R3-01（入力用）'!AC38</f>
        <v>2.7470623601885733</v>
      </c>
      <c r="HB16" s="145">
        <f>'R3-01（入力用）'!AD38</f>
        <v>2.1851632410590924</v>
      </c>
      <c r="HC16" s="145">
        <f>'R3-01（入力用）'!AE38</f>
        <v>2.310029711976755</v>
      </c>
      <c r="HD16" s="145">
        <f>'R3-01（入力用）'!AF38</f>
        <v>2.1851632410590924</v>
      </c>
      <c r="HE16" s="145">
        <f>'R3-01（入力用）'!AG38</f>
        <v>2.0602967701414299</v>
      </c>
      <c r="HF16" s="145">
        <f>'R3-01（入力用）'!AH38</f>
        <v>1.7481305928472739</v>
      </c>
      <c r="HG16" s="145">
        <f>'R3-01（入力用）'!AI38</f>
        <v>1.8105638283061052</v>
      </c>
      <c r="HH16" s="145">
        <f>'R3-01（入力用）'!AJ38</f>
        <v>1.3735311800942867</v>
      </c>
      <c r="HI16" s="155">
        <f>'R3-01（入力用）'!AK38</f>
        <v>1.6232641219296116</v>
      </c>
      <c r="HJ16" s="154">
        <f>'R3-02（入力用）'!G38</f>
        <v>1.4359644155531179</v>
      </c>
      <c r="HK16" s="145">
        <f>'R3-02（入力用）'!H38</f>
        <v>1.3735311800942867</v>
      </c>
      <c r="HL16" s="145">
        <f>'R3-02（入力用）'!I38</f>
        <v>1.0613650028001307</v>
      </c>
      <c r="HM16" s="145">
        <f>'R3-02（入力用）'!J38</f>
        <v>0.93649853188246823</v>
      </c>
      <c r="HN16" s="145">
        <f>'R3-02（入力用）'!K38</f>
        <v>0.81163206096480578</v>
      </c>
      <c r="HO16" s="145">
        <f>'R3-02（入力用）'!L38</f>
        <v>0.81163206096480578</v>
      </c>
      <c r="HP16" s="145">
        <f>'R3-02（入力用）'!M38</f>
        <v>0.62433235458831216</v>
      </c>
      <c r="HQ16" s="145">
        <f>'R3-02（入力用）'!N38</f>
        <v>0.81163206096480578</v>
      </c>
      <c r="HR16" s="145">
        <f>'R3-02（入力用）'!O38</f>
        <v>0.87406529642363695</v>
      </c>
      <c r="HS16" s="145">
        <f>'R3-02（入力用）'!P38</f>
        <v>0.81163206096480578</v>
      </c>
      <c r="HT16" s="145">
        <f>'R3-02（入力用）'!Q38</f>
        <v>0.87406529642363695</v>
      </c>
      <c r="HU16" s="145">
        <f>'R3-02（入力用）'!R38</f>
        <v>0.68676559004714333</v>
      </c>
      <c r="HV16" s="145">
        <f>'R3-02（入力用）'!S38</f>
        <v>0.81163206096480578</v>
      </c>
      <c r="HW16" s="145">
        <f>'R3-02（入力用）'!T38</f>
        <v>0.9989317673412994</v>
      </c>
      <c r="HX16" s="145">
        <f>'R3-02（入力用）'!U38</f>
        <v>0.7491988255059745</v>
      </c>
      <c r="HY16" s="145">
        <f>'R3-02（入力用）'!V38</f>
        <v>0.7491988255059745</v>
      </c>
      <c r="HZ16" s="145">
        <f>'R3-02（入力用）'!W38</f>
        <v>0.7491988255059745</v>
      </c>
      <c r="IA16" s="145">
        <f>'R3-02（入力用）'!X38</f>
        <v>0.7491988255059745</v>
      </c>
      <c r="IB16" s="145">
        <f>'R3-02（入力用）'!Y38</f>
        <v>0.7491988255059745</v>
      </c>
      <c r="IC16" s="145">
        <f>'R3-02（入力用）'!Z38</f>
        <v>0.43703264821181848</v>
      </c>
      <c r="ID16" s="145">
        <f>'R3-02（入力用）'!AA38</f>
        <v>0.24973294183532485</v>
      </c>
      <c r="IE16" s="145">
        <f>'R3-02（入力用）'!AB38</f>
        <v>0.37459941275298725</v>
      </c>
      <c r="IF16" s="145">
        <f>'R3-02（入力用）'!AC38</f>
        <v>0.31216617729415608</v>
      </c>
      <c r="IG16" s="145">
        <f>'R3-02（入力用）'!AD38</f>
        <v>0.31216617729415608</v>
      </c>
      <c r="IH16" s="145">
        <f>'R3-02（入力用）'!AE38</f>
        <v>0.24973294183532485</v>
      </c>
      <c r="II16" s="145">
        <f>'R3-02（入力用）'!AF38</f>
        <v>0.24973294183532485</v>
      </c>
      <c r="IJ16" s="145">
        <f>'R3-02（入力用）'!AG38</f>
        <v>0.31216617729415608</v>
      </c>
      <c r="IK16" s="155">
        <f>'R3-02（入力用）'!AH38</f>
        <v>0.24973294183532485</v>
      </c>
      <c r="IL16" s="154">
        <f>'R3-03（入力用）'!G38</f>
        <v>0.12486647091766243</v>
      </c>
      <c r="IM16" s="145">
        <f>'R3-03（入力用）'!H38</f>
        <v>6.2433235458831213E-2</v>
      </c>
      <c r="IN16" s="145">
        <f>'R3-03（入力用）'!I38</f>
        <v>6.2433235458831213E-2</v>
      </c>
      <c r="IO16" s="145">
        <f>'R3-03（入力用）'!J38</f>
        <v>6.2433235458831213E-2</v>
      </c>
      <c r="IP16" s="145">
        <f>'R3-03（入力用）'!K38</f>
        <v>6.2433235458831213E-2</v>
      </c>
      <c r="IQ16" s="145">
        <f>'R3-03（入力用）'!L38</f>
        <v>0</v>
      </c>
      <c r="IR16" s="145">
        <f>'R3-03（入力用）'!M38</f>
        <v>0</v>
      </c>
      <c r="IS16" s="145">
        <f>'R3-03（入力用）'!N38</f>
        <v>0</v>
      </c>
      <c r="IT16" s="145">
        <f>'R3-03（入力用）'!O38</f>
        <v>0</v>
      </c>
      <c r="IU16" s="145">
        <f>'R3-03（入力用）'!P38</f>
        <v>0</v>
      </c>
      <c r="IV16" s="145">
        <f>'R3-03（入力用）'!Q38</f>
        <v>0</v>
      </c>
      <c r="IW16" s="145">
        <f>'R3-03（入力用）'!R38</f>
        <v>0</v>
      </c>
      <c r="IX16" s="145">
        <f>'R3-03（入力用）'!S38</f>
        <v>0</v>
      </c>
      <c r="IY16" s="145">
        <f>'R3-03（入力用）'!T38</f>
        <v>6.2433235458831213E-2</v>
      </c>
      <c r="IZ16" s="145">
        <f>'R3-03（入力用）'!U38</f>
        <v>6.2433235458831213E-2</v>
      </c>
      <c r="JA16" s="145">
        <f>'R3-03（入力用）'!V38</f>
        <v>0.12486647091766243</v>
      </c>
      <c r="JB16" s="145">
        <f>'R3-03（入力用）'!W38</f>
        <v>0.18729970637649362</v>
      </c>
      <c r="JC16" s="145">
        <f>'R3-03（入力用）'!X38</f>
        <v>0.24973294183532485</v>
      </c>
      <c r="JD16" s="145">
        <f>'R3-03（入力用）'!Y38</f>
        <v>0.24973294183532485</v>
      </c>
      <c r="JE16" s="145">
        <f>'R3-03（入力用）'!Z38</f>
        <v>0.24973294183532485</v>
      </c>
      <c r="JF16" s="145">
        <f>'R3-03（入力用）'!AA38</f>
        <v>0.18729970637649362</v>
      </c>
      <c r="JG16" s="145">
        <f>'R3-03（入力用）'!AB38</f>
        <v>0.24973294183532485</v>
      </c>
      <c r="JH16" s="145">
        <f>'R3-03（入力用）'!AC38</f>
        <v>0.18729970637649362</v>
      </c>
      <c r="JI16" s="145">
        <f>'R3-03（入力用）'!AD38</f>
        <v>0.12486647091766243</v>
      </c>
      <c r="JJ16" s="145">
        <f>'R3-03（入力用）'!AE38</f>
        <v>0.18729970637649362</v>
      </c>
      <c r="JK16" s="145">
        <f>'R3-03（入力用）'!AF38</f>
        <v>0.24973294183532485</v>
      </c>
      <c r="JL16" s="145">
        <f>'R3-03（入力用）'!AG38</f>
        <v>0.24973294183532485</v>
      </c>
      <c r="JM16" s="145">
        <f>'R3-03（入力用）'!AH38</f>
        <v>0.37459941275298725</v>
      </c>
      <c r="JN16" s="145">
        <f>'R3-03（入力用）'!AI38</f>
        <v>0.37459941275298725</v>
      </c>
      <c r="JO16" s="145">
        <f>'R3-03（入力用）'!AJ38</f>
        <v>0.37459941275298725</v>
      </c>
      <c r="JP16" s="155">
        <f>'R3-03（入力用）'!AK38</f>
        <v>0.43703264821181848</v>
      </c>
      <c r="JQ16" s="154">
        <f>'R3-04'!G38</f>
        <v>0.37459941275298725</v>
      </c>
      <c r="JR16" s="145">
        <f>'R3-04'!H38</f>
        <v>0.68676559004714333</v>
      </c>
      <c r="JS16" s="145">
        <f>'R3-04'!I38</f>
        <v>0.7491988255059745</v>
      </c>
      <c r="JT16" s="145">
        <f>'R3-04'!J38</f>
        <v>0.87406529642363695</v>
      </c>
      <c r="JU16" s="145">
        <f>'R3-04'!K38</f>
        <v>0.87406529642363695</v>
      </c>
      <c r="JV16" s="145">
        <f>'R3-04'!L38</f>
        <v>1.0613650028001307</v>
      </c>
      <c r="JW16" s="145">
        <f>'R3-04'!M38</f>
        <v>1.2486647091766243</v>
      </c>
      <c r="JX16" s="145">
        <f>'R3-04'!N38</f>
        <v>1.3735311800942867</v>
      </c>
      <c r="JY16" s="145">
        <f>'R3-04'!O38</f>
        <v>1.0613650028001307</v>
      </c>
      <c r="JZ16" s="145">
        <f>'R3-04'!P38</f>
        <v>1.2486647091766243</v>
      </c>
      <c r="KA16" s="145">
        <f>'R3-04'!Q38</f>
        <v>1.0613650028001307</v>
      </c>
      <c r="KB16" s="145">
        <f>'R3-04'!R38</f>
        <v>0.9989317673412994</v>
      </c>
      <c r="KC16" s="145">
        <f>'R3-04'!S38</f>
        <v>0.81163206096480578</v>
      </c>
      <c r="KD16" s="145">
        <f>'R3-04'!T38</f>
        <v>0.68676559004714333</v>
      </c>
      <c r="KE16" s="145">
        <f>'R3-04'!U38</f>
        <v>0.7491988255059745</v>
      </c>
      <c r="KF16" s="145">
        <f>'R3-04'!V38</f>
        <v>0.7491988255059745</v>
      </c>
      <c r="KG16" s="145">
        <f>'R3-04'!W38</f>
        <v>0.56189911912948087</v>
      </c>
      <c r="KH16" s="145">
        <f>'R3-04'!X38</f>
        <v>0.56189911912948087</v>
      </c>
      <c r="KI16" s="145">
        <f>'R3-04'!Y38</f>
        <v>0.62433235458831216</v>
      </c>
      <c r="KJ16" s="145">
        <f>'R3-04'!Z38</f>
        <v>0.81163206096480578</v>
      </c>
      <c r="KK16" s="145">
        <f>'R3-04'!AA38</f>
        <v>0.7491988255059745</v>
      </c>
      <c r="KL16" s="145">
        <f>'R3-04'!AB38</f>
        <v>0.7491988255059745</v>
      </c>
      <c r="KM16" s="145">
        <f>'R3-04'!AC38</f>
        <v>0.93649853188246823</v>
      </c>
      <c r="KN16" s="145">
        <f>'R3-04'!AD38</f>
        <v>1.186231473717793</v>
      </c>
      <c r="KO16" s="145">
        <f>'R3-04'!AE38</f>
        <v>1.3110979446354554</v>
      </c>
      <c r="KP16" s="145">
        <f>'R3-04'!AF38</f>
        <v>1.4359644155531179</v>
      </c>
      <c r="KQ16" s="145">
        <f>'R3-04'!AG38</f>
        <v>1.6856973573884428</v>
      </c>
      <c r="KR16" s="145">
        <f>'R3-04'!AH38</f>
        <v>1.8729970637649365</v>
      </c>
      <c r="KS16" s="145">
        <f>'R3-04'!AI38</f>
        <v>2.310029711976755</v>
      </c>
      <c r="KT16" s="197">
        <f>'R3-04'!AJ38</f>
        <v>2.1851632410590924</v>
      </c>
      <c r="KU16" s="207">
        <f>'R3-05'!G38</f>
        <v>3.0592285374827295</v>
      </c>
      <c r="KV16" s="188">
        <f>'R3-05'!H38</f>
        <v>3.5586944211533793</v>
      </c>
      <c r="KW16" s="188">
        <f>'R3-05'!I38</f>
        <v>4.3078932466593534</v>
      </c>
      <c r="KX16" s="188">
        <f>'R3-05'!J38</f>
        <v>4.495192953035847</v>
      </c>
      <c r="KY16" s="188">
        <f>'R3-05'!K38</f>
        <v>4.9946588367064972</v>
      </c>
      <c r="KZ16" s="188">
        <f>'R3-05'!L38</f>
        <v>5.1819585430829909</v>
      </c>
      <c r="LA16" s="188">
        <f>'R3-05'!M38</f>
        <v>6.3057567813419526</v>
      </c>
      <c r="LB16" s="188">
        <f>'R3-05'!N38</f>
        <v>5.7438576622124717</v>
      </c>
      <c r="LC16" s="188">
        <f>'R3-05'!O38</f>
        <v>5.993590604047796</v>
      </c>
      <c r="LD16" s="188">
        <f>'R3-05'!P38</f>
        <v>5.8062908976713024</v>
      </c>
      <c r="LE16" s="188">
        <f>'R3-05'!Q38</f>
        <v>6.5554897231772777</v>
      </c>
      <c r="LF16" s="188">
        <f>'R3-05'!R38</f>
        <v>7.0549556068479271</v>
      </c>
      <c r="LG16" s="188">
        <f>'R3-05'!S38</f>
        <v>6.930089135930265</v>
      </c>
      <c r="LH16" s="188">
        <f>'R3-05'!T38</f>
        <v>6.3057567813419526</v>
      </c>
      <c r="LI16" s="188">
        <f>'R3-05'!U38</f>
        <v>6.3681900168007832</v>
      </c>
      <c r="LJ16" s="188">
        <f>'R3-05'!V38</f>
        <v>5.8687241331301339</v>
      </c>
      <c r="LK16" s="188">
        <f>'R3-05'!W38</f>
        <v>5.6189911912948087</v>
      </c>
      <c r="LL16" s="188">
        <f>'R3-05'!X38</f>
        <v>5.0570920721653279</v>
      </c>
      <c r="LM16" s="188">
        <f>'R3-05'!Y38</f>
        <v>4.3703264821181849</v>
      </c>
      <c r="LN16" s="188">
        <f>'R3-05'!Z38</f>
        <v>4.62005942395351</v>
      </c>
      <c r="LO16" s="188">
        <f>'R3-05'!AA38</f>
        <v>5.1819585430829909</v>
      </c>
      <c r="LP16" s="188">
        <f>'R3-05'!AB38</f>
        <v>5.2443917785418215</v>
      </c>
      <c r="LQ16" s="188">
        <f>'R3-05'!AC38</f>
        <v>5.306825014000653</v>
      </c>
      <c r="LR16" s="188">
        <f>'R3-05'!AD38</f>
        <v>5.1195253076241594</v>
      </c>
      <c r="LS16" s="188">
        <f>'R3-05'!AE38</f>
        <v>5.1195253076241594</v>
      </c>
      <c r="LT16" s="188">
        <f>'R3-05'!AF38</f>
        <v>5.1195253076241594</v>
      </c>
      <c r="LU16" s="188">
        <f>'R3-05'!AG38</f>
        <v>4.5576261884946785</v>
      </c>
      <c r="LV16" s="188">
        <f>'R3-05'!AH38</f>
        <v>3.5586944211533793</v>
      </c>
      <c r="LW16" s="188">
        <f>'R3-05'!AI38</f>
        <v>3.2465282438592231</v>
      </c>
      <c r="LX16" s="188">
        <f>'R3-05'!AJ38</f>
        <v>3.0592285374827295</v>
      </c>
      <c r="LY16" s="211">
        <f>'R3-05'!AK38</f>
        <v>2.8719288311062359</v>
      </c>
      <c r="LZ16" s="209">
        <f>'R3-06'!G38</f>
        <v>2.4973294183532486</v>
      </c>
      <c r="MA16" s="188">
        <f>'R3-06'!H38</f>
        <v>2.8094955956474044</v>
      </c>
      <c r="MB16" s="188">
        <f>'R3-06'!I38</f>
        <v>2.6846291247297422</v>
      </c>
      <c r="MC16" s="188">
        <f>'R3-06'!J38</f>
        <v>2.9343620665650669</v>
      </c>
      <c r="MD16" s="188">
        <f>'R3-06'!K38</f>
        <v>3.1216617729415606</v>
      </c>
      <c r="ME16" s="188">
        <f>'R3-06'!L38</f>
        <v>3.0592285374827295</v>
      </c>
      <c r="MF16" s="188">
        <f>'R3-06'!M38</f>
        <v>3.0592285374827295</v>
      </c>
      <c r="MG16" s="188">
        <f>'R3-06'!N38</f>
        <v>2.8719288311062359</v>
      </c>
      <c r="MH16" s="188">
        <f>'R3-06'!O38</f>
        <v>2.3724629474355861</v>
      </c>
      <c r="MI16" s="188">
        <f>'R3-06'!P38</f>
        <v>2.2475964765179235</v>
      </c>
      <c r="MJ16" s="188">
        <f>'R3-06'!Q38</f>
        <v>1.9978635346825988</v>
      </c>
      <c r="MK16" s="188">
        <f>'R3-06'!R38</f>
        <v>1.3735311800942867</v>
      </c>
      <c r="ML16" s="188">
        <f>'R3-06'!S38</f>
        <v>1.4359644155531179</v>
      </c>
      <c r="MM16" s="188">
        <f>'R3-06'!T38</f>
        <v>1.3735311800942867</v>
      </c>
      <c r="MN16" s="188">
        <f>'R3-06'!U38</f>
        <v>1.186231473717793</v>
      </c>
      <c r="MO16" s="188">
        <f>'R3-06'!V38</f>
        <v>0.9989317673412994</v>
      </c>
      <c r="MP16" s="188">
        <f>'R3-06'!W38</f>
        <v>0.87406529642363695</v>
      </c>
      <c r="MQ16" s="188">
        <f>'R3-06'!X38</f>
        <v>0.7491988255059745</v>
      </c>
      <c r="MR16" s="188">
        <f>'R3-06'!Y38</f>
        <v>0.87406529642363695</v>
      </c>
      <c r="MS16" s="188">
        <f>'R3-06'!Z38</f>
        <v>0.62433235458831216</v>
      </c>
      <c r="MT16" s="188">
        <f>'R3-06'!AA38</f>
        <v>0.56189911912948087</v>
      </c>
      <c r="MU16" s="188">
        <f>'R3-06'!AB38</f>
        <v>0.56189911912948087</v>
      </c>
      <c r="MV16" s="188">
        <f>'R3-06'!AC38</f>
        <v>0.43703264821181848</v>
      </c>
      <c r="MW16" s="188">
        <f>'R3-06'!AD38</f>
        <v>0.37459941275298725</v>
      </c>
      <c r="MX16" s="188">
        <f>'R3-06'!AE38</f>
        <v>0.43703264821181848</v>
      </c>
      <c r="MY16" s="188">
        <f>'R3-06'!AF38</f>
        <v>0.43703264821181848</v>
      </c>
      <c r="MZ16" s="188">
        <f>'R3-06'!AG38</f>
        <v>0.56189911912948087</v>
      </c>
      <c r="NA16" s="188">
        <f>'R3-06'!AH38</f>
        <v>0.81163206096480578</v>
      </c>
      <c r="NB16" s="188">
        <f>'R3-06'!AI38</f>
        <v>0.87406529642363695</v>
      </c>
      <c r="NC16" s="211">
        <f>'R3-06'!AJ38</f>
        <v>0.87406529642363695</v>
      </c>
      <c r="ND16" s="209">
        <f>'R3-07'!G38</f>
        <v>1.1237982382589617</v>
      </c>
      <c r="NE16" s="188">
        <f>'R3-07'!H38</f>
        <v>1.0613650028001307</v>
      </c>
      <c r="NF16" s="188">
        <f>'R3-07'!I38</f>
        <v>1.0613650028001307</v>
      </c>
      <c r="NG16" s="188">
        <f>'R3-07'!J38</f>
        <v>0.87406529642363695</v>
      </c>
      <c r="NH16" s="188">
        <f>'R3-07'!K38</f>
        <v>0.62433235458831216</v>
      </c>
      <c r="NI16" s="188">
        <f>'R3-07'!L38</f>
        <v>0.56189911912948087</v>
      </c>
      <c r="NJ16" s="188">
        <f>'R3-07'!M38</f>
        <v>0.56189911912948087</v>
      </c>
      <c r="NK16" s="188">
        <f>'R3-07'!N38</f>
        <v>0.31216617729415608</v>
      </c>
      <c r="NL16" s="188">
        <f>'R3-07'!O38</f>
        <v>0.31216617729415608</v>
      </c>
      <c r="NM16" s="188">
        <f>'R3-07'!P38</f>
        <v>0.18729970637649362</v>
      </c>
      <c r="NN16" s="188">
        <f>'R3-07'!Q38</f>
        <v>0.31216617729415608</v>
      </c>
      <c r="NO16" s="188">
        <f>'R3-07'!R38</f>
        <v>0.43703264821181848</v>
      </c>
      <c r="NP16" s="188">
        <f>'R3-07'!S38</f>
        <v>0.43703264821181848</v>
      </c>
      <c r="NQ16" s="188">
        <f>'R3-07'!T38</f>
        <v>0.43703264821181848</v>
      </c>
      <c r="NR16" s="188">
        <f>'R3-07'!U38</f>
        <v>0.62433235458831216</v>
      </c>
      <c r="NS16" s="188">
        <f>'R3-07'!V38</f>
        <v>0.62433235458831216</v>
      </c>
      <c r="NT16" s="188">
        <f>'R3-07'!W38</f>
        <v>0.62433235458831216</v>
      </c>
      <c r="NU16" s="188">
        <f>'R3-07'!X38</f>
        <v>0.68676559004714333</v>
      </c>
      <c r="NV16" s="188">
        <f>'R3-07'!Y38</f>
        <v>0.56189911912948087</v>
      </c>
      <c r="NW16" s="188">
        <f>'R3-07'!Z38</f>
        <v>0.68676559004714333</v>
      </c>
      <c r="NX16" s="188">
        <f>'R3-07'!AA38</f>
        <v>0.68676559004714333</v>
      </c>
      <c r="NY16" s="188">
        <f>'R3-07'!AB38</f>
        <v>0.7491988255059745</v>
      </c>
      <c r="NZ16" s="188">
        <f>'R3-07'!AC38</f>
        <v>0.7491988255059745</v>
      </c>
      <c r="OA16" s="188">
        <f>'R3-07'!AD38</f>
        <v>1.0613650028001307</v>
      </c>
      <c r="OB16" s="188">
        <f>'R3-07'!AE38</f>
        <v>1.2486647091766243</v>
      </c>
      <c r="OC16" s="188">
        <f>'R3-07'!AF38</f>
        <v>1.3110979446354554</v>
      </c>
      <c r="OD16" s="188">
        <f>'R3-07'!AG38</f>
        <v>1.5608308864707803</v>
      </c>
      <c r="OE16" s="188">
        <f>'R3-07'!AH38</f>
        <v>2.0602967701414299</v>
      </c>
      <c r="OF16" s="188">
        <f>'R3-07'!AI38</f>
        <v>2.4973294183532486</v>
      </c>
      <c r="OG16" s="188">
        <f>'R3-07'!AJ38</f>
        <v>2.8719288311062359</v>
      </c>
      <c r="OH16" s="211">
        <f>'R3-07'!AK38</f>
        <v>3.3713947147768857</v>
      </c>
      <c r="OI16" s="209">
        <f>'R3-08'!G38</f>
        <v>4.0581603048240291</v>
      </c>
      <c r="OJ16" s="188">
        <f>'R3-08'!H38</f>
        <v>4.1205935402828597</v>
      </c>
      <c r="OK16" s="188">
        <f>'R3-08'!I38</f>
        <v>4.495192953035847</v>
      </c>
      <c r="OL16" s="188">
        <f>'R3-08'!J38</f>
        <v>5.2443917785418215</v>
      </c>
      <c r="OM16" s="188">
        <f>'R3-08'!K38</f>
        <v>5.6814244267536402</v>
      </c>
      <c r="ON16" s="188">
        <f>'R3-08'!L38</f>
        <v>7.1798220777655892</v>
      </c>
      <c r="OO16" s="188">
        <f>'R3-08'!M38</f>
        <v>7.8665876678127331</v>
      </c>
      <c r="OP16" s="188">
        <f>'R3-08'!N38</f>
        <v>9.4898517897423442</v>
      </c>
      <c r="OQ16" s="188">
        <f>'R3-08'!O38</f>
        <v>10.426350321624813</v>
      </c>
      <c r="OR16" s="188">
        <f>'R3-08'!P38</f>
        <v>11.550148559883775</v>
      </c>
      <c r="OS16" s="188">
        <f>'R3-08'!Q38</f>
        <v>12.798813269060398</v>
      </c>
      <c r="OT16" s="188">
        <f>'R3-08'!R38</f>
        <v>15.108842981037153</v>
      </c>
      <c r="OU16" s="188">
        <f>'R3-08'!S38</f>
        <v>17.231572986637413</v>
      </c>
      <c r="OV16" s="188">
        <f>'R3-08'!T38</f>
        <v>19.416736227696507</v>
      </c>
      <c r="OW16" s="188">
        <f>'R3-08'!U38</f>
        <v>19.416736227696507</v>
      </c>
      <c r="OX16" s="188">
        <f>'R3-08'!V38</f>
        <v>21.601899468755601</v>
      </c>
      <c r="OY16" s="188">
        <f>'R3-08'!W38</f>
        <v>26.284392128167941</v>
      </c>
      <c r="OZ16" s="188">
        <f>'R3-08'!X38</f>
        <v>27.845223014638719</v>
      </c>
      <c r="PA16" s="188">
        <f>'R3-08'!Y38</f>
        <v>32.4028492031334</v>
      </c>
      <c r="PB16" s="188">
        <f>'R3-08'!Z38</f>
        <v>34.026113325063008</v>
      </c>
      <c r="PC16" s="188">
        <f>'R3-08'!AA38</f>
        <v>37.397508039839899</v>
      </c>
      <c r="PD16" s="188">
        <f>'R3-08'!AB38</f>
        <v>37.772107452592884</v>
      </c>
      <c r="PE16" s="188">
        <f>'R3-08'!AC38</f>
        <v>38.771039219934181</v>
      </c>
      <c r="PF16" s="188">
        <f>'R3-08'!AD38</f>
        <v>35.836677153369116</v>
      </c>
      <c r="PG16" s="188">
        <f>'R3-08'!AE38</f>
        <v>35.58694421153379</v>
      </c>
      <c r="PH16" s="188">
        <f>'R3-08'!AF38</f>
        <v>30.467418903909632</v>
      </c>
      <c r="PI16" s="188">
        <f>'R3-08'!AG38</f>
        <v>27.78278977917989</v>
      </c>
      <c r="PJ16" s="188">
        <f>'R3-08'!AH38</f>
        <v>24.473828299861836</v>
      </c>
      <c r="PK16" s="188">
        <f>'R3-08'!AI38</f>
        <v>22.663264471555731</v>
      </c>
      <c r="PL16" s="188">
        <f>'R3-08'!AJ38</f>
        <v>19.042136814943518</v>
      </c>
      <c r="PM16" s="211">
        <f>'R3-08'!AK38</f>
        <v>17.044273280260921</v>
      </c>
      <c r="PN16" s="209">
        <f>'R3-09'!G38</f>
        <v>14.234777684613517</v>
      </c>
      <c r="PO16" s="188">
        <f>'R3-09'!H38</f>
        <v>12.861246504519229</v>
      </c>
      <c r="PP16" s="188">
        <f>'R3-09'!I38</f>
        <v>11.237982382589617</v>
      </c>
      <c r="PQ16" s="188">
        <f>'R3-09'!J38</f>
        <v>8.3660535514833825</v>
      </c>
      <c r="PR16" s="188">
        <f>'R3-09'!K38</f>
        <v>7.8041544323539016</v>
      </c>
      <c r="PS16" s="188">
        <f>'R3-09'!L38</f>
        <v>7.4295550196009144</v>
      </c>
      <c r="PT16" s="188">
        <f>'R3-09'!M38</f>
        <v>7.3671217841420829</v>
      </c>
      <c r="PU16" s="188">
        <f>'R3-09'!N38</f>
        <v>7.4295550196009144</v>
      </c>
      <c r="PV16" s="188">
        <f>'R3-09'!O38</f>
        <v>6.5554897231772777</v>
      </c>
      <c r="PW16" s="188">
        <f>'R3-09'!P38</f>
        <v>6.118457074965459</v>
      </c>
      <c r="PX16" s="188">
        <f>'R3-09'!Q38</f>
        <v>6.0560238395066275</v>
      </c>
      <c r="PY16" s="188">
        <f>'R3-09'!R38</f>
        <v>5.7438576622124717</v>
      </c>
      <c r="PZ16" s="188">
        <f>'R3-09'!S38</f>
        <v>5.8687241331301339</v>
      </c>
      <c r="QA16" s="188">
        <f>'R3-09'!T38</f>
        <v>5.306825014000653</v>
      </c>
      <c r="QB16" s="188">
        <f>'R3-09'!U38</f>
        <v>4.5576261884946785</v>
      </c>
      <c r="QC16" s="188">
        <f>'R3-09'!V38</f>
        <v>4.3078932466593534</v>
      </c>
      <c r="QD16" s="188">
        <f>'R3-09'!W38</f>
        <v>3.808427362988704</v>
      </c>
      <c r="QE16" s="188">
        <f>'R3-09'!X38</f>
        <v>3.3713947147768857</v>
      </c>
      <c r="QF16" s="188">
        <f>'R3-09'!Y38</f>
        <v>3.3713947147768857</v>
      </c>
      <c r="QG16" s="188">
        <f>'R3-09'!Z38</f>
        <v>3.0592285374827295</v>
      </c>
      <c r="QH16" s="188">
        <f>'R3-09'!AA38</f>
        <v>2.0602967701414299</v>
      </c>
      <c r="QI16" s="188">
        <f>'R3-09'!AB38</f>
        <v>1.7481305928472739</v>
      </c>
      <c r="QJ16" s="188">
        <f>'R3-09'!AC38</f>
        <v>1.5608308864707803</v>
      </c>
      <c r="QK16" s="188">
        <f>'R3-09'!AD38</f>
        <v>1.1237982382589617</v>
      </c>
      <c r="QL16" s="188">
        <f>'R3-09'!AE38</f>
        <v>0.9989317673412994</v>
      </c>
      <c r="QM16" s="188">
        <f>'R3-09'!AF38</f>
        <v>0.68676559004714333</v>
      </c>
      <c r="QN16" s="188">
        <f>'R3-09'!AG38</f>
        <v>0.62433235458831216</v>
      </c>
      <c r="QO16" s="188">
        <f>'R3-09'!AH38</f>
        <v>0.7491988255059745</v>
      </c>
      <c r="QP16" s="188">
        <f>'R3-09'!AI38</f>
        <v>0.7491988255059745</v>
      </c>
      <c r="QQ16" s="211">
        <f>'R3-09'!AJ38</f>
        <v>0.68676559004714333</v>
      </c>
      <c r="QR16" s="209">
        <f>'R3-10'!G38</f>
        <v>0.68676559004714333</v>
      </c>
      <c r="QS16" s="188">
        <f>'R3-10'!H38</f>
        <v>0.43703264821181848</v>
      </c>
      <c r="QT16" s="188">
        <f>'R3-10'!I38</f>
        <v>0.37459941275298725</v>
      </c>
      <c r="QU16" s="188">
        <f>'R3-10'!J38</f>
        <v>0.43703264821181848</v>
      </c>
      <c r="QV16" s="188">
        <f>'R3-10'!K38</f>
        <v>0.37459941275298725</v>
      </c>
      <c r="QW16" s="188">
        <f>'R3-10'!L38</f>
        <v>0.31216617729415608</v>
      </c>
      <c r="QX16" s="188">
        <f>'R3-10'!M38</f>
        <v>0.31216617729415608</v>
      </c>
      <c r="QY16" s="188">
        <f>'R3-10'!N38</f>
        <v>0.43703264821181848</v>
      </c>
      <c r="QZ16" s="188">
        <f>'R3-10'!O38</f>
        <v>0.4994658836706497</v>
      </c>
      <c r="RA16" s="188">
        <f>'R3-10'!P38</f>
        <v>0.4994658836706497</v>
      </c>
      <c r="RB16" s="188">
        <f>'R3-10'!Q38</f>
        <v>0.43703264821181848</v>
      </c>
      <c r="RC16" s="188">
        <f>'R3-10'!R38</f>
        <v>0.37459941275298725</v>
      </c>
      <c r="RD16" s="188">
        <f>'R3-10'!S38</f>
        <v>0.4994658836706497</v>
      </c>
      <c r="RE16" s="188">
        <f>'R3-10'!T38</f>
        <v>0.43703264821181848</v>
      </c>
      <c r="RF16" s="188">
        <f>'R3-10'!U38</f>
        <v>0.31216617729415608</v>
      </c>
      <c r="RG16" s="188">
        <f>'R3-10'!V38</f>
        <v>0.24973294183532485</v>
      </c>
      <c r="RH16" s="188">
        <f>'R3-10'!W38</f>
        <v>0.24973294183532485</v>
      </c>
      <c r="RI16" s="188">
        <f>'R3-10'!X38</f>
        <v>0.24973294183532485</v>
      </c>
      <c r="RJ16" s="188">
        <f>'R3-10'!Y38</f>
        <v>0.18729970637649362</v>
      </c>
      <c r="RK16" s="188">
        <f>'R3-10'!Z38</f>
        <v>6.2433235458831213E-2</v>
      </c>
      <c r="RL16" s="188">
        <f>'R3-10'!AA38</f>
        <v>0</v>
      </c>
      <c r="RM16" s="188">
        <f>'R3-10'!AB38</f>
        <v>0</v>
      </c>
      <c r="RN16" s="188">
        <f>'R3-10'!AC38</f>
        <v>0</v>
      </c>
      <c r="RO16" s="188">
        <f>'R3-10'!AD38</f>
        <v>0</v>
      </c>
      <c r="RP16" s="188">
        <f>'R3-10'!AE38</f>
        <v>0</v>
      </c>
      <c r="RQ16" s="188">
        <f>'R3-10'!AF38</f>
        <v>0.12486647091766243</v>
      </c>
      <c r="RR16" s="188">
        <f>'R3-10'!AG38</f>
        <v>0.12486647091766243</v>
      </c>
      <c r="RS16" s="188">
        <f>'R3-10'!AH38</f>
        <v>0.12486647091766243</v>
      </c>
      <c r="RT16" s="188">
        <f>'R3-10'!AI38</f>
        <v>0.12486647091766243</v>
      </c>
      <c r="RU16" s="188">
        <f>'R3-10'!AJ38</f>
        <v>0.12486647091766243</v>
      </c>
      <c r="RV16" s="211">
        <f>'R3-10'!AK38</f>
        <v>0.12486647091766243</v>
      </c>
      <c r="RW16" s="209">
        <f>'R3-11'!G38</f>
        <v>0.12486647091766243</v>
      </c>
      <c r="RX16" s="188">
        <f>'R3-11'!H38</f>
        <v>6.2433235458831213E-2</v>
      </c>
      <c r="RY16" s="188">
        <f>'R3-11'!I38</f>
        <v>6.2433235458831213E-2</v>
      </c>
      <c r="RZ16" s="188">
        <f>'R3-11'!J38</f>
        <v>6.2433235458831213E-2</v>
      </c>
      <c r="SA16" s="188">
        <f>'R3-11'!K38</f>
        <v>6.2433235458831213E-2</v>
      </c>
      <c r="SB16" s="188">
        <f>'R3-11'!L38</f>
        <v>6.2433235458831213E-2</v>
      </c>
      <c r="SC16" s="188">
        <f>'R3-11'!M38</f>
        <v>6.2433235458831213E-2</v>
      </c>
      <c r="SD16" s="188">
        <f>'R3-11'!N38</f>
        <v>6.2433235458831213E-2</v>
      </c>
      <c r="SE16" s="188">
        <f>'R3-11'!O38</f>
        <v>0</v>
      </c>
      <c r="SF16" s="188">
        <f>'R3-11'!P38</f>
        <v>0</v>
      </c>
      <c r="SG16" s="188">
        <f>'R3-11'!Q38</f>
        <v>0</v>
      </c>
      <c r="SH16" s="188">
        <f>'R3-11'!R38</f>
        <v>0</v>
      </c>
      <c r="SI16" s="188">
        <f>'R3-11'!S38</f>
        <v>0</v>
      </c>
      <c r="SJ16" s="188">
        <f>'R3-11'!T38</f>
        <v>0</v>
      </c>
      <c r="SK16" s="188">
        <f>'R3-11'!U38</f>
        <v>0</v>
      </c>
      <c r="SL16" s="188">
        <f>'R3-11'!V38</f>
        <v>0</v>
      </c>
      <c r="SM16" s="188">
        <f>'R3-11'!W38</f>
        <v>0</v>
      </c>
      <c r="SN16" s="188">
        <f>'R3-11'!X38</f>
        <v>0</v>
      </c>
      <c r="SO16" s="188">
        <f>'R3-11'!Y38</f>
        <v>0</v>
      </c>
      <c r="SP16" s="188">
        <f>'R3-11'!Z38</f>
        <v>0</v>
      </c>
      <c r="SQ16" s="188">
        <f>'R3-11'!AA38</f>
        <v>6.2433235458831213E-2</v>
      </c>
      <c r="SR16" s="188">
        <f>'R3-11'!AB38</f>
        <v>6.2433235458831213E-2</v>
      </c>
      <c r="SS16" s="188">
        <f>'R3-11'!AC38</f>
        <v>6.2433235458831213E-2</v>
      </c>
      <c r="ST16" s="188">
        <f>'R3-11'!AD38</f>
        <v>6.2433235458831213E-2</v>
      </c>
      <c r="SU16" s="188">
        <f>'R3-11'!AE38</f>
        <v>6.2433235458831213E-2</v>
      </c>
      <c r="SV16" s="188">
        <f>'R3-11'!AF38</f>
        <v>6.2433235458831213E-2</v>
      </c>
      <c r="SW16" s="188">
        <f>'R3-11'!AG38</f>
        <v>6.2433235458831213E-2</v>
      </c>
      <c r="SX16" s="188">
        <f>'R3-11'!AH38</f>
        <v>0</v>
      </c>
      <c r="SY16" s="188">
        <f>'R3-11'!AI38</f>
        <v>0</v>
      </c>
      <c r="SZ16" s="211">
        <f>'R3-11'!AJ38</f>
        <v>0</v>
      </c>
      <c r="TA16" s="209">
        <f>'R3-12'!G38</f>
        <v>0</v>
      </c>
      <c r="TB16" s="188">
        <f>'R3-12'!H38</f>
        <v>0</v>
      </c>
      <c r="TC16" s="188">
        <f>'R3-12'!I38</f>
        <v>0</v>
      </c>
      <c r="TD16" s="188">
        <f>'R3-12'!J38</f>
        <v>0</v>
      </c>
      <c r="TE16" s="188">
        <f>'R3-12'!K38</f>
        <v>0</v>
      </c>
      <c r="TF16" s="188">
        <f>'R3-12'!L38</f>
        <v>0</v>
      </c>
      <c r="TG16" s="188">
        <f>'R3-12'!M38</f>
        <v>0</v>
      </c>
      <c r="TH16" s="188">
        <f>'R3-12'!N38</f>
        <v>0</v>
      </c>
      <c r="TI16" s="188">
        <f>'R3-12'!O38</f>
        <v>0</v>
      </c>
      <c r="TJ16" s="188">
        <f>'R3-12'!P38</f>
        <v>0</v>
      </c>
      <c r="TK16" s="188">
        <f>'R3-12'!Q38</f>
        <v>0</v>
      </c>
      <c r="TL16" s="188">
        <f>'R3-12'!R38</f>
        <v>0</v>
      </c>
      <c r="TM16" s="188">
        <f>'R3-12'!S38</f>
        <v>0</v>
      </c>
      <c r="TN16" s="188">
        <f>'R3-12'!T38</f>
        <v>0</v>
      </c>
      <c r="TO16" s="188">
        <f>'R3-12'!U38</f>
        <v>0</v>
      </c>
      <c r="TP16" s="188">
        <f>'R3-12'!V38</f>
        <v>0.12592428424636834</v>
      </c>
      <c r="TQ16" s="188">
        <f>'R3-12'!W38</f>
        <v>0.18888642636955252</v>
      </c>
      <c r="TR16" s="188">
        <f>'R3-12'!X38</f>
        <v>0.18888642636955252</v>
      </c>
      <c r="TS16" s="188">
        <f>'R3-12'!Y38</f>
        <v>0.18888642636955252</v>
      </c>
      <c r="TT16" s="188">
        <f>'R3-12'!Z38</f>
        <v>0.18888642636955252</v>
      </c>
      <c r="TU16" s="188">
        <f>'R3-12'!AA38</f>
        <v>0.18888642636955252</v>
      </c>
      <c r="TV16" s="188">
        <f>'R3-12'!AB38</f>
        <v>0.18888642636955252</v>
      </c>
      <c r="TW16" s="188">
        <f>'R3-12'!AC38</f>
        <v>6.296214212318417E-2</v>
      </c>
      <c r="TX16" s="188">
        <f>'R3-12'!AD38</f>
        <v>0</v>
      </c>
      <c r="TY16" s="188">
        <f>'R3-12'!AE38</f>
        <v>0</v>
      </c>
      <c r="TZ16" s="188">
        <f>'R3-12'!AF38</f>
        <v>0</v>
      </c>
      <c r="UA16" s="188">
        <f>'R3-12'!AG38</f>
        <v>0</v>
      </c>
      <c r="UB16" s="188">
        <f>'R3-12'!AH38</f>
        <v>0</v>
      </c>
      <c r="UC16" s="188">
        <f>'R3-12'!AI38</f>
        <v>6.296214212318417E-2</v>
      </c>
      <c r="UD16" s="188">
        <f>'R3-12'!AJ38</f>
        <v>6.296214212318417E-2</v>
      </c>
      <c r="UE16" s="211">
        <f>'R3-12'!AK38</f>
        <v>6.296214212318417E-2</v>
      </c>
      <c r="UF16" s="209">
        <f>'R4-01'!G38</f>
        <v>6.296214212318417E-2</v>
      </c>
      <c r="UG16" s="188">
        <f>'R4-01'!H38</f>
        <v>6.296214212318417E-2</v>
      </c>
      <c r="UH16" s="188">
        <f>'R4-01'!I38</f>
        <v>0.37777285273910505</v>
      </c>
      <c r="UI16" s="188">
        <f>'R4-01'!J38</f>
        <v>0.56665927910865754</v>
      </c>
      <c r="UJ16" s="188">
        <f>'R4-01'!K38</f>
        <v>1.1333185582173151</v>
      </c>
      <c r="UK16" s="188">
        <f>'R4-01'!L38</f>
        <v>2.7703342534201036</v>
      </c>
      <c r="UL16" s="188">
        <f>'R4-01'!M38</f>
        <v>4.8480849434851816</v>
      </c>
      <c r="UM16" s="188">
        <f>'R4-01'!N38</f>
        <v>7.1776842020429958</v>
      </c>
      <c r="UN16" s="188">
        <f>'R4-01'!O38</f>
        <v>8.1221163338907587</v>
      </c>
      <c r="UO16" s="188">
        <f>'R4-01'!P38</f>
        <v>8.373964902383495</v>
      </c>
      <c r="UP16" s="188">
        <f>'R4-01'!Q38</f>
        <v>9.1924727499848888</v>
      </c>
      <c r="UQ16" s="188">
        <f>'R4-01'!R38</f>
        <v>10.640602018818125</v>
      </c>
      <c r="UR16" s="188">
        <f>'R4-01'!S38</f>
        <v>10.892450587310861</v>
      </c>
      <c r="US16" s="188">
        <f>'R4-01'!T38</f>
        <v>10.703564160941308</v>
      </c>
      <c r="UT16" s="188">
        <f>'R4-01'!U38</f>
        <v>10.57763987669494</v>
      </c>
      <c r="UU16" s="188">
        <f>'R4-01'!V38</f>
        <v>11.144299155803598</v>
      </c>
      <c r="UV16" s="188">
        <f>'R4-01'!W38</f>
        <v>12.718352708883202</v>
      </c>
      <c r="UW16" s="188">
        <f>'R4-01'!X38</f>
        <v>15.299800535933754</v>
      </c>
      <c r="UX16" s="188">
        <f>'R4-01'!Y38</f>
        <v>18.070134789353858</v>
      </c>
      <c r="UY16" s="188">
        <f>'R4-01'!Z38</f>
        <v>23.8626518646868</v>
      </c>
      <c r="UZ16" s="188">
        <f>'R4-01'!AA38</f>
        <v>28.144077529063324</v>
      </c>
      <c r="VA16" s="188">
        <f>'R4-01'!AB38</f>
        <v>38.343944553019163</v>
      </c>
      <c r="VB16" s="188">
        <f>'R4-01'!AC38</f>
        <v>48.229000866359073</v>
      </c>
      <c r="VC16" s="188">
        <f>'R4-01'!AD38</f>
        <v>52.447464388612417</v>
      </c>
      <c r="VD16" s="188">
        <f>'R4-01'!AE38</f>
        <v>61.76586142284367</v>
      </c>
      <c r="VE16" s="188">
        <f>'R4-01'!AF38</f>
        <v>74.547176273850056</v>
      </c>
      <c r="VF16" s="188">
        <f>'R4-01'!AG38</f>
        <v>78.576753369733851</v>
      </c>
      <c r="VG16" s="188">
        <f>'R4-01'!AH38</f>
        <v>83.928535450204507</v>
      </c>
      <c r="VH16" s="188">
        <f>'R4-01'!AI38</f>
        <v>91.106219652247503</v>
      </c>
      <c r="VI16" s="188">
        <f>'R4-01'!AJ38</f>
        <v>100.73942739709467</v>
      </c>
      <c r="VJ16" s="218">
        <f>'R4-01'!AK38</f>
        <v>103.69864807688433</v>
      </c>
      <c r="VK16" s="207">
        <f>'R4-02'!G38</f>
        <v>116.79477363850664</v>
      </c>
      <c r="VL16" s="188">
        <f>'R4-02'!H38</f>
        <v>121.26508572925272</v>
      </c>
      <c r="VM16" s="188">
        <f>'R4-02'!I38</f>
        <v>126.42798138335381</v>
      </c>
      <c r="VN16" s="188">
        <f>'R4-02'!J38</f>
        <v>134.92787056998367</v>
      </c>
      <c r="VO16" s="188">
        <f>'R4-02'!K38</f>
        <v>132.03161203231721</v>
      </c>
      <c r="VP16" s="188">
        <f>'R4-02'!L38</f>
        <v>122.96506356657869</v>
      </c>
      <c r="VQ16" s="188">
        <f>'R4-02'!M38</f>
        <v>124.41319283541192</v>
      </c>
      <c r="VR16" s="188">
        <f>'R4-02'!N38</f>
        <v>122.71321499808595</v>
      </c>
      <c r="VS16" s="188">
        <f>'R4-02'!O38</f>
        <v>121.39101001349908</v>
      </c>
      <c r="VT16" s="188">
        <f>'R4-02'!P38</f>
        <v>118.24290290733987</v>
      </c>
      <c r="VU16" s="188">
        <f>'R4-02'!Q38</f>
        <v>115.7873793645357</v>
      </c>
      <c r="VV16" s="188">
        <f>'R4-02'!R38</f>
        <v>111.82076441077508</v>
      </c>
      <c r="VW16" s="188">
        <f>'R4-02'!S38</f>
        <v>118.99844861281808</v>
      </c>
      <c r="VX16" s="188">
        <f>'R4-02'!T38</f>
        <v>116.66884935426027</v>
      </c>
      <c r="VY16" s="188">
        <f>'R4-02'!U38</f>
        <v>117.36143291761529</v>
      </c>
      <c r="VZ16" s="188">
        <f>'R4-02'!V38</f>
        <v>112.45038583200693</v>
      </c>
      <c r="WA16" s="188">
        <f>'R4-02'!W38</f>
        <v>112.89112082686923</v>
      </c>
      <c r="WB16" s="188">
        <f>'R4-02'!X38</f>
        <v>107.91711159913767</v>
      </c>
      <c r="WC16" s="188">
        <f>'R4-02'!Y38</f>
        <v>106.40602018818124</v>
      </c>
      <c r="WD16" s="188">
        <f>'R4-02'!Z38</f>
        <v>95.4506074587472</v>
      </c>
      <c r="WE16" s="188">
        <f>'R4-02'!AA38</f>
        <v>93.43581891080531</v>
      </c>
      <c r="WF16" s="188">
        <f>'R4-02'!AB38</f>
        <v>82.606330465617631</v>
      </c>
      <c r="WG16" s="188">
        <f>'R4-02'!AC38</f>
        <v>78.828601938226583</v>
      </c>
      <c r="WH16" s="188">
        <f>'R4-02'!AD38</f>
        <v>69.887977756734429</v>
      </c>
      <c r="WI16" s="188">
        <f>'R4-02'!AE38</f>
        <v>70.580561320089458</v>
      </c>
      <c r="WJ16" s="188">
        <f>'R4-02'!AF38</f>
        <v>72.721274152277715</v>
      </c>
      <c r="WK16" s="188">
        <f>'R4-02'!AG38</f>
        <v>75.113835552958719</v>
      </c>
      <c r="WL16" s="211">
        <f>'R4-02'!AH38</f>
        <v>74.673100558096422</v>
      </c>
      <c r="WM16" s="209" t="e">
        <f>#REF!</f>
        <v>#REF!</v>
      </c>
      <c r="WN16" s="188" t="e">
        <f>#REF!</f>
        <v>#REF!</v>
      </c>
      <c r="WO16" s="188" t="e">
        <f>#REF!</f>
        <v>#REF!</v>
      </c>
      <c r="WP16" s="188" t="e">
        <f>#REF!</f>
        <v>#REF!</v>
      </c>
      <c r="WQ16" s="188" t="e">
        <f>#REF!</f>
        <v>#REF!</v>
      </c>
      <c r="WR16" s="188" t="e">
        <f>#REF!</f>
        <v>#REF!</v>
      </c>
      <c r="WS16" s="188" t="e">
        <f>#REF!</f>
        <v>#REF!</v>
      </c>
      <c r="WT16" s="188" t="e">
        <f>#REF!</f>
        <v>#REF!</v>
      </c>
      <c r="WU16" s="188" t="e">
        <f>#REF!</f>
        <v>#REF!</v>
      </c>
      <c r="WV16" s="188" t="e">
        <f>#REF!</f>
        <v>#REF!</v>
      </c>
      <c r="WW16" s="188" t="e">
        <f>#REF!</f>
        <v>#REF!</v>
      </c>
      <c r="WX16" s="188" t="e">
        <f>#REF!</f>
        <v>#REF!</v>
      </c>
      <c r="WY16" s="188" t="e">
        <f>#REF!</f>
        <v>#REF!</v>
      </c>
      <c r="WZ16" s="188" t="e">
        <f>#REF!</f>
        <v>#REF!</v>
      </c>
      <c r="XA16" s="188" t="e">
        <f>#REF!</f>
        <v>#REF!</v>
      </c>
      <c r="XB16" s="188" t="e">
        <f>#REF!</f>
        <v>#REF!</v>
      </c>
      <c r="XC16" s="188" t="e">
        <f>#REF!</f>
        <v>#REF!</v>
      </c>
      <c r="XD16" s="188" t="e">
        <f>#REF!</f>
        <v>#REF!</v>
      </c>
      <c r="XE16" s="188" t="e">
        <f>#REF!</f>
        <v>#REF!</v>
      </c>
      <c r="XF16" s="188" t="e">
        <f>#REF!</f>
        <v>#REF!</v>
      </c>
      <c r="XG16" s="188" t="e">
        <f>#REF!</f>
        <v>#REF!</v>
      </c>
      <c r="XH16" s="188" t="e">
        <f>#REF!</f>
        <v>#REF!</v>
      </c>
      <c r="XI16" s="188" t="e">
        <f>#REF!</f>
        <v>#REF!</v>
      </c>
      <c r="XJ16" s="188" t="e">
        <f>#REF!</f>
        <v>#REF!</v>
      </c>
      <c r="XK16" s="188" t="e">
        <f>#REF!</f>
        <v>#REF!</v>
      </c>
      <c r="XL16" s="188" t="e">
        <f>#REF!</f>
        <v>#REF!</v>
      </c>
      <c r="XM16" s="188" t="e">
        <f>#REF!</f>
        <v>#REF!</v>
      </c>
      <c r="XN16" s="188" t="e">
        <f>#REF!</f>
        <v>#REF!</v>
      </c>
      <c r="XO16" s="188" t="e">
        <f>#REF!</f>
        <v>#REF!</v>
      </c>
      <c r="XP16" s="188" t="e">
        <f>#REF!</f>
        <v>#REF!</v>
      </c>
      <c r="XQ16" s="188" t="e">
        <f>#REF!</f>
        <v>#REF!</v>
      </c>
      <c r="XR16" s="346">
        <f>'R4-04（入力用）'!G38</f>
        <v>0</v>
      </c>
      <c r="XS16" s="188">
        <f>'R4-04（入力用）'!H38</f>
        <v>0</v>
      </c>
      <c r="XT16" s="188">
        <f>'R4-04（入力用）'!I38</f>
        <v>0</v>
      </c>
      <c r="XU16" s="188">
        <f>'R4-04（入力用）'!J38</f>
        <v>0</v>
      </c>
      <c r="XV16" s="188">
        <f>'R4-04（入力用）'!K38</f>
        <v>0</v>
      </c>
      <c r="XW16" s="188">
        <f>'R4-04（入力用）'!L38</f>
        <v>0</v>
      </c>
      <c r="XX16" s="188">
        <f>'R4-04（入力用）'!M38</f>
        <v>0</v>
      </c>
      <c r="XY16" s="188">
        <f>'R4-04（入力用）'!N38</f>
        <v>0</v>
      </c>
      <c r="XZ16" s="188">
        <f>'R4-04（入力用）'!O38</f>
        <v>0</v>
      </c>
      <c r="YA16" s="188">
        <f>'R4-04（入力用）'!P38</f>
        <v>0</v>
      </c>
      <c r="YB16" s="188">
        <f>'R4-04（入力用）'!Q38</f>
        <v>0</v>
      </c>
      <c r="YC16" s="188">
        <f>'R4-04（入力用）'!R38</f>
        <v>0</v>
      </c>
      <c r="YD16" s="188">
        <f>'R4-04（入力用）'!S38</f>
        <v>0</v>
      </c>
      <c r="YE16" s="188">
        <f>'R4-04（入力用）'!T38</f>
        <v>0</v>
      </c>
      <c r="YF16" s="188">
        <f>'R4-04（入力用）'!U38</f>
        <v>0</v>
      </c>
      <c r="YG16" s="188">
        <f>'R4-04（入力用）'!V38</f>
        <v>0</v>
      </c>
      <c r="YH16" s="188">
        <f>'R4-04（入力用）'!W38</f>
        <v>0</v>
      </c>
      <c r="YI16" s="188">
        <f>'R4-04（入力用）'!X38</f>
        <v>0</v>
      </c>
      <c r="YJ16" s="188">
        <f>'R4-04（入力用）'!Y38</f>
        <v>0</v>
      </c>
      <c r="YK16" s="188">
        <f>'R4-04（入力用）'!Z38</f>
        <v>0</v>
      </c>
      <c r="YL16" s="188">
        <f>'R4-04（入力用）'!AA38</f>
        <v>0</v>
      </c>
      <c r="YM16" s="188">
        <f>'R4-04（入力用）'!AB38</f>
        <v>0</v>
      </c>
      <c r="YN16" s="188">
        <f>'R4-04（入力用）'!AC38</f>
        <v>0</v>
      </c>
      <c r="YO16" s="188">
        <f>'R4-04（入力用）'!AD38</f>
        <v>0</v>
      </c>
      <c r="YP16" s="188">
        <f>'R4-04（入力用）'!AE38</f>
        <v>0</v>
      </c>
      <c r="YQ16" s="188">
        <f>'R4-04（入力用）'!AF38</f>
        <v>0</v>
      </c>
      <c r="YR16" s="188">
        <f>'R4-04（入力用）'!AG38</f>
        <v>0</v>
      </c>
      <c r="YS16" s="188">
        <f>'R4-04（入力用）'!AH38</f>
        <v>0</v>
      </c>
      <c r="YT16" s="188">
        <f>'R4-04（入力用）'!AI38</f>
        <v>0</v>
      </c>
      <c r="YU16" s="188">
        <f>'R4-04（入力用）'!AJ38</f>
        <v>0</v>
      </c>
      <c r="YV16" s="188">
        <f>'R4-05（入力用）'!G38</f>
        <v>0</v>
      </c>
      <c r="YW16" s="188">
        <f>'R4-05（入力用）'!H38</f>
        <v>0</v>
      </c>
      <c r="YX16" s="188">
        <f>'R4-05（入力用）'!I38</f>
        <v>0</v>
      </c>
      <c r="YY16" s="188">
        <f>'R4-05（入力用）'!J38</f>
        <v>0</v>
      </c>
      <c r="YZ16" s="188">
        <f>'R4-05（入力用）'!K38</f>
        <v>0</v>
      </c>
      <c r="ZA16" s="188">
        <f>'R4-05（入力用）'!L38</f>
        <v>0</v>
      </c>
      <c r="ZB16" s="188">
        <f>'R4-05（入力用）'!M38</f>
        <v>0</v>
      </c>
      <c r="ZC16" s="188">
        <f>'R4-05（入力用）'!N38</f>
        <v>0</v>
      </c>
      <c r="ZD16" s="188">
        <f>'R4-05（入力用）'!O38</f>
        <v>0</v>
      </c>
      <c r="ZE16" s="188">
        <f>'R4-05（入力用）'!P38</f>
        <v>0</v>
      </c>
      <c r="ZF16" s="188">
        <f>'R4-05（入力用）'!Q38</f>
        <v>0</v>
      </c>
      <c r="ZG16" s="188">
        <f>'R4-05（入力用）'!R38</f>
        <v>0</v>
      </c>
      <c r="ZH16" s="188">
        <f>'R4-05（入力用）'!S38</f>
        <v>0</v>
      </c>
      <c r="ZI16" s="188">
        <f>'R4-05（入力用）'!T38</f>
        <v>0</v>
      </c>
      <c r="ZJ16" s="188">
        <f>'R4-05（入力用）'!U38</f>
        <v>0</v>
      </c>
      <c r="ZK16" s="188">
        <f>'R4-05（入力用）'!V38</f>
        <v>0</v>
      </c>
      <c r="ZL16" s="188">
        <f>'R4-05（入力用）'!W38</f>
        <v>0</v>
      </c>
      <c r="ZM16" s="188">
        <f>'R4-05（入力用）'!X38</f>
        <v>0</v>
      </c>
      <c r="ZN16" s="188">
        <f>'R4-05（入力用）'!Y38</f>
        <v>0</v>
      </c>
      <c r="ZO16" s="188">
        <f>'R4-05（入力用）'!Z38</f>
        <v>0</v>
      </c>
      <c r="ZP16" s="188">
        <f>'R4-05（入力用）'!AA38</f>
        <v>0</v>
      </c>
      <c r="ZQ16" s="188">
        <f>'R4-05（入力用）'!AB38</f>
        <v>0</v>
      </c>
      <c r="ZR16" s="188">
        <f>'R4-05（入力用）'!AC38</f>
        <v>0</v>
      </c>
      <c r="ZS16" s="188">
        <f>'R4-05（入力用）'!AD38</f>
        <v>0</v>
      </c>
      <c r="ZT16" s="188">
        <f>'R4-05（入力用）'!AE38</f>
        <v>0</v>
      </c>
      <c r="ZU16" s="188">
        <f>'R4-05（入力用）'!AF38</f>
        <v>0</v>
      </c>
      <c r="ZV16" s="188">
        <f>'R4-05（入力用）'!AG38</f>
        <v>0</v>
      </c>
      <c r="ZW16" s="188">
        <f>'R4-05（入力用）'!AH38</f>
        <v>0</v>
      </c>
      <c r="ZX16" s="188">
        <f>'R4-05（入力用）'!AI38</f>
        <v>0</v>
      </c>
      <c r="ZY16" s="188">
        <f>'R4-05（入力用）'!AJ38</f>
        <v>0</v>
      </c>
      <c r="ZZ16" s="188">
        <f>'R4-05（入力用）'!AK38</f>
        <v>0</v>
      </c>
      <c r="AAA16" s="188">
        <f>'R4-06（入力用）'!G38</f>
        <v>0</v>
      </c>
      <c r="AAB16" s="188">
        <f>'R4-06（入力用）'!H38</f>
        <v>0</v>
      </c>
      <c r="AAC16" s="188">
        <f>'R4-06（入力用）'!I38</f>
        <v>0</v>
      </c>
      <c r="AAD16" s="188">
        <f>'R4-06（入力用）'!J38</f>
        <v>0</v>
      </c>
      <c r="AAE16" s="188">
        <f>'R4-06（入力用）'!K38</f>
        <v>0</v>
      </c>
      <c r="AAF16" s="188">
        <f>'R4-06（入力用）'!L38</f>
        <v>0</v>
      </c>
      <c r="AAG16" s="188">
        <f>'R4-06（入力用）'!M38</f>
        <v>0</v>
      </c>
      <c r="AAH16" s="188">
        <f>'R4-06（入力用）'!N38</f>
        <v>0</v>
      </c>
      <c r="AAI16" s="188">
        <f>'R4-06（入力用）'!O38</f>
        <v>0</v>
      </c>
      <c r="AAJ16" s="188">
        <f>'R4-06（入力用）'!P38</f>
        <v>0</v>
      </c>
      <c r="AAK16" s="188">
        <f>'R4-06（入力用）'!Q38</f>
        <v>0</v>
      </c>
      <c r="AAL16" s="188">
        <f>'R4-06（入力用）'!R38</f>
        <v>0</v>
      </c>
      <c r="AAM16" s="188">
        <f>'R4-06（入力用）'!S38</f>
        <v>0</v>
      </c>
      <c r="AAN16" s="188">
        <f>'R4-06（入力用）'!T38</f>
        <v>0</v>
      </c>
      <c r="AAO16" s="188">
        <f>'R4-06（入力用）'!U38</f>
        <v>0</v>
      </c>
      <c r="AAP16" s="188">
        <f>'R4-06（入力用）'!V38</f>
        <v>0</v>
      </c>
      <c r="AAQ16" s="188">
        <f>'R4-06（入力用）'!W38</f>
        <v>0</v>
      </c>
      <c r="AAR16" s="188">
        <f>'R4-06（入力用）'!X38</f>
        <v>0</v>
      </c>
      <c r="AAS16" s="188">
        <f>'R4-06（入力用）'!Y38</f>
        <v>0</v>
      </c>
      <c r="AAT16" s="188">
        <f>'R4-06（入力用）'!Z38</f>
        <v>0</v>
      </c>
      <c r="AAU16" s="188">
        <f>'R4-06（入力用）'!AA38</f>
        <v>0</v>
      </c>
      <c r="AAV16" s="188">
        <f>'R4-06（入力用）'!AB38</f>
        <v>0</v>
      </c>
      <c r="AAW16" s="188">
        <f>'R4-06（入力用）'!AC38</f>
        <v>0</v>
      </c>
      <c r="AAX16" s="188">
        <f>'R4-06（入力用）'!AD38</f>
        <v>0</v>
      </c>
      <c r="AAY16" s="188">
        <f>'R4-06（入力用）'!AE38</f>
        <v>0</v>
      </c>
      <c r="AAZ16" s="188">
        <f>'R4-06（入力用）'!AF38</f>
        <v>0</v>
      </c>
      <c r="ABA16" s="188">
        <f>'R4-06（入力用）'!AG38</f>
        <v>0</v>
      </c>
      <c r="ABB16" s="188">
        <f>'R4-06（入力用）'!AH38</f>
        <v>0</v>
      </c>
      <c r="ABC16" s="188">
        <f>'R4-06（入力用）'!AI38</f>
        <v>0</v>
      </c>
      <c r="ABD16" s="188">
        <f>'R4-06（入力用）'!AJ38</f>
        <v>0</v>
      </c>
      <c r="ABE16" s="188">
        <f>'R4-07（入力用）'!G38</f>
        <v>0</v>
      </c>
      <c r="ABF16" s="188">
        <f>'R4-07（入力用）'!H38</f>
        <v>0</v>
      </c>
      <c r="ABG16" s="188">
        <f>'R4-07（入力用）'!I38</f>
        <v>0</v>
      </c>
      <c r="ABH16" s="188">
        <f>'R4-07（入力用）'!J38</f>
        <v>0</v>
      </c>
      <c r="ABI16" s="188">
        <f>'R4-07（入力用）'!K38</f>
        <v>0</v>
      </c>
      <c r="ABJ16" s="188">
        <f>'R4-07（入力用）'!L38</f>
        <v>0</v>
      </c>
      <c r="ABK16" s="188">
        <f>'R4-07（入力用）'!M38</f>
        <v>0</v>
      </c>
      <c r="ABL16" s="188">
        <f>'R4-07（入力用）'!N38</f>
        <v>0</v>
      </c>
      <c r="ABM16" s="188">
        <f>'R4-07（入力用）'!O38</f>
        <v>0</v>
      </c>
      <c r="ABN16" s="188">
        <f>'R4-07（入力用）'!P38</f>
        <v>0</v>
      </c>
      <c r="ABO16" s="188">
        <f>'R4-07（入力用）'!Q38</f>
        <v>0</v>
      </c>
      <c r="ABP16" s="188">
        <f>'R4-07（入力用）'!R38</f>
        <v>0</v>
      </c>
      <c r="ABQ16" s="188">
        <f>'R4-07（入力用）'!S38</f>
        <v>0</v>
      </c>
      <c r="ABR16" s="188">
        <f>'R4-07（入力用）'!T38</f>
        <v>0</v>
      </c>
      <c r="ABS16" s="188">
        <f>'R4-07（入力用）'!U38</f>
        <v>0</v>
      </c>
      <c r="ABT16" s="188">
        <f>'R4-07（入力用）'!V38</f>
        <v>0</v>
      </c>
      <c r="ABU16" s="188">
        <f>'R4-07（入力用）'!W38</f>
        <v>0</v>
      </c>
      <c r="ABV16" s="188">
        <f>'R4-07（入力用）'!X38</f>
        <v>0</v>
      </c>
      <c r="ABW16" s="188">
        <f>'R4-07（入力用）'!Y38</f>
        <v>0</v>
      </c>
      <c r="ABX16" s="188">
        <f>'R4-07（入力用）'!Z38</f>
        <v>0</v>
      </c>
      <c r="ABY16" s="188">
        <f>'R4-07（入力用）'!AA38</f>
        <v>0</v>
      </c>
      <c r="ABZ16" s="188">
        <f>'R4-07（入力用）'!AB38</f>
        <v>0</v>
      </c>
      <c r="ACA16" s="188">
        <f>'R4-07（入力用）'!AC38</f>
        <v>0</v>
      </c>
      <c r="ACB16" s="188">
        <f>'R4-07（入力用）'!AD38</f>
        <v>0</v>
      </c>
      <c r="ACC16" s="188">
        <f>'R4-07（入力用）'!AE38</f>
        <v>0</v>
      </c>
      <c r="ACD16" s="188">
        <f>'R4-07（入力用）'!AF38</f>
        <v>0</v>
      </c>
      <c r="ACE16" s="188">
        <f>'R4-07（入力用）'!AG38</f>
        <v>0</v>
      </c>
      <c r="ACF16" s="188">
        <f>'R4-07（入力用）'!AH38</f>
        <v>0</v>
      </c>
      <c r="ACG16" s="188">
        <f>'R4-07（入力用）'!AI38</f>
        <v>0</v>
      </c>
      <c r="ACH16" s="188">
        <f>'R4-07（入力用）'!AJ38</f>
        <v>0</v>
      </c>
      <c r="ACI16" s="188">
        <f>'R4-07（入力用）'!AK38</f>
        <v>0</v>
      </c>
      <c r="ACJ16" s="188">
        <f>'R4-08（入力用）'!G38</f>
        <v>0</v>
      </c>
      <c r="ACK16" s="188">
        <f>'R4-08（入力用）'!H38</f>
        <v>0</v>
      </c>
      <c r="ACL16" s="188">
        <f>'R4-08（入力用）'!I38</f>
        <v>0</v>
      </c>
      <c r="ACM16" s="188">
        <f>'R4-08（入力用）'!J38</f>
        <v>0</v>
      </c>
      <c r="ACN16" s="188">
        <f>'R4-08（入力用）'!K38</f>
        <v>0</v>
      </c>
      <c r="ACO16" s="188">
        <f>'R4-08（入力用）'!L38</f>
        <v>0</v>
      </c>
      <c r="ACP16" s="188">
        <f>'R4-08（入力用）'!M38</f>
        <v>0</v>
      </c>
      <c r="ACQ16" s="188">
        <f>'R4-08（入力用）'!N38</f>
        <v>0</v>
      </c>
      <c r="ACR16" s="188">
        <f>'R4-08（入力用）'!O38</f>
        <v>0</v>
      </c>
      <c r="ACS16" s="188">
        <f>'R4-08（入力用）'!P38</f>
        <v>0</v>
      </c>
      <c r="ACT16" s="188">
        <f>'R4-08（入力用）'!Q38</f>
        <v>0</v>
      </c>
      <c r="ACU16" s="188">
        <f>'R4-08（入力用）'!R38</f>
        <v>0</v>
      </c>
      <c r="ACV16" s="188">
        <f>'R4-08（入力用）'!S38</f>
        <v>0</v>
      </c>
      <c r="ACW16" s="188">
        <f>'R4-08（入力用）'!T38</f>
        <v>0</v>
      </c>
      <c r="ACX16" s="188">
        <f>'R4-08（入力用）'!U38</f>
        <v>0</v>
      </c>
      <c r="ACY16" s="188">
        <f>'R4-08（入力用）'!V38</f>
        <v>0</v>
      </c>
      <c r="ACZ16" s="188">
        <f>'R4-08（入力用）'!W38</f>
        <v>0</v>
      </c>
      <c r="ADA16" s="188">
        <f>'R4-08（入力用）'!X38</f>
        <v>0</v>
      </c>
      <c r="ADB16" s="188">
        <f>'R4-08（入力用）'!Y38</f>
        <v>0</v>
      </c>
      <c r="ADC16" s="188">
        <f>'R4-08（入力用）'!Z38</f>
        <v>0</v>
      </c>
      <c r="ADD16" s="188">
        <f>'R4-08（入力用）'!AA38</f>
        <v>0</v>
      </c>
      <c r="ADE16" s="188">
        <f>'R4-08（入力用）'!AB38</f>
        <v>0</v>
      </c>
      <c r="ADF16" s="188">
        <f>'R4-08（入力用）'!AC38</f>
        <v>0</v>
      </c>
      <c r="ADG16" s="188">
        <f>'R4-08（入力用）'!AD38</f>
        <v>0</v>
      </c>
      <c r="ADH16" s="188">
        <f>'R4-08（入力用）'!AE38</f>
        <v>0</v>
      </c>
      <c r="ADI16" s="188">
        <f>'R4-08（入力用）'!AF38</f>
        <v>0</v>
      </c>
      <c r="ADJ16" s="188">
        <f>'R4-08（入力用）'!AG38</f>
        <v>0</v>
      </c>
      <c r="ADK16" s="188">
        <f>'R4-08（入力用）'!AH38</f>
        <v>0</v>
      </c>
      <c r="ADL16" s="188">
        <f>'R4-08（入力用）'!AI38</f>
        <v>0</v>
      </c>
      <c r="ADM16" s="188">
        <f>'R4-08（入力用）'!AJ38</f>
        <v>0</v>
      </c>
      <c r="ADN16" s="188">
        <f>'R4-08（入力用）'!AK38</f>
        <v>0</v>
      </c>
      <c r="ADO16" s="188">
        <f>'R4-09（入力用）'!G38</f>
        <v>0</v>
      </c>
      <c r="ADP16" s="188">
        <f>'R4-09（入力用）'!H38</f>
        <v>0</v>
      </c>
      <c r="ADQ16" s="188">
        <f>'R4-09（入力用）'!I38</f>
        <v>0</v>
      </c>
      <c r="ADR16" s="188">
        <f>'R4-09（入力用）'!J38</f>
        <v>0</v>
      </c>
      <c r="ADS16" s="188">
        <f>'R4-09（入力用）'!K38</f>
        <v>0</v>
      </c>
      <c r="ADT16" s="188">
        <f>'R4-09（入力用）'!L38</f>
        <v>0</v>
      </c>
      <c r="ADU16" s="188">
        <f>'R4-09（入力用）'!M38</f>
        <v>0</v>
      </c>
      <c r="ADV16" s="188">
        <f>'R4-09（入力用）'!N38</f>
        <v>0</v>
      </c>
      <c r="ADW16" s="188">
        <f>'R4-09（入力用）'!O38</f>
        <v>0</v>
      </c>
      <c r="ADX16" s="188">
        <f>'R4-09（入力用）'!P38</f>
        <v>0</v>
      </c>
      <c r="ADY16" s="188">
        <f>'R4-09（入力用）'!Q38</f>
        <v>0</v>
      </c>
      <c r="ADZ16" s="188">
        <f>'R4-09（入力用）'!R38</f>
        <v>0</v>
      </c>
      <c r="AEA16" s="188">
        <f>'R4-09（入力用）'!S38</f>
        <v>0</v>
      </c>
      <c r="AEB16" s="188">
        <f>'R4-09（入力用）'!T38</f>
        <v>0</v>
      </c>
      <c r="AEC16" s="188">
        <f>'R4-09（入力用）'!U38</f>
        <v>0</v>
      </c>
      <c r="AED16" s="188">
        <f>'R4-09（入力用）'!V38</f>
        <v>0</v>
      </c>
      <c r="AEE16" s="188">
        <f>'R4-09（入力用）'!W38</f>
        <v>0</v>
      </c>
      <c r="AEF16" s="188">
        <f>'R4-09（入力用）'!X38</f>
        <v>0</v>
      </c>
      <c r="AEG16" s="188">
        <f>'R4-09（入力用）'!Y38</f>
        <v>0</v>
      </c>
      <c r="AEH16" s="188">
        <f>'R4-09（入力用）'!Z38</f>
        <v>0</v>
      </c>
      <c r="AEI16" s="188">
        <f>'R4-09（入力用）'!AA38</f>
        <v>0</v>
      </c>
      <c r="AEJ16" s="188">
        <f>'R4-09（入力用）'!AB38</f>
        <v>0</v>
      </c>
      <c r="AEK16" s="188">
        <f>'R4-09（入力用）'!AC38</f>
        <v>0</v>
      </c>
      <c r="AEL16" s="188">
        <f>'R4-09（入力用）'!AD38</f>
        <v>0</v>
      </c>
      <c r="AEM16" s="188">
        <f>'R4-09（入力用）'!AE38</f>
        <v>0</v>
      </c>
      <c r="AEN16" s="188">
        <f>'R4-09（入力用）'!AF38</f>
        <v>0</v>
      </c>
      <c r="AEO16" s="188">
        <f>'R4-09（入力用）'!AG38</f>
        <v>0</v>
      </c>
      <c r="AEP16" s="188">
        <f>'R4-09（入力用）'!AH38</f>
        <v>0</v>
      </c>
      <c r="AEQ16" s="188">
        <f>'R4-09（入力用）'!AI38</f>
        <v>0</v>
      </c>
      <c r="AER16" s="188">
        <f>'R4-09（入力用）'!AJ38</f>
        <v>0</v>
      </c>
      <c r="AES16" s="188">
        <f>'R4-10（入力用）'!G38</f>
        <v>0</v>
      </c>
      <c r="AET16" s="188">
        <f>'R4-10（入力用）'!H38</f>
        <v>0</v>
      </c>
      <c r="AEU16" s="188">
        <f>'R4-10（入力用）'!I38</f>
        <v>0</v>
      </c>
      <c r="AEV16" s="188">
        <f>'R4-10（入力用）'!J38</f>
        <v>0</v>
      </c>
      <c r="AEW16" s="188">
        <f>'R4-10（入力用）'!K38</f>
        <v>0</v>
      </c>
      <c r="AEX16" s="188">
        <f>'R4-10（入力用）'!L38</f>
        <v>0</v>
      </c>
      <c r="AEY16" s="188">
        <f>'R4-10（入力用）'!M38</f>
        <v>0</v>
      </c>
      <c r="AEZ16" s="188">
        <f>'R4-10（入力用）'!N38</f>
        <v>0</v>
      </c>
      <c r="AFA16" s="188">
        <f>'R4-10（入力用）'!O38</f>
        <v>0</v>
      </c>
      <c r="AFB16" s="188">
        <f>'R4-10（入力用）'!P38</f>
        <v>0</v>
      </c>
      <c r="AFC16" s="188">
        <f>'R4-10（入力用）'!Q38</f>
        <v>0</v>
      </c>
      <c r="AFD16" s="188">
        <f>'R4-10（入力用）'!R38</f>
        <v>0</v>
      </c>
      <c r="AFE16" s="188">
        <f>'R4-10（入力用）'!S38</f>
        <v>0</v>
      </c>
      <c r="AFF16" s="188">
        <f>'R4-10（入力用）'!T38</f>
        <v>0</v>
      </c>
      <c r="AFG16" s="188">
        <f>'R4-10（入力用）'!U38</f>
        <v>0</v>
      </c>
      <c r="AFH16" s="188">
        <f>'R4-10（入力用）'!V38</f>
        <v>0</v>
      </c>
      <c r="AFI16" s="188">
        <f>'R4-10（入力用）'!W38</f>
        <v>0</v>
      </c>
      <c r="AFJ16" s="188">
        <f>'R4-10（入力用）'!X38</f>
        <v>0</v>
      </c>
      <c r="AFK16" s="188">
        <f>'R4-10（入力用）'!Y38</f>
        <v>0</v>
      </c>
      <c r="AFL16" s="188">
        <f>'R4-10（入力用）'!Z38</f>
        <v>0</v>
      </c>
      <c r="AFM16" s="188">
        <f>'R4-10（入力用）'!AA38</f>
        <v>0</v>
      </c>
      <c r="AFN16" s="188">
        <f>'R4-10（入力用）'!AB38</f>
        <v>0</v>
      </c>
      <c r="AFO16" s="188">
        <f>'R4-10（入力用）'!AC38</f>
        <v>0</v>
      </c>
      <c r="AFP16" s="188">
        <f>'R4-10（入力用）'!AD38</f>
        <v>0</v>
      </c>
      <c r="AFQ16" s="188">
        <f>'R4-10（入力用）'!AE38</f>
        <v>0</v>
      </c>
      <c r="AFR16" s="188">
        <f>'R4-10（入力用）'!AF38</f>
        <v>0</v>
      </c>
      <c r="AFS16" s="188">
        <f>'R4-10（入力用）'!AG38</f>
        <v>0</v>
      </c>
      <c r="AFT16" s="188">
        <f>'R4-10（入力用）'!AH38</f>
        <v>0</v>
      </c>
      <c r="AFU16" s="188">
        <f>'R4-10（入力用）'!AI38</f>
        <v>0</v>
      </c>
      <c r="AFV16" s="188">
        <f>'R4-10（入力用）'!AJ38</f>
        <v>0</v>
      </c>
      <c r="AFW16" s="188">
        <f>'R4-10（入力用）'!AK38</f>
        <v>0</v>
      </c>
      <c r="AFX16" s="188">
        <f>'R4-11（入力用）'!G38</f>
        <v>0</v>
      </c>
      <c r="AFY16" s="188">
        <f>'R4-11（入力用）'!H38</f>
        <v>0</v>
      </c>
      <c r="AFZ16" s="188">
        <f>'R4-11（入力用）'!I38</f>
        <v>0</v>
      </c>
      <c r="AGA16" s="188">
        <f>'R4-11（入力用）'!J38</f>
        <v>0</v>
      </c>
      <c r="AGB16" s="188">
        <f>'R4-11（入力用）'!K38</f>
        <v>0</v>
      </c>
      <c r="AGC16" s="188">
        <f>'R4-11（入力用）'!L38</f>
        <v>0</v>
      </c>
      <c r="AGD16" s="188">
        <f>'R4-11（入力用）'!M38</f>
        <v>0</v>
      </c>
      <c r="AGE16" s="188">
        <f>'R4-11（入力用）'!N38</f>
        <v>0</v>
      </c>
      <c r="AGF16" s="188">
        <f>'R4-11（入力用）'!O38</f>
        <v>0</v>
      </c>
      <c r="AGG16" s="188">
        <f>'R4-11（入力用）'!P38</f>
        <v>0</v>
      </c>
      <c r="AGH16" s="188">
        <f>'R4-11（入力用）'!Q38</f>
        <v>0</v>
      </c>
      <c r="AGI16" s="188">
        <f>'R4-11（入力用）'!R38</f>
        <v>0</v>
      </c>
      <c r="AGJ16" s="188">
        <f>'R4-11（入力用）'!S38</f>
        <v>0</v>
      </c>
      <c r="AGK16" s="188">
        <f>'R4-11（入力用）'!T38</f>
        <v>0</v>
      </c>
      <c r="AGL16" s="188">
        <f>'R4-11（入力用）'!U38</f>
        <v>0</v>
      </c>
      <c r="AGM16" s="188">
        <f>'R4-11（入力用）'!V38</f>
        <v>0</v>
      </c>
      <c r="AGN16" s="188">
        <f>'R4-11（入力用）'!W38</f>
        <v>0</v>
      </c>
      <c r="AGO16" s="188">
        <f>'R4-11（入力用）'!X38</f>
        <v>0</v>
      </c>
      <c r="AGP16" s="188">
        <f>'R4-11（入力用）'!Y38</f>
        <v>0</v>
      </c>
      <c r="AGQ16" s="188">
        <f>'R4-11（入力用）'!Z38</f>
        <v>0</v>
      </c>
      <c r="AGR16" s="188">
        <f>'R4-11（入力用）'!AA38</f>
        <v>0</v>
      </c>
      <c r="AGS16" s="188">
        <f>'R4-11（入力用）'!AB38</f>
        <v>0</v>
      </c>
      <c r="AGT16" s="188">
        <f>'R4-11（入力用）'!AC38</f>
        <v>0</v>
      </c>
      <c r="AGU16" s="188">
        <f>'R4-11（入力用）'!AD38</f>
        <v>0</v>
      </c>
      <c r="AGV16" s="188">
        <f>'R4-11（入力用）'!AE38</f>
        <v>0</v>
      </c>
      <c r="AGW16" s="188">
        <f>'R4-11（入力用）'!AF38</f>
        <v>0</v>
      </c>
      <c r="AGX16" s="188">
        <f>'R4-11（入力用）'!AG38</f>
        <v>0</v>
      </c>
      <c r="AGY16" s="188">
        <f>'R4-11（入力用）'!AH38</f>
        <v>0</v>
      </c>
      <c r="AGZ16" s="188">
        <f>'R4-11（入力用）'!AI38</f>
        <v>0</v>
      </c>
      <c r="AHA16" s="188">
        <f>'R4-11（入力用）'!AJ38</f>
        <v>0</v>
      </c>
      <c r="AHB16" s="188">
        <f>'R4-12（入力用）'!G38</f>
        <v>0</v>
      </c>
      <c r="AHC16" s="188">
        <f>'R4-12（入力用）'!H38</f>
        <v>0</v>
      </c>
      <c r="AHD16" s="188">
        <f>'R4-12（入力用）'!I38</f>
        <v>0</v>
      </c>
      <c r="AHE16" s="188">
        <f>'R4-12（入力用）'!J38</f>
        <v>0</v>
      </c>
      <c r="AHF16" s="188">
        <f>'R4-12（入力用）'!K38</f>
        <v>0</v>
      </c>
      <c r="AHG16" s="188">
        <f>'R4-12（入力用）'!L38</f>
        <v>0</v>
      </c>
      <c r="AHH16" s="188">
        <f>'R4-12（入力用）'!M38</f>
        <v>0</v>
      </c>
      <c r="AHI16" s="188">
        <f>'R4-12（入力用）'!N38</f>
        <v>0</v>
      </c>
      <c r="AHJ16" s="188">
        <f>'R4-12（入力用）'!O38</f>
        <v>0</v>
      </c>
      <c r="AHK16" s="188">
        <f>'R4-12（入力用）'!P38</f>
        <v>0</v>
      </c>
      <c r="AHL16" s="188">
        <f>'R4-12（入力用）'!Q38</f>
        <v>0</v>
      </c>
      <c r="AHM16" s="188">
        <f>'R4-12（入力用）'!R38</f>
        <v>0</v>
      </c>
      <c r="AHN16" s="188">
        <f>'R4-12（入力用）'!S38</f>
        <v>0</v>
      </c>
      <c r="AHO16" s="188">
        <f>'R4-12（入力用）'!T38</f>
        <v>0</v>
      </c>
      <c r="AHP16" s="188">
        <f>'R4-12（入力用）'!U38</f>
        <v>0</v>
      </c>
      <c r="AHQ16" s="188">
        <f>'R4-12（入力用）'!V38</f>
        <v>0</v>
      </c>
      <c r="AHR16" s="188">
        <f>'R4-12（入力用）'!W38</f>
        <v>0</v>
      </c>
      <c r="AHS16" s="188">
        <f>'R4-12（入力用）'!X38</f>
        <v>0</v>
      </c>
      <c r="AHT16" s="188">
        <f>'R4-12（入力用）'!Y38</f>
        <v>0</v>
      </c>
      <c r="AHU16" s="188">
        <f>'R4-12（入力用）'!Z38</f>
        <v>0</v>
      </c>
      <c r="AHV16" s="188">
        <f>'R4-12（入力用）'!AA38</f>
        <v>0</v>
      </c>
      <c r="AHW16" s="188">
        <f>'R4-12（入力用）'!AB38</f>
        <v>0</v>
      </c>
      <c r="AHX16" s="188">
        <f>'R4-12（入力用）'!AC38</f>
        <v>0</v>
      </c>
      <c r="AHY16" s="188">
        <f>'R4-12（入力用）'!AD38</f>
        <v>0</v>
      </c>
      <c r="AHZ16" s="188">
        <f>'R4-12（入力用）'!AE38</f>
        <v>0</v>
      </c>
      <c r="AIA16" s="188">
        <f>'R4-12（入力用）'!AF38</f>
        <v>0</v>
      </c>
      <c r="AIB16" s="188">
        <f>'R4-12（入力用）'!AG38</f>
        <v>0</v>
      </c>
      <c r="AIC16" s="188">
        <f>'R4-12（入力用）'!AH38</f>
        <v>0</v>
      </c>
      <c r="AID16" s="188">
        <f>'R4-12（入力用）'!AI38</f>
        <v>0</v>
      </c>
      <c r="AIE16" s="188">
        <f>'R4-12（入力用）'!AJ38</f>
        <v>0</v>
      </c>
      <c r="AIF16" s="188">
        <f>'R4-12（入力用）'!AK38</f>
        <v>0</v>
      </c>
      <c r="AIG16" s="188">
        <f>'R5-01（入力用）'!G38</f>
        <v>0</v>
      </c>
      <c r="AIH16" s="188">
        <f>'R5-01（入力用）'!H38</f>
        <v>0</v>
      </c>
      <c r="AII16" s="188">
        <f>'R5-01（入力用）'!I38</f>
        <v>0</v>
      </c>
      <c r="AIJ16" s="188">
        <f>'R5-01（入力用）'!J38</f>
        <v>0</v>
      </c>
      <c r="AIK16" s="188">
        <f>'R5-01（入力用）'!K38</f>
        <v>0</v>
      </c>
      <c r="AIL16" s="188">
        <f>'R5-01（入力用）'!L38</f>
        <v>0</v>
      </c>
      <c r="AIM16" s="188">
        <f>'R5-01（入力用）'!M38</f>
        <v>0</v>
      </c>
      <c r="AIN16" s="188">
        <f>'R5-01（入力用）'!N38</f>
        <v>0</v>
      </c>
      <c r="AIO16" s="188">
        <f>'R5-01（入力用）'!O38</f>
        <v>0</v>
      </c>
      <c r="AIP16" s="188">
        <f>'R5-01（入力用）'!P38</f>
        <v>0</v>
      </c>
      <c r="AIQ16" s="188">
        <f>'R5-01（入力用）'!Q38</f>
        <v>0</v>
      </c>
      <c r="AIR16" s="188">
        <f>'R5-01（入力用）'!R38</f>
        <v>0</v>
      </c>
      <c r="AIS16" s="188">
        <f>'R5-01（入力用）'!S38</f>
        <v>0</v>
      </c>
      <c r="AIT16" s="188">
        <f>'R5-01（入力用）'!T38</f>
        <v>0</v>
      </c>
      <c r="AIU16" s="188">
        <f>'R5-01（入力用）'!U38</f>
        <v>0</v>
      </c>
      <c r="AIV16" s="188">
        <f>'R5-01（入力用）'!V38</f>
        <v>0</v>
      </c>
      <c r="AIW16" s="188">
        <f>'R5-01（入力用）'!W38</f>
        <v>0</v>
      </c>
      <c r="AIX16" s="188">
        <f>'R5-01（入力用）'!X38</f>
        <v>0</v>
      </c>
      <c r="AIY16" s="188">
        <f>'R5-01（入力用）'!Y38</f>
        <v>0</v>
      </c>
      <c r="AIZ16" s="188">
        <f>'R5-01（入力用）'!Z38</f>
        <v>0</v>
      </c>
      <c r="AJA16" s="188">
        <f>'R5-01（入力用）'!AA38</f>
        <v>0</v>
      </c>
      <c r="AJB16" s="188">
        <f>'R5-01（入力用）'!AB38</f>
        <v>0</v>
      </c>
      <c r="AJC16" s="188">
        <f>'R5-01（入力用）'!AC38</f>
        <v>0</v>
      </c>
      <c r="AJD16" s="188">
        <f>'R5-01（入力用）'!AD38</f>
        <v>0</v>
      </c>
      <c r="AJE16" s="188">
        <f>'R5-01（入力用）'!AE38</f>
        <v>0</v>
      </c>
      <c r="AJF16" s="188">
        <f>'R5-01（入力用）'!AF38</f>
        <v>0</v>
      </c>
      <c r="AJG16" s="188">
        <f>'R5-01（入力用）'!AG38</f>
        <v>0</v>
      </c>
      <c r="AJH16" s="188">
        <f>'R5-01（入力用）'!AH38</f>
        <v>0</v>
      </c>
      <c r="AJI16" s="188">
        <f>'R5-01（入力用）'!AI38</f>
        <v>0</v>
      </c>
      <c r="AJJ16" s="188">
        <f>'R5-01（入力用）'!AJ38</f>
        <v>0</v>
      </c>
      <c r="AJK16" s="188">
        <f>'R5-01（入力用）'!AK38</f>
        <v>0</v>
      </c>
      <c r="AJL16" s="188">
        <f>'R5-02（入力用）'!G38</f>
        <v>0</v>
      </c>
      <c r="AJM16" s="188">
        <f>'R5-02（入力用）'!H38</f>
        <v>0</v>
      </c>
      <c r="AJN16" s="188">
        <f>'R5-02（入力用）'!I38</f>
        <v>0</v>
      </c>
      <c r="AJO16" s="188">
        <f>'R5-02（入力用）'!J38</f>
        <v>0</v>
      </c>
      <c r="AJP16" s="188">
        <f>'R5-02（入力用）'!K38</f>
        <v>0</v>
      </c>
      <c r="AJQ16" s="188">
        <f>'R5-02（入力用）'!L38</f>
        <v>0</v>
      </c>
      <c r="AJR16" s="188">
        <f>'R5-02（入力用）'!M38</f>
        <v>0</v>
      </c>
      <c r="AJS16" s="188">
        <f>'R5-02（入力用）'!N38</f>
        <v>0</v>
      </c>
      <c r="AJT16" s="188">
        <f>'R5-02（入力用）'!O38</f>
        <v>0</v>
      </c>
      <c r="AJU16" s="188">
        <f>'R5-02（入力用）'!P38</f>
        <v>0</v>
      </c>
      <c r="AJV16" s="188">
        <f>'R5-02（入力用）'!Q38</f>
        <v>0</v>
      </c>
      <c r="AJW16" s="188">
        <f>'R5-02（入力用）'!R38</f>
        <v>0</v>
      </c>
      <c r="AJX16" s="188">
        <f>'R5-02（入力用）'!S38</f>
        <v>0</v>
      </c>
      <c r="AJY16" s="188">
        <f>'R5-02（入力用）'!T38</f>
        <v>0</v>
      </c>
      <c r="AJZ16" s="188">
        <f>'R5-02（入力用）'!U38</f>
        <v>0</v>
      </c>
      <c r="AKA16" s="188">
        <f>'R5-02（入力用）'!V38</f>
        <v>0</v>
      </c>
      <c r="AKB16" s="188">
        <f>'R5-02（入力用）'!W38</f>
        <v>0</v>
      </c>
      <c r="AKC16" s="188">
        <f>'R5-02（入力用）'!X38</f>
        <v>0</v>
      </c>
      <c r="AKD16" s="188">
        <f>'R5-02（入力用）'!Y38</f>
        <v>0</v>
      </c>
      <c r="AKE16" s="188">
        <f>'R5-02（入力用）'!Z38</f>
        <v>0</v>
      </c>
      <c r="AKF16" s="188">
        <f>'R5-02（入力用）'!AA38</f>
        <v>0</v>
      </c>
      <c r="AKG16" s="188">
        <f>'R5-02（入力用）'!AB38</f>
        <v>0</v>
      </c>
      <c r="AKH16" s="188">
        <f>'R5-02（入力用）'!AC38</f>
        <v>0</v>
      </c>
      <c r="AKI16" s="188">
        <f>'R5-02（入力用）'!AD38</f>
        <v>0</v>
      </c>
      <c r="AKJ16" s="188">
        <f>'R5-02（入力用）'!AE38</f>
        <v>0</v>
      </c>
      <c r="AKK16" s="188">
        <f>'R5-02（入力用）'!AF38</f>
        <v>0</v>
      </c>
      <c r="AKL16" s="188">
        <f>'R5-02（入力用）'!AG38</f>
        <v>0</v>
      </c>
      <c r="AKM16" s="188">
        <f>'R5-02（入力用）'!AH38</f>
        <v>0</v>
      </c>
      <c r="AKN16" s="188">
        <f>'R5-03（入力用）'!G38</f>
        <v>0</v>
      </c>
      <c r="AKO16" s="188">
        <f>'R5-03（入力用）'!H38</f>
        <v>0</v>
      </c>
      <c r="AKP16" s="188">
        <f>'R5-03（入力用）'!I38</f>
        <v>0</v>
      </c>
      <c r="AKQ16" s="188">
        <f>'R5-03（入力用）'!J38</f>
        <v>0</v>
      </c>
      <c r="AKR16" s="188">
        <f>'R5-03（入力用）'!K38</f>
        <v>0</v>
      </c>
      <c r="AKS16" s="188">
        <f>'R5-03（入力用）'!L38</f>
        <v>0</v>
      </c>
      <c r="AKT16" s="188">
        <f>'R5-03（入力用）'!M38</f>
        <v>0</v>
      </c>
      <c r="AKU16" s="188">
        <f>'R5-03（入力用）'!N38</f>
        <v>0</v>
      </c>
      <c r="AKV16" s="188">
        <f>'R5-03（入力用）'!O38</f>
        <v>0</v>
      </c>
      <c r="AKW16" s="188">
        <f>'R5-03（入力用）'!P38</f>
        <v>0</v>
      </c>
      <c r="AKX16" s="188">
        <f>'R5-03（入力用）'!Q38</f>
        <v>0</v>
      </c>
      <c r="AKY16" s="188">
        <f>'R5-03（入力用）'!R38</f>
        <v>0</v>
      </c>
      <c r="AKZ16" s="188">
        <f>'R5-03（入力用）'!S38</f>
        <v>0</v>
      </c>
      <c r="ALA16" s="188">
        <f>'R5-03（入力用）'!T38</f>
        <v>0</v>
      </c>
      <c r="ALB16" s="188">
        <f>'R5-03（入力用）'!U38</f>
        <v>0</v>
      </c>
      <c r="ALC16" s="188">
        <f>'R5-03（入力用）'!V38</f>
        <v>0</v>
      </c>
      <c r="ALD16" s="188">
        <f>'R5-03（入力用）'!W38</f>
        <v>0</v>
      </c>
      <c r="ALE16" s="188">
        <f>'R5-03（入力用）'!X38</f>
        <v>0</v>
      </c>
      <c r="ALF16" s="188">
        <f>'R5-03（入力用）'!Y38</f>
        <v>0</v>
      </c>
      <c r="ALG16" s="188">
        <f>'R5-03（入力用）'!Z38</f>
        <v>0</v>
      </c>
      <c r="ALH16" s="188">
        <f>'R5-03（入力用）'!AA38</f>
        <v>0</v>
      </c>
      <c r="ALI16" s="188">
        <f>'R5-03（入力用）'!AB38</f>
        <v>0</v>
      </c>
      <c r="ALJ16" s="188">
        <f>'R5-03（入力用）'!AC38</f>
        <v>0</v>
      </c>
      <c r="ALK16" s="188">
        <f>'R5-03（入力用）'!AD38</f>
        <v>0</v>
      </c>
      <c r="ALL16" s="188">
        <f>'R5-03（入力用）'!AE38</f>
        <v>0</v>
      </c>
      <c r="ALM16" s="188">
        <f>'R5-03（入力用）'!AF38</f>
        <v>0</v>
      </c>
      <c r="ALN16" s="188">
        <f>'R5-03（入力用）'!AG38</f>
        <v>0</v>
      </c>
      <c r="ALO16" s="188">
        <f>'R5-03（入力用）'!AH38</f>
        <v>0</v>
      </c>
      <c r="ALP16" s="188">
        <f>'R5-03（入力用）'!AI38</f>
        <v>0</v>
      </c>
      <c r="ALQ16" s="188">
        <f>'R5-03（入力用）'!AJ38</f>
        <v>0</v>
      </c>
      <c r="ALR16" s="188">
        <f>'R5-03（入力用）'!AK38</f>
        <v>0</v>
      </c>
    </row>
    <row r="17" spans="1:1006" ht="34.5" customHeight="1">
      <c r="A17" s="348" t="s">
        <v>96</v>
      </c>
      <c r="B17" s="78"/>
      <c r="C17" s="94">
        <f>'7月（入力用）'!F19</f>
        <v>1</v>
      </c>
      <c r="D17" s="94">
        <f>'7月（入力用）'!G19</f>
        <v>9</v>
      </c>
      <c r="E17" s="94">
        <f>'7月（入力用）'!H19</f>
        <v>30</v>
      </c>
      <c r="F17" s="94">
        <f>'7月（入力用）'!I19</f>
        <v>34</v>
      </c>
      <c r="G17" s="94">
        <f>'7月（入力用）'!J19</f>
        <v>13</v>
      </c>
      <c r="H17" s="94">
        <f>'7月（入力用）'!K19</f>
        <v>12</v>
      </c>
      <c r="I17" s="94">
        <f>'7月（入力用）'!L19</f>
        <v>9</v>
      </c>
      <c r="J17" s="94">
        <f>'7月（入力用）'!M19</f>
        <v>3</v>
      </c>
      <c r="K17" s="94">
        <f>'7月（入力用）'!N19</f>
        <v>2</v>
      </c>
      <c r="L17" s="94">
        <f>'7月（入力用）'!O19</f>
        <v>8</v>
      </c>
      <c r="M17" s="94">
        <f>'7月（入力用）'!P19</f>
        <v>5</v>
      </c>
      <c r="N17" s="94">
        <f>'7月（入力用）'!Q19</f>
        <v>8</v>
      </c>
      <c r="O17" s="94">
        <f>'7月（入力用）'!R19</f>
        <v>5</v>
      </c>
      <c r="P17" s="94">
        <f>'7月（入力用）'!S19</f>
        <v>5</v>
      </c>
      <c r="Q17" s="94">
        <f>'7月（入力用）'!T19</f>
        <v>3</v>
      </c>
      <c r="R17" s="94">
        <f>'7月（入力用）'!U19</f>
        <v>4</v>
      </c>
      <c r="S17" s="94">
        <f>'7月（入力用）'!V19</f>
        <v>1</v>
      </c>
      <c r="T17" s="94">
        <f>'7月（入力用）'!W19</f>
        <v>1</v>
      </c>
      <c r="U17" s="94">
        <f>'7月（入力用）'!X19</f>
        <v>1</v>
      </c>
      <c r="V17" s="94">
        <f>'7月（入力用）'!Y19</f>
        <v>5</v>
      </c>
      <c r="W17" s="94">
        <f>'7月（入力用）'!Z19</f>
        <v>2</v>
      </c>
      <c r="X17" s="94">
        <f>'7月（入力用）'!AA19</f>
        <v>2</v>
      </c>
      <c r="Y17" s="94">
        <f>'7月（入力用）'!AB19</f>
        <v>15</v>
      </c>
      <c r="Z17" s="94">
        <f>'7月（入力用）'!AC19</f>
        <v>14</v>
      </c>
      <c r="AA17" s="94">
        <f>'7月（入力用）'!AD19</f>
        <v>8</v>
      </c>
      <c r="AB17" s="94">
        <f>'7月（入力用）'!AE19</f>
        <v>5</v>
      </c>
      <c r="AC17" s="94">
        <f>'7月（入力用）'!AF19</f>
        <v>3</v>
      </c>
      <c r="AD17" s="94">
        <f>'7月（入力用）'!AG19</f>
        <v>10</v>
      </c>
      <c r="AE17" s="94">
        <f>'7月（入力用）'!AH19</f>
        <v>3</v>
      </c>
      <c r="AF17" s="94">
        <f>'7月（入力用）'!AI19</f>
        <v>4</v>
      </c>
      <c r="AG17" s="95">
        <f>'7月（入力用）'!AJ19</f>
        <v>16</v>
      </c>
      <c r="AH17" s="96">
        <f>'8月（入力用）'!F19</f>
        <v>4</v>
      </c>
      <c r="AI17" s="96">
        <f>'8月（入力用）'!G19</f>
        <v>0</v>
      </c>
      <c r="AJ17" s="96">
        <f>'8月（入力用）'!H19</f>
        <v>0</v>
      </c>
      <c r="AK17" s="96">
        <f>'8月（入力用）'!I19</f>
        <v>6</v>
      </c>
      <c r="AL17" s="96">
        <f>'8月（入力用）'!J19</f>
        <v>4</v>
      </c>
      <c r="AM17" s="96">
        <f>'8月（入力用）'!K19</f>
        <v>7</v>
      </c>
      <c r="AN17" s="96">
        <f>'8月（入力用）'!L19</f>
        <v>2</v>
      </c>
      <c r="AO17" s="96">
        <f>'8月（入力用）'!M19</f>
        <v>2</v>
      </c>
      <c r="AP17" s="96">
        <f>'8月（入力用）'!N19</f>
        <v>0</v>
      </c>
      <c r="AQ17" s="96">
        <f>'8月（入力用）'!O19</f>
        <v>0</v>
      </c>
      <c r="AR17" s="96">
        <f>'8月（入力用）'!P19</f>
        <v>0</v>
      </c>
      <c r="AS17" s="96">
        <f>'8月（入力用）'!Q19</f>
        <v>0</v>
      </c>
      <c r="AT17" s="96">
        <f>'8月（入力用）'!R19</f>
        <v>0</v>
      </c>
      <c r="AU17" s="96">
        <f>'8月（入力用）'!S19</f>
        <v>4</v>
      </c>
      <c r="AV17" s="96">
        <f>'8月（入力用）'!T19</f>
        <v>15</v>
      </c>
      <c r="AW17" s="96">
        <f>'8月（入力用）'!U19</f>
        <v>27</v>
      </c>
      <c r="AX17" s="96">
        <f>'8月（入力用）'!V19</f>
        <v>5</v>
      </c>
      <c r="AY17" s="96">
        <f>'8月（入力用）'!W19</f>
        <v>7</v>
      </c>
      <c r="AZ17" s="96">
        <f>'8月（入力用）'!X19</f>
        <v>2</v>
      </c>
      <c r="BA17" s="96">
        <f>'8月（入力用）'!Y19</f>
        <v>3</v>
      </c>
      <c r="BB17" s="96">
        <f>'8月（入力用）'!Z19</f>
        <v>0</v>
      </c>
      <c r="BC17" s="96">
        <f>'8月（入力用）'!AA19</f>
        <v>1</v>
      </c>
      <c r="BD17" s="96">
        <f>'8月（入力用）'!AB19</f>
        <v>1</v>
      </c>
      <c r="BE17" s="96">
        <f>'8月（入力用）'!AC19</f>
        <v>4</v>
      </c>
      <c r="BF17" s="96">
        <f>'8月（入力用）'!AD19</f>
        <v>2</v>
      </c>
      <c r="BG17" s="96">
        <f>'8月（入力用）'!AE19</f>
        <v>1</v>
      </c>
      <c r="BH17" s="96">
        <f>'8月（入力用）'!AF19</f>
        <v>2</v>
      </c>
      <c r="BI17" s="96">
        <f>'8月（入力用）'!AG19</f>
        <v>5</v>
      </c>
      <c r="BJ17" s="96">
        <f>'8月（入力用）'!AH19</f>
        <v>3</v>
      </c>
      <c r="BK17" s="96">
        <f>'8月（入力用）'!AI19</f>
        <v>2</v>
      </c>
      <c r="BL17" s="95">
        <f>'8月（入力用）'!AJ19</f>
        <v>1</v>
      </c>
      <c r="BM17" s="96">
        <f>'9月（入力用）'!G19</f>
        <v>1</v>
      </c>
      <c r="BN17" s="96">
        <f>'9月（入力用）'!H19</f>
        <v>0</v>
      </c>
      <c r="BO17" s="96">
        <f>'9月（入力用）'!I19</f>
        <v>5</v>
      </c>
      <c r="BP17" s="96">
        <f>'9月（入力用）'!J19</f>
        <v>2</v>
      </c>
      <c r="BQ17" s="96">
        <f>'9月（入力用）'!K19</f>
        <v>1</v>
      </c>
      <c r="BR17" s="96">
        <f>'9月（入力用）'!L19</f>
        <v>0</v>
      </c>
      <c r="BS17" s="96">
        <f>'9月（入力用）'!M19</f>
        <v>0</v>
      </c>
      <c r="BT17" s="96">
        <f>'9月（入力用）'!N19</f>
        <v>0</v>
      </c>
      <c r="BU17" s="96">
        <f>'9月（入力用）'!O19</f>
        <v>1</v>
      </c>
      <c r="BV17" s="96">
        <f>'9月（入力用）'!P19</f>
        <v>0</v>
      </c>
      <c r="BW17" s="96">
        <f>'9月（入力用）'!Q19</f>
        <v>0</v>
      </c>
      <c r="BX17" s="96">
        <f>'9月（入力用）'!R19</f>
        <v>0</v>
      </c>
      <c r="BY17" s="96">
        <f>'9月（入力用）'!S19</f>
        <v>0</v>
      </c>
      <c r="BZ17" s="96">
        <f>'9月（入力用）'!T19</f>
        <v>0</v>
      </c>
      <c r="CA17" s="96">
        <f>'9月（入力用）'!U19</f>
        <v>1</v>
      </c>
      <c r="CB17" s="96">
        <f>'9月（入力用）'!V19</f>
        <v>3</v>
      </c>
      <c r="CC17" s="96">
        <f>'9月（入力用）'!W19</f>
        <v>0</v>
      </c>
      <c r="CD17" s="96">
        <f>'9月（入力用）'!X19</f>
        <v>0</v>
      </c>
      <c r="CE17" s="96">
        <f>'9月（入力用）'!Y19</f>
        <v>1</v>
      </c>
      <c r="CF17" s="96">
        <f>'9月（入力用）'!Z19</f>
        <v>0</v>
      </c>
      <c r="CG17" s="96">
        <f>'9月（入力用）'!AA19</f>
        <v>1</v>
      </c>
      <c r="CH17" s="96">
        <f>'9月（入力用）'!AB19</f>
        <v>11</v>
      </c>
      <c r="CI17" s="96">
        <f>'9月（入力用）'!AC19</f>
        <v>0</v>
      </c>
      <c r="CJ17" s="96">
        <f>'9月（入力用）'!AD19</f>
        <v>4</v>
      </c>
      <c r="CK17" s="96">
        <f>'9月（入力用）'!AE19</f>
        <v>7</v>
      </c>
      <c r="CL17" s="96">
        <f>'9月（入力用）'!AF19</f>
        <v>5</v>
      </c>
      <c r="CM17" s="96">
        <f>'9月（入力用）'!AG19</f>
        <v>6</v>
      </c>
      <c r="CN17" s="96">
        <f>'9月（入力用）'!AH19</f>
        <v>1</v>
      </c>
      <c r="CO17" s="96">
        <f>'9月（入力用）'!AI19</f>
        <v>3</v>
      </c>
      <c r="CP17" s="95">
        <f>'9月（入力用）'!AJ19</f>
        <v>2</v>
      </c>
      <c r="CQ17" s="96">
        <f>'10月（入力用）'!G19</f>
        <v>5</v>
      </c>
      <c r="CR17" s="96">
        <f>'10月（入力用）'!H19</f>
        <v>2</v>
      </c>
      <c r="CS17" s="96">
        <f>'10月（入力用）'!I19</f>
        <v>1</v>
      </c>
      <c r="CT17" s="96">
        <f>'10月（入力用）'!J19</f>
        <v>3</v>
      </c>
      <c r="CU17" s="96">
        <f>'10月（入力用）'!K19</f>
        <v>6</v>
      </c>
      <c r="CV17" s="96">
        <f>'10月（入力用）'!L19</f>
        <v>5</v>
      </c>
      <c r="CW17" s="96">
        <f>'10月（入力用）'!M19</f>
        <v>5</v>
      </c>
      <c r="CX17" s="96">
        <f>'10月（入力用）'!N19</f>
        <v>3</v>
      </c>
      <c r="CY17" s="96">
        <f>'10月（入力用）'!O19</f>
        <v>0</v>
      </c>
      <c r="CZ17" s="96">
        <f>'10月（入力用）'!P19</f>
        <v>2</v>
      </c>
      <c r="DA17" s="96">
        <f>'10月（入力用）'!Q19</f>
        <v>6</v>
      </c>
      <c r="DB17" s="96">
        <f>'10月（入力用）'!R19</f>
        <v>1</v>
      </c>
      <c r="DC17" s="96">
        <f>'10月（入力用）'!S19</f>
        <v>0</v>
      </c>
      <c r="DD17" s="96">
        <f>'10月（入力用）'!T19</f>
        <v>3</v>
      </c>
      <c r="DE17" s="96">
        <f>'10月（入力用）'!U19</f>
        <v>3</v>
      </c>
      <c r="DF17" s="96">
        <f>'10月（入力用）'!V19</f>
        <v>1</v>
      </c>
      <c r="DG17" s="96">
        <f>'10月（入力用）'!W19</f>
        <v>0</v>
      </c>
      <c r="DH17" s="96">
        <f>'10月（入力用）'!X19</f>
        <v>0</v>
      </c>
      <c r="DI17" s="96">
        <f>'10月（入力用）'!Y19</f>
        <v>0</v>
      </c>
      <c r="DJ17" s="96">
        <f>'10月（入力用）'!Z19</f>
        <v>0</v>
      </c>
      <c r="DK17" s="96">
        <f>'10月（入力用）'!AA19</f>
        <v>0</v>
      </c>
      <c r="DL17" s="96">
        <f>'10月（入力用）'!AB19</f>
        <v>0</v>
      </c>
      <c r="DM17" s="96">
        <f>'10月（入力用）'!AC19</f>
        <v>0</v>
      </c>
      <c r="DN17" s="96">
        <f>'10月（入力用）'!AD19</f>
        <v>0</v>
      </c>
      <c r="DO17" s="96">
        <f>'10月（入力用）'!AE19</f>
        <v>0</v>
      </c>
      <c r="DP17" s="96">
        <f>'10月（入力用）'!AF19</f>
        <v>0</v>
      </c>
      <c r="DQ17" s="96">
        <f>'10月（入力用）'!AG19</f>
        <v>0</v>
      </c>
      <c r="DR17" s="96">
        <f>'10月（入力用）'!AH19</f>
        <v>1</v>
      </c>
      <c r="DS17" s="96">
        <f>'10月（入力用）'!AI19</f>
        <v>4</v>
      </c>
      <c r="DT17" s="96">
        <f>'10月（入力用）'!AJ19</f>
        <v>2</v>
      </c>
      <c r="DU17" s="95">
        <f>'10月（入力用）'!AK19</f>
        <v>0</v>
      </c>
      <c r="DV17" s="97">
        <f>'11月（入力用）'!G19</f>
        <v>5</v>
      </c>
      <c r="DW17" s="94">
        <f>'11月（入力用）'!H19</f>
        <v>0</v>
      </c>
      <c r="DX17" s="94">
        <f>'11月（入力用）'!I19</f>
        <v>8</v>
      </c>
      <c r="DY17" s="94">
        <f>'11月（入力用）'!J19</f>
        <v>5</v>
      </c>
      <c r="DZ17" s="94">
        <f>'11月（入力用）'!K19</f>
        <v>17</v>
      </c>
      <c r="EA17" s="94">
        <f>'11月（入力用）'!L19</f>
        <v>13</v>
      </c>
      <c r="EB17" s="94">
        <f>'11月（入力用）'!M19</f>
        <v>5</v>
      </c>
      <c r="EC17" s="94">
        <f>'11月（入力用）'!N19</f>
        <v>11</v>
      </c>
      <c r="ED17" s="94">
        <f>'11月（入力用）'!O19</f>
        <v>3</v>
      </c>
      <c r="EE17" s="94">
        <f>'11月（入力用）'!P19</f>
        <v>5</v>
      </c>
      <c r="EF17" s="94">
        <f>'11月（入力用）'!Q19</f>
        <v>5</v>
      </c>
      <c r="EG17" s="94">
        <f>'11月（入力用）'!R19</f>
        <v>1</v>
      </c>
      <c r="EH17" s="94">
        <f>'11月（入力用）'!S19</f>
        <v>5</v>
      </c>
      <c r="EI17" s="94">
        <f>'11月（入力用）'!T19</f>
        <v>1</v>
      </c>
      <c r="EJ17" s="94">
        <f>'11月（入力用）'!U19</f>
        <v>3</v>
      </c>
      <c r="EK17" s="94">
        <f>'11月（入力用）'!V19</f>
        <v>1</v>
      </c>
      <c r="EL17" s="94">
        <f>'11月（入力用）'!W19</f>
        <v>2</v>
      </c>
      <c r="EM17" s="94">
        <f>'11月（入力用）'!X19</f>
        <v>16</v>
      </c>
      <c r="EN17" s="94">
        <f>'11月（入力用）'!Y19</f>
        <v>9</v>
      </c>
      <c r="EO17" s="94">
        <f>'11月（入力用）'!Z19</f>
        <v>7</v>
      </c>
      <c r="EP17" s="94">
        <f>'11月（入力用）'!AA19</f>
        <v>3</v>
      </c>
      <c r="EQ17" s="94">
        <f>'11月（入力用）'!AB19</f>
        <v>2</v>
      </c>
      <c r="ER17" s="94">
        <f>'11月（入力用）'!AC19</f>
        <v>5</v>
      </c>
      <c r="ES17" s="94">
        <f>'11月（入力用）'!AD19</f>
        <v>0</v>
      </c>
      <c r="ET17" s="94">
        <f>'11月（入力用）'!AE19</f>
        <v>5</v>
      </c>
      <c r="EU17" s="94">
        <f>'11月（入力用）'!AF19</f>
        <v>5</v>
      </c>
      <c r="EV17" s="94">
        <f>'11月（入力用）'!AG19</f>
        <v>9</v>
      </c>
      <c r="EW17" s="94">
        <f>'11月（入力用）'!AH19</f>
        <v>2</v>
      </c>
      <c r="EX17" s="94">
        <f>'11月（入力用）'!AI19</f>
        <v>5</v>
      </c>
      <c r="EY17" s="95">
        <f>'11月（入力用）'!AJ19</f>
        <v>1</v>
      </c>
      <c r="EZ17" s="96">
        <f>'12月（入力用）'!G19</f>
        <v>3</v>
      </c>
      <c r="FA17" s="94">
        <f>'12月（入力用）'!H19</f>
        <v>5</v>
      </c>
      <c r="FB17" s="94">
        <f>'12月（入力用）'!I19</f>
        <v>11</v>
      </c>
      <c r="FC17" s="94">
        <f>'12月（入力用）'!J19</f>
        <v>5</v>
      </c>
      <c r="FD17" s="94">
        <f>'12月（入力用）'!K19</f>
        <v>6</v>
      </c>
      <c r="FE17" s="94">
        <f>'12月（入力用）'!L19</f>
        <v>14</v>
      </c>
      <c r="FF17" s="94">
        <f>'12月（入力用）'!M19</f>
        <v>10</v>
      </c>
      <c r="FG17" s="94">
        <f>'12月（入力用）'!N19</f>
        <v>18</v>
      </c>
      <c r="FH17" s="94">
        <f>'12月（入力用）'!O19</f>
        <v>40</v>
      </c>
      <c r="FI17" s="94">
        <f>'12月（入力用）'!P19</f>
        <v>30</v>
      </c>
      <c r="FJ17" s="94">
        <f>'12月（入力用）'!Q19</f>
        <v>25</v>
      </c>
      <c r="FK17" s="94">
        <f>'12月（入力用）'!R19</f>
        <v>17</v>
      </c>
      <c r="FL17" s="94">
        <f>'12月（入力用）'!S19</f>
        <v>10</v>
      </c>
      <c r="FM17" s="94">
        <f>'12月（入力用）'!T19</f>
        <v>14</v>
      </c>
      <c r="FN17" s="94">
        <f>'12月（入力用）'!U19</f>
        <v>12</v>
      </c>
      <c r="FO17" s="94">
        <f>'12月（入力用）'!V19</f>
        <v>9</v>
      </c>
      <c r="FP17" s="94">
        <f>'12月（入力用）'!W19</f>
        <v>4</v>
      </c>
      <c r="FQ17" s="94">
        <f>'12月（入力用）'!X19</f>
        <v>6</v>
      </c>
      <c r="FR17" s="94">
        <f>'12月（入力用）'!Y19</f>
        <v>7</v>
      </c>
      <c r="FS17" s="94">
        <f>'12月（入力用）'!Z19</f>
        <v>2</v>
      </c>
      <c r="FT17" s="94">
        <f>'12月（入力用）'!AA19</f>
        <v>4</v>
      </c>
      <c r="FU17" s="94">
        <f>'12月（入力用）'!AB19</f>
        <v>9</v>
      </c>
      <c r="FV17" s="94">
        <f>'12月（入力用）'!AC19</f>
        <v>15</v>
      </c>
      <c r="FW17" s="94">
        <f>'12月（入力用）'!AD19</f>
        <v>15</v>
      </c>
      <c r="FX17" s="94">
        <f>'12月（入力用）'!AE19</f>
        <v>9</v>
      </c>
      <c r="FY17" s="94">
        <f>'12月（入力用）'!AF19</f>
        <v>17</v>
      </c>
      <c r="FZ17" s="94">
        <f>'12月（入力用）'!AG19</f>
        <v>20</v>
      </c>
      <c r="GA17" s="94">
        <f>'12月（入力用）'!AH19</f>
        <v>19</v>
      </c>
      <c r="GB17" s="94">
        <f>'12月（入力用）'!AI19</f>
        <v>8</v>
      </c>
      <c r="GC17" s="94">
        <f>'12月（入力用）'!AJ19</f>
        <v>13</v>
      </c>
      <c r="GD17" s="95">
        <f>'12月（入力用）'!AK19</f>
        <v>10</v>
      </c>
      <c r="GE17" s="96">
        <f>'R3-01（入力用）'!G19</f>
        <v>15</v>
      </c>
      <c r="GF17" s="94">
        <f>'R3-01（入力用）'!H19</f>
        <v>2</v>
      </c>
      <c r="GG17" s="94">
        <f>'R3-01（入力用）'!I19</f>
        <v>27</v>
      </c>
      <c r="GH17" s="94">
        <f>'R3-01（入力用）'!J19</f>
        <v>12</v>
      </c>
      <c r="GI17" s="94">
        <f>'R3-01（入力用）'!K19</f>
        <v>22</v>
      </c>
      <c r="GJ17" s="94">
        <f>'R3-01（入力用）'!L19</f>
        <v>36</v>
      </c>
      <c r="GK17" s="94">
        <f>'R3-01（入力用）'!M19</f>
        <v>27</v>
      </c>
      <c r="GL17" s="94">
        <f>'R3-01（入力用）'!N19</f>
        <v>32</v>
      </c>
      <c r="GM17" s="94">
        <f>'R3-01（入力用）'!O19</f>
        <v>39</v>
      </c>
      <c r="GN17" s="94">
        <f>'R3-01（入力用）'!P19</f>
        <v>17</v>
      </c>
      <c r="GO17" s="94">
        <f>'R3-01（入力用）'!Q19</f>
        <v>15</v>
      </c>
      <c r="GP17" s="94">
        <f>'R3-01（入力用）'!R19</f>
        <v>20</v>
      </c>
      <c r="GQ17" s="94">
        <f>'R3-01（入力用）'!S19</f>
        <v>21</v>
      </c>
      <c r="GR17" s="94">
        <f>'R3-01（入力用）'!T19</f>
        <v>17</v>
      </c>
      <c r="GS17" s="94">
        <f>'R3-01（入力用）'!U19</f>
        <v>14</v>
      </c>
      <c r="GT17" s="94">
        <f>'R3-01（入力用）'!V19</f>
        <v>25</v>
      </c>
      <c r="GU17" s="94">
        <f>'R3-01（入力用）'!W19</f>
        <v>14</v>
      </c>
      <c r="GV17" s="94">
        <f>'R3-01（入力用）'!X19</f>
        <v>16</v>
      </c>
      <c r="GW17" s="94">
        <f>'R3-01（入力用）'!Y19</f>
        <v>14</v>
      </c>
      <c r="GX17" s="94">
        <f>'R3-01（入力用）'!Z19</f>
        <v>59</v>
      </c>
      <c r="GY17" s="94">
        <f>'R3-01（入力用）'!AA19</f>
        <v>23</v>
      </c>
      <c r="GZ17" s="94">
        <f>'R3-01（入力用）'!AB19</f>
        <v>14</v>
      </c>
      <c r="HA17" s="94">
        <f>'R3-01（入力用）'!AC19</f>
        <v>27</v>
      </c>
      <c r="HB17" s="94">
        <f>'R3-01（入力用）'!AD19</f>
        <v>5</v>
      </c>
      <c r="HC17" s="94">
        <f>'R3-01（入力用）'!AE19</f>
        <v>14</v>
      </c>
      <c r="HD17" s="94">
        <f>'R3-01（入力用）'!AF19</f>
        <v>13</v>
      </c>
      <c r="HE17" s="94">
        <f>'R3-01（入力用）'!AG19</f>
        <v>10</v>
      </c>
      <c r="HF17" s="94">
        <f>'R3-01（入力用）'!AH19</f>
        <v>13</v>
      </c>
      <c r="HG17" s="94">
        <f>'R3-01（入力用）'!AI19</f>
        <v>19</v>
      </c>
      <c r="HH17" s="94">
        <f>'R3-01（入力用）'!AJ19</f>
        <v>11</v>
      </c>
      <c r="HI17" s="95">
        <f>'R3-01（入力用）'!AK19</f>
        <v>13</v>
      </c>
      <c r="HJ17" s="96">
        <f>'R3-02（入力用）'!G19</f>
        <v>10</v>
      </c>
      <c r="HK17" s="94">
        <f>'R3-02（入力用）'!H19</f>
        <v>5</v>
      </c>
      <c r="HL17" s="94">
        <f>'R3-02（入力用）'!I19</f>
        <v>3</v>
      </c>
      <c r="HM17" s="94">
        <f>'R3-02（入力用）'!J19</f>
        <v>3</v>
      </c>
      <c r="HN17" s="94">
        <f>'R3-02（入力用）'!K19</f>
        <v>9</v>
      </c>
      <c r="HO17" s="94">
        <f>'R3-02（入力用）'!L19</f>
        <v>4</v>
      </c>
      <c r="HP17" s="94">
        <f>'R3-02（入力用）'!M19</f>
        <v>3</v>
      </c>
      <c r="HQ17" s="94">
        <f>'R3-02（入力用）'!N19</f>
        <v>6</v>
      </c>
      <c r="HR17" s="94">
        <f>'R3-02（入力用）'!O19</f>
        <v>10</v>
      </c>
      <c r="HS17" s="94">
        <f>'R3-02（入力用）'!P19</f>
        <v>10</v>
      </c>
      <c r="HT17" s="94">
        <f>'R3-02（入力用）'!Q19</f>
        <v>4</v>
      </c>
      <c r="HU17" s="94">
        <f>'R3-02（入力用）'!R19</f>
        <v>16</v>
      </c>
      <c r="HV17" s="94">
        <f>'R3-02（入力用）'!S19</f>
        <v>11</v>
      </c>
      <c r="HW17" s="94">
        <f>'R3-02（入力用）'!T19</f>
        <v>8</v>
      </c>
      <c r="HX17" s="94">
        <f>'R3-02（入力用）'!U19</f>
        <v>2</v>
      </c>
      <c r="HY17" s="94">
        <f>'R3-02（入力用）'!V19</f>
        <v>12</v>
      </c>
      <c r="HZ17" s="94">
        <f>'R3-02（入力用）'!W19</f>
        <v>1</v>
      </c>
      <c r="IA17" s="94">
        <f>'R3-02（入力用）'!X19</f>
        <v>3</v>
      </c>
      <c r="IB17" s="94">
        <f>'R3-02（入力用）'!Y19</f>
        <v>1</v>
      </c>
      <c r="IC17" s="94">
        <f>'R3-02（入力用）'!Z19</f>
        <v>1</v>
      </c>
      <c r="ID17" s="94">
        <f>'R3-02（入力用）'!AA19</f>
        <v>1</v>
      </c>
      <c r="IE17" s="94">
        <f>'R3-02（入力用）'!AB19</f>
        <v>2</v>
      </c>
      <c r="IF17" s="94">
        <f>'R3-02（入力用）'!AC19</f>
        <v>7</v>
      </c>
      <c r="IG17" s="94">
        <f>'R3-02（入力用）'!AD19</f>
        <v>4</v>
      </c>
      <c r="IH17" s="94">
        <f>'R3-02（入力用）'!AE19</f>
        <v>0</v>
      </c>
      <c r="II17" s="94">
        <f>'R3-02（入力用）'!AF19</f>
        <v>0</v>
      </c>
      <c r="IJ17" s="94">
        <f>'R3-02（入力用）'!AG19</f>
        <v>3</v>
      </c>
      <c r="IK17" s="95">
        <f>'R3-02（入力用）'!AH19</f>
        <v>0</v>
      </c>
      <c r="IL17" s="96">
        <f>'R3-03（入力用）'!G19</f>
        <v>0</v>
      </c>
      <c r="IM17" s="94">
        <f>'R3-03（入力用）'!H19</f>
        <v>1</v>
      </c>
      <c r="IN17" s="94">
        <f>'R3-03（入力用）'!I19</f>
        <v>0</v>
      </c>
      <c r="IO17" s="94">
        <f>'R3-03（入力用）'!J19</f>
        <v>0</v>
      </c>
      <c r="IP17" s="94">
        <f>'R3-03（入力用）'!K19</f>
        <v>0</v>
      </c>
      <c r="IQ17" s="94">
        <f>'R3-03（入力用）'!L19</f>
        <v>0</v>
      </c>
      <c r="IR17" s="94">
        <f>'R3-03（入力用）'!M19</f>
        <v>0</v>
      </c>
      <c r="IS17" s="94">
        <f>'R3-03（入力用）'!N19</f>
        <v>0</v>
      </c>
      <c r="IT17" s="94">
        <f>'R3-03（入力用）'!O19</f>
        <v>0</v>
      </c>
      <c r="IU17" s="94">
        <f>'R3-03（入力用）'!P19</f>
        <v>0</v>
      </c>
      <c r="IV17" s="94">
        <f>'R3-03（入力用）'!Q19</f>
        <v>0</v>
      </c>
      <c r="IW17" s="94">
        <f>'R3-03（入力用）'!R19</f>
        <v>0</v>
      </c>
      <c r="IX17" s="94">
        <f>'R3-03（入力用）'!S19</f>
        <v>0</v>
      </c>
      <c r="IY17" s="94">
        <f>'R3-03（入力用）'!T19</f>
        <v>1</v>
      </c>
      <c r="IZ17" s="94">
        <f>'R3-03（入力用）'!U19</f>
        <v>0</v>
      </c>
      <c r="JA17" s="94">
        <f>'R3-03（入力用）'!V19</f>
        <v>1</v>
      </c>
      <c r="JB17" s="94">
        <f>'R3-03（入力用）'!W19</f>
        <v>1</v>
      </c>
      <c r="JC17" s="94">
        <f>'R3-03（入力用）'!X19</f>
        <v>1</v>
      </c>
      <c r="JD17" s="94">
        <f>'R3-03（入力用）'!Y19</f>
        <v>0</v>
      </c>
      <c r="JE17" s="94">
        <f>'R3-03（入力用）'!Z19</f>
        <v>3</v>
      </c>
      <c r="JF17" s="94">
        <f>'R3-03（入力用）'!AA19</f>
        <v>5</v>
      </c>
      <c r="JG17" s="94">
        <f>'R3-03（入力用）'!AB19</f>
        <v>1</v>
      </c>
      <c r="JH17" s="94">
        <f>'R3-03（入力用）'!AC19</f>
        <v>0</v>
      </c>
      <c r="JI17" s="94">
        <f>'R3-03（入力用）'!AD19</f>
        <v>1</v>
      </c>
      <c r="JJ17" s="94">
        <f>'R3-03（入力用）'!AE19</f>
        <v>2</v>
      </c>
      <c r="JK17" s="94">
        <f>'R3-03（入力用）'!AF19</f>
        <v>12</v>
      </c>
      <c r="JL17" s="94">
        <f>'R3-03（入力用）'!AG19</f>
        <v>10</v>
      </c>
      <c r="JM17" s="94">
        <f>'R3-03（入力用）'!AH19</f>
        <v>12</v>
      </c>
      <c r="JN17" s="94">
        <f>'R3-03（入力用）'!AI19</f>
        <v>5</v>
      </c>
      <c r="JO17" s="94">
        <f>'R3-03（入力用）'!AJ19</f>
        <v>6</v>
      </c>
      <c r="JP17" s="95">
        <f>'R3-03（入力用）'!AK19</f>
        <v>7</v>
      </c>
      <c r="JQ17" s="96">
        <f>'R3-04'!G19</f>
        <v>2</v>
      </c>
      <c r="JR17" s="94">
        <f>'R3-04'!H19</f>
        <v>7</v>
      </c>
      <c r="JS17" s="94">
        <f>'R3-04'!I19</f>
        <v>8</v>
      </c>
      <c r="JT17" s="94">
        <f>'R3-04'!J19</f>
        <v>8</v>
      </c>
      <c r="JU17" s="94">
        <f>'R3-04'!K19</f>
        <v>8</v>
      </c>
      <c r="JV17" s="94">
        <f>'R3-04'!L19</f>
        <v>7</v>
      </c>
      <c r="JW17" s="94">
        <f>'R3-04'!M19</f>
        <v>16</v>
      </c>
      <c r="JX17" s="94">
        <f>'R3-04'!N19</f>
        <v>11</v>
      </c>
      <c r="JY17" s="94">
        <f>'R3-04'!O19</f>
        <v>8</v>
      </c>
      <c r="JZ17" s="94">
        <f>'R3-04'!P19</f>
        <v>8</v>
      </c>
      <c r="KA17" s="94">
        <f>'R3-04'!Q19</f>
        <v>5</v>
      </c>
      <c r="KB17" s="94">
        <f>'R3-04'!R19</f>
        <v>4</v>
      </c>
      <c r="KC17" s="94">
        <f>'R3-04'!S19</f>
        <v>4</v>
      </c>
      <c r="KD17" s="94">
        <f>'R3-04'!T19</f>
        <v>4</v>
      </c>
      <c r="KE17" s="94">
        <f>'R3-04'!U19</f>
        <v>13</v>
      </c>
      <c r="KF17" s="94">
        <f>'R3-04'!V19</f>
        <v>3</v>
      </c>
      <c r="KG17" s="94">
        <f>'R3-04'!W19</f>
        <v>7</v>
      </c>
      <c r="KH17" s="94">
        <f>'R3-04'!X19</f>
        <v>11</v>
      </c>
      <c r="KI17" s="94">
        <f>'R3-04'!Y19</f>
        <v>6</v>
      </c>
      <c r="KJ17" s="94">
        <f>'R3-04'!Z19</f>
        <v>13</v>
      </c>
      <c r="KK17" s="94">
        <f>'R3-04'!AA19</f>
        <v>2</v>
      </c>
      <c r="KL17" s="94">
        <f>'R3-04'!AB19</f>
        <v>7</v>
      </c>
      <c r="KM17" s="94">
        <f>'R3-04'!AC19</f>
        <v>11</v>
      </c>
      <c r="KN17" s="94">
        <f>'R3-04'!AD19</f>
        <v>7</v>
      </c>
      <c r="KO17" s="94">
        <f>'R3-04'!AE19</f>
        <v>14</v>
      </c>
      <c r="KP17" s="94">
        <f>'R3-04'!AF19</f>
        <v>13</v>
      </c>
      <c r="KQ17" s="94">
        <f>'R3-04'!AG19</f>
        <v>11</v>
      </c>
      <c r="KR17" s="94">
        <f>'R3-04'!AH19</f>
        <v>14</v>
      </c>
      <c r="KS17" s="94">
        <f>'R3-04'!AI19</f>
        <v>28</v>
      </c>
      <c r="KT17" s="212">
        <f>'R3-04'!AJ19</f>
        <v>33</v>
      </c>
      <c r="KU17" s="213">
        <f>'R3-05'!G19</f>
        <v>60</v>
      </c>
      <c r="KV17" s="94">
        <f>'R3-05'!H19</f>
        <v>42</v>
      </c>
      <c r="KW17" s="94">
        <f>'R3-05'!I19</f>
        <v>45</v>
      </c>
      <c r="KX17" s="94">
        <f>'R3-05'!J19</f>
        <v>41</v>
      </c>
      <c r="KY17" s="94">
        <f>'R3-05'!K19</f>
        <v>47</v>
      </c>
      <c r="KZ17" s="94">
        <f>'R3-05'!L19</f>
        <v>45</v>
      </c>
      <c r="LA17" s="94">
        <f>'R3-05'!M19</f>
        <v>58</v>
      </c>
      <c r="LB17" s="94">
        <f>'R3-05'!N19</f>
        <v>51</v>
      </c>
      <c r="LC17" s="94">
        <f>'R3-05'!O19</f>
        <v>46</v>
      </c>
      <c r="LD17" s="94">
        <f>'R3-05'!P19</f>
        <v>39</v>
      </c>
      <c r="LE17" s="94">
        <f>'R3-05'!Q19</f>
        <v>52</v>
      </c>
      <c r="LF17" s="94">
        <f>'R3-05'!R19</f>
        <v>61</v>
      </c>
      <c r="LG17" s="94">
        <f>'R3-05'!S19</f>
        <v>52</v>
      </c>
      <c r="LH17" s="94">
        <f>'R3-05'!T19</f>
        <v>46</v>
      </c>
      <c r="LI17" s="94">
        <f>'R3-05'!U19</f>
        <v>34</v>
      </c>
      <c r="LJ17" s="94">
        <f>'R3-05'!V19</f>
        <v>29</v>
      </c>
      <c r="LK17" s="94">
        <f>'R3-05'!W19</f>
        <v>38</v>
      </c>
      <c r="LL17" s="94">
        <f>'R3-05'!X19</f>
        <v>37</v>
      </c>
      <c r="LM17" s="94">
        <f>'R3-05'!Y19</f>
        <v>40</v>
      </c>
      <c r="LN17" s="94">
        <f>'R3-05'!Z19</f>
        <v>39</v>
      </c>
      <c r="LO17" s="94">
        <f>'R3-05'!AA19</f>
        <v>47</v>
      </c>
      <c r="LP17" s="94">
        <f>'R3-05'!AB19</f>
        <v>36</v>
      </c>
      <c r="LQ17" s="94">
        <f>'R3-05'!AC19</f>
        <v>23</v>
      </c>
      <c r="LR17" s="94">
        <f>'R3-05'!AD19</f>
        <v>19</v>
      </c>
      <c r="LS17" s="94">
        <f>'R3-05'!AE19</f>
        <v>27</v>
      </c>
      <c r="LT17" s="94">
        <f>'R3-05'!AF19</f>
        <v>26</v>
      </c>
      <c r="LU17" s="94">
        <f>'R3-05'!AG19</f>
        <v>26</v>
      </c>
      <c r="LV17" s="94">
        <f>'R3-05'!AH19</f>
        <v>27</v>
      </c>
      <c r="LW17" s="94">
        <f>'R3-05'!AI19</f>
        <v>29</v>
      </c>
      <c r="LX17" s="94">
        <f>'R3-05'!AJ19</f>
        <v>31</v>
      </c>
      <c r="LY17" s="95">
        <f>'R3-05'!AK19</f>
        <v>11</v>
      </c>
      <c r="LZ17" s="96">
        <f>'R3-06'!G19</f>
        <v>25</v>
      </c>
      <c r="MA17" s="94">
        <f>'R3-06'!H19</f>
        <v>32</v>
      </c>
      <c r="MB17" s="94">
        <f>'R3-06'!I19</f>
        <v>25</v>
      </c>
      <c r="MC17" s="94">
        <f>'R3-06'!J19</f>
        <v>26</v>
      </c>
      <c r="MD17" s="94">
        <f>'R3-06'!K19</f>
        <v>47</v>
      </c>
      <c r="ME17" s="94">
        <f>'R3-06'!L19</f>
        <v>15</v>
      </c>
      <c r="MF17" s="94">
        <f>'R3-06'!M19</f>
        <v>8</v>
      </c>
      <c r="MG17" s="94">
        <f>'R3-06'!N19</f>
        <v>13</v>
      </c>
      <c r="MH17" s="94">
        <f>'R3-06'!O19</f>
        <v>17</v>
      </c>
      <c r="MI17" s="94">
        <f>'R3-06'!P19</f>
        <v>11</v>
      </c>
      <c r="MJ17" s="94">
        <f>'R3-06'!Q19</f>
        <v>8</v>
      </c>
      <c r="MK17" s="94">
        <f>'R3-06'!R19</f>
        <v>15</v>
      </c>
      <c r="ML17" s="94">
        <f>'R3-06'!S19</f>
        <v>15</v>
      </c>
      <c r="MM17" s="94">
        <f>'R3-06'!T19</f>
        <v>10</v>
      </c>
      <c r="MN17" s="94">
        <f>'R3-06'!U19</f>
        <v>11</v>
      </c>
      <c r="MO17" s="94">
        <f>'R3-06'!V19</f>
        <v>13</v>
      </c>
      <c r="MP17" s="94">
        <f>'R3-06'!W19</f>
        <v>3</v>
      </c>
      <c r="MQ17" s="94">
        <f>'R3-06'!X19</f>
        <v>9</v>
      </c>
      <c r="MR17" s="94">
        <f>'R3-06'!Y19</f>
        <v>2</v>
      </c>
      <c r="MS17" s="94">
        <f>'R3-06'!Z19</f>
        <v>3</v>
      </c>
      <c r="MT17" s="94">
        <f>'R3-06'!AA19</f>
        <v>2</v>
      </c>
      <c r="MU17" s="94">
        <f>'R3-06'!AB19</f>
        <v>4</v>
      </c>
      <c r="MV17" s="94">
        <f>'R3-06'!AC19</f>
        <v>2</v>
      </c>
      <c r="MW17" s="94">
        <f>'R3-06'!AD19</f>
        <v>2</v>
      </c>
      <c r="MX17" s="94">
        <f>'R3-06'!AE19</f>
        <v>2</v>
      </c>
      <c r="MY17" s="94">
        <f>'R3-06'!AF19</f>
        <v>6</v>
      </c>
      <c r="MZ17" s="94">
        <f>'R3-06'!AG19</f>
        <v>9</v>
      </c>
      <c r="NA17" s="94">
        <f>'R3-06'!AH19</f>
        <v>5</v>
      </c>
      <c r="NB17" s="94">
        <f>'R3-06'!AI19</f>
        <v>4</v>
      </c>
      <c r="NC17" s="95">
        <f>'R3-06'!AJ19</f>
        <v>3</v>
      </c>
      <c r="ND17" s="96">
        <f>'R3-07'!G19</f>
        <v>4</v>
      </c>
      <c r="NE17" s="94">
        <f>'R3-07'!H19</f>
        <v>11</v>
      </c>
      <c r="NF17" s="94">
        <f>'R3-07'!I19</f>
        <v>6</v>
      </c>
      <c r="NG17" s="94">
        <f>'R3-07'!J19</f>
        <v>3</v>
      </c>
      <c r="NH17" s="94">
        <f>'R3-07'!K19</f>
        <v>1</v>
      </c>
      <c r="NI17" s="94">
        <f>'R3-07'!L19</f>
        <v>7</v>
      </c>
      <c r="NJ17" s="94">
        <f>'R3-07'!M19</f>
        <v>6</v>
      </c>
      <c r="NK17" s="94">
        <f>'R3-07'!N19</f>
        <v>4</v>
      </c>
      <c r="NL17" s="94">
        <f>'R3-07'!O19</f>
        <v>11</v>
      </c>
      <c r="NM17" s="94">
        <f>'R3-07'!P19</f>
        <v>4</v>
      </c>
      <c r="NN17" s="94">
        <f>'R3-07'!Q19</f>
        <v>5</v>
      </c>
      <c r="NO17" s="94">
        <f>'R3-07'!R19</f>
        <v>4</v>
      </c>
      <c r="NP17" s="94">
        <f>'R3-07'!S19</f>
        <v>2</v>
      </c>
      <c r="NQ17" s="94">
        <f>'R3-07'!T19</f>
        <v>5</v>
      </c>
      <c r="NR17" s="94">
        <f>'R3-07'!U19</f>
        <v>6</v>
      </c>
      <c r="NS17" s="94">
        <f>'R3-07'!V19</f>
        <v>10</v>
      </c>
      <c r="NT17" s="94">
        <f>'R3-07'!W19</f>
        <v>7</v>
      </c>
      <c r="NU17" s="94">
        <f>'R3-07'!X19</f>
        <v>6</v>
      </c>
      <c r="NV17" s="94">
        <f>'R3-07'!Y19</f>
        <v>2</v>
      </c>
      <c r="NW17" s="94">
        <f>'R3-07'!Z19</f>
        <v>6</v>
      </c>
      <c r="NX17" s="94">
        <f>'R3-07'!AA19</f>
        <v>5</v>
      </c>
      <c r="NY17" s="94">
        <f>'R3-07'!AB19</f>
        <v>9</v>
      </c>
      <c r="NZ17" s="94">
        <f>'R3-07'!AC19</f>
        <v>19</v>
      </c>
      <c r="OA17" s="94">
        <f>'R3-07'!AD19</f>
        <v>8</v>
      </c>
      <c r="OB17" s="94">
        <f>'R3-07'!AE19</f>
        <v>22</v>
      </c>
      <c r="OC17" s="94">
        <f>'R3-07'!AF19</f>
        <v>13</v>
      </c>
      <c r="OD17" s="94">
        <f>'R3-07'!AG19</f>
        <v>18</v>
      </c>
      <c r="OE17" s="94">
        <f>'R3-07'!AH19</f>
        <v>24</v>
      </c>
      <c r="OF17" s="94">
        <f>'R3-07'!AI19</f>
        <v>22</v>
      </c>
      <c r="OG17" s="94">
        <f>'R3-07'!AJ19</f>
        <v>23</v>
      </c>
      <c r="OH17" s="95">
        <f>'R3-07'!AK19</f>
        <v>21</v>
      </c>
      <c r="OI17" s="96">
        <f>'R3-08'!G19</f>
        <v>31</v>
      </c>
      <c r="OJ17" s="94">
        <f>'R3-08'!H19</f>
        <v>20</v>
      </c>
      <c r="OK17" s="94">
        <f>'R3-08'!I19</f>
        <v>45</v>
      </c>
      <c r="OL17" s="94">
        <f>'R3-08'!J19</f>
        <v>44</v>
      </c>
      <c r="OM17" s="94">
        <f>'R3-08'!K19</f>
        <v>51</v>
      </c>
      <c r="ON17" s="94">
        <f>'R3-08'!L19</f>
        <v>87</v>
      </c>
      <c r="OO17" s="94">
        <f>'R3-08'!M19</f>
        <v>71</v>
      </c>
      <c r="OP17" s="94">
        <f>'R3-08'!N19</f>
        <v>104</v>
      </c>
      <c r="OQ17" s="94">
        <f>'R3-08'!O19</f>
        <v>66</v>
      </c>
      <c r="OR17" s="94">
        <f>'R3-08'!P19</f>
        <v>82</v>
      </c>
      <c r="OS17" s="94">
        <f>'R3-08'!Q19</f>
        <v>108</v>
      </c>
      <c r="OT17" s="94">
        <f>'R3-08'!R19</f>
        <v>154</v>
      </c>
      <c r="OU17" s="94">
        <f>'R3-08'!S19</f>
        <v>158</v>
      </c>
      <c r="OV17" s="94">
        <f>'R3-08'!T19</f>
        <v>164</v>
      </c>
      <c r="OW17" s="94">
        <f>'R3-08'!U19</f>
        <v>140</v>
      </c>
      <c r="OX17" s="94">
        <f>'R3-08'!V19</f>
        <v>151</v>
      </c>
      <c r="OY17" s="94">
        <f>'R3-08'!W19</f>
        <v>245</v>
      </c>
      <c r="OZ17" s="94">
        <f>'R3-08'!X19</f>
        <v>201</v>
      </c>
      <c r="PA17" s="94">
        <f>'R3-08'!Y19</f>
        <v>251</v>
      </c>
      <c r="PB17" s="94">
        <f>'R3-08'!Z19</f>
        <v>242</v>
      </c>
      <c r="PC17" s="94">
        <f>'R3-08'!AA19</f>
        <v>231</v>
      </c>
      <c r="PD17" s="94">
        <f>'R3-08'!AB19</f>
        <v>160</v>
      </c>
      <c r="PE17" s="94">
        <f>'R3-08'!AC19</f>
        <v>147</v>
      </c>
      <c r="PF17" s="94">
        <f>'R3-08'!AD19</f>
        <v>191</v>
      </c>
      <c r="PG17" s="94">
        <f>'R3-08'!AE19</f>
        <v>240</v>
      </c>
      <c r="PH17" s="94">
        <f>'R3-08'!AF19</f>
        <v>192</v>
      </c>
      <c r="PI17" s="94">
        <f>'R3-08'!AG19</f>
        <v>148</v>
      </c>
      <c r="PJ17" s="94">
        <f>'R3-08'!AH19</f>
        <v>157</v>
      </c>
      <c r="PK17" s="94">
        <f>'R3-08'!AI19</f>
        <v>128</v>
      </c>
      <c r="PL17" s="94">
        <f>'R3-08'!AJ19</f>
        <v>49</v>
      </c>
      <c r="PM17" s="95">
        <f>'R3-08'!AK19</f>
        <v>78</v>
      </c>
      <c r="PN17" s="96">
        <f>'R3-09'!G19</f>
        <v>96</v>
      </c>
      <c r="PO17" s="94">
        <f>'R3-09'!H19</f>
        <v>91</v>
      </c>
      <c r="PP17" s="94">
        <f>'R3-09'!I19</f>
        <v>86</v>
      </c>
      <c r="PQ17" s="94">
        <f>'R3-09'!J19</f>
        <v>67</v>
      </c>
      <c r="PR17" s="94">
        <f>'R3-09'!K19</f>
        <v>54</v>
      </c>
      <c r="PS17" s="94">
        <f>'R3-09'!L19</f>
        <v>43</v>
      </c>
      <c r="PT17" s="94">
        <f>'R3-09'!M19</f>
        <v>56</v>
      </c>
      <c r="PU17" s="94">
        <f>'R3-09'!N19</f>
        <v>53</v>
      </c>
      <c r="PV17" s="94">
        <f>'R3-09'!O19</f>
        <v>50</v>
      </c>
      <c r="PW17" s="94">
        <f>'R3-09'!P19</f>
        <v>59</v>
      </c>
      <c r="PX17" s="94">
        <f>'R3-09'!Q19</f>
        <v>46</v>
      </c>
      <c r="PY17" s="94">
        <f>'R3-09'!R19</f>
        <v>36</v>
      </c>
      <c r="PZ17" s="94">
        <f>'R3-09'!S19</f>
        <v>21</v>
      </c>
      <c r="QA17" s="94">
        <f>'R3-09'!T19</f>
        <v>36</v>
      </c>
      <c r="QB17" s="94">
        <f>'R3-09'!U19</f>
        <v>30</v>
      </c>
      <c r="QC17" s="94">
        <f>'R3-09'!V19</f>
        <v>30</v>
      </c>
      <c r="QD17" s="94">
        <f>'R3-09'!W19</f>
        <v>25</v>
      </c>
      <c r="QE17" s="94">
        <f>'R3-09'!X19</f>
        <v>15</v>
      </c>
      <c r="QF17" s="94">
        <f>'R3-09'!Y19</f>
        <v>15</v>
      </c>
      <c r="QG17" s="94">
        <f>'R3-09'!Z19</f>
        <v>4</v>
      </c>
      <c r="QH17" s="94">
        <f>'R3-09'!AA19</f>
        <v>4</v>
      </c>
      <c r="QI17" s="94">
        <f>'R3-09'!AB19</f>
        <v>4</v>
      </c>
      <c r="QJ17" s="94">
        <f>'R3-09'!AC19</f>
        <v>5</v>
      </c>
      <c r="QK17" s="94">
        <f>'R3-09'!AD19</f>
        <v>2</v>
      </c>
      <c r="QL17" s="94">
        <f>'R3-09'!AE19</f>
        <v>5</v>
      </c>
      <c r="QM17" s="94">
        <f>'R3-09'!AF19</f>
        <v>2</v>
      </c>
      <c r="QN17" s="94">
        <f>'R3-09'!AG19</f>
        <v>2</v>
      </c>
      <c r="QO17" s="94">
        <f>'R3-09'!AH19</f>
        <v>7</v>
      </c>
      <c r="QP17" s="94">
        <f>'R3-09'!AI19</f>
        <v>1</v>
      </c>
      <c r="QQ17" s="95">
        <f>'R3-09'!AJ19</f>
        <v>2</v>
      </c>
      <c r="QR17" s="96">
        <f>'R3-10'!G19</f>
        <v>5</v>
      </c>
      <c r="QS17" s="94">
        <f>'R3-10'!H19</f>
        <v>3</v>
      </c>
      <c r="QT17" s="94">
        <f>'R3-10'!I19</f>
        <v>0</v>
      </c>
      <c r="QU17" s="94">
        <f>'R3-10'!J19</f>
        <v>2</v>
      </c>
      <c r="QV17" s="94">
        <f>'R3-10'!K19</f>
        <v>3</v>
      </c>
      <c r="QW17" s="94">
        <f>'R3-10'!L19</f>
        <v>1</v>
      </c>
      <c r="QX17" s="94">
        <f>'R3-10'!M19</f>
        <v>4</v>
      </c>
      <c r="QY17" s="94">
        <f>'R3-10'!N19</f>
        <v>3</v>
      </c>
      <c r="QZ17" s="94">
        <f>'R3-10'!O19</f>
        <v>4</v>
      </c>
      <c r="RA17" s="94">
        <f>'R3-10'!P19</f>
        <v>0</v>
      </c>
      <c r="RB17" s="94">
        <f>'R3-10'!Q19</f>
        <v>0</v>
      </c>
      <c r="RC17" s="94">
        <f>'R3-10'!R19</f>
        <v>5</v>
      </c>
      <c r="RD17" s="94">
        <f>'R3-10'!S19</f>
        <v>2</v>
      </c>
      <c r="RE17" s="94">
        <f>'R3-10'!T19</f>
        <v>5</v>
      </c>
      <c r="RF17" s="94">
        <f>'R3-10'!U19</f>
        <v>4</v>
      </c>
      <c r="RG17" s="94">
        <f>'R3-10'!V19</f>
        <v>4</v>
      </c>
      <c r="RH17" s="94">
        <f>'R3-10'!W19</f>
        <v>0</v>
      </c>
      <c r="RI17" s="94">
        <f>'R3-10'!X19</f>
        <v>0</v>
      </c>
      <c r="RJ17" s="94">
        <f>'R3-10'!Y19</f>
        <v>1</v>
      </c>
      <c r="RK17" s="94">
        <f>'R3-10'!Z19</f>
        <v>0</v>
      </c>
      <c r="RL17" s="94">
        <f>'R3-10'!AA19</f>
        <v>0</v>
      </c>
      <c r="RM17" s="94">
        <f>'R3-10'!AB19</f>
        <v>0</v>
      </c>
      <c r="RN17" s="94">
        <f>'R3-10'!AC19</f>
        <v>0</v>
      </c>
      <c r="RO17" s="94">
        <f>'R3-10'!AD19</f>
        <v>0</v>
      </c>
      <c r="RP17" s="94">
        <f>'R3-10'!AE19</f>
        <v>0</v>
      </c>
      <c r="RQ17" s="94">
        <f>'R3-10'!AF19</f>
        <v>4</v>
      </c>
      <c r="RR17" s="94">
        <f>'R3-10'!AG19</f>
        <v>0</v>
      </c>
      <c r="RS17" s="94">
        <f>'R3-10'!AH19</f>
        <v>0</v>
      </c>
      <c r="RT17" s="94">
        <f>'R3-10'!AI19</f>
        <v>0</v>
      </c>
      <c r="RU17" s="94">
        <f>'R3-10'!AJ19</f>
        <v>0</v>
      </c>
      <c r="RV17" s="95">
        <f>'R3-10'!AK19</f>
        <v>0</v>
      </c>
      <c r="RW17" s="96">
        <f>'R3-11'!G19</f>
        <v>0</v>
      </c>
      <c r="RX17" s="94">
        <f>'R3-11'!H19</f>
        <v>1</v>
      </c>
      <c r="RY17" s="94">
        <f>'R3-11'!I19</f>
        <v>0</v>
      </c>
      <c r="RZ17" s="94">
        <f>'R3-11'!J19</f>
        <v>0</v>
      </c>
      <c r="SA17" s="94">
        <f>'R3-11'!K19</f>
        <v>0</v>
      </c>
      <c r="SB17" s="94">
        <f>'R3-11'!L19</f>
        <v>0</v>
      </c>
      <c r="SC17" s="94">
        <f>'R3-11'!M19</f>
        <v>0</v>
      </c>
      <c r="SD17" s="94">
        <f>'R3-11'!N19</f>
        <v>0</v>
      </c>
      <c r="SE17" s="94">
        <f>'R3-11'!O19</f>
        <v>0</v>
      </c>
      <c r="SF17" s="94">
        <f>'R3-11'!P19</f>
        <v>0</v>
      </c>
      <c r="SG17" s="94">
        <f>'R3-11'!Q19</f>
        <v>0</v>
      </c>
      <c r="SH17" s="94">
        <f>'R3-11'!R19</f>
        <v>0</v>
      </c>
      <c r="SI17" s="94">
        <f>'R3-11'!S19</f>
        <v>0</v>
      </c>
      <c r="SJ17" s="94">
        <f>'R3-11'!T19</f>
        <v>0</v>
      </c>
      <c r="SK17" s="94">
        <f>'R3-11'!U19</f>
        <v>0</v>
      </c>
      <c r="SL17" s="94">
        <f>'R3-11'!V19</f>
        <v>0</v>
      </c>
      <c r="SM17" s="94">
        <f>'R3-11'!W19</f>
        <v>0</v>
      </c>
      <c r="SN17" s="94">
        <f>'R3-11'!X19</f>
        <v>0</v>
      </c>
      <c r="SO17" s="94">
        <f>'R3-11'!Y19</f>
        <v>0</v>
      </c>
      <c r="SP17" s="94">
        <f>'R3-11'!Z19</f>
        <v>0</v>
      </c>
      <c r="SQ17" s="94">
        <f>'R3-11'!AA19</f>
        <v>1</v>
      </c>
      <c r="SR17" s="94">
        <f>'R3-11'!AB19</f>
        <v>0</v>
      </c>
      <c r="SS17" s="94">
        <f>'R3-11'!AC19</f>
        <v>0</v>
      </c>
      <c r="ST17" s="94">
        <f>'R3-11'!AD19</f>
        <v>0</v>
      </c>
      <c r="SU17" s="94">
        <f>'R3-11'!AE19</f>
        <v>0</v>
      </c>
      <c r="SV17" s="94">
        <f>'R3-11'!AF19</f>
        <v>0</v>
      </c>
      <c r="SW17" s="94">
        <f>'R3-11'!AG19</f>
        <v>0</v>
      </c>
      <c r="SX17" s="94">
        <f>'R3-11'!AH19</f>
        <v>0</v>
      </c>
      <c r="SY17" s="94">
        <f>'R3-11'!AI19</f>
        <v>0</v>
      </c>
      <c r="SZ17" s="95">
        <f>'R3-11'!AJ19</f>
        <v>0</v>
      </c>
      <c r="TA17" s="96">
        <f>'R3-12'!G19</f>
        <v>0</v>
      </c>
      <c r="TB17" s="94">
        <f>'R3-12'!H19</f>
        <v>0</v>
      </c>
      <c r="TC17" s="94">
        <f>'R3-12'!I19</f>
        <v>0</v>
      </c>
      <c r="TD17" s="94">
        <f>'R3-12'!J19</f>
        <v>0</v>
      </c>
      <c r="TE17" s="94">
        <f>'R3-12'!K19</f>
        <v>0</v>
      </c>
      <c r="TF17" s="94">
        <f>'R3-12'!L19</f>
        <v>0</v>
      </c>
      <c r="TG17" s="94">
        <f>'R3-12'!M19</f>
        <v>0</v>
      </c>
      <c r="TH17" s="94">
        <f>'R3-12'!N19</f>
        <v>0</v>
      </c>
      <c r="TI17" s="94">
        <f>'R3-12'!O19</f>
        <v>0</v>
      </c>
      <c r="TJ17" s="94">
        <f>'R3-12'!P19</f>
        <v>0</v>
      </c>
      <c r="TK17" s="94">
        <f>'R3-12'!Q19</f>
        <v>0</v>
      </c>
      <c r="TL17" s="94">
        <f>'R3-12'!R19</f>
        <v>0</v>
      </c>
      <c r="TM17" s="94">
        <f>'R3-12'!S19</f>
        <v>0</v>
      </c>
      <c r="TN17" s="94">
        <f>'R3-12'!T19</f>
        <v>0</v>
      </c>
      <c r="TO17" s="94">
        <f>'R3-12'!U19</f>
        <v>0</v>
      </c>
      <c r="TP17" s="94">
        <f>'R3-12'!V19</f>
        <v>2</v>
      </c>
      <c r="TQ17" s="94">
        <f>'R3-12'!W19</f>
        <v>1</v>
      </c>
      <c r="TR17" s="94">
        <f>'R3-12'!X19</f>
        <v>0</v>
      </c>
      <c r="TS17" s="94">
        <f>'R3-12'!Y19</f>
        <v>6</v>
      </c>
      <c r="TT17" s="94">
        <f>'R3-12'!Z19</f>
        <v>0</v>
      </c>
      <c r="TU17" s="94">
        <f>'R3-12'!AA19</f>
        <v>3</v>
      </c>
      <c r="TV17" s="94">
        <f>'R3-12'!AB19</f>
        <v>0</v>
      </c>
      <c r="TW17" s="94">
        <f>'R3-12'!AC19</f>
        <v>3</v>
      </c>
      <c r="TX17" s="94">
        <f>'R3-12'!AD19</f>
        <v>0</v>
      </c>
      <c r="TY17" s="94">
        <f>'R3-12'!AE19</f>
        <v>2</v>
      </c>
      <c r="TZ17" s="94">
        <f>'R3-12'!AF19</f>
        <v>0</v>
      </c>
      <c r="UA17" s="94">
        <f>'R3-12'!AG19</f>
        <v>0</v>
      </c>
      <c r="UB17" s="94">
        <f>'R3-12'!AH19</f>
        <v>0</v>
      </c>
      <c r="UC17" s="94">
        <f>'R3-12'!AI19</f>
        <v>1</v>
      </c>
      <c r="UD17" s="94">
        <f>'R3-12'!AJ19</f>
        <v>1</v>
      </c>
      <c r="UE17" s="95">
        <f>'R3-12'!AK19</f>
        <v>0</v>
      </c>
      <c r="UF17" s="96">
        <f>'R4-01'!G19</f>
        <v>0</v>
      </c>
      <c r="UG17" s="94">
        <f>'R4-01'!H19</f>
        <v>1</v>
      </c>
      <c r="UH17" s="94">
        <f>'R4-01'!I19</f>
        <v>5</v>
      </c>
      <c r="UI17" s="94">
        <f>'R4-01'!J19</f>
        <v>5</v>
      </c>
      <c r="UJ17" s="94">
        <f>'R4-01'!K19</f>
        <v>19</v>
      </c>
      <c r="UK17" s="94">
        <f>'R4-01'!L19</f>
        <v>61</v>
      </c>
      <c r="UL17" s="94">
        <f>'R4-01'!M19</f>
        <v>110</v>
      </c>
      <c r="UM17" s="94">
        <f>'R4-01'!N19</f>
        <v>180</v>
      </c>
      <c r="UN17" s="94">
        <f>'R4-01'!O19</f>
        <v>108</v>
      </c>
      <c r="UO17" s="94">
        <f>'R4-01'!P19</f>
        <v>107</v>
      </c>
      <c r="UP17" s="94">
        <f>'R4-01'!Q19</f>
        <v>81</v>
      </c>
      <c r="UQ17" s="94">
        <f>'R4-01'!R19</f>
        <v>113</v>
      </c>
      <c r="UR17" s="94">
        <f>'R4-01'!S19</f>
        <v>115</v>
      </c>
      <c r="US17" s="94">
        <f>'R4-01'!T19</f>
        <v>140</v>
      </c>
      <c r="UT17" s="94">
        <f>'R4-01'!U19</f>
        <v>166</v>
      </c>
      <c r="UU17" s="94">
        <f>'R4-01'!V19</f>
        <v>148</v>
      </c>
      <c r="UV17" s="94">
        <f>'R4-01'!W19</f>
        <v>122</v>
      </c>
      <c r="UW17" s="94">
        <f>'R4-01'!X19</f>
        <v>237</v>
      </c>
      <c r="UX17" s="94">
        <f>'R4-01'!Y19</f>
        <v>256</v>
      </c>
      <c r="UY17" s="94">
        <f>'R4-01'!Z19</f>
        <v>303</v>
      </c>
      <c r="UZ17" s="94">
        <f>'R4-01'!AA19</f>
        <v>288</v>
      </c>
      <c r="VA17" s="94">
        <f>'R4-01'!AB19</f>
        <v>369</v>
      </c>
      <c r="VB17" s="94">
        <f>'R4-01'!AC19</f>
        <v>407</v>
      </c>
      <c r="VC17" s="94">
        <f>'R4-01'!AD19</f>
        <v>274</v>
      </c>
      <c r="VD17" s="94">
        <f>'R4-01'!AE19</f>
        <v>522</v>
      </c>
      <c r="VE17" s="94">
        <f>'R4-01'!AF19</f>
        <v>583</v>
      </c>
      <c r="VF17" s="94">
        <f>'R4-01'!AG19</f>
        <v>544</v>
      </c>
      <c r="VG17" s="94">
        <f>'R4-01'!AH19</f>
        <v>628</v>
      </c>
      <c r="VH17" s="94">
        <f>'R4-01'!AI19</f>
        <v>480</v>
      </c>
      <c r="VI17" s="94">
        <f>'R4-01'!AJ19</f>
        <v>562</v>
      </c>
      <c r="VJ17" s="212">
        <f>'R4-01'!AK19</f>
        <v>390</v>
      </c>
      <c r="VK17" s="213">
        <f>'R4-02'!G19</f>
        <v>744</v>
      </c>
      <c r="VL17" s="94">
        <f>'R4-02'!H19</f>
        <v>665</v>
      </c>
      <c r="VM17" s="94">
        <f>'R4-02'!I19</f>
        <v>622</v>
      </c>
      <c r="VN17" s="94">
        <f>'R4-02'!J19</f>
        <v>685</v>
      </c>
      <c r="VO17" s="94">
        <f>'R4-02'!K19</f>
        <v>609</v>
      </c>
      <c r="VP17" s="94">
        <f>'R4-02'!L19</f>
        <v>523</v>
      </c>
      <c r="VQ17" s="94">
        <f>'R4-02'!M19</f>
        <v>450</v>
      </c>
      <c r="VR17" s="94">
        <f>'R4-02'!N19</f>
        <v>628</v>
      </c>
      <c r="VS17" s="94">
        <f>'R4-02'!O19</f>
        <v>721</v>
      </c>
      <c r="VT17" s="94">
        <f>'R4-02'!P19</f>
        <v>590</v>
      </c>
      <c r="VU17" s="94">
        <f>'R4-02'!Q19</f>
        <v>571</v>
      </c>
      <c r="VV17" s="94">
        <f>'R4-02'!R19</f>
        <v>444</v>
      </c>
      <c r="VW17" s="94">
        <f>'R4-02'!S19</f>
        <v>461</v>
      </c>
      <c r="VX17" s="94">
        <f>'R4-02'!T19</f>
        <v>348</v>
      </c>
      <c r="VY17" s="94">
        <f>'R4-02'!U19</f>
        <v>695</v>
      </c>
      <c r="VZ17" s="94">
        <f>'R4-02'!V19</f>
        <v>569</v>
      </c>
      <c r="WA17" s="94">
        <f>'R4-02'!W19</f>
        <v>598</v>
      </c>
      <c r="WB17" s="94">
        <f>'R4-02'!X19</f>
        <v>483</v>
      </c>
      <c r="WC17" s="94">
        <f>'R4-02'!Y19</f>
        <v>466</v>
      </c>
      <c r="WD17" s="94">
        <f>'R4-02'!Z19</f>
        <v>388</v>
      </c>
      <c r="WE17" s="94">
        <f>'R4-02'!AA19</f>
        <v>293</v>
      </c>
      <c r="WF17" s="94">
        <f>'R4-02'!AB19</f>
        <v>500</v>
      </c>
      <c r="WG17" s="94">
        <f>'R4-02'!AC19</f>
        <v>529</v>
      </c>
      <c r="WH17" s="94">
        <f>'R4-02'!AD19</f>
        <v>294</v>
      </c>
      <c r="WI17" s="94">
        <f>'R4-02'!AE19</f>
        <v>533</v>
      </c>
      <c r="WJ17" s="94">
        <f>'R4-02'!AF19</f>
        <v>497</v>
      </c>
      <c r="WK17" s="94">
        <f>'R4-02'!AG19</f>
        <v>426</v>
      </c>
      <c r="WL17" s="95">
        <f>'R4-02'!AH19</f>
        <v>274</v>
      </c>
      <c r="WM17" s="96" t="e">
        <f>#REF!</f>
        <v>#REF!</v>
      </c>
      <c r="WN17" s="94" t="e">
        <f>#REF!</f>
        <v>#REF!</v>
      </c>
      <c r="WO17" s="94" t="e">
        <f>#REF!</f>
        <v>#REF!</v>
      </c>
      <c r="WP17" s="94" t="e">
        <f>#REF!</f>
        <v>#REF!</v>
      </c>
      <c r="WQ17" s="94" t="e">
        <f>#REF!</f>
        <v>#REF!</v>
      </c>
      <c r="WR17" s="94" t="e">
        <f>#REF!</f>
        <v>#REF!</v>
      </c>
      <c r="WS17" s="94" t="e">
        <f>#REF!</f>
        <v>#REF!</v>
      </c>
      <c r="WT17" s="94" t="e">
        <f>#REF!</f>
        <v>#REF!</v>
      </c>
      <c r="WU17" s="94" t="e">
        <f>#REF!</f>
        <v>#REF!</v>
      </c>
      <c r="WV17" s="94" t="e">
        <f>#REF!</f>
        <v>#REF!</v>
      </c>
      <c r="WW17" s="94" t="e">
        <f>#REF!</f>
        <v>#REF!</v>
      </c>
      <c r="WX17" s="94" t="e">
        <f>#REF!</f>
        <v>#REF!</v>
      </c>
      <c r="WY17" s="94" t="e">
        <f>#REF!</f>
        <v>#REF!</v>
      </c>
      <c r="WZ17" s="94" t="e">
        <f>#REF!</f>
        <v>#REF!</v>
      </c>
      <c r="XA17" s="94" t="e">
        <f>#REF!</f>
        <v>#REF!</v>
      </c>
      <c r="XB17" s="94" t="e">
        <f>#REF!</f>
        <v>#REF!</v>
      </c>
      <c r="XC17" s="94" t="e">
        <f>#REF!</f>
        <v>#REF!</v>
      </c>
      <c r="XD17" s="94" t="e">
        <f>#REF!</f>
        <v>#REF!</v>
      </c>
      <c r="XE17" s="94" t="e">
        <f>#REF!</f>
        <v>#REF!</v>
      </c>
      <c r="XF17" s="94" t="e">
        <f>#REF!</f>
        <v>#REF!</v>
      </c>
      <c r="XG17" s="94" t="e">
        <f>#REF!</f>
        <v>#REF!</v>
      </c>
      <c r="XH17" s="94" t="e">
        <f>#REF!</f>
        <v>#REF!</v>
      </c>
      <c r="XI17" s="94" t="e">
        <f>#REF!</f>
        <v>#REF!</v>
      </c>
      <c r="XJ17" s="94" t="e">
        <f>#REF!</f>
        <v>#REF!</v>
      </c>
      <c r="XK17" s="94" t="e">
        <f>#REF!</f>
        <v>#REF!</v>
      </c>
      <c r="XL17" s="94" t="e">
        <f>#REF!</f>
        <v>#REF!</v>
      </c>
      <c r="XM17" s="94" t="e">
        <f>#REF!</f>
        <v>#REF!</v>
      </c>
      <c r="XN17" s="94" t="e">
        <f>#REF!</f>
        <v>#REF!</v>
      </c>
      <c r="XO17" s="94" t="e">
        <f>#REF!</f>
        <v>#REF!</v>
      </c>
      <c r="XP17" s="94" t="e">
        <f>#REF!</f>
        <v>#REF!</v>
      </c>
      <c r="XQ17" s="94" t="e">
        <f>#REF!</f>
        <v>#REF!</v>
      </c>
      <c r="XR17" s="337">
        <f>'R4-04（入力用）'!G19</f>
        <v>0</v>
      </c>
      <c r="XS17" s="94">
        <f>'R4-04（入力用）'!H19</f>
        <v>0</v>
      </c>
      <c r="XT17" s="94">
        <f>'R4-04（入力用）'!I19</f>
        <v>0</v>
      </c>
      <c r="XU17" s="94">
        <f>'R4-04（入力用）'!J19</f>
        <v>0</v>
      </c>
      <c r="XV17" s="94">
        <f>'R4-04（入力用）'!K19</f>
        <v>0</v>
      </c>
      <c r="XW17" s="94">
        <f>'R4-04（入力用）'!L19</f>
        <v>0</v>
      </c>
      <c r="XX17" s="94">
        <f>'R4-04（入力用）'!M19</f>
        <v>0</v>
      </c>
      <c r="XY17" s="94">
        <f>'R4-04（入力用）'!N19</f>
        <v>0</v>
      </c>
      <c r="XZ17" s="94">
        <f>'R4-04（入力用）'!O19</f>
        <v>0</v>
      </c>
      <c r="YA17" s="94">
        <f>'R4-04（入力用）'!P19</f>
        <v>0</v>
      </c>
      <c r="YB17" s="94">
        <f>'R4-04（入力用）'!Q19</f>
        <v>0</v>
      </c>
      <c r="YC17" s="94">
        <f>'R4-04（入力用）'!R19</f>
        <v>0</v>
      </c>
      <c r="YD17" s="94">
        <f>'R4-04（入力用）'!S19</f>
        <v>0</v>
      </c>
      <c r="YE17" s="94">
        <f>'R4-04（入力用）'!T19</f>
        <v>0</v>
      </c>
      <c r="YF17" s="94">
        <f>'R4-04（入力用）'!U19</f>
        <v>0</v>
      </c>
      <c r="YG17" s="94">
        <f>'R4-04（入力用）'!V19</f>
        <v>0</v>
      </c>
      <c r="YH17" s="94">
        <f>'R4-04（入力用）'!W19</f>
        <v>0</v>
      </c>
      <c r="YI17" s="94">
        <f>'R4-04（入力用）'!X19</f>
        <v>0</v>
      </c>
      <c r="YJ17" s="94">
        <f>'R4-04（入力用）'!Y19</f>
        <v>0</v>
      </c>
      <c r="YK17" s="94">
        <f>'R4-04（入力用）'!Z19</f>
        <v>0</v>
      </c>
      <c r="YL17" s="94">
        <f>'R4-04（入力用）'!AA19</f>
        <v>0</v>
      </c>
      <c r="YM17" s="94">
        <f>'R4-04（入力用）'!AB19</f>
        <v>0</v>
      </c>
      <c r="YN17" s="94">
        <f>'R4-04（入力用）'!AC19</f>
        <v>0</v>
      </c>
      <c r="YO17" s="94">
        <f>'R4-04（入力用）'!AD19</f>
        <v>0</v>
      </c>
      <c r="YP17" s="94">
        <f>'R4-04（入力用）'!AE19</f>
        <v>0</v>
      </c>
      <c r="YQ17" s="94">
        <f>'R4-04（入力用）'!AF19</f>
        <v>0</v>
      </c>
      <c r="YR17" s="94">
        <f>'R4-04（入力用）'!AG19</f>
        <v>0</v>
      </c>
      <c r="YS17" s="94">
        <f>'R4-04（入力用）'!AH19</f>
        <v>0</v>
      </c>
      <c r="YT17" s="94">
        <f>'R4-04（入力用）'!AI19</f>
        <v>0</v>
      </c>
      <c r="YU17" s="94">
        <f>'R4-04（入力用）'!AJ19</f>
        <v>0</v>
      </c>
      <c r="YV17" s="94">
        <f>'R4-05（入力用）'!G19</f>
        <v>0</v>
      </c>
      <c r="YW17" s="94">
        <f>'R4-05（入力用）'!H19</f>
        <v>0</v>
      </c>
      <c r="YX17" s="94">
        <f>'R4-05（入力用）'!I19</f>
        <v>0</v>
      </c>
      <c r="YY17" s="94">
        <f>'R4-05（入力用）'!J19</f>
        <v>0</v>
      </c>
      <c r="YZ17" s="94">
        <f>'R4-05（入力用）'!K19</f>
        <v>0</v>
      </c>
      <c r="ZA17" s="94">
        <f>'R4-05（入力用）'!L19</f>
        <v>0</v>
      </c>
      <c r="ZB17" s="94">
        <f>'R4-05（入力用）'!M19</f>
        <v>0</v>
      </c>
      <c r="ZC17" s="94">
        <f>'R4-05（入力用）'!N19</f>
        <v>0</v>
      </c>
      <c r="ZD17" s="94">
        <f>'R4-05（入力用）'!O19</f>
        <v>0</v>
      </c>
      <c r="ZE17" s="94">
        <f>'R4-05（入力用）'!P19</f>
        <v>0</v>
      </c>
      <c r="ZF17" s="94">
        <f>'R4-05（入力用）'!Q19</f>
        <v>0</v>
      </c>
      <c r="ZG17" s="94">
        <f>'R4-05（入力用）'!R19</f>
        <v>0</v>
      </c>
      <c r="ZH17" s="94">
        <f>'R4-05（入力用）'!S19</f>
        <v>0</v>
      </c>
      <c r="ZI17" s="94">
        <f>'R4-05（入力用）'!T19</f>
        <v>0</v>
      </c>
      <c r="ZJ17" s="94">
        <f>'R4-05（入力用）'!U19</f>
        <v>0</v>
      </c>
      <c r="ZK17" s="94">
        <f>'R4-05（入力用）'!V19</f>
        <v>0</v>
      </c>
      <c r="ZL17" s="94">
        <f>'R4-05（入力用）'!W19</f>
        <v>0</v>
      </c>
      <c r="ZM17" s="94">
        <f>'R4-05（入力用）'!X19</f>
        <v>0</v>
      </c>
      <c r="ZN17" s="94">
        <f>'R4-05（入力用）'!Y19</f>
        <v>0</v>
      </c>
      <c r="ZO17" s="94">
        <f>'R4-05（入力用）'!Z19</f>
        <v>0</v>
      </c>
      <c r="ZP17" s="94">
        <f>'R4-05（入力用）'!AA19</f>
        <v>0</v>
      </c>
      <c r="ZQ17" s="94">
        <f>'R4-05（入力用）'!AB19</f>
        <v>0</v>
      </c>
      <c r="ZR17" s="94">
        <f>'R4-05（入力用）'!AC19</f>
        <v>0</v>
      </c>
      <c r="ZS17" s="94">
        <f>'R4-05（入力用）'!AD19</f>
        <v>0</v>
      </c>
      <c r="ZT17" s="94">
        <f>'R4-05（入力用）'!AE19</f>
        <v>0</v>
      </c>
      <c r="ZU17" s="94">
        <f>'R4-05（入力用）'!AF19</f>
        <v>0</v>
      </c>
      <c r="ZV17" s="94">
        <f>'R4-05（入力用）'!AG19</f>
        <v>0</v>
      </c>
      <c r="ZW17" s="94">
        <f>'R4-05（入力用）'!AH19</f>
        <v>0</v>
      </c>
      <c r="ZX17" s="94">
        <f>'R4-05（入力用）'!AI19</f>
        <v>0</v>
      </c>
      <c r="ZY17" s="94">
        <f>'R4-05（入力用）'!AJ19</f>
        <v>0</v>
      </c>
      <c r="ZZ17" s="94">
        <f>'R4-05（入力用）'!AK19</f>
        <v>0</v>
      </c>
      <c r="AAA17" s="94">
        <f>'R4-06（入力用）'!G19</f>
        <v>0</v>
      </c>
      <c r="AAB17" s="94">
        <f>'R4-06（入力用）'!H19</f>
        <v>0</v>
      </c>
      <c r="AAC17" s="94">
        <f>'R4-06（入力用）'!I19</f>
        <v>0</v>
      </c>
      <c r="AAD17" s="94">
        <f>'R4-06（入力用）'!J19</f>
        <v>0</v>
      </c>
      <c r="AAE17" s="94">
        <f>'R4-06（入力用）'!K19</f>
        <v>0</v>
      </c>
      <c r="AAF17" s="94">
        <f>'R4-06（入力用）'!L19</f>
        <v>0</v>
      </c>
      <c r="AAG17" s="94">
        <f>'R4-06（入力用）'!M19</f>
        <v>0</v>
      </c>
      <c r="AAH17" s="94">
        <f>'R4-06（入力用）'!N19</f>
        <v>0</v>
      </c>
      <c r="AAI17" s="94">
        <f>'R4-06（入力用）'!O19</f>
        <v>0</v>
      </c>
      <c r="AAJ17" s="94">
        <f>'R4-06（入力用）'!P19</f>
        <v>0</v>
      </c>
      <c r="AAK17" s="94">
        <f>'R4-06（入力用）'!Q19</f>
        <v>0</v>
      </c>
      <c r="AAL17" s="94">
        <f>'R4-06（入力用）'!R19</f>
        <v>0</v>
      </c>
      <c r="AAM17" s="94">
        <f>'R4-06（入力用）'!S19</f>
        <v>0</v>
      </c>
      <c r="AAN17" s="94">
        <f>'R4-06（入力用）'!T19</f>
        <v>0</v>
      </c>
      <c r="AAO17" s="94">
        <f>'R4-06（入力用）'!U19</f>
        <v>0</v>
      </c>
      <c r="AAP17" s="94">
        <f>'R4-06（入力用）'!V19</f>
        <v>0</v>
      </c>
      <c r="AAQ17" s="94">
        <f>'R4-06（入力用）'!W19</f>
        <v>0</v>
      </c>
      <c r="AAR17" s="94">
        <f>'R4-06（入力用）'!X19</f>
        <v>0</v>
      </c>
      <c r="AAS17" s="94">
        <f>'R4-06（入力用）'!Y19</f>
        <v>0</v>
      </c>
      <c r="AAT17" s="94">
        <f>'R4-06（入力用）'!Z19</f>
        <v>0</v>
      </c>
      <c r="AAU17" s="94">
        <f>'R4-06（入力用）'!AA19</f>
        <v>0</v>
      </c>
      <c r="AAV17" s="94">
        <f>'R4-06（入力用）'!AB19</f>
        <v>0</v>
      </c>
      <c r="AAW17" s="94">
        <f>'R4-06（入力用）'!AC19</f>
        <v>0</v>
      </c>
      <c r="AAX17" s="94">
        <f>'R4-06（入力用）'!AD19</f>
        <v>0</v>
      </c>
      <c r="AAY17" s="94">
        <f>'R4-06（入力用）'!AE19</f>
        <v>0</v>
      </c>
      <c r="AAZ17" s="94">
        <f>'R4-06（入力用）'!AF19</f>
        <v>0</v>
      </c>
      <c r="ABA17" s="94">
        <f>'R4-06（入力用）'!AG19</f>
        <v>0</v>
      </c>
      <c r="ABB17" s="94">
        <f>'R4-06（入力用）'!AH19</f>
        <v>0</v>
      </c>
      <c r="ABC17" s="94">
        <f>'R4-06（入力用）'!AI19</f>
        <v>0</v>
      </c>
      <c r="ABD17" s="94">
        <f>'R4-06（入力用）'!AJ19</f>
        <v>0</v>
      </c>
      <c r="ABE17" s="94">
        <f>'R4-07（入力用）'!G19</f>
        <v>0</v>
      </c>
      <c r="ABF17" s="94">
        <f>'R4-07（入力用）'!H19</f>
        <v>0</v>
      </c>
      <c r="ABG17" s="94">
        <f>'R4-07（入力用）'!I19</f>
        <v>0</v>
      </c>
      <c r="ABH17" s="94">
        <f>'R4-07（入力用）'!J19</f>
        <v>0</v>
      </c>
      <c r="ABI17" s="94">
        <f>'R4-07（入力用）'!K19</f>
        <v>0</v>
      </c>
      <c r="ABJ17" s="94">
        <f>'R4-07（入力用）'!L19</f>
        <v>0</v>
      </c>
      <c r="ABK17" s="94">
        <f>'R4-07（入力用）'!M19</f>
        <v>0</v>
      </c>
      <c r="ABL17" s="94">
        <f>'R4-07（入力用）'!N19</f>
        <v>0</v>
      </c>
      <c r="ABM17" s="94">
        <f>'R4-07（入力用）'!O19</f>
        <v>0</v>
      </c>
      <c r="ABN17" s="94">
        <f>'R4-07（入力用）'!P19</f>
        <v>0</v>
      </c>
      <c r="ABO17" s="94">
        <f>'R4-07（入力用）'!Q19</f>
        <v>0</v>
      </c>
      <c r="ABP17" s="94">
        <f>'R4-07（入力用）'!R19</f>
        <v>0</v>
      </c>
      <c r="ABQ17" s="94">
        <f>'R4-07（入力用）'!S19</f>
        <v>0</v>
      </c>
      <c r="ABR17" s="94">
        <f>'R4-07（入力用）'!T19</f>
        <v>0</v>
      </c>
      <c r="ABS17" s="94">
        <f>'R4-07（入力用）'!U19</f>
        <v>0</v>
      </c>
      <c r="ABT17" s="94">
        <f>'R4-07（入力用）'!V19</f>
        <v>0</v>
      </c>
      <c r="ABU17" s="94">
        <f>'R4-07（入力用）'!W19</f>
        <v>0</v>
      </c>
      <c r="ABV17" s="94">
        <f>'R4-07（入力用）'!X19</f>
        <v>0</v>
      </c>
      <c r="ABW17" s="94">
        <f>'R4-07（入力用）'!Y19</f>
        <v>0</v>
      </c>
      <c r="ABX17" s="94">
        <f>'R4-07（入力用）'!Z19</f>
        <v>0</v>
      </c>
      <c r="ABY17" s="94">
        <f>'R4-07（入力用）'!AA19</f>
        <v>0</v>
      </c>
      <c r="ABZ17" s="94">
        <f>'R4-07（入力用）'!AB19</f>
        <v>0</v>
      </c>
      <c r="ACA17" s="94">
        <f>'R4-07（入力用）'!AC19</f>
        <v>0</v>
      </c>
      <c r="ACB17" s="94">
        <f>'R4-07（入力用）'!AD19</f>
        <v>0</v>
      </c>
      <c r="ACC17" s="94">
        <f>'R4-07（入力用）'!AE19</f>
        <v>0</v>
      </c>
      <c r="ACD17" s="94">
        <f>'R4-07（入力用）'!AF19</f>
        <v>0</v>
      </c>
      <c r="ACE17" s="94">
        <f>'R4-07（入力用）'!AG19</f>
        <v>0</v>
      </c>
      <c r="ACF17" s="94">
        <f>'R4-07（入力用）'!AH19</f>
        <v>0</v>
      </c>
      <c r="ACG17" s="94">
        <f>'R4-07（入力用）'!AI19</f>
        <v>0</v>
      </c>
      <c r="ACH17" s="94">
        <f>'R4-07（入力用）'!AJ19</f>
        <v>0</v>
      </c>
      <c r="ACI17" s="94">
        <f>'R4-07（入力用）'!AK19</f>
        <v>0</v>
      </c>
      <c r="ACJ17" s="94">
        <f>'R4-08（入力用）'!G19</f>
        <v>0</v>
      </c>
      <c r="ACK17" s="94">
        <f>'R4-08（入力用）'!H19</f>
        <v>0</v>
      </c>
      <c r="ACL17" s="94">
        <f>'R4-08（入力用）'!I19</f>
        <v>0</v>
      </c>
      <c r="ACM17" s="94">
        <f>'R4-08（入力用）'!J19</f>
        <v>0</v>
      </c>
      <c r="ACN17" s="94">
        <f>'R4-08（入力用）'!K19</f>
        <v>0</v>
      </c>
      <c r="ACO17" s="94">
        <f>'R4-08（入力用）'!L19</f>
        <v>0</v>
      </c>
      <c r="ACP17" s="94">
        <f>'R4-08（入力用）'!M19</f>
        <v>0</v>
      </c>
      <c r="ACQ17" s="94">
        <f>'R4-08（入力用）'!N19</f>
        <v>0</v>
      </c>
      <c r="ACR17" s="94">
        <f>'R4-08（入力用）'!O19</f>
        <v>0</v>
      </c>
      <c r="ACS17" s="94">
        <f>'R4-08（入力用）'!P19</f>
        <v>0</v>
      </c>
      <c r="ACT17" s="94">
        <f>'R4-08（入力用）'!Q19</f>
        <v>0</v>
      </c>
      <c r="ACU17" s="94">
        <f>'R4-08（入力用）'!R19</f>
        <v>0</v>
      </c>
      <c r="ACV17" s="94">
        <f>'R4-08（入力用）'!S19</f>
        <v>0</v>
      </c>
      <c r="ACW17" s="94">
        <f>'R4-08（入力用）'!T19</f>
        <v>0</v>
      </c>
      <c r="ACX17" s="94">
        <f>'R4-08（入力用）'!U19</f>
        <v>0</v>
      </c>
      <c r="ACY17" s="94">
        <f>'R4-08（入力用）'!V19</f>
        <v>0</v>
      </c>
      <c r="ACZ17" s="94">
        <f>'R4-08（入力用）'!W19</f>
        <v>0</v>
      </c>
      <c r="ADA17" s="94">
        <f>'R4-08（入力用）'!X19</f>
        <v>0</v>
      </c>
      <c r="ADB17" s="94">
        <f>'R4-08（入力用）'!Y19</f>
        <v>0</v>
      </c>
      <c r="ADC17" s="94">
        <f>'R4-08（入力用）'!Z19</f>
        <v>0</v>
      </c>
      <c r="ADD17" s="94">
        <f>'R4-08（入力用）'!AA19</f>
        <v>0</v>
      </c>
      <c r="ADE17" s="94">
        <f>'R4-08（入力用）'!AB19</f>
        <v>0</v>
      </c>
      <c r="ADF17" s="94">
        <f>'R4-08（入力用）'!AC19</f>
        <v>0</v>
      </c>
      <c r="ADG17" s="94">
        <f>'R4-08（入力用）'!AD19</f>
        <v>0</v>
      </c>
      <c r="ADH17" s="94">
        <f>'R4-08（入力用）'!AE19</f>
        <v>0</v>
      </c>
      <c r="ADI17" s="94">
        <f>'R4-08（入力用）'!AF19</f>
        <v>0</v>
      </c>
      <c r="ADJ17" s="94">
        <f>'R4-08（入力用）'!AG19</f>
        <v>0</v>
      </c>
      <c r="ADK17" s="94">
        <f>'R4-08（入力用）'!AH19</f>
        <v>0</v>
      </c>
      <c r="ADL17" s="94">
        <f>'R4-08（入力用）'!AI19</f>
        <v>0</v>
      </c>
      <c r="ADM17" s="94">
        <f>'R4-08（入力用）'!AJ19</f>
        <v>0</v>
      </c>
      <c r="ADN17" s="94">
        <f>'R4-08（入力用）'!AK19</f>
        <v>0</v>
      </c>
      <c r="ADO17" s="94">
        <f>'R4-09（入力用）'!G19</f>
        <v>0</v>
      </c>
      <c r="ADP17" s="94">
        <f>'R4-09（入力用）'!H19</f>
        <v>0</v>
      </c>
      <c r="ADQ17" s="94">
        <f>'R4-09（入力用）'!I19</f>
        <v>0</v>
      </c>
      <c r="ADR17" s="94">
        <f>'R4-09（入力用）'!J19</f>
        <v>0</v>
      </c>
      <c r="ADS17" s="94">
        <f>'R4-09（入力用）'!K19</f>
        <v>0</v>
      </c>
      <c r="ADT17" s="94">
        <f>'R4-09（入力用）'!L19</f>
        <v>0</v>
      </c>
      <c r="ADU17" s="94">
        <f>'R4-09（入力用）'!M19</f>
        <v>0</v>
      </c>
      <c r="ADV17" s="94">
        <f>'R4-09（入力用）'!N19</f>
        <v>0</v>
      </c>
      <c r="ADW17" s="94">
        <f>'R4-09（入力用）'!O19</f>
        <v>0</v>
      </c>
      <c r="ADX17" s="94">
        <f>'R4-09（入力用）'!P19</f>
        <v>0</v>
      </c>
      <c r="ADY17" s="94">
        <f>'R4-09（入力用）'!Q19</f>
        <v>0</v>
      </c>
      <c r="ADZ17" s="94">
        <f>'R4-09（入力用）'!R19</f>
        <v>0</v>
      </c>
      <c r="AEA17" s="94">
        <f>'R4-09（入力用）'!S19</f>
        <v>0</v>
      </c>
      <c r="AEB17" s="94">
        <f>'R4-09（入力用）'!T19</f>
        <v>0</v>
      </c>
      <c r="AEC17" s="94">
        <f>'R4-09（入力用）'!U19</f>
        <v>0</v>
      </c>
      <c r="AED17" s="94">
        <f>'R4-09（入力用）'!V19</f>
        <v>0</v>
      </c>
      <c r="AEE17" s="94">
        <f>'R4-09（入力用）'!W19</f>
        <v>0</v>
      </c>
      <c r="AEF17" s="94">
        <f>'R4-09（入力用）'!X19</f>
        <v>0</v>
      </c>
      <c r="AEG17" s="94">
        <f>'R4-09（入力用）'!Y19</f>
        <v>0</v>
      </c>
      <c r="AEH17" s="94">
        <f>'R4-09（入力用）'!Z19</f>
        <v>0</v>
      </c>
      <c r="AEI17" s="94">
        <f>'R4-09（入力用）'!AA19</f>
        <v>0</v>
      </c>
      <c r="AEJ17" s="94">
        <f>'R4-09（入力用）'!AB19</f>
        <v>0</v>
      </c>
      <c r="AEK17" s="94">
        <f>'R4-09（入力用）'!AC19</f>
        <v>0</v>
      </c>
      <c r="AEL17" s="94">
        <f>'R4-09（入力用）'!AD19</f>
        <v>0</v>
      </c>
      <c r="AEM17" s="94">
        <f>'R4-09（入力用）'!AE19</f>
        <v>0</v>
      </c>
      <c r="AEN17" s="94">
        <f>'R4-09（入力用）'!AF19</f>
        <v>0</v>
      </c>
      <c r="AEO17" s="94">
        <f>'R4-09（入力用）'!AG19</f>
        <v>0</v>
      </c>
      <c r="AEP17" s="94">
        <f>'R4-09（入力用）'!AH19</f>
        <v>0</v>
      </c>
      <c r="AEQ17" s="94">
        <f>'R4-09（入力用）'!AI19</f>
        <v>0</v>
      </c>
      <c r="AER17" s="94">
        <f>'R4-09（入力用）'!AJ19</f>
        <v>0</v>
      </c>
      <c r="AES17" s="94">
        <f>'R4-10（入力用）'!G19</f>
        <v>0</v>
      </c>
      <c r="AET17" s="94">
        <f>'R4-10（入力用）'!H19</f>
        <v>0</v>
      </c>
      <c r="AEU17" s="94">
        <f>'R4-10（入力用）'!I19</f>
        <v>0</v>
      </c>
      <c r="AEV17" s="94">
        <f>'R4-10（入力用）'!J19</f>
        <v>0</v>
      </c>
      <c r="AEW17" s="94">
        <f>'R4-10（入力用）'!K19</f>
        <v>0</v>
      </c>
      <c r="AEX17" s="94">
        <f>'R4-10（入力用）'!L19</f>
        <v>0</v>
      </c>
      <c r="AEY17" s="94">
        <f>'R4-10（入力用）'!M19</f>
        <v>0</v>
      </c>
      <c r="AEZ17" s="94">
        <f>'R4-10（入力用）'!N19</f>
        <v>0</v>
      </c>
      <c r="AFA17" s="94">
        <f>'R4-10（入力用）'!O19</f>
        <v>0</v>
      </c>
      <c r="AFB17" s="94">
        <f>'R4-10（入力用）'!P19</f>
        <v>0</v>
      </c>
      <c r="AFC17" s="94">
        <f>'R4-10（入力用）'!Q19</f>
        <v>0</v>
      </c>
      <c r="AFD17" s="94">
        <f>'R4-10（入力用）'!R19</f>
        <v>0</v>
      </c>
      <c r="AFE17" s="94">
        <f>'R4-10（入力用）'!S19</f>
        <v>0</v>
      </c>
      <c r="AFF17" s="94">
        <f>'R4-10（入力用）'!T19</f>
        <v>0</v>
      </c>
      <c r="AFG17" s="94">
        <f>'R4-10（入力用）'!U19</f>
        <v>0</v>
      </c>
      <c r="AFH17" s="94">
        <f>'R4-10（入力用）'!V19</f>
        <v>0</v>
      </c>
      <c r="AFI17" s="94">
        <f>'R4-10（入力用）'!W19</f>
        <v>0</v>
      </c>
      <c r="AFJ17" s="94">
        <f>'R4-10（入力用）'!X19</f>
        <v>0</v>
      </c>
      <c r="AFK17" s="94">
        <f>'R4-10（入力用）'!Y19</f>
        <v>0</v>
      </c>
      <c r="AFL17" s="94">
        <f>'R4-10（入力用）'!Z19</f>
        <v>0</v>
      </c>
      <c r="AFM17" s="94">
        <f>'R4-10（入力用）'!AA19</f>
        <v>0</v>
      </c>
      <c r="AFN17" s="94">
        <f>'R4-10（入力用）'!AB19</f>
        <v>0</v>
      </c>
      <c r="AFO17" s="94">
        <f>'R4-10（入力用）'!AC19</f>
        <v>0</v>
      </c>
      <c r="AFP17" s="94">
        <f>'R4-10（入力用）'!AD19</f>
        <v>0</v>
      </c>
      <c r="AFQ17" s="94">
        <f>'R4-10（入力用）'!AE19</f>
        <v>0</v>
      </c>
      <c r="AFR17" s="94">
        <f>'R4-10（入力用）'!AF19</f>
        <v>0</v>
      </c>
      <c r="AFS17" s="94">
        <f>'R4-10（入力用）'!AG19</f>
        <v>0</v>
      </c>
      <c r="AFT17" s="94">
        <f>'R4-10（入力用）'!AH19</f>
        <v>0</v>
      </c>
      <c r="AFU17" s="94">
        <f>'R4-10（入力用）'!AI19</f>
        <v>0</v>
      </c>
      <c r="AFV17" s="94">
        <f>'R4-10（入力用）'!AJ19</f>
        <v>0</v>
      </c>
      <c r="AFW17" s="94">
        <f>'R4-10（入力用）'!AK19</f>
        <v>0</v>
      </c>
      <c r="AFX17" s="94">
        <f>'R4-11（入力用）'!G19</f>
        <v>0</v>
      </c>
      <c r="AFY17" s="94">
        <f>'R4-11（入力用）'!H19</f>
        <v>0</v>
      </c>
      <c r="AFZ17" s="94">
        <f>'R4-11（入力用）'!I19</f>
        <v>0</v>
      </c>
      <c r="AGA17" s="94">
        <f>'R4-11（入力用）'!J19</f>
        <v>0</v>
      </c>
      <c r="AGB17" s="94">
        <f>'R4-11（入力用）'!K19</f>
        <v>0</v>
      </c>
      <c r="AGC17" s="94">
        <f>'R4-11（入力用）'!L19</f>
        <v>0</v>
      </c>
      <c r="AGD17" s="94">
        <f>'R4-11（入力用）'!M19</f>
        <v>0</v>
      </c>
      <c r="AGE17" s="94">
        <f>'R4-11（入力用）'!N19</f>
        <v>0</v>
      </c>
      <c r="AGF17" s="94">
        <f>'R4-11（入力用）'!O19</f>
        <v>0</v>
      </c>
      <c r="AGG17" s="94">
        <f>'R4-11（入力用）'!P19</f>
        <v>0</v>
      </c>
      <c r="AGH17" s="94">
        <f>'R4-11（入力用）'!Q19</f>
        <v>0</v>
      </c>
      <c r="AGI17" s="94">
        <f>'R4-11（入力用）'!R19</f>
        <v>0</v>
      </c>
      <c r="AGJ17" s="94">
        <f>'R4-11（入力用）'!S19</f>
        <v>0</v>
      </c>
      <c r="AGK17" s="94">
        <f>'R4-11（入力用）'!T19</f>
        <v>0</v>
      </c>
      <c r="AGL17" s="94">
        <f>'R4-11（入力用）'!U19</f>
        <v>0</v>
      </c>
      <c r="AGM17" s="94">
        <f>'R4-11（入力用）'!V19</f>
        <v>0</v>
      </c>
      <c r="AGN17" s="94">
        <f>'R4-11（入力用）'!W19</f>
        <v>0</v>
      </c>
      <c r="AGO17" s="94">
        <f>'R4-11（入力用）'!X19</f>
        <v>0</v>
      </c>
      <c r="AGP17" s="94">
        <f>'R4-11（入力用）'!Y19</f>
        <v>0</v>
      </c>
      <c r="AGQ17" s="94">
        <f>'R4-11（入力用）'!Z19</f>
        <v>0</v>
      </c>
      <c r="AGR17" s="94">
        <f>'R4-11（入力用）'!AA19</f>
        <v>0</v>
      </c>
      <c r="AGS17" s="94">
        <f>'R4-11（入力用）'!AB19</f>
        <v>0</v>
      </c>
      <c r="AGT17" s="94">
        <f>'R4-11（入力用）'!AC19</f>
        <v>0</v>
      </c>
      <c r="AGU17" s="94">
        <f>'R4-11（入力用）'!AD19</f>
        <v>0</v>
      </c>
      <c r="AGV17" s="94">
        <f>'R4-11（入力用）'!AE19</f>
        <v>0</v>
      </c>
      <c r="AGW17" s="94">
        <f>'R4-11（入力用）'!AF19</f>
        <v>0</v>
      </c>
      <c r="AGX17" s="94">
        <f>'R4-11（入力用）'!AG19</f>
        <v>0</v>
      </c>
      <c r="AGY17" s="94">
        <f>'R4-11（入力用）'!AH19</f>
        <v>0</v>
      </c>
      <c r="AGZ17" s="94">
        <f>'R4-11（入力用）'!AI19</f>
        <v>0</v>
      </c>
      <c r="AHA17" s="94">
        <f>'R4-11（入力用）'!AJ19</f>
        <v>0</v>
      </c>
      <c r="AHB17" s="94">
        <f>'R4-12（入力用）'!G19</f>
        <v>0</v>
      </c>
      <c r="AHC17" s="94">
        <f>'R4-12（入力用）'!H19</f>
        <v>0</v>
      </c>
      <c r="AHD17" s="94">
        <f>'R4-12（入力用）'!I19</f>
        <v>0</v>
      </c>
      <c r="AHE17" s="94">
        <f>'R4-12（入力用）'!J19</f>
        <v>0</v>
      </c>
      <c r="AHF17" s="94">
        <f>'R4-12（入力用）'!K19</f>
        <v>0</v>
      </c>
      <c r="AHG17" s="94">
        <f>'R4-12（入力用）'!L19</f>
        <v>0</v>
      </c>
      <c r="AHH17" s="94">
        <f>'R4-12（入力用）'!M19</f>
        <v>0</v>
      </c>
      <c r="AHI17" s="94">
        <f>'R4-12（入力用）'!N19</f>
        <v>0</v>
      </c>
      <c r="AHJ17" s="94">
        <f>'R4-12（入力用）'!O19</f>
        <v>0</v>
      </c>
      <c r="AHK17" s="94">
        <f>'R4-12（入力用）'!P19</f>
        <v>0</v>
      </c>
      <c r="AHL17" s="94">
        <f>'R4-12（入力用）'!Q19</f>
        <v>0</v>
      </c>
      <c r="AHM17" s="94">
        <f>'R4-12（入力用）'!R19</f>
        <v>0</v>
      </c>
      <c r="AHN17" s="94">
        <f>'R4-12（入力用）'!S19</f>
        <v>0</v>
      </c>
      <c r="AHO17" s="94">
        <f>'R4-12（入力用）'!T19</f>
        <v>0</v>
      </c>
      <c r="AHP17" s="94">
        <f>'R4-12（入力用）'!U19</f>
        <v>0</v>
      </c>
      <c r="AHQ17" s="94">
        <f>'R4-12（入力用）'!V19</f>
        <v>0</v>
      </c>
      <c r="AHR17" s="94">
        <f>'R4-12（入力用）'!W19</f>
        <v>0</v>
      </c>
      <c r="AHS17" s="94">
        <f>'R4-12（入力用）'!X19</f>
        <v>0</v>
      </c>
      <c r="AHT17" s="94">
        <f>'R4-12（入力用）'!Y19</f>
        <v>0</v>
      </c>
      <c r="AHU17" s="94">
        <f>'R4-12（入力用）'!Z19</f>
        <v>0</v>
      </c>
      <c r="AHV17" s="94">
        <f>'R4-12（入力用）'!AA19</f>
        <v>0</v>
      </c>
      <c r="AHW17" s="94">
        <f>'R4-12（入力用）'!AB19</f>
        <v>0</v>
      </c>
      <c r="AHX17" s="94">
        <f>'R4-12（入力用）'!AC19</f>
        <v>0</v>
      </c>
      <c r="AHY17" s="94">
        <f>'R4-12（入力用）'!AD19</f>
        <v>0</v>
      </c>
      <c r="AHZ17" s="94">
        <f>'R4-12（入力用）'!AE19</f>
        <v>0</v>
      </c>
      <c r="AIA17" s="94">
        <f>'R4-12（入力用）'!AF19</f>
        <v>0</v>
      </c>
      <c r="AIB17" s="94">
        <f>'R4-12（入力用）'!AG19</f>
        <v>0</v>
      </c>
      <c r="AIC17" s="94">
        <f>'R4-12（入力用）'!AH19</f>
        <v>0</v>
      </c>
      <c r="AID17" s="94">
        <f>'R4-12（入力用）'!AI19</f>
        <v>0</v>
      </c>
      <c r="AIE17" s="94">
        <f>'R4-12（入力用）'!AJ19</f>
        <v>0</v>
      </c>
      <c r="AIF17" s="94">
        <f>'R4-12（入力用）'!AK19</f>
        <v>0</v>
      </c>
      <c r="AIG17" s="94">
        <f>'R5-01（入力用）'!G19</f>
        <v>0</v>
      </c>
      <c r="AIH17" s="94">
        <f>'R5-01（入力用）'!H19</f>
        <v>0</v>
      </c>
      <c r="AII17" s="94">
        <f>'R5-01（入力用）'!I19</f>
        <v>0</v>
      </c>
      <c r="AIJ17" s="94">
        <f>'R5-01（入力用）'!J19</f>
        <v>0</v>
      </c>
      <c r="AIK17" s="94">
        <f>'R5-01（入力用）'!K19</f>
        <v>0</v>
      </c>
      <c r="AIL17" s="94">
        <f>'R5-01（入力用）'!L19</f>
        <v>0</v>
      </c>
      <c r="AIM17" s="94">
        <f>'R5-01（入力用）'!M19</f>
        <v>0</v>
      </c>
      <c r="AIN17" s="94">
        <f>'R5-01（入力用）'!N19</f>
        <v>0</v>
      </c>
      <c r="AIO17" s="94">
        <f>'R5-01（入力用）'!O19</f>
        <v>0</v>
      </c>
      <c r="AIP17" s="94">
        <f>'R5-01（入力用）'!P19</f>
        <v>0</v>
      </c>
      <c r="AIQ17" s="94">
        <f>'R5-01（入力用）'!Q19</f>
        <v>0</v>
      </c>
      <c r="AIR17" s="94">
        <f>'R5-01（入力用）'!R19</f>
        <v>0</v>
      </c>
      <c r="AIS17" s="94">
        <f>'R5-01（入力用）'!S19</f>
        <v>0</v>
      </c>
      <c r="AIT17" s="94">
        <f>'R5-01（入力用）'!T19</f>
        <v>0</v>
      </c>
      <c r="AIU17" s="94">
        <f>'R5-01（入力用）'!U19</f>
        <v>0</v>
      </c>
      <c r="AIV17" s="94">
        <f>'R5-01（入力用）'!V19</f>
        <v>0</v>
      </c>
      <c r="AIW17" s="94">
        <f>'R5-01（入力用）'!W19</f>
        <v>0</v>
      </c>
      <c r="AIX17" s="94">
        <f>'R5-01（入力用）'!X19</f>
        <v>0</v>
      </c>
      <c r="AIY17" s="94">
        <f>'R5-01（入力用）'!Y19</f>
        <v>0</v>
      </c>
      <c r="AIZ17" s="94">
        <f>'R5-01（入力用）'!Z19</f>
        <v>0</v>
      </c>
      <c r="AJA17" s="94">
        <f>'R5-01（入力用）'!AA19</f>
        <v>0</v>
      </c>
      <c r="AJB17" s="94">
        <f>'R5-01（入力用）'!AB19</f>
        <v>0</v>
      </c>
      <c r="AJC17" s="94">
        <f>'R5-01（入力用）'!AC19</f>
        <v>0</v>
      </c>
      <c r="AJD17" s="94">
        <f>'R5-01（入力用）'!AD19</f>
        <v>0</v>
      </c>
      <c r="AJE17" s="94">
        <f>'R5-01（入力用）'!AE19</f>
        <v>0</v>
      </c>
      <c r="AJF17" s="94">
        <f>'R5-01（入力用）'!AF19</f>
        <v>0</v>
      </c>
      <c r="AJG17" s="94">
        <f>'R5-01（入力用）'!AG19</f>
        <v>0</v>
      </c>
      <c r="AJH17" s="94">
        <f>'R5-01（入力用）'!AH19</f>
        <v>0</v>
      </c>
      <c r="AJI17" s="94">
        <f>'R5-01（入力用）'!AI19</f>
        <v>0</v>
      </c>
      <c r="AJJ17" s="94">
        <f>'R5-01（入力用）'!AJ19</f>
        <v>0</v>
      </c>
      <c r="AJK17" s="94">
        <f>'R5-01（入力用）'!AK19</f>
        <v>0</v>
      </c>
      <c r="AJL17" s="94">
        <f>'R5-02（入力用）'!G19</f>
        <v>0</v>
      </c>
      <c r="AJM17" s="94">
        <f>'R5-02（入力用）'!H19</f>
        <v>0</v>
      </c>
      <c r="AJN17" s="94">
        <f>'R5-02（入力用）'!I19</f>
        <v>0</v>
      </c>
      <c r="AJO17" s="94">
        <f>'R5-02（入力用）'!J19</f>
        <v>0</v>
      </c>
      <c r="AJP17" s="94">
        <f>'R5-02（入力用）'!K19</f>
        <v>0</v>
      </c>
      <c r="AJQ17" s="94">
        <f>'R5-02（入力用）'!L19</f>
        <v>0</v>
      </c>
      <c r="AJR17" s="94">
        <f>'R5-02（入力用）'!M19</f>
        <v>0</v>
      </c>
      <c r="AJS17" s="94">
        <f>'R5-02（入力用）'!N19</f>
        <v>0</v>
      </c>
      <c r="AJT17" s="94">
        <f>'R5-02（入力用）'!O19</f>
        <v>0</v>
      </c>
      <c r="AJU17" s="94">
        <f>'R5-02（入力用）'!P19</f>
        <v>0</v>
      </c>
      <c r="AJV17" s="94">
        <f>'R5-02（入力用）'!Q19</f>
        <v>0</v>
      </c>
      <c r="AJW17" s="94">
        <f>'R5-02（入力用）'!R19</f>
        <v>0</v>
      </c>
      <c r="AJX17" s="94">
        <f>'R5-02（入力用）'!S19</f>
        <v>0</v>
      </c>
      <c r="AJY17" s="94">
        <f>'R5-02（入力用）'!T19</f>
        <v>0</v>
      </c>
      <c r="AJZ17" s="94">
        <f>'R5-02（入力用）'!U19</f>
        <v>0</v>
      </c>
      <c r="AKA17" s="94">
        <f>'R5-02（入力用）'!V19</f>
        <v>0</v>
      </c>
      <c r="AKB17" s="94">
        <f>'R5-02（入力用）'!W19</f>
        <v>0</v>
      </c>
      <c r="AKC17" s="94">
        <f>'R5-02（入力用）'!X19</f>
        <v>0</v>
      </c>
      <c r="AKD17" s="94">
        <f>'R5-02（入力用）'!Y19</f>
        <v>0</v>
      </c>
      <c r="AKE17" s="94">
        <f>'R5-02（入力用）'!Z19</f>
        <v>0</v>
      </c>
      <c r="AKF17" s="94">
        <f>'R5-02（入力用）'!AA19</f>
        <v>0</v>
      </c>
      <c r="AKG17" s="94">
        <f>'R5-02（入力用）'!AB19</f>
        <v>0</v>
      </c>
      <c r="AKH17" s="94">
        <f>'R5-02（入力用）'!AC19</f>
        <v>0</v>
      </c>
      <c r="AKI17" s="94">
        <f>'R5-02（入力用）'!AD19</f>
        <v>0</v>
      </c>
      <c r="AKJ17" s="94">
        <f>'R5-02（入力用）'!AE19</f>
        <v>0</v>
      </c>
      <c r="AKK17" s="94">
        <f>'R5-02（入力用）'!AF19</f>
        <v>0</v>
      </c>
      <c r="AKL17" s="94">
        <f>'R5-02（入力用）'!AG19</f>
        <v>0</v>
      </c>
      <c r="AKM17" s="94">
        <f>'R5-02（入力用）'!AH19</f>
        <v>0</v>
      </c>
      <c r="AKN17" s="94">
        <f>'R5-03（入力用）'!G19</f>
        <v>0</v>
      </c>
      <c r="AKO17" s="94">
        <f>'R5-03（入力用）'!H19</f>
        <v>0</v>
      </c>
      <c r="AKP17" s="94">
        <f>'R5-03（入力用）'!I19</f>
        <v>0</v>
      </c>
      <c r="AKQ17" s="94">
        <f>'R5-03（入力用）'!J19</f>
        <v>0</v>
      </c>
      <c r="AKR17" s="94">
        <f>'R5-03（入力用）'!K19</f>
        <v>0</v>
      </c>
      <c r="AKS17" s="94">
        <f>'R5-03（入力用）'!L19</f>
        <v>0</v>
      </c>
      <c r="AKT17" s="94">
        <f>'R5-03（入力用）'!M19</f>
        <v>0</v>
      </c>
      <c r="AKU17" s="94">
        <f>'R5-03（入力用）'!N19</f>
        <v>0</v>
      </c>
      <c r="AKV17" s="94">
        <f>'R5-03（入力用）'!O19</f>
        <v>0</v>
      </c>
      <c r="AKW17" s="94">
        <f>'R5-03（入力用）'!P19</f>
        <v>0</v>
      </c>
      <c r="AKX17" s="94">
        <f>'R5-03（入力用）'!Q19</f>
        <v>0</v>
      </c>
      <c r="AKY17" s="94">
        <f>'R5-03（入力用）'!R19</f>
        <v>0</v>
      </c>
      <c r="AKZ17" s="94">
        <f>'R5-03（入力用）'!S19</f>
        <v>0</v>
      </c>
      <c r="ALA17" s="94">
        <f>'R5-03（入力用）'!T19</f>
        <v>0</v>
      </c>
      <c r="ALB17" s="94">
        <f>'R5-03（入力用）'!U19</f>
        <v>0</v>
      </c>
      <c r="ALC17" s="94">
        <f>'R5-03（入力用）'!V19</f>
        <v>0</v>
      </c>
      <c r="ALD17" s="94">
        <f>'R5-03（入力用）'!W19</f>
        <v>0</v>
      </c>
      <c r="ALE17" s="94">
        <f>'R5-03（入力用）'!X19</f>
        <v>0</v>
      </c>
      <c r="ALF17" s="94">
        <f>'R5-03（入力用）'!Y19</f>
        <v>0</v>
      </c>
      <c r="ALG17" s="94">
        <f>'R5-03（入力用）'!Z19</f>
        <v>0</v>
      </c>
      <c r="ALH17" s="94">
        <f>'R5-03（入力用）'!AA19</f>
        <v>0</v>
      </c>
      <c r="ALI17" s="94">
        <f>'R5-03（入力用）'!AB19</f>
        <v>0</v>
      </c>
      <c r="ALJ17" s="94">
        <f>'R5-03（入力用）'!AC19</f>
        <v>0</v>
      </c>
      <c r="ALK17" s="94">
        <f>'R5-03（入力用）'!AD19</f>
        <v>0</v>
      </c>
      <c r="ALL17" s="94">
        <f>'R5-03（入力用）'!AE19</f>
        <v>0</v>
      </c>
      <c r="ALM17" s="94">
        <f>'R5-03（入力用）'!AF19</f>
        <v>0</v>
      </c>
      <c r="ALN17" s="94">
        <f>'R5-03（入力用）'!AG19</f>
        <v>0</v>
      </c>
      <c r="ALO17" s="94">
        <f>'R5-03（入力用）'!AH19</f>
        <v>0</v>
      </c>
      <c r="ALP17" s="94">
        <f>'R5-03（入力用）'!AI19</f>
        <v>0</v>
      </c>
      <c r="ALQ17" s="94">
        <f>'R5-03（入力用）'!AJ19</f>
        <v>0</v>
      </c>
      <c r="ALR17" s="94">
        <f>'R5-03（入力用）'!AK19</f>
        <v>0</v>
      </c>
    </row>
    <row r="18" spans="1:1006" ht="34.5" customHeight="1">
      <c r="A18" s="78" t="s">
        <v>167</v>
      </c>
      <c r="B18" s="215" t="s">
        <v>171</v>
      </c>
      <c r="C18" s="94"/>
      <c r="D18" s="94">
        <f>'7月（入力用）'!G20</f>
        <v>10</v>
      </c>
      <c r="E18" s="94">
        <f>'7月（入力用）'!H20</f>
        <v>40</v>
      </c>
      <c r="F18" s="94">
        <f>'7月（入力用）'!I20</f>
        <v>74</v>
      </c>
      <c r="G18" s="94">
        <f>'7月（入力用）'!J20</f>
        <v>87</v>
      </c>
      <c r="H18" s="94">
        <f>'7月（入力用）'!K20</f>
        <v>99</v>
      </c>
      <c r="I18" s="94">
        <f>'7月（入力用）'!L20</f>
        <v>108</v>
      </c>
      <c r="J18" s="94">
        <f>'7月（入力用）'!M20</f>
        <v>110</v>
      </c>
      <c r="K18" s="94">
        <f>'7月（入力用）'!N20</f>
        <v>103</v>
      </c>
      <c r="L18" s="94">
        <f>'7月（入力用）'!O20</f>
        <v>81</v>
      </c>
      <c r="M18" s="94">
        <f>'7月（入力用）'!P20</f>
        <v>52</v>
      </c>
      <c r="N18" s="94">
        <f>'7月（入力用）'!Q20</f>
        <v>47</v>
      </c>
      <c r="O18" s="94">
        <f>'7月（入力用）'!R20</f>
        <v>40</v>
      </c>
      <c r="P18" s="94">
        <f>'7月（入力用）'!S20</f>
        <v>36</v>
      </c>
      <c r="Q18" s="94">
        <f>'7月（入力用）'!T20</f>
        <v>36</v>
      </c>
      <c r="R18" s="94">
        <f>'7月（入力用）'!U20</f>
        <v>38</v>
      </c>
      <c r="S18" s="94">
        <f>'7月（入力用）'!V20</f>
        <v>31</v>
      </c>
      <c r="T18" s="94">
        <f>'7月（入力用）'!W20</f>
        <v>27</v>
      </c>
      <c r="U18" s="94">
        <f>'7月（入力用）'!X20</f>
        <v>20</v>
      </c>
      <c r="V18" s="94">
        <f>'7月（入力用）'!Y20</f>
        <v>20</v>
      </c>
      <c r="W18" s="94">
        <f>'7月（入力用）'!Z20</f>
        <v>17</v>
      </c>
      <c r="X18" s="94">
        <f>'7月（入力用）'!AA20</f>
        <v>16</v>
      </c>
      <c r="Y18" s="94">
        <f>'7月（入力用）'!AB20</f>
        <v>27</v>
      </c>
      <c r="Z18" s="94">
        <f>'7月（入力用）'!AC20</f>
        <v>40</v>
      </c>
      <c r="AA18" s="94">
        <f>'7月（入力用）'!AD20</f>
        <v>47</v>
      </c>
      <c r="AB18" s="94">
        <f>'7月（入力用）'!AE20</f>
        <v>51</v>
      </c>
      <c r="AC18" s="94">
        <f>'7月（入力用）'!AF20</f>
        <v>49</v>
      </c>
      <c r="AD18" s="94">
        <f>'7月（入力用）'!AG20</f>
        <v>57</v>
      </c>
      <c r="AE18" s="94">
        <f>'7月（入力用）'!AH20</f>
        <v>58</v>
      </c>
      <c r="AF18" s="94">
        <f>'7月（入力用）'!AI20</f>
        <v>47</v>
      </c>
      <c r="AG18" s="95">
        <f>'7月（入力用）'!AJ20</f>
        <v>49</v>
      </c>
      <c r="AH18" s="96">
        <f>'8月（入力用）'!F20</f>
        <v>45</v>
      </c>
      <c r="AI18" s="96">
        <f>'8月（入力用）'!G20</f>
        <v>40</v>
      </c>
      <c r="AJ18" s="96">
        <f>'8月（入力用）'!H20</f>
        <v>37</v>
      </c>
      <c r="AK18" s="96">
        <f>'8月（入力用）'!I20</f>
        <v>33</v>
      </c>
      <c r="AL18" s="96">
        <f>'8月（入力用）'!J20</f>
        <v>34</v>
      </c>
      <c r="AM18" s="96">
        <f>'8月（入力用）'!K20</f>
        <v>37</v>
      </c>
      <c r="AN18" s="96">
        <f>'8月（入力用）'!L20</f>
        <v>23</v>
      </c>
      <c r="AO18" s="96">
        <f>'8月（入力用）'!M20</f>
        <v>21</v>
      </c>
      <c r="AP18" s="96">
        <f>'8月（入力用）'!N20</f>
        <v>21</v>
      </c>
      <c r="AQ18" s="96">
        <f>'8月（入力用）'!O20</f>
        <v>21</v>
      </c>
      <c r="AR18" s="96">
        <f>'8月（入力用）'!P20</f>
        <v>15</v>
      </c>
      <c r="AS18" s="96">
        <f>'8月（入力用）'!Q20</f>
        <v>11</v>
      </c>
      <c r="AT18" s="96">
        <f>'8月（入力用）'!R20</f>
        <v>4</v>
      </c>
      <c r="AU18" s="96">
        <f>'8月（入力用）'!S20</f>
        <v>6</v>
      </c>
      <c r="AV18" s="96">
        <f>'8月（入力用）'!T20</f>
        <v>19</v>
      </c>
      <c r="AW18" s="96">
        <f>'8月（入力用）'!U20</f>
        <v>46</v>
      </c>
      <c r="AX18" s="96">
        <f>'8月（入力用）'!V20</f>
        <v>51</v>
      </c>
      <c r="AY18" s="96">
        <f>'8月（入力用）'!W20</f>
        <v>58</v>
      </c>
      <c r="AZ18" s="96">
        <f>'8月（入力用）'!X20</f>
        <v>60</v>
      </c>
      <c r="BA18" s="96">
        <f>'8月（入力用）'!Y20</f>
        <v>63</v>
      </c>
      <c r="BB18" s="96">
        <f>'8月（入力用）'!Z20</f>
        <v>59</v>
      </c>
      <c r="BC18" s="96">
        <f>'8月（入力用）'!AA20</f>
        <v>45</v>
      </c>
      <c r="BD18" s="96">
        <f>'8月（入力用）'!AB20</f>
        <v>19</v>
      </c>
      <c r="BE18" s="96">
        <f>'8月（入力用）'!AC20</f>
        <v>18</v>
      </c>
      <c r="BF18" s="96">
        <f>'8月（入力用）'!AD20</f>
        <v>13</v>
      </c>
      <c r="BG18" s="96">
        <f>'8月（入力用）'!AE20</f>
        <v>12</v>
      </c>
      <c r="BH18" s="96">
        <f>'8月（入力用）'!AF20</f>
        <v>11</v>
      </c>
      <c r="BI18" s="96">
        <f>'8月（入力用）'!AG20</f>
        <v>16</v>
      </c>
      <c r="BJ18" s="96">
        <f>'8月（入力用）'!AH20</f>
        <v>18</v>
      </c>
      <c r="BK18" s="96">
        <f>'8月（入力用）'!AI20</f>
        <v>19</v>
      </c>
      <c r="BL18" s="95">
        <f>'8月（入力用）'!AJ20</f>
        <v>16</v>
      </c>
      <c r="BM18" s="96">
        <f>'9月（入力用）'!G20</f>
        <v>15</v>
      </c>
      <c r="BN18" s="96">
        <f>'9月（入力用）'!H20</f>
        <v>14</v>
      </c>
      <c r="BO18" s="96">
        <f>'9月（入力用）'!I20</f>
        <v>17</v>
      </c>
      <c r="BP18" s="96">
        <f>'9月（入力用）'!J20</f>
        <v>14</v>
      </c>
      <c r="BQ18" s="96">
        <f>'9月（入力用）'!K20</f>
        <v>12</v>
      </c>
      <c r="BR18" s="96">
        <f>'9月（入力用）'!L20</f>
        <v>10</v>
      </c>
      <c r="BS18" s="96">
        <f>'9月（入力用）'!M20</f>
        <v>9</v>
      </c>
      <c r="BT18" s="96">
        <f>'9月（入力用）'!N20</f>
        <v>8</v>
      </c>
      <c r="BU18" s="96">
        <f>'9月（入力用）'!O20</f>
        <v>9</v>
      </c>
      <c r="BV18" s="96">
        <f>'9月（入力用）'!P20</f>
        <v>4</v>
      </c>
      <c r="BW18" s="96">
        <f>'9月（入力用）'!Q20</f>
        <v>2</v>
      </c>
      <c r="BX18" s="96">
        <f>'9月（入力用）'!R20</f>
        <v>1</v>
      </c>
      <c r="BY18" s="96">
        <f>'9月（入力用）'!S20</f>
        <v>1</v>
      </c>
      <c r="BZ18" s="96">
        <f>'9月（入力用）'!T20</f>
        <v>1</v>
      </c>
      <c r="CA18" s="96">
        <f>'9月（入力用）'!U20</f>
        <v>2</v>
      </c>
      <c r="CB18" s="96">
        <f>'9月（入力用）'!V20</f>
        <v>4</v>
      </c>
      <c r="CC18" s="96">
        <f>'9月（入力用）'!W20</f>
        <v>4</v>
      </c>
      <c r="CD18" s="96">
        <f>'9月（入力用）'!X20</f>
        <v>4</v>
      </c>
      <c r="CE18" s="96">
        <f>'9月（入力用）'!Y20</f>
        <v>5</v>
      </c>
      <c r="CF18" s="96">
        <f>'9月（入力用）'!Z20</f>
        <v>5</v>
      </c>
      <c r="CG18" s="96">
        <f>'9月（入力用）'!AA20</f>
        <v>6</v>
      </c>
      <c r="CH18" s="96">
        <f>'9月（入力用）'!AB20</f>
        <v>16</v>
      </c>
      <c r="CI18" s="96">
        <f>'9月（入力用）'!AC20</f>
        <v>13</v>
      </c>
      <c r="CJ18" s="96">
        <f>'9月（入力用）'!AD20</f>
        <v>17</v>
      </c>
      <c r="CK18" s="96">
        <f>'9月（入力用）'!AE20</f>
        <v>24</v>
      </c>
      <c r="CL18" s="96">
        <f>'9月（入力用）'!AF20</f>
        <v>28</v>
      </c>
      <c r="CM18" s="96">
        <f>'9月（入力用）'!AG20</f>
        <v>34</v>
      </c>
      <c r="CN18" s="96">
        <f>'9月（入力用）'!AH20</f>
        <v>34</v>
      </c>
      <c r="CO18" s="96">
        <f>'9月（入力用）'!AI20</f>
        <v>26</v>
      </c>
      <c r="CP18" s="95">
        <f>'9月（入力用）'!AJ20</f>
        <v>28</v>
      </c>
      <c r="CQ18" s="96">
        <f>'10月（入力用）'!G20</f>
        <v>29</v>
      </c>
      <c r="CR18" s="96">
        <f>'10月（入力用）'!H20</f>
        <v>24</v>
      </c>
      <c r="CS18" s="96">
        <f>'10月（入力用）'!I20</f>
        <v>20</v>
      </c>
      <c r="CT18" s="96">
        <f>'10月（入力用）'!J20</f>
        <v>17</v>
      </c>
      <c r="CU18" s="96">
        <f>'10月（入力用）'!K20</f>
        <v>22</v>
      </c>
      <c r="CV18" s="96">
        <f>'10月（入力用）'!L20</f>
        <v>24</v>
      </c>
      <c r="CW18" s="96">
        <f>'10月（入力用）'!M20</f>
        <v>27</v>
      </c>
      <c r="CX18" s="96">
        <f>'10月（入力用）'!N20</f>
        <v>25</v>
      </c>
      <c r="CY18" s="96">
        <f>'10月（入力用）'!O20</f>
        <v>23</v>
      </c>
      <c r="CZ18" s="96">
        <f>'10月（入力用）'!P20</f>
        <v>24</v>
      </c>
      <c r="DA18" s="96">
        <f>'10月（入力用）'!Q20</f>
        <v>27</v>
      </c>
      <c r="DB18" s="96">
        <f>'10月（入力用）'!R20</f>
        <v>22</v>
      </c>
      <c r="DC18" s="96">
        <f>'10月（入力用）'!S20</f>
        <v>17</v>
      </c>
      <c r="DD18" s="96">
        <f>'10月（入力用）'!T20</f>
        <v>15</v>
      </c>
      <c r="DE18" s="96">
        <f>'10月（入力用）'!U20</f>
        <v>15</v>
      </c>
      <c r="DF18" s="96">
        <f>'10月（入力用）'!V20</f>
        <v>16</v>
      </c>
      <c r="DG18" s="96">
        <f>'10月（入力用）'!W20</f>
        <v>14</v>
      </c>
      <c r="DH18" s="96">
        <f>'10月（入力用）'!X20</f>
        <v>8</v>
      </c>
      <c r="DI18" s="96">
        <f>'10月（入力用）'!Y20</f>
        <v>7</v>
      </c>
      <c r="DJ18" s="96">
        <f>'10月（入力用）'!Z20</f>
        <v>7</v>
      </c>
      <c r="DK18" s="96">
        <f>'10月（入力用）'!AA20</f>
        <v>4</v>
      </c>
      <c r="DL18" s="96">
        <f>'10月（入力用）'!AB20</f>
        <v>1</v>
      </c>
      <c r="DM18" s="96">
        <f>'10月（入力用）'!AC20</f>
        <v>0</v>
      </c>
      <c r="DN18" s="96">
        <f>'10月（入力用）'!AD20</f>
        <v>0</v>
      </c>
      <c r="DO18" s="96">
        <f>'10月（入力用）'!AE20</f>
        <v>0</v>
      </c>
      <c r="DP18" s="96">
        <f>'10月（入力用）'!AF20</f>
        <v>0</v>
      </c>
      <c r="DQ18" s="96">
        <f>'10月（入力用）'!AG20</f>
        <v>0</v>
      </c>
      <c r="DR18" s="96">
        <f>'10月（入力用）'!AH20</f>
        <v>1</v>
      </c>
      <c r="DS18" s="96">
        <f>'10月（入力用）'!AI20</f>
        <v>5</v>
      </c>
      <c r="DT18" s="96">
        <f>'10月（入力用）'!AJ20</f>
        <v>7</v>
      </c>
      <c r="DU18" s="95">
        <f>'10月（入力用）'!AK20</f>
        <v>7</v>
      </c>
      <c r="DV18" s="97">
        <f>'11月（入力用）'!G20</f>
        <v>12</v>
      </c>
      <c r="DW18" s="94">
        <f>'11月（入力用）'!H20</f>
        <v>12</v>
      </c>
      <c r="DX18" s="94">
        <f>'11月（入力用）'!I20</f>
        <v>20</v>
      </c>
      <c r="DY18" s="94">
        <f>'11月（入力用）'!J20</f>
        <v>24</v>
      </c>
      <c r="DZ18" s="94">
        <f>'11月（入力用）'!K20</f>
        <v>37</v>
      </c>
      <c r="EA18" s="94">
        <f>'11月（入力用）'!L20</f>
        <v>48</v>
      </c>
      <c r="EB18" s="94">
        <f>'11月（入力用）'!M20</f>
        <v>53</v>
      </c>
      <c r="EC18" s="94">
        <f>'11月（入力用）'!N20</f>
        <v>59</v>
      </c>
      <c r="ED18" s="94">
        <f>'11月（入力用）'!O20</f>
        <v>62</v>
      </c>
      <c r="EE18" s="94">
        <f>'11月（入力用）'!P20</f>
        <v>59</v>
      </c>
      <c r="EF18" s="94">
        <f>'11月（入力用）'!Q20</f>
        <v>59</v>
      </c>
      <c r="EG18" s="94">
        <f>'11月（入力用）'!R20</f>
        <v>43</v>
      </c>
      <c r="EH18" s="94">
        <f>'11月（入力用）'!S20</f>
        <v>35</v>
      </c>
      <c r="EI18" s="94">
        <f>'11月（入力用）'!T20</f>
        <v>31</v>
      </c>
      <c r="EJ18" s="94">
        <f>'11月（入力用）'!U20</f>
        <v>23</v>
      </c>
      <c r="EK18" s="94">
        <f>'11月（入力用）'!V20</f>
        <v>21</v>
      </c>
      <c r="EL18" s="94">
        <f>'11月（入力用）'!W20</f>
        <v>18</v>
      </c>
      <c r="EM18" s="94">
        <f>'11月（入力用）'!X20</f>
        <v>29</v>
      </c>
      <c r="EN18" s="94">
        <f>'11月（入力用）'!Y20</f>
        <v>37</v>
      </c>
      <c r="EO18" s="94">
        <f>'11月（入力用）'!Z20</f>
        <v>39</v>
      </c>
      <c r="EP18" s="94">
        <f>'11月（入力用）'!AA20</f>
        <v>41</v>
      </c>
      <c r="EQ18" s="94">
        <f>'11月（入力用）'!AB20</f>
        <v>40</v>
      </c>
      <c r="ER18" s="94">
        <f>'11月（入力用）'!AC20</f>
        <v>44</v>
      </c>
      <c r="ES18" s="94">
        <f>'11月（入力用）'!AD20</f>
        <v>42</v>
      </c>
      <c r="ET18" s="94">
        <f>'11月（入力用）'!AE20</f>
        <v>31</v>
      </c>
      <c r="EU18" s="94">
        <f>'11月（入力用）'!AF20</f>
        <v>27</v>
      </c>
      <c r="EV18" s="94">
        <f>'11月（入力用）'!AG20</f>
        <v>29</v>
      </c>
      <c r="EW18" s="94">
        <f>'11月（入力用）'!AH20</f>
        <v>28</v>
      </c>
      <c r="EX18" s="94">
        <f>'11月（入力用）'!AI20</f>
        <v>31</v>
      </c>
      <c r="EY18" s="95">
        <f>'11月（入力用）'!AJ20</f>
        <v>27</v>
      </c>
      <c r="EZ18" s="96">
        <f>'12月（入力用）'!G20</f>
        <v>30</v>
      </c>
      <c r="FA18" s="94">
        <f>'12月（入力用）'!H20</f>
        <v>30</v>
      </c>
      <c r="FB18" s="94">
        <f>'12月（入力用）'!I20</f>
        <v>36</v>
      </c>
      <c r="FC18" s="94">
        <f>'12月（入力用）'!J20</f>
        <v>32</v>
      </c>
      <c r="FD18" s="94">
        <f>'12月（入力用）'!K20</f>
        <v>36</v>
      </c>
      <c r="FE18" s="94">
        <f>'12月（入力用）'!L20</f>
        <v>45</v>
      </c>
      <c r="FF18" s="94">
        <f>'12月（入力用）'!M20</f>
        <v>54</v>
      </c>
      <c r="FG18" s="94">
        <f>'12月（入力用）'!N20</f>
        <v>69</v>
      </c>
      <c r="FH18" s="94">
        <f>'12月（入力用）'!O20</f>
        <v>104</v>
      </c>
      <c r="FI18" s="94">
        <f>'12月（入力用）'!P20</f>
        <v>123</v>
      </c>
      <c r="FJ18" s="94">
        <f>'12月（入力用）'!Q20</f>
        <v>143</v>
      </c>
      <c r="FK18" s="94">
        <f>'12月（入力用）'!R20</f>
        <v>154</v>
      </c>
      <c r="FL18" s="94">
        <f>'12月（入力用）'!S20</f>
        <v>150</v>
      </c>
      <c r="FM18" s="94">
        <f>'12月（入力用）'!T20</f>
        <v>154</v>
      </c>
      <c r="FN18" s="94">
        <f>'12月（入力用）'!U20</f>
        <v>148</v>
      </c>
      <c r="FO18" s="94">
        <f>'12月（入力用）'!V20</f>
        <v>117</v>
      </c>
      <c r="FP18" s="94">
        <f>'12月（入力用）'!W20</f>
        <v>91</v>
      </c>
      <c r="FQ18" s="94">
        <f>'12月（入力用）'!X20</f>
        <v>72</v>
      </c>
      <c r="FR18" s="94">
        <f>'12月（入力用）'!Y20</f>
        <v>62</v>
      </c>
      <c r="FS18" s="94">
        <f>'12月（入力用）'!Z20</f>
        <v>54</v>
      </c>
      <c r="FT18" s="94">
        <f>'12月（入力用）'!AA20</f>
        <v>44</v>
      </c>
      <c r="FU18" s="94">
        <f>'12月（入力用）'!AB20</f>
        <v>41</v>
      </c>
      <c r="FV18" s="94">
        <f>'12月（入力用）'!AC20</f>
        <v>47</v>
      </c>
      <c r="FW18" s="94">
        <f>'12月（入力用）'!AD20</f>
        <v>58</v>
      </c>
      <c r="FX18" s="94">
        <f>'12月（入力用）'!AE20</f>
        <v>61</v>
      </c>
      <c r="FY18" s="94">
        <f>'12月（入力用）'!AF20</f>
        <v>71</v>
      </c>
      <c r="FZ18" s="94">
        <f>'12月（入力用）'!AG20</f>
        <v>89</v>
      </c>
      <c r="GA18" s="94">
        <f>'12月（入力用）'!AH20</f>
        <v>104</v>
      </c>
      <c r="GB18" s="94">
        <f>'12月（入力用）'!AI20</f>
        <v>103</v>
      </c>
      <c r="GC18" s="94">
        <f>'12月（入力用）'!AJ20</f>
        <v>101</v>
      </c>
      <c r="GD18" s="95">
        <f>'12月（入力用）'!AK20</f>
        <v>96</v>
      </c>
      <c r="GE18" s="96">
        <f>'R3-01（入力用）'!G20</f>
        <v>102</v>
      </c>
      <c r="GF18" s="94">
        <f>'R3-01（入力用）'!H20</f>
        <v>87</v>
      </c>
      <c r="GG18" s="94">
        <f>'R3-01（入力用）'!I20</f>
        <v>94</v>
      </c>
      <c r="GH18" s="94">
        <f>'R3-01（入力用）'!J20</f>
        <v>87</v>
      </c>
      <c r="GI18" s="94">
        <f>'R3-01（入力用）'!K20</f>
        <v>101</v>
      </c>
      <c r="GJ18" s="94">
        <f>'R3-01（入力用）'!L20</f>
        <v>124</v>
      </c>
      <c r="GK18" s="94">
        <f>'R3-01（入力用）'!M20</f>
        <v>141</v>
      </c>
      <c r="GL18" s="94">
        <f>'R3-01（入力用）'!N20</f>
        <v>158</v>
      </c>
      <c r="GM18" s="94">
        <f>'R3-01（入力用）'!O20</f>
        <v>195</v>
      </c>
      <c r="GN18" s="94">
        <f>'R3-01（入力用）'!P20</f>
        <v>185</v>
      </c>
      <c r="GO18" s="94">
        <f>'R3-01（入力用）'!Q20</f>
        <v>188</v>
      </c>
      <c r="GP18" s="94">
        <f>'R3-01（入力用）'!R20</f>
        <v>186</v>
      </c>
      <c r="GQ18" s="94">
        <f>'R3-01（入力用）'!S20</f>
        <v>171</v>
      </c>
      <c r="GR18" s="94">
        <f>'R3-01（入力用）'!T20</f>
        <v>161</v>
      </c>
      <c r="GS18" s="94">
        <f>'R3-01（入力用）'!U20</f>
        <v>143</v>
      </c>
      <c r="GT18" s="94">
        <f>'R3-01（入力用）'!V20</f>
        <v>129</v>
      </c>
      <c r="GU18" s="94">
        <f>'R3-01（入力用）'!W20</f>
        <v>126</v>
      </c>
      <c r="GV18" s="94">
        <f>'R3-01（入力用）'!X20</f>
        <v>127</v>
      </c>
      <c r="GW18" s="94">
        <f>'R3-01（入力用）'!Y20</f>
        <v>121</v>
      </c>
      <c r="GX18" s="94">
        <f>'R3-01（入力用）'!Z20</f>
        <v>159</v>
      </c>
      <c r="GY18" s="94">
        <f>'R3-01（入力用）'!AA20</f>
        <v>165</v>
      </c>
      <c r="GZ18" s="94">
        <f>'R3-01（入力用）'!AB20</f>
        <v>165</v>
      </c>
      <c r="HA18" s="94">
        <f>'R3-01（入力用）'!AC20</f>
        <v>167</v>
      </c>
      <c r="HB18" s="94">
        <f>'R3-01（入力用）'!AD20</f>
        <v>158</v>
      </c>
      <c r="HC18" s="94">
        <f>'R3-01（入力用）'!AE20</f>
        <v>156</v>
      </c>
      <c r="HD18" s="94">
        <f>'R3-01（入力用）'!AF20</f>
        <v>155</v>
      </c>
      <c r="HE18" s="94">
        <f>'R3-01（入力用）'!AG20</f>
        <v>106</v>
      </c>
      <c r="HF18" s="94">
        <f>'R3-01（入力用）'!AH20</f>
        <v>96</v>
      </c>
      <c r="HG18" s="94">
        <f>'R3-01（入力用）'!AI20</f>
        <v>101</v>
      </c>
      <c r="HH18" s="94">
        <f>'R3-01（入力用）'!AJ20</f>
        <v>85</v>
      </c>
      <c r="HI18" s="95">
        <f>'R3-01（入力用）'!AK20</f>
        <v>93</v>
      </c>
      <c r="HJ18" s="96">
        <f>'R3-02（入力用）'!G20</f>
        <v>89</v>
      </c>
      <c r="HK18" s="94">
        <f>'R3-02（入力用）'!H20</f>
        <v>81</v>
      </c>
      <c r="HL18" s="94">
        <f>'R3-02（入力用）'!I20</f>
        <v>74</v>
      </c>
      <c r="HM18" s="94">
        <f>'R3-02（入力用）'!J20</f>
        <v>64</v>
      </c>
      <c r="HN18" s="94">
        <f>'R3-02（入力用）'!K20</f>
        <v>54</v>
      </c>
      <c r="HO18" s="94">
        <f>'R3-02（入力用）'!L20</f>
        <v>47</v>
      </c>
      <c r="HP18" s="94">
        <f>'R3-02（入力用）'!M20</f>
        <v>37</v>
      </c>
      <c r="HQ18" s="94">
        <f>'R3-02（入力用）'!N20</f>
        <v>33</v>
      </c>
      <c r="HR18" s="94">
        <f>'R3-02（入力用）'!O20</f>
        <v>38</v>
      </c>
      <c r="HS18" s="94">
        <f>'R3-02（入力用）'!P20</f>
        <v>45</v>
      </c>
      <c r="HT18" s="94">
        <f>'R3-02（入力用）'!Q20</f>
        <v>46</v>
      </c>
      <c r="HU18" s="94">
        <f>'R3-02（入力用）'!R20</f>
        <v>53</v>
      </c>
      <c r="HV18" s="94">
        <f>'R3-02（入力用）'!S20</f>
        <v>60</v>
      </c>
      <c r="HW18" s="94">
        <f>'R3-02（入力用）'!T20</f>
        <v>65</v>
      </c>
      <c r="HX18" s="94">
        <f>'R3-02（入力用）'!U20</f>
        <v>61</v>
      </c>
      <c r="HY18" s="94">
        <f>'R3-02（入力用）'!V20</f>
        <v>63</v>
      </c>
      <c r="HZ18" s="94">
        <f>'R3-02（入力用）'!W20</f>
        <v>54</v>
      </c>
      <c r="IA18" s="94">
        <f>'R3-02（入力用）'!X20</f>
        <v>53</v>
      </c>
      <c r="IB18" s="94">
        <f>'R3-02（入力用）'!Y20</f>
        <v>38</v>
      </c>
      <c r="IC18" s="94">
        <f>'R3-02（入力用）'!Z20</f>
        <v>28</v>
      </c>
      <c r="ID18" s="94">
        <f>'R3-02（入力用）'!AA20</f>
        <v>21</v>
      </c>
      <c r="IE18" s="94">
        <f>'R3-02（入力用）'!AB20</f>
        <v>21</v>
      </c>
      <c r="IF18" s="94">
        <f>'R3-02（入力用）'!AC20</f>
        <v>16</v>
      </c>
      <c r="IG18" s="94">
        <f>'R3-02（入力用）'!AD20</f>
        <v>19</v>
      </c>
      <c r="IH18" s="94">
        <f>'R3-02（入力用）'!AE20</f>
        <v>16</v>
      </c>
      <c r="II18" s="94">
        <f>'R3-02（入力用）'!AF20</f>
        <v>15</v>
      </c>
      <c r="IJ18" s="94">
        <f>'R3-02（入力用）'!AG20</f>
        <v>17</v>
      </c>
      <c r="IK18" s="95">
        <f>'R3-02（入力用）'!AH20</f>
        <v>16</v>
      </c>
      <c r="IL18" s="96">
        <f>'R3-03（入力用）'!G20</f>
        <v>14</v>
      </c>
      <c r="IM18" s="94">
        <f>'R3-03（入力用）'!H20</f>
        <v>8</v>
      </c>
      <c r="IN18" s="94">
        <f>'R3-03（入力用）'!I20</f>
        <v>4</v>
      </c>
      <c r="IO18" s="94">
        <f>'R3-03（入力用）'!J20</f>
        <v>4</v>
      </c>
      <c r="IP18" s="94">
        <f>'R3-03（入力用）'!K20</f>
        <v>4</v>
      </c>
      <c r="IQ18" s="94">
        <f>'R3-03（入力用）'!L20</f>
        <v>1</v>
      </c>
      <c r="IR18" s="94">
        <f>'R3-03（入力用）'!M20</f>
        <v>1</v>
      </c>
      <c r="IS18" s="94">
        <f>'R3-03（入力用）'!N20</f>
        <v>1</v>
      </c>
      <c r="IT18" s="94">
        <f>'R3-03（入力用）'!O20</f>
        <v>0</v>
      </c>
      <c r="IU18" s="94">
        <f>'R3-03（入力用）'!P20</f>
        <v>0</v>
      </c>
      <c r="IV18" s="94">
        <f>'R3-03（入力用）'!Q20</f>
        <v>0</v>
      </c>
      <c r="IW18" s="94">
        <f>'R3-03（入力用）'!R20</f>
        <v>0</v>
      </c>
      <c r="IX18" s="94">
        <f>'R3-03（入力用）'!S20</f>
        <v>0</v>
      </c>
      <c r="IY18" s="94">
        <f>'R3-03（入力用）'!T20</f>
        <v>1</v>
      </c>
      <c r="IZ18" s="94">
        <f>'R3-03（入力用）'!U20</f>
        <v>1</v>
      </c>
      <c r="JA18" s="94">
        <f>'R3-03（入力用）'!V20</f>
        <v>2</v>
      </c>
      <c r="JB18" s="94">
        <f>'R3-03（入力用）'!W20</f>
        <v>3</v>
      </c>
      <c r="JC18" s="94">
        <f>'R3-03（入力用）'!X20</f>
        <v>4</v>
      </c>
      <c r="JD18" s="94">
        <f>'R3-03（入力用）'!Y20</f>
        <v>4</v>
      </c>
      <c r="JE18" s="94">
        <f>'R3-03（入力用）'!Z20</f>
        <v>7</v>
      </c>
      <c r="JF18" s="94">
        <f>'R3-03（入力用）'!AA20</f>
        <v>11</v>
      </c>
      <c r="JG18" s="94">
        <f>'R3-03（入力用）'!AB20</f>
        <v>12</v>
      </c>
      <c r="JH18" s="94">
        <f>'R3-03（入力用）'!AC20</f>
        <v>11</v>
      </c>
      <c r="JI18" s="94">
        <f>'R3-03（入力用）'!AD20</f>
        <v>11</v>
      </c>
      <c r="JJ18" s="94">
        <f>'R3-03（入力用）'!AE20</f>
        <v>12</v>
      </c>
      <c r="JK18" s="94">
        <f>'R3-03（入力用）'!AF20</f>
        <v>24</v>
      </c>
      <c r="JL18" s="94">
        <f>'R3-03（入力用）'!AG20</f>
        <v>31</v>
      </c>
      <c r="JM18" s="94">
        <f>'R3-03（入力用）'!AH20</f>
        <v>38</v>
      </c>
      <c r="JN18" s="94">
        <f>'R3-03（入力用）'!AI20</f>
        <v>42</v>
      </c>
      <c r="JO18" s="94">
        <f>'R3-03（入力用）'!AJ20</f>
        <v>48</v>
      </c>
      <c r="JP18" s="95">
        <f>'R3-03（入力用）'!AK20</f>
        <v>54</v>
      </c>
      <c r="JQ18" s="219">
        <f>'R3-04'!G39</f>
        <v>0.53703703703703709</v>
      </c>
      <c r="JR18" s="55">
        <f>'R3-04'!H39</f>
        <v>0.49152542372881358</v>
      </c>
      <c r="JS18" s="55">
        <f>'R3-04'!I39</f>
        <v>0.453125</v>
      </c>
      <c r="JT18" s="55">
        <f>'R3-04'!J39</f>
        <v>0.44615384615384618</v>
      </c>
      <c r="JU18" s="55">
        <f>'R3-04'!K39</f>
        <v>0.43939393939393939</v>
      </c>
      <c r="JV18" s="55">
        <f>'R3-04'!L39</f>
        <v>0.47761194029850745</v>
      </c>
      <c r="JW18" s="55">
        <f>'R3-04'!M39</f>
        <v>0.50649350649350644</v>
      </c>
      <c r="JX18" s="55">
        <f>'R3-04'!N39</f>
        <v>0.52439024390243905</v>
      </c>
      <c r="JY18" s="55">
        <f>'R3-04'!O39</f>
        <v>0.51249999999999996</v>
      </c>
      <c r="JZ18" s="55">
        <f>'R3-04'!P39</f>
        <v>0.48717948717948717</v>
      </c>
      <c r="KA18" s="55">
        <f>'R3-04'!Q39</f>
        <v>0.47560975609756095</v>
      </c>
      <c r="KB18" s="55">
        <f>'R3-04'!R39</f>
        <v>0.54054054054054057</v>
      </c>
      <c r="KC18" s="55">
        <f>'R3-04'!S39</f>
        <v>0.55072463768115942</v>
      </c>
      <c r="KD18" s="55">
        <f>'R3-04'!T39</f>
        <v>0.61538461538461542</v>
      </c>
      <c r="KE18" s="55">
        <f>'R3-04'!U39</f>
        <v>0.60810810810810811</v>
      </c>
      <c r="KF18" s="55">
        <f>'R3-04'!V39</f>
        <v>0.6470588235294118</v>
      </c>
      <c r="KG18" s="55">
        <f>'R3-04'!W39</f>
        <v>0.64179104477611937</v>
      </c>
      <c r="KH18" s="55">
        <f>'R3-04'!X39</f>
        <v>0.6901408450704225</v>
      </c>
      <c r="KI18" s="55">
        <f>'R3-04'!Y39</f>
        <v>0.676056338028169</v>
      </c>
      <c r="KJ18" s="55">
        <f>'R3-04'!Z39</f>
        <v>0.75324675324675328</v>
      </c>
      <c r="KK18" s="55">
        <f>'R3-04'!AA39</f>
        <v>0.73333333333333328</v>
      </c>
      <c r="KL18" s="55">
        <f>'R3-04'!AB39</f>
        <v>0.7466666666666667</v>
      </c>
      <c r="KM18" s="55">
        <f>'R3-04'!AC39</f>
        <v>0.70731707317073167</v>
      </c>
      <c r="KN18" s="55">
        <f>'R3-04'!AD39</f>
        <v>0.67073170731707321</v>
      </c>
      <c r="KO18" s="55">
        <f>'R3-04'!AE39</f>
        <v>0.60439560439560436</v>
      </c>
      <c r="KP18" s="55">
        <f>'R3-04'!AF39</f>
        <v>0.55208333333333337</v>
      </c>
      <c r="KQ18" s="55">
        <f>'R3-04'!AG39</f>
        <v>0.5625</v>
      </c>
      <c r="KR18" s="55">
        <f>'R3-04'!AH39</f>
        <v>0.50495049504950495</v>
      </c>
      <c r="KS18" s="55">
        <f>'R3-04'!AI39</f>
        <v>0.46280991735537191</v>
      </c>
      <c r="KT18" s="55">
        <f>'R3-04'!AJ39</f>
        <v>0.37956204379562042</v>
      </c>
      <c r="KU18" s="97">
        <f>'R3-05'!G39</f>
        <v>0.3858695652173913</v>
      </c>
      <c r="KV18" s="94">
        <f>'R3-05'!H39</f>
        <v>0.37614678899082571</v>
      </c>
      <c r="KW18" s="94">
        <f>'R3-05'!I39</f>
        <v>0.38582677165354329</v>
      </c>
      <c r="KX18" s="94">
        <f>'R3-05'!J39</f>
        <v>0.42402826855123676</v>
      </c>
      <c r="KY18" s="94">
        <f>'R3-05'!K39</f>
        <v>0.42307692307692307</v>
      </c>
      <c r="KZ18" s="94">
        <f>'R3-05'!L39</f>
        <v>0.42690058479532161</v>
      </c>
      <c r="LA18" s="94">
        <f>'R3-05'!M39</f>
        <v>0.41038961038961042</v>
      </c>
      <c r="LB18" s="94">
        <f>'R3-05'!N39</f>
        <v>0.42716049382716048</v>
      </c>
      <c r="LC18" s="94">
        <f>'R3-05'!O39</f>
        <v>0.45083932853717024</v>
      </c>
      <c r="LD18" s="94">
        <f>'R3-05'!P39</f>
        <v>0.47156398104265401</v>
      </c>
      <c r="LE18" s="94">
        <f>'R3-05'!Q39</f>
        <v>0.47247706422018348</v>
      </c>
      <c r="LF18" s="94">
        <f>'R3-05'!R39</f>
        <v>0.4605543710021322</v>
      </c>
      <c r="LG18" s="94">
        <f>'R3-05'!S39</f>
        <v>0.47181628392484343</v>
      </c>
      <c r="LH18" s="94">
        <f>'R3-05'!T39</f>
        <v>0.47547974413646055</v>
      </c>
      <c r="LI18" s="94">
        <f>'R3-05'!U39</f>
        <v>0.4861995753715499</v>
      </c>
      <c r="LJ18" s="94">
        <f>'R3-05'!V39</f>
        <v>0.5194508009153318</v>
      </c>
      <c r="LK18" s="94">
        <f>'R3-05'!W39</f>
        <v>0.5</v>
      </c>
      <c r="LL18" s="94">
        <f>'R3-05'!X39</f>
        <v>0.52693208430913352</v>
      </c>
      <c r="LM18" s="94">
        <f>'R3-05'!Y39</f>
        <v>0.53170731707317076</v>
      </c>
      <c r="LN18" s="94">
        <f>'R3-05'!Z39</f>
        <v>0.54862842892768082</v>
      </c>
      <c r="LO18" s="94">
        <f>'R3-05'!AA39</f>
        <v>0.56188118811881194</v>
      </c>
      <c r="LP18" s="94">
        <f>'R3-05'!AB39</f>
        <v>0.56313131313131315</v>
      </c>
      <c r="LQ18" s="94">
        <f>'R3-05'!AC39</f>
        <v>0.58005249343832022</v>
      </c>
      <c r="LR18" s="94">
        <f>'R3-05'!AD39</f>
        <v>0.58806818181818177</v>
      </c>
      <c r="LS18" s="94">
        <f>'R3-05'!AE39</f>
        <v>0.58789625360230546</v>
      </c>
      <c r="LT18" s="94">
        <f>'R3-05'!AF39</f>
        <v>0.60179640718562877</v>
      </c>
      <c r="LU18" s="94">
        <f>'R3-05'!AG39</f>
        <v>0.57827476038338654</v>
      </c>
      <c r="LV18" s="94">
        <f>'R3-05'!AH39</f>
        <v>0.57615894039735094</v>
      </c>
      <c r="LW18" s="94">
        <f>'R3-05'!AI39</f>
        <v>0.59106529209621994</v>
      </c>
      <c r="LX18" s="212">
        <f>'R3-05'!AJ39</f>
        <v>0.57876712328767121</v>
      </c>
      <c r="LY18" s="95">
        <f>'R3-05'!AK39</f>
        <v>0.5968992248062015</v>
      </c>
      <c r="LZ18" s="96">
        <f>'R3-06'!G39</f>
        <v>0.58267716535433067</v>
      </c>
      <c r="MA18" s="94">
        <f>'R3-06'!H39</f>
        <v>0.55859375</v>
      </c>
      <c r="MB18" s="94">
        <f>'R3-06'!I39</f>
        <v>0.54863813229571989</v>
      </c>
      <c r="MC18" s="94">
        <f>'R3-06'!J39</f>
        <v>0.52208835341365467</v>
      </c>
      <c r="MD18" s="94">
        <f>'R3-06'!K39</f>
        <v>0.5567765567765568</v>
      </c>
      <c r="ME18" s="94">
        <f>'R3-06'!L39</f>
        <v>0.59479553903345728</v>
      </c>
      <c r="MF18" s="94">
        <f>'R3-06'!M39</f>
        <v>0.59583333333333333</v>
      </c>
      <c r="MG18" s="94">
        <f>'R3-06'!N39</f>
        <v>0.61739130434782608</v>
      </c>
      <c r="MH18" s="94">
        <f>'R3-06'!O39</f>
        <v>0.65315315315315314</v>
      </c>
      <c r="MI18" s="94">
        <f>'R3-06'!P39</f>
        <v>0.69417475728155342</v>
      </c>
      <c r="MJ18" s="94">
        <f>'R3-06'!Q39</f>
        <v>0.71052631578947367</v>
      </c>
      <c r="MK18" s="94">
        <f>'R3-06'!R39</f>
        <v>0.68715083798882681</v>
      </c>
      <c r="ML18" s="94">
        <f>'R3-06'!S39</f>
        <v>0.65405405405405403</v>
      </c>
      <c r="MM18" s="94">
        <f>'R3-06'!T39</f>
        <v>0.64912280701754388</v>
      </c>
      <c r="MN18" s="94">
        <f>'R3-06'!U39</f>
        <v>0.62962962962962965</v>
      </c>
      <c r="MO18" s="94">
        <f>'R3-06'!V39</f>
        <v>0.59210526315789469</v>
      </c>
      <c r="MP18" s="94">
        <f>'R3-06'!W39</f>
        <v>0.59259259259259256</v>
      </c>
      <c r="MQ18" s="94">
        <f>'R3-06'!X39</f>
        <v>0.56692913385826771</v>
      </c>
      <c r="MR18" s="94">
        <f>'R3-06'!Y39</f>
        <v>0.5847457627118644</v>
      </c>
      <c r="MS18" s="94">
        <f>'R3-06'!Z39</f>
        <v>0.60683760683760679</v>
      </c>
      <c r="MT18" s="94">
        <f>'R3-06'!AA39</f>
        <v>0.651685393258427</v>
      </c>
      <c r="MU18" s="94">
        <f>'R3-06'!AB39</f>
        <v>0.69620253164556967</v>
      </c>
      <c r="MV18" s="94">
        <f>'R3-06'!AC39</f>
        <v>0.74647887323943662</v>
      </c>
      <c r="MW18" s="94">
        <f>'R3-06'!AD39</f>
        <v>0.81355932203389836</v>
      </c>
      <c r="MX18" s="94">
        <f>'R3-06'!AE39</f>
        <v>0.78723404255319152</v>
      </c>
      <c r="MY18" s="94">
        <f>'R3-06'!AF39</f>
        <v>0.76595744680851063</v>
      </c>
      <c r="MZ18" s="94">
        <f>'R3-06'!AG39</f>
        <v>0.81481481481481477</v>
      </c>
      <c r="NA18" s="94">
        <f>'R3-06'!AH39</f>
        <v>0.83018867924528306</v>
      </c>
      <c r="NB18" s="94">
        <f>'R3-06'!AI39</f>
        <v>0.84</v>
      </c>
      <c r="NC18" s="95">
        <f>'R3-06'!AJ39</f>
        <v>0.77777777777777779</v>
      </c>
      <c r="ND18" s="96">
        <f>'R3-07'!G39</f>
        <v>0.74468085106382975</v>
      </c>
      <c r="NE18" s="94">
        <f>'R3-07'!H39</f>
        <v>0.7678571428571429</v>
      </c>
      <c r="NF18" s="94">
        <f>'R3-07'!I39</f>
        <v>0.72881355932203384</v>
      </c>
      <c r="NG18" s="94">
        <f>'R3-07'!J39</f>
        <v>0.71186440677966101</v>
      </c>
      <c r="NH18" s="94">
        <f>'R3-07'!K39</f>
        <v>0.71153846153846156</v>
      </c>
      <c r="NI18" s="94">
        <f>'R3-07'!L39</f>
        <v>0.62264150943396224</v>
      </c>
      <c r="NJ18" s="94">
        <f>'R3-07'!M39</f>
        <v>0.57692307692307687</v>
      </c>
      <c r="NK18" s="94">
        <f>'R3-07'!N39</f>
        <v>0.55769230769230771</v>
      </c>
      <c r="NL18" s="94">
        <f>'R3-07'!O39</f>
        <v>0.54098360655737709</v>
      </c>
      <c r="NM18" s="94">
        <f>'R3-07'!P39</f>
        <v>0.57407407407407407</v>
      </c>
      <c r="NN18" s="94">
        <f>'R3-07'!Q39</f>
        <v>0.67924528301886788</v>
      </c>
      <c r="NO18" s="94">
        <f>'R3-07'!R39</f>
        <v>0.72916666666666663</v>
      </c>
      <c r="NP18" s="94">
        <f>'R3-07'!S39</f>
        <v>0.77777777777777779</v>
      </c>
      <c r="NQ18" s="94">
        <f>'R3-07'!T39</f>
        <v>0.69387755102040816</v>
      </c>
      <c r="NR18" s="94">
        <f>'R3-07'!U39</f>
        <v>0.71153846153846156</v>
      </c>
      <c r="NS18" s="94">
        <f>'R3-07'!V39</f>
        <v>0.6</v>
      </c>
      <c r="NT18" s="94">
        <f>'R3-07'!W39</f>
        <v>0.62962962962962965</v>
      </c>
      <c r="NU18" s="94">
        <f>'R3-07'!X39</f>
        <v>0.67924528301886788</v>
      </c>
      <c r="NV18" s="94">
        <f>'R3-07'!Y39</f>
        <v>0.70833333333333337</v>
      </c>
      <c r="NW18" s="94">
        <f>'R3-07'!Z39</f>
        <v>0.70588235294117652</v>
      </c>
      <c r="NX18" s="94">
        <f>'R3-07'!AA39</f>
        <v>0.66666666666666663</v>
      </c>
      <c r="NY18" s="94">
        <f>'R3-07'!AB39</f>
        <v>0.7321428571428571</v>
      </c>
      <c r="NZ18" s="94">
        <f>'R3-07'!AC39</f>
        <v>0.65753424657534243</v>
      </c>
      <c r="OA18" s="94">
        <f>'R3-07'!AD39</f>
        <v>0.68421052631578949</v>
      </c>
      <c r="OB18" s="94">
        <f>'R3-07'!AE39</f>
        <v>0.74193548387096775</v>
      </c>
      <c r="OC18" s="94">
        <f>'R3-07'!AF39</f>
        <v>0.74</v>
      </c>
      <c r="OD18" s="94">
        <f>'R3-07'!AG39</f>
        <v>0.73873873873873874</v>
      </c>
      <c r="OE18" s="94">
        <f>'R3-07'!AH39</f>
        <v>0.69230769230769229</v>
      </c>
      <c r="OF18" s="94">
        <f>'R3-07'!AI39</f>
        <v>0.71917808219178081</v>
      </c>
      <c r="OG18" s="94">
        <f>'R3-07'!AJ39</f>
        <v>0.69325153374233128</v>
      </c>
      <c r="OH18" s="95">
        <f>'R3-07'!AK39</f>
        <v>0.66091954022988508</v>
      </c>
      <c r="OI18" s="96">
        <f>'R3-08'!G39</f>
        <v>0.63874345549738221</v>
      </c>
      <c r="OJ18" s="94">
        <f>'R3-08'!H39</f>
        <v>0.64500000000000002</v>
      </c>
      <c r="OK18" s="94">
        <f>'R3-08'!I39</f>
        <v>0.5957446808510638</v>
      </c>
      <c r="OL18" s="94">
        <f>'R3-08'!J39</f>
        <v>0.59848484848484851</v>
      </c>
      <c r="OM18" s="94">
        <f>'R3-08'!K39</f>
        <v>0.55172413793103448</v>
      </c>
      <c r="ON18" s="94">
        <f>'R3-08'!L39</f>
        <v>0.48870056497175141</v>
      </c>
      <c r="OO18" s="94">
        <f>'R3-08'!M39</f>
        <v>0.49370277078085645</v>
      </c>
      <c r="OP18" s="94">
        <f>'R3-08'!N39</f>
        <v>0.43478260869565216</v>
      </c>
      <c r="OQ18" s="94">
        <f>'R3-08'!O39</f>
        <v>0.40601503759398494</v>
      </c>
      <c r="OR18" s="94">
        <f>'R3-08'!P39</f>
        <v>0.38250428816466553</v>
      </c>
      <c r="OS18" s="94">
        <f>'R3-08'!Q39</f>
        <v>0.37654320987654322</v>
      </c>
      <c r="OT18" s="94">
        <f>'R3-08'!R39</f>
        <v>0.33741496598639453</v>
      </c>
      <c r="OU18" s="94">
        <f>'R3-08'!S39</f>
        <v>0.31666666666666665</v>
      </c>
      <c r="OV18" s="94">
        <f>'R3-08'!T39</f>
        <v>0.28919491525423729</v>
      </c>
      <c r="OW18" s="94">
        <f>'R3-08'!U39</f>
        <v>0.28626692456479691</v>
      </c>
      <c r="OX18" s="94">
        <f>'R3-08'!V39</f>
        <v>0.27256792287467135</v>
      </c>
      <c r="OY18" s="94">
        <f>'R3-08'!W39</f>
        <v>0.25212027756360833</v>
      </c>
      <c r="OZ18" s="94">
        <f>'R3-08'!X39</f>
        <v>0.24152847873107425</v>
      </c>
      <c r="PA18" s="94">
        <f>'R3-08'!Y39</f>
        <v>0.22724338282763074</v>
      </c>
      <c r="PB18" s="94">
        <f>'R3-08'!Z39</f>
        <v>0.20047309284447073</v>
      </c>
      <c r="PC18" s="94">
        <f>'R3-08'!AA39</f>
        <v>0.18965517241379309</v>
      </c>
      <c r="PD18" s="94">
        <f>'R3-08'!AB39</f>
        <v>0.18821689259645463</v>
      </c>
      <c r="PE18" s="94">
        <f>'R3-08'!AC39</f>
        <v>0.18450560652395515</v>
      </c>
      <c r="PF18" s="94">
        <f>'R3-08'!AD39</f>
        <v>0.18911780243000528</v>
      </c>
      <c r="PG18" s="94">
        <f>'R3-08'!AE39</f>
        <v>0.17524752475247524</v>
      </c>
      <c r="PH18" s="94">
        <f>'R3-08'!AF39</f>
        <v>0.17649834827748939</v>
      </c>
      <c r="PI18" s="94">
        <f>'R3-08'!AG39</f>
        <v>0.19317635752042286</v>
      </c>
      <c r="PJ18" s="94">
        <f>'R3-08'!AH39</f>
        <v>0.21237458193979933</v>
      </c>
      <c r="PK18" s="94">
        <f>'R3-08'!AI39</f>
        <v>0.22331217541834969</v>
      </c>
      <c r="PL18" s="94">
        <f>'R3-08'!AJ39</f>
        <v>0.24093264248704663</v>
      </c>
      <c r="PM18" s="95">
        <f>'R3-08'!AK39</f>
        <v>0.24070175438596492</v>
      </c>
      <c r="PN18" s="96">
        <f>'R3-09'!G39</f>
        <v>0.25210084033613445</v>
      </c>
      <c r="PO18" s="94">
        <f>'R3-09'!H39</f>
        <v>0.28656971770744227</v>
      </c>
      <c r="PP18" s="94">
        <f>'R3-09'!I39</f>
        <v>0.31881188118811882</v>
      </c>
      <c r="PQ18" s="94">
        <f>'R3-09'!J39</f>
        <v>0.34116331096196867</v>
      </c>
      <c r="PR18" s="94">
        <f>'R3-09'!K39</f>
        <v>0.37864077669902912</v>
      </c>
      <c r="PS18" s="94">
        <f>'R3-09'!L39</f>
        <v>0.38513513513513514</v>
      </c>
      <c r="PT18" s="94">
        <f>'R3-09'!M39</f>
        <v>0.39795918367346939</v>
      </c>
      <c r="PU18" s="94">
        <f>'R3-09'!N39</f>
        <v>0.40845070422535212</v>
      </c>
      <c r="PV18" s="94">
        <f>'R3-09'!O39</f>
        <v>0.39705882352941174</v>
      </c>
      <c r="PW18" s="94">
        <f>'R3-09'!P39</f>
        <v>0.40582191780821919</v>
      </c>
      <c r="PX18" s="94">
        <f>'R3-09'!Q39</f>
        <v>0.40867992766726946</v>
      </c>
      <c r="PY18" s="94">
        <f>'R3-09'!R39</f>
        <v>0.41796875</v>
      </c>
      <c r="PZ18" s="94">
        <f>'R3-09'!S39</f>
        <v>0.41978021978021979</v>
      </c>
      <c r="QA18" s="94">
        <f>'R3-09'!T39</f>
        <v>0.4191343963553531</v>
      </c>
      <c r="QB18" s="94">
        <f>'R3-09'!U39</f>
        <v>0.40603248259860791</v>
      </c>
      <c r="QC18" s="94">
        <f>'R3-09'!V39</f>
        <v>0.39712918660287083</v>
      </c>
      <c r="QD18" s="94">
        <f>'R3-09'!W39</f>
        <v>0.42148760330578511</v>
      </c>
      <c r="QE18" s="94">
        <f>'R3-09'!X39</f>
        <v>0.44968553459119498</v>
      </c>
      <c r="QF18" s="94">
        <f>'R3-09'!Y39</f>
        <v>0.46048109965635736</v>
      </c>
      <c r="QG18" s="94">
        <f>'R3-09'!Z39</f>
        <v>0.47794117647058826</v>
      </c>
      <c r="QH18" s="94">
        <f>'R3-09'!AA39</f>
        <v>0.50691244239631339</v>
      </c>
      <c r="QI18" s="94">
        <f>'R3-09'!AB39</f>
        <v>0.4887640449438202</v>
      </c>
      <c r="QJ18" s="94">
        <f>'R3-09'!AC39</f>
        <v>0.51898734177215189</v>
      </c>
      <c r="QK18" s="94">
        <f>'R3-09'!AD39</f>
        <v>0.57723577235772361</v>
      </c>
      <c r="QL18" s="94">
        <f>'R3-09'!AE39</f>
        <v>0.61224489795918369</v>
      </c>
      <c r="QM18" s="94">
        <f>'R3-09'!AF39</f>
        <v>0.65116279069767447</v>
      </c>
      <c r="QN18" s="94">
        <f>'R3-09'!AG39</f>
        <v>0.60273972602739723</v>
      </c>
      <c r="QO18" s="94">
        <f>'R3-09'!AH39</f>
        <v>0.62686567164179108</v>
      </c>
      <c r="QP18" s="94">
        <f>'R3-09'!AI39</f>
        <v>0.625</v>
      </c>
      <c r="QQ18" s="95">
        <f>'R3-09'!AJ39</f>
        <v>0.62745098039215685</v>
      </c>
      <c r="QR18" s="96">
        <f>'R3-10'!G39</f>
        <v>0.69387755102040816</v>
      </c>
      <c r="QS18" s="94">
        <f>'R3-10'!H39</f>
        <v>0.69565217391304346</v>
      </c>
      <c r="QT18" s="94">
        <f>'R3-10'!I39</f>
        <v>0.71111111111111114</v>
      </c>
      <c r="QU18" s="94">
        <f>'R3-10'!J39</f>
        <v>0.68181818181818177</v>
      </c>
      <c r="QV18" s="94">
        <f>'R3-10'!K39</f>
        <v>0.82857142857142863</v>
      </c>
      <c r="QW18" s="94">
        <f>'R3-10'!L39</f>
        <v>0.81481481481481477</v>
      </c>
      <c r="QX18" s="94">
        <f>'R3-10'!M39</f>
        <v>0.66666666666666663</v>
      </c>
      <c r="QY18" s="94">
        <f>'R3-10'!N39</f>
        <v>0.69565217391304346</v>
      </c>
      <c r="QZ18" s="94">
        <f>'R3-10'!O39</f>
        <v>0.57692307692307687</v>
      </c>
      <c r="RA18" s="94">
        <f>'R3-10'!P39</f>
        <v>0.52173913043478259</v>
      </c>
      <c r="RB18" s="94">
        <f>'R3-10'!Q39</f>
        <v>0.5</v>
      </c>
      <c r="RC18" s="94">
        <f>'R3-10'!R39</f>
        <v>0.5</v>
      </c>
      <c r="RD18" s="94">
        <f>'R3-10'!S39</f>
        <v>0.55555555555555558</v>
      </c>
      <c r="RE18" s="94">
        <f>'R3-10'!T39</f>
        <v>0.52173913043478259</v>
      </c>
      <c r="RF18" s="94">
        <f>'R3-10'!U39</f>
        <v>0.56000000000000005</v>
      </c>
      <c r="RG18" s="94">
        <f>'R3-10'!V39</f>
        <v>0.6</v>
      </c>
      <c r="RH18" s="94">
        <f>'R3-10'!W39</f>
        <v>0.66666666666666663</v>
      </c>
      <c r="RI18" s="94">
        <f>'R3-10'!X39</f>
        <v>0.66666666666666663</v>
      </c>
      <c r="RJ18" s="94">
        <f>'R3-10'!Y39</f>
        <v>0.63636363636363635</v>
      </c>
      <c r="RK18" s="94">
        <f>'R3-10'!Z39</f>
        <v>0.6</v>
      </c>
      <c r="RL18" s="94">
        <f>'R3-10'!AA39</f>
        <v>0.58823529411764708</v>
      </c>
      <c r="RM18" s="94">
        <f>'R3-10'!AB39</f>
        <v>0.625</v>
      </c>
      <c r="RN18" s="94">
        <f>'R3-10'!AC39</f>
        <v>0.72727272727272729</v>
      </c>
      <c r="RO18" s="94">
        <f>'R3-10'!AD39</f>
        <v>0.66666666666666663</v>
      </c>
      <c r="RP18" s="94">
        <f>'R3-10'!AE39</f>
        <v>0.66666666666666663</v>
      </c>
      <c r="RQ18" s="94">
        <f>'R3-10'!AF39</f>
        <v>0</v>
      </c>
      <c r="RR18" s="94">
        <f>'R3-10'!AG39</f>
        <v>1</v>
      </c>
      <c r="RS18" s="94">
        <f>'R3-10'!AH39</f>
        <v>1</v>
      </c>
      <c r="RT18" s="94">
        <f>'R3-10'!AI39</f>
        <v>1</v>
      </c>
      <c r="RU18" s="94">
        <f>'R3-10'!AJ39</f>
        <v>1</v>
      </c>
      <c r="RV18" s="95">
        <f>'R3-10'!AK39</f>
        <v>1</v>
      </c>
      <c r="RW18" s="96">
        <f>'R3-11'!G39</f>
        <v>0</v>
      </c>
      <c r="RX18" s="94">
        <f>'R3-11'!H39</f>
        <v>1</v>
      </c>
      <c r="RY18" s="94">
        <f>'R3-11'!I39</f>
        <v>1</v>
      </c>
      <c r="RZ18" s="94">
        <f>'R3-11'!J39</f>
        <v>1</v>
      </c>
      <c r="SA18" s="94">
        <f>'R3-11'!K39</f>
        <v>1</v>
      </c>
      <c r="SB18" s="94">
        <f>'R3-11'!L39</f>
        <v>1</v>
      </c>
      <c r="SC18" s="94">
        <f>'R3-11'!M39</f>
        <v>1</v>
      </c>
      <c r="SD18" s="94">
        <f>'R3-11'!N39</f>
        <v>1</v>
      </c>
      <c r="SE18" s="94">
        <f>'R3-11'!O39</f>
        <v>1</v>
      </c>
      <c r="SF18" s="94">
        <f>'R3-11'!P39</f>
        <v>1</v>
      </c>
      <c r="SG18" s="94">
        <f>'R3-11'!Q39</f>
        <v>0</v>
      </c>
      <c r="SH18" s="94">
        <f>'R3-11'!R39</f>
        <v>0</v>
      </c>
      <c r="SI18" s="94">
        <f>'R3-11'!S39</f>
        <v>0</v>
      </c>
      <c r="SJ18" s="94">
        <f>'R3-11'!T39</f>
        <v>0</v>
      </c>
      <c r="SK18" s="94">
        <f>'R3-11'!U39</f>
        <v>0</v>
      </c>
      <c r="SL18" s="94">
        <f>'R3-11'!V39</f>
        <v>0</v>
      </c>
      <c r="SM18" s="94">
        <f>'R3-11'!W39</f>
        <v>0</v>
      </c>
      <c r="SN18" s="94">
        <f>'R3-11'!X39</f>
        <v>0</v>
      </c>
      <c r="SO18" s="94">
        <f>'R3-11'!Y39</f>
        <v>0</v>
      </c>
      <c r="SP18" s="94">
        <f>'R3-11'!Z39</f>
        <v>0</v>
      </c>
      <c r="SQ18" s="94">
        <f>'R3-11'!AA39</f>
        <v>1</v>
      </c>
      <c r="SR18" s="94">
        <f>'R3-11'!AB39</f>
        <v>1</v>
      </c>
      <c r="SS18" s="94">
        <f>'R3-11'!AC39</f>
        <v>1</v>
      </c>
      <c r="ST18" s="94">
        <f>'R3-11'!AD39</f>
        <v>1</v>
      </c>
      <c r="SU18" s="94">
        <f>'R3-11'!AE39</f>
        <v>1</v>
      </c>
      <c r="SV18" s="94">
        <f>'R3-11'!AF39</f>
        <v>1</v>
      </c>
      <c r="SW18" s="94">
        <f>'R3-11'!AG39</f>
        <v>1</v>
      </c>
      <c r="SX18" s="94">
        <f>'R3-11'!AH39</f>
        <v>0</v>
      </c>
      <c r="SY18" s="94">
        <f>'R3-11'!AI39</f>
        <v>0</v>
      </c>
      <c r="SZ18" s="95">
        <f>'R3-11'!AJ39</f>
        <v>0</v>
      </c>
      <c r="TA18" s="96">
        <f>'R3-12'!G39</f>
        <v>0</v>
      </c>
      <c r="TB18" s="94">
        <f>'R3-12'!H39</f>
        <v>0</v>
      </c>
      <c r="TC18" s="94">
        <f>'R3-12'!I39</f>
        <v>0</v>
      </c>
      <c r="TD18" s="94">
        <f>'R3-12'!J39</f>
        <v>0</v>
      </c>
      <c r="TE18" s="94">
        <f>'R3-12'!K39</f>
        <v>0</v>
      </c>
      <c r="TF18" s="94">
        <f>'R3-12'!L39</f>
        <v>0</v>
      </c>
      <c r="TG18" s="94">
        <f>'R3-12'!M39</f>
        <v>0</v>
      </c>
      <c r="TH18" s="94">
        <f>'R3-12'!N39</f>
        <v>0</v>
      </c>
      <c r="TI18" s="94">
        <f>'R3-12'!O39</f>
        <v>0</v>
      </c>
      <c r="TJ18" s="94">
        <f>'R3-12'!P39</f>
        <v>0</v>
      </c>
      <c r="TK18" s="94">
        <f>'R3-12'!Q39</f>
        <v>0</v>
      </c>
      <c r="TL18" s="94">
        <f>'R3-12'!R39</f>
        <v>0</v>
      </c>
      <c r="TM18" s="94">
        <f>'R3-12'!S39</f>
        <v>0</v>
      </c>
      <c r="TN18" s="94">
        <f>'R3-12'!T39</f>
        <v>0</v>
      </c>
      <c r="TO18" s="94">
        <f>'R3-12'!U39</f>
        <v>0</v>
      </c>
      <c r="TP18" s="94">
        <f>'R3-12'!V39</f>
        <v>1</v>
      </c>
      <c r="TQ18" s="94">
        <f>'R3-12'!W39</f>
        <v>1</v>
      </c>
      <c r="TR18" s="94">
        <f>'R3-12'!X39</f>
        <v>1</v>
      </c>
      <c r="TS18" s="94">
        <f>'R3-12'!Y39</f>
        <v>0.88888888888888884</v>
      </c>
      <c r="TT18" s="94">
        <f>'R3-12'!Z39</f>
        <v>0.77777777777777779</v>
      </c>
      <c r="TU18" s="94">
        <f>'R3-12'!AA39</f>
        <v>0.41666666666666669</v>
      </c>
      <c r="TV18" s="94">
        <f>'R3-12'!AB39</f>
        <v>0.41666666666666669</v>
      </c>
      <c r="TW18" s="94">
        <f>'R3-12'!AC39</f>
        <v>0.46153846153846156</v>
      </c>
      <c r="TX18" s="94">
        <f>'R3-12'!AD39</f>
        <v>0.41666666666666669</v>
      </c>
      <c r="TY18" s="94">
        <f>'R3-12'!AE39</f>
        <v>0.53846153846153844</v>
      </c>
      <c r="TZ18" s="94">
        <f>'R3-12'!AF39</f>
        <v>0.53846153846153844</v>
      </c>
      <c r="UA18" s="94">
        <f>'R3-12'!AG39</f>
        <v>0.53846153846153844</v>
      </c>
      <c r="UB18" s="94">
        <f>'R3-12'!AH39</f>
        <v>0.7</v>
      </c>
      <c r="UC18" s="94">
        <f>'R3-12'!AI39</f>
        <v>0.63636363636363635</v>
      </c>
      <c r="UD18" s="94">
        <f>'R3-12'!AJ39</f>
        <v>1</v>
      </c>
      <c r="UE18" s="95">
        <f>'R3-12'!AK39</f>
        <v>1</v>
      </c>
      <c r="UF18" s="96">
        <f>'R4-01'!G39</f>
        <v>1</v>
      </c>
      <c r="UG18" s="94">
        <f>'R4-01'!H39</f>
        <v>1</v>
      </c>
      <c r="UH18" s="94">
        <f>'R4-01'!I39</f>
        <v>1</v>
      </c>
      <c r="UI18" s="94">
        <f>'R4-01'!J39</f>
        <v>1</v>
      </c>
      <c r="UJ18" s="94">
        <f>'R4-01'!K39</f>
        <v>0.625</v>
      </c>
      <c r="UK18" s="94">
        <f>'R4-01'!L39</f>
        <v>0.30434782608695654</v>
      </c>
      <c r="UL18" s="94">
        <f>'R4-01'!M39</f>
        <v>0.23880597014925373</v>
      </c>
      <c r="UM18" s="94">
        <f>'R4-01'!N39</f>
        <v>0.15748031496062992</v>
      </c>
      <c r="UN18" s="94">
        <f>'R4-01'!O39</f>
        <v>0.14344262295081966</v>
      </c>
      <c r="UO18" s="94">
        <f>'R4-01'!P39</f>
        <v>0.12457912457912458</v>
      </c>
      <c r="UP18" s="94">
        <f>'R4-01'!Q39</f>
        <v>0.11589895988112928</v>
      </c>
      <c r="UQ18" s="94">
        <f>'R4-01'!R39</f>
        <v>0.1020671834625323</v>
      </c>
      <c r="UR18" s="94">
        <f>'R4-01'!S39</f>
        <v>0.10681818181818181</v>
      </c>
      <c r="US18" s="94">
        <f>'R4-01'!T39</f>
        <v>0.10940695296523517</v>
      </c>
      <c r="UT18" s="94">
        <f>'R4-01'!U39</f>
        <v>0.11623246492985972</v>
      </c>
      <c r="UU18" s="94">
        <f>'R4-01'!V39</f>
        <v>0.11818181818181818</v>
      </c>
      <c r="UV18" s="94">
        <f>'R4-01'!W39</f>
        <v>0.13128205128205128</v>
      </c>
      <c r="UW18" s="94">
        <f>'R4-01'!X39</f>
        <v>0.12681159420289856</v>
      </c>
      <c r="UX18" s="94">
        <f>'R4-01'!Y39</f>
        <v>0.13178913738019168</v>
      </c>
      <c r="UY18" s="94">
        <f>'R4-01'!Z39</f>
        <v>0.12232204561161023</v>
      </c>
      <c r="UZ18" s="94">
        <f>'R4-01'!AA39</f>
        <v>0.12017434620174346</v>
      </c>
      <c r="VA18" s="94">
        <f>'R4-01'!AB39</f>
        <v>0.10194174757281553</v>
      </c>
      <c r="VB18" s="94">
        <f>'R4-01'!AC39</f>
        <v>0.10098637858149366</v>
      </c>
      <c r="VC18" s="94">
        <f>'R4-01'!AD39</f>
        <v>9.3033509700176362E-2</v>
      </c>
      <c r="VD18" s="94">
        <f>'R4-01'!AE39</f>
        <v>8.3426861204638977E-2</v>
      </c>
      <c r="VE18" s="94">
        <f>'R4-01'!AF39</f>
        <v>8.0613577023498695E-2</v>
      </c>
      <c r="VF18" s="94">
        <f>'R4-01'!AG39</f>
        <v>8.0174927113702624E-2</v>
      </c>
      <c r="VG18" s="94">
        <f>'R4-01'!AH39</f>
        <v>7.6129032258064513E-2</v>
      </c>
      <c r="VH18" s="94">
        <f>'R4-01'!AI39</f>
        <v>7.1848945561549776E-2</v>
      </c>
      <c r="VI18" s="94">
        <f>'R4-01'!AJ39</f>
        <v>7.2899791714880813E-2</v>
      </c>
      <c r="VJ18" s="212">
        <f>'R4-01'!AK39</f>
        <v>7.0406007979347568E-2</v>
      </c>
      <c r="VK18" s="213">
        <f>'R4-02'!G39</f>
        <v>6.3023358307624511E-2</v>
      </c>
      <c r="VL18" s="94">
        <f>'R4-02'!H39</f>
        <v>5.8329922226770366E-2</v>
      </c>
      <c r="VM18" s="94">
        <f>'R4-02'!I39</f>
        <v>5.5668016194331982E-2</v>
      </c>
      <c r="VN18" s="94">
        <f>'R4-02'!J39</f>
        <v>6.0830860534124627E-2</v>
      </c>
      <c r="VO18" s="94">
        <f>'R4-02'!K39</f>
        <v>5.4258926790345101E-2</v>
      </c>
      <c r="VP18" s="94">
        <f>'R4-02'!L39</f>
        <v>5.3886010362694303E-2</v>
      </c>
      <c r="VQ18" s="94">
        <f>'R4-02'!M39</f>
        <v>5.4719860475256156E-2</v>
      </c>
      <c r="VR18" s="94">
        <f>'R4-02'!N39</f>
        <v>5.314418801609147E-2</v>
      </c>
      <c r="VS18" s="94">
        <f>'R4-02'!O39</f>
        <v>5.451518934665002E-2</v>
      </c>
      <c r="VT18" s="94">
        <f>'R4-02'!P39</f>
        <v>5.5191582291046259E-2</v>
      </c>
      <c r="VU18" s="94">
        <f>'R4-02'!Q39</f>
        <v>6.1489361702127661E-2</v>
      </c>
      <c r="VV18" s="94">
        <f>'R4-02'!R39</f>
        <v>6.2553740326741186E-2</v>
      </c>
      <c r="VW18" s="94">
        <f>'R4-02'!S39</f>
        <v>6.5626336041043176E-2</v>
      </c>
      <c r="VX18" s="94">
        <f>'R4-02'!T39</f>
        <v>7.0917070917070918E-2</v>
      </c>
      <c r="VY18" s="94">
        <f>'R4-02'!U39</f>
        <v>7.1939128429790181E-2</v>
      </c>
      <c r="VZ18" s="94">
        <f>'R4-02'!V39</f>
        <v>7.3827046918123279E-2</v>
      </c>
      <c r="WA18" s="94">
        <f>'R4-02'!W39</f>
        <v>7.3816155988857934E-2</v>
      </c>
      <c r="WB18" s="94">
        <f>'R4-02'!X39</f>
        <v>8.1975188518608605E-2</v>
      </c>
      <c r="WC18" s="94">
        <f>'R4-02'!Y39</f>
        <v>7.976510888182041E-2</v>
      </c>
      <c r="WD18" s="94">
        <f>'R4-02'!Z39</f>
        <v>8.6797385620915032E-2</v>
      </c>
      <c r="WE18" s="94">
        <f>'R4-02'!AA39</f>
        <v>8.3196944899072561E-2</v>
      </c>
      <c r="WF18" s="94">
        <f>'R4-02'!AB39</f>
        <v>7.2668112798264642E-2</v>
      </c>
      <c r="WG18" s="94">
        <f>'R4-02'!AC39</f>
        <v>7.4630945872061233E-2</v>
      </c>
      <c r="WH18" s="94">
        <f>'R4-02'!AD39</f>
        <v>7.0921985815602842E-2</v>
      </c>
      <c r="WI18" s="94">
        <f>'R4-02'!AE39</f>
        <v>6.3142437591776804E-2</v>
      </c>
      <c r="WJ18" s="94">
        <f>'R4-02'!AF39</f>
        <v>6.2373078038874381E-2</v>
      </c>
      <c r="WK18" s="94">
        <f>'R4-02'!AG39</f>
        <v>6.4841498559077809E-2</v>
      </c>
      <c r="WL18" s="95">
        <f>'R4-02'!AH39</f>
        <v>6.4612623392162727E-2</v>
      </c>
      <c r="WM18" s="96" t="e">
        <f>#REF!</f>
        <v>#REF!</v>
      </c>
      <c r="WN18" s="94" t="e">
        <f>#REF!</f>
        <v>#REF!</v>
      </c>
      <c r="WO18" s="94" t="e">
        <f>#REF!</f>
        <v>#REF!</v>
      </c>
      <c r="WP18" s="94" t="e">
        <f>#REF!</f>
        <v>#REF!</v>
      </c>
      <c r="WQ18" s="94" t="e">
        <f>#REF!</f>
        <v>#REF!</v>
      </c>
      <c r="WR18" s="94" t="e">
        <f>#REF!</f>
        <v>#REF!</v>
      </c>
      <c r="WS18" s="94" t="e">
        <f>#REF!</f>
        <v>#REF!</v>
      </c>
      <c r="WT18" s="94" t="e">
        <f>#REF!</f>
        <v>#REF!</v>
      </c>
      <c r="WU18" s="94" t="e">
        <f>#REF!</f>
        <v>#REF!</v>
      </c>
      <c r="WV18" s="94" t="e">
        <f>#REF!</f>
        <v>#REF!</v>
      </c>
      <c r="WW18" s="94" t="e">
        <f>#REF!</f>
        <v>#REF!</v>
      </c>
      <c r="WX18" s="94" t="e">
        <f>#REF!</f>
        <v>#REF!</v>
      </c>
      <c r="WY18" s="94" t="e">
        <f>#REF!</f>
        <v>#REF!</v>
      </c>
      <c r="WZ18" s="94" t="e">
        <f>#REF!</f>
        <v>#REF!</v>
      </c>
      <c r="XA18" s="94" t="e">
        <f>#REF!</f>
        <v>#REF!</v>
      </c>
      <c r="XB18" s="94" t="e">
        <f>#REF!</f>
        <v>#REF!</v>
      </c>
      <c r="XC18" s="94" t="e">
        <f>#REF!</f>
        <v>#REF!</v>
      </c>
      <c r="XD18" s="94" t="e">
        <f>#REF!</f>
        <v>#REF!</v>
      </c>
      <c r="XE18" s="94" t="e">
        <f>#REF!</f>
        <v>#REF!</v>
      </c>
      <c r="XF18" s="94" t="e">
        <f>#REF!</f>
        <v>#REF!</v>
      </c>
      <c r="XG18" s="94" t="e">
        <f>#REF!</f>
        <v>#REF!</v>
      </c>
      <c r="XH18" s="94" t="e">
        <f>#REF!</f>
        <v>#REF!</v>
      </c>
      <c r="XI18" s="94" t="e">
        <f>#REF!</f>
        <v>#REF!</v>
      </c>
      <c r="XJ18" s="94" t="e">
        <f>#REF!</f>
        <v>#REF!</v>
      </c>
      <c r="XK18" s="94" t="e">
        <f>#REF!</f>
        <v>#REF!</v>
      </c>
      <c r="XL18" s="94" t="e">
        <f>#REF!</f>
        <v>#REF!</v>
      </c>
      <c r="XM18" s="94" t="e">
        <f>#REF!</f>
        <v>#REF!</v>
      </c>
      <c r="XN18" s="94" t="e">
        <f>#REF!</f>
        <v>#REF!</v>
      </c>
      <c r="XO18" s="94" t="e">
        <f>#REF!</f>
        <v>#REF!</v>
      </c>
      <c r="XP18" s="94" t="e">
        <f>#REF!</f>
        <v>#REF!</v>
      </c>
      <c r="XQ18" s="94" t="e">
        <f>#REF!</f>
        <v>#REF!</v>
      </c>
      <c r="XR18" s="337">
        <f>'R4-04（入力用）'!G39</f>
        <v>0</v>
      </c>
      <c r="XS18" s="94">
        <f>'R4-04（入力用）'!H39</f>
        <v>0</v>
      </c>
      <c r="XT18" s="94">
        <f>'R4-04（入力用）'!I39</f>
        <v>0</v>
      </c>
      <c r="XU18" s="94">
        <f>'R4-04（入力用）'!J39</f>
        <v>0</v>
      </c>
      <c r="XV18" s="94">
        <f>'R4-04（入力用）'!K39</f>
        <v>0</v>
      </c>
      <c r="XW18" s="94">
        <f>'R4-04（入力用）'!L39</f>
        <v>0</v>
      </c>
      <c r="XX18" s="94">
        <f>'R4-04（入力用）'!M39</f>
        <v>0</v>
      </c>
      <c r="XY18" s="94">
        <f>'R4-04（入力用）'!N39</f>
        <v>0</v>
      </c>
      <c r="XZ18" s="94">
        <f>'R4-04（入力用）'!O39</f>
        <v>0</v>
      </c>
      <c r="YA18" s="94">
        <f>'R4-04（入力用）'!P39</f>
        <v>0</v>
      </c>
      <c r="YB18" s="94">
        <f>'R4-04（入力用）'!Q39</f>
        <v>0</v>
      </c>
      <c r="YC18" s="94">
        <f>'R4-04（入力用）'!R39</f>
        <v>0</v>
      </c>
      <c r="YD18" s="94">
        <f>'R4-04（入力用）'!S39</f>
        <v>0</v>
      </c>
      <c r="YE18" s="94">
        <f>'R4-04（入力用）'!T39</f>
        <v>0</v>
      </c>
      <c r="YF18" s="94">
        <f>'R4-04（入力用）'!U39</f>
        <v>0</v>
      </c>
      <c r="YG18" s="94">
        <f>'R4-04（入力用）'!V39</f>
        <v>0</v>
      </c>
      <c r="YH18" s="94">
        <f>'R4-04（入力用）'!W39</f>
        <v>0</v>
      </c>
      <c r="YI18" s="94">
        <f>'R4-04（入力用）'!X39</f>
        <v>0</v>
      </c>
      <c r="YJ18" s="94">
        <f>'R4-04（入力用）'!Y39</f>
        <v>0</v>
      </c>
      <c r="YK18" s="94">
        <f>'R4-04（入力用）'!Z39</f>
        <v>0</v>
      </c>
      <c r="YL18" s="94">
        <f>'R4-04（入力用）'!AA39</f>
        <v>0</v>
      </c>
      <c r="YM18" s="94">
        <f>'R4-04（入力用）'!AB39</f>
        <v>0</v>
      </c>
      <c r="YN18" s="94">
        <f>'R4-04（入力用）'!AC39</f>
        <v>0</v>
      </c>
      <c r="YO18" s="94">
        <f>'R4-04（入力用）'!AD39</f>
        <v>0</v>
      </c>
      <c r="YP18" s="94">
        <f>'R4-04（入力用）'!AE39</f>
        <v>0</v>
      </c>
      <c r="YQ18" s="94">
        <f>'R4-04（入力用）'!AF39</f>
        <v>0</v>
      </c>
      <c r="YR18" s="94">
        <f>'R4-04（入力用）'!AG39</f>
        <v>0</v>
      </c>
      <c r="YS18" s="94">
        <f>'R4-04（入力用）'!AH39</f>
        <v>0</v>
      </c>
      <c r="YT18" s="94">
        <f>'R4-04（入力用）'!AI39</f>
        <v>0</v>
      </c>
      <c r="YU18" s="94">
        <f>'R4-04（入力用）'!AJ39</f>
        <v>0</v>
      </c>
      <c r="YV18" s="94">
        <f>'R4-05（入力用）'!G39</f>
        <v>0</v>
      </c>
      <c r="YW18" s="94">
        <f>'R4-05（入力用）'!H39</f>
        <v>0</v>
      </c>
      <c r="YX18" s="94">
        <f>'R4-05（入力用）'!I39</f>
        <v>0</v>
      </c>
      <c r="YY18" s="94">
        <f>'R4-05（入力用）'!J39</f>
        <v>0</v>
      </c>
      <c r="YZ18" s="94">
        <f>'R4-05（入力用）'!K39</f>
        <v>0</v>
      </c>
      <c r="ZA18" s="94">
        <f>'R4-05（入力用）'!L39</f>
        <v>0</v>
      </c>
      <c r="ZB18" s="94">
        <f>'R4-05（入力用）'!M39</f>
        <v>0</v>
      </c>
      <c r="ZC18" s="94">
        <f>'R4-05（入力用）'!N39</f>
        <v>0</v>
      </c>
      <c r="ZD18" s="94">
        <f>'R4-05（入力用）'!O39</f>
        <v>0</v>
      </c>
      <c r="ZE18" s="94">
        <f>'R4-05（入力用）'!P39</f>
        <v>0</v>
      </c>
      <c r="ZF18" s="94">
        <f>'R4-05（入力用）'!Q39</f>
        <v>0</v>
      </c>
      <c r="ZG18" s="94">
        <f>'R4-05（入力用）'!R39</f>
        <v>0</v>
      </c>
      <c r="ZH18" s="94">
        <f>'R4-05（入力用）'!S39</f>
        <v>0</v>
      </c>
      <c r="ZI18" s="94">
        <f>'R4-05（入力用）'!T39</f>
        <v>0</v>
      </c>
      <c r="ZJ18" s="94">
        <f>'R4-05（入力用）'!U39</f>
        <v>0</v>
      </c>
      <c r="ZK18" s="94">
        <f>'R4-05（入力用）'!V39</f>
        <v>0</v>
      </c>
      <c r="ZL18" s="94">
        <f>'R4-05（入力用）'!W39</f>
        <v>0</v>
      </c>
      <c r="ZM18" s="94">
        <f>'R4-05（入力用）'!X39</f>
        <v>0</v>
      </c>
      <c r="ZN18" s="94">
        <f>'R4-05（入力用）'!Y39</f>
        <v>0</v>
      </c>
      <c r="ZO18" s="94">
        <f>'R4-05（入力用）'!Z39</f>
        <v>0</v>
      </c>
      <c r="ZP18" s="94">
        <f>'R4-05（入力用）'!AA39</f>
        <v>0</v>
      </c>
      <c r="ZQ18" s="94">
        <f>'R4-05（入力用）'!AB39</f>
        <v>0</v>
      </c>
      <c r="ZR18" s="94">
        <f>'R4-05（入力用）'!AC39</f>
        <v>0</v>
      </c>
      <c r="ZS18" s="94">
        <f>'R4-05（入力用）'!AD39</f>
        <v>0</v>
      </c>
      <c r="ZT18" s="94">
        <f>'R4-05（入力用）'!AE39</f>
        <v>0</v>
      </c>
      <c r="ZU18" s="94">
        <f>'R4-05（入力用）'!AF39</f>
        <v>0</v>
      </c>
      <c r="ZV18" s="94">
        <f>'R4-05（入力用）'!AG39</f>
        <v>0</v>
      </c>
      <c r="ZW18" s="94">
        <f>'R4-05（入力用）'!AH39</f>
        <v>0</v>
      </c>
      <c r="ZX18" s="94">
        <f>'R4-05（入力用）'!AI39</f>
        <v>0</v>
      </c>
      <c r="ZY18" s="94">
        <f>'R4-05（入力用）'!AJ39</f>
        <v>0</v>
      </c>
      <c r="ZZ18" s="94">
        <f>'R4-05（入力用）'!AK39</f>
        <v>0</v>
      </c>
      <c r="AAA18" s="94">
        <f>'R4-06（入力用）'!G39</f>
        <v>0</v>
      </c>
      <c r="AAB18" s="94">
        <f>'R4-06（入力用）'!H39</f>
        <v>0</v>
      </c>
      <c r="AAC18" s="94">
        <f>'R4-06（入力用）'!I39</f>
        <v>0</v>
      </c>
      <c r="AAD18" s="94">
        <f>'R4-06（入力用）'!J39</f>
        <v>0</v>
      </c>
      <c r="AAE18" s="94">
        <f>'R4-06（入力用）'!K39</f>
        <v>0</v>
      </c>
      <c r="AAF18" s="94">
        <f>'R4-06（入力用）'!L39</f>
        <v>0</v>
      </c>
      <c r="AAG18" s="94">
        <f>'R4-06（入力用）'!M39</f>
        <v>0</v>
      </c>
      <c r="AAH18" s="94">
        <f>'R4-06（入力用）'!N39</f>
        <v>0</v>
      </c>
      <c r="AAI18" s="94">
        <f>'R4-06（入力用）'!O39</f>
        <v>0</v>
      </c>
      <c r="AAJ18" s="94">
        <f>'R4-06（入力用）'!P39</f>
        <v>0</v>
      </c>
      <c r="AAK18" s="94">
        <f>'R4-06（入力用）'!Q39</f>
        <v>0</v>
      </c>
      <c r="AAL18" s="94">
        <f>'R4-06（入力用）'!R39</f>
        <v>0</v>
      </c>
      <c r="AAM18" s="94">
        <f>'R4-06（入力用）'!S39</f>
        <v>0</v>
      </c>
      <c r="AAN18" s="94">
        <f>'R4-06（入力用）'!T39</f>
        <v>0</v>
      </c>
      <c r="AAO18" s="94">
        <f>'R4-06（入力用）'!U39</f>
        <v>0</v>
      </c>
      <c r="AAP18" s="94">
        <f>'R4-06（入力用）'!V39</f>
        <v>0</v>
      </c>
      <c r="AAQ18" s="94">
        <f>'R4-06（入力用）'!W39</f>
        <v>0</v>
      </c>
      <c r="AAR18" s="94">
        <f>'R4-06（入力用）'!X39</f>
        <v>0</v>
      </c>
      <c r="AAS18" s="94">
        <f>'R4-06（入力用）'!Y39</f>
        <v>0</v>
      </c>
      <c r="AAT18" s="94">
        <f>'R4-06（入力用）'!Z39</f>
        <v>0</v>
      </c>
      <c r="AAU18" s="94">
        <f>'R4-06（入力用）'!AA39</f>
        <v>0</v>
      </c>
      <c r="AAV18" s="94">
        <f>'R4-06（入力用）'!AB39</f>
        <v>0</v>
      </c>
      <c r="AAW18" s="94">
        <f>'R4-06（入力用）'!AC39</f>
        <v>0</v>
      </c>
      <c r="AAX18" s="94">
        <f>'R4-06（入力用）'!AD39</f>
        <v>0</v>
      </c>
      <c r="AAY18" s="94">
        <f>'R4-06（入力用）'!AE39</f>
        <v>0</v>
      </c>
      <c r="AAZ18" s="94">
        <f>'R4-06（入力用）'!AF39</f>
        <v>0</v>
      </c>
      <c r="ABA18" s="94">
        <f>'R4-06（入力用）'!AG39</f>
        <v>0</v>
      </c>
      <c r="ABB18" s="94">
        <f>'R4-06（入力用）'!AH39</f>
        <v>0</v>
      </c>
      <c r="ABC18" s="94">
        <f>'R4-06（入力用）'!AI39</f>
        <v>0</v>
      </c>
      <c r="ABD18" s="94">
        <f>'R4-06（入力用）'!AJ39</f>
        <v>0</v>
      </c>
      <c r="ABE18" s="94">
        <f>'R4-07（入力用）'!G39</f>
        <v>0</v>
      </c>
      <c r="ABF18" s="94">
        <f>'R4-07（入力用）'!H39</f>
        <v>0</v>
      </c>
      <c r="ABG18" s="94">
        <f>'R4-07（入力用）'!I39</f>
        <v>0</v>
      </c>
      <c r="ABH18" s="94">
        <f>'R4-07（入力用）'!J39</f>
        <v>0</v>
      </c>
      <c r="ABI18" s="94">
        <f>'R4-07（入力用）'!K39</f>
        <v>0</v>
      </c>
      <c r="ABJ18" s="94">
        <f>'R4-07（入力用）'!L39</f>
        <v>0</v>
      </c>
      <c r="ABK18" s="94">
        <f>'R4-07（入力用）'!M39</f>
        <v>0</v>
      </c>
      <c r="ABL18" s="94">
        <f>'R4-07（入力用）'!N39</f>
        <v>0</v>
      </c>
      <c r="ABM18" s="94">
        <f>'R4-07（入力用）'!O39</f>
        <v>0</v>
      </c>
      <c r="ABN18" s="94">
        <f>'R4-07（入力用）'!P39</f>
        <v>0</v>
      </c>
      <c r="ABO18" s="94">
        <f>'R4-07（入力用）'!Q39</f>
        <v>0</v>
      </c>
      <c r="ABP18" s="94">
        <f>'R4-07（入力用）'!R39</f>
        <v>0</v>
      </c>
      <c r="ABQ18" s="94">
        <f>'R4-07（入力用）'!S39</f>
        <v>0</v>
      </c>
      <c r="ABR18" s="94">
        <f>'R4-07（入力用）'!T39</f>
        <v>0</v>
      </c>
      <c r="ABS18" s="94">
        <f>'R4-07（入力用）'!U39</f>
        <v>0</v>
      </c>
      <c r="ABT18" s="94">
        <f>'R4-07（入力用）'!V39</f>
        <v>0</v>
      </c>
      <c r="ABU18" s="94">
        <f>'R4-07（入力用）'!W39</f>
        <v>0</v>
      </c>
      <c r="ABV18" s="94">
        <f>'R4-07（入力用）'!X39</f>
        <v>0</v>
      </c>
      <c r="ABW18" s="94">
        <f>'R4-07（入力用）'!Y39</f>
        <v>0</v>
      </c>
      <c r="ABX18" s="94">
        <f>'R4-07（入力用）'!Z39</f>
        <v>0</v>
      </c>
      <c r="ABY18" s="94">
        <f>'R4-07（入力用）'!AA39</f>
        <v>0</v>
      </c>
      <c r="ABZ18" s="94">
        <f>'R4-07（入力用）'!AB39</f>
        <v>0</v>
      </c>
      <c r="ACA18" s="94">
        <f>'R4-07（入力用）'!AC39</f>
        <v>0</v>
      </c>
      <c r="ACB18" s="94">
        <f>'R4-07（入力用）'!AD39</f>
        <v>0</v>
      </c>
      <c r="ACC18" s="94">
        <f>'R4-07（入力用）'!AE39</f>
        <v>0</v>
      </c>
      <c r="ACD18" s="94">
        <f>'R4-07（入力用）'!AF39</f>
        <v>0</v>
      </c>
      <c r="ACE18" s="94">
        <f>'R4-07（入力用）'!AG39</f>
        <v>0</v>
      </c>
      <c r="ACF18" s="94">
        <f>'R4-07（入力用）'!AH39</f>
        <v>0</v>
      </c>
      <c r="ACG18" s="94">
        <f>'R4-07（入力用）'!AI39</f>
        <v>0</v>
      </c>
      <c r="ACH18" s="94">
        <f>'R4-07（入力用）'!AJ39</f>
        <v>0</v>
      </c>
      <c r="ACI18" s="94">
        <f>'R4-07（入力用）'!AK39</f>
        <v>0</v>
      </c>
      <c r="ACJ18" s="94">
        <f>'R4-08（入力用）'!G39</f>
        <v>0</v>
      </c>
      <c r="ACK18" s="94">
        <f>'R4-08（入力用）'!H39</f>
        <v>0</v>
      </c>
      <c r="ACL18" s="94">
        <f>'R4-08（入力用）'!I39</f>
        <v>0</v>
      </c>
      <c r="ACM18" s="94">
        <f>'R4-08（入力用）'!J39</f>
        <v>0</v>
      </c>
      <c r="ACN18" s="94">
        <f>'R4-08（入力用）'!K39</f>
        <v>0</v>
      </c>
      <c r="ACO18" s="94">
        <f>'R4-08（入力用）'!L39</f>
        <v>0</v>
      </c>
      <c r="ACP18" s="94">
        <f>'R4-08（入力用）'!M39</f>
        <v>0</v>
      </c>
      <c r="ACQ18" s="94">
        <f>'R4-08（入力用）'!N39</f>
        <v>0</v>
      </c>
      <c r="ACR18" s="94">
        <f>'R4-08（入力用）'!O39</f>
        <v>0</v>
      </c>
      <c r="ACS18" s="94">
        <f>'R4-08（入力用）'!P39</f>
        <v>0</v>
      </c>
      <c r="ACT18" s="94">
        <f>'R4-08（入力用）'!Q39</f>
        <v>0</v>
      </c>
      <c r="ACU18" s="94">
        <f>'R4-08（入力用）'!R39</f>
        <v>0</v>
      </c>
      <c r="ACV18" s="94">
        <f>'R4-08（入力用）'!S39</f>
        <v>0</v>
      </c>
      <c r="ACW18" s="94">
        <f>'R4-08（入力用）'!T39</f>
        <v>0</v>
      </c>
      <c r="ACX18" s="94">
        <f>'R4-08（入力用）'!U39</f>
        <v>0</v>
      </c>
      <c r="ACY18" s="94">
        <f>'R4-08（入力用）'!V39</f>
        <v>0</v>
      </c>
      <c r="ACZ18" s="94">
        <f>'R4-08（入力用）'!W39</f>
        <v>0</v>
      </c>
      <c r="ADA18" s="94">
        <f>'R4-08（入力用）'!X39</f>
        <v>0</v>
      </c>
      <c r="ADB18" s="94">
        <f>'R4-08（入力用）'!Y39</f>
        <v>0</v>
      </c>
      <c r="ADC18" s="94">
        <f>'R4-08（入力用）'!Z39</f>
        <v>0</v>
      </c>
      <c r="ADD18" s="94">
        <f>'R4-08（入力用）'!AA39</f>
        <v>0</v>
      </c>
      <c r="ADE18" s="94">
        <f>'R4-08（入力用）'!AB39</f>
        <v>0</v>
      </c>
      <c r="ADF18" s="94">
        <f>'R4-08（入力用）'!AC39</f>
        <v>0</v>
      </c>
      <c r="ADG18" s="94">
        <f>'R4-08（入力用）'!AD39</f>
        <v>0</v>
      </c>
      <c r="ADH18" s="94">
        <f>'R4-08（入力用）'!AE39</f>
        <v>0</v>
      </c>
      <c r="ADI18" s="94">
        <f>'R4-08（入力用）'!AF39</f>
        <v>0</v>
      </c>
      <c r="ADJ18" s="94">
        <f>'R4-08（入力用）'!AG39</f>
        <v>0</v>
      </c>
      <c r="ADK18" s="94">
        <f>'R4-08（入力用）'!AH39</f>
        <v>0</v>
      </c>
      <c r="ADL18" s="94">
        <f>'R4-08（入力用）'!AI39</f>
        <v>0</v>
      </c>
      <c r="ADM18" s="94">
        <f>'R4-08（入力用）'!AJ39</f>
        <v>0</v>
      </c>
      <c r="ADN18" s="94">
        <f>'R4-08（入力用）'!AK39</f>
        <v>0</v>
      </c>
      <c r="ADO18" s="94">
        <f>'R4-09（入力用）'!G39</f>
        <v>0</v>
      </c>
      <c r="ADP18" s="94">
        <f>'R4-09（入力用）'!H39</f>
        <v>0</v>
      </c>
      <c r="ADQ18" s="94">
        <f>'R4-09（入力用）'!I39</f>
        <v>0</v>
      </c>
      <c r="ADR18" s="94">
        <f>'R4-09（入力用）'!J39</f>
        <v>0</v>
      </c>
      <c r="ADS18" s="94">
        <f>'R4-09（入力用）'!K39</f>
        <v>0</v>
      </c>
      <c r="ADT18" s="94">
        <f>'R4-09（入力用）'!L39</f>
        <v>0</v>
      </c>
      <c r="ADU18" s="94">
        <f>'R4-09（入力用）'!M39</f>
        <v>0</v>
      </c>
      <c r="ADV18" s="94">
        <f>'R4-09（入力用）'!N39</f>
        <v>0</v>
      </c>
      <c r="ADW18" s="94">
        <f>'R4-09（入力用）'!O39</f>
        <v>0</v>
      </c>
      <c r="ADX18" s="94">
        <f>'R4-09（入力用）'!P39</f>
        <v>0</v>
      </c>
      <c r="ADY18" s="94">
        <f>'R4-09（入力用）'!Q39</f>
        <v>0</v>
      </c>
      <c r="ADZ18" s="94">
        <f>'R4-09（入力用）'!R39</f>
        <v>0</v>
      </c>
      <c r="AEA18" s="94">
        <f>'R4-09（入力用）'!S39</f>
        <v>0</v>
      </c>
      <c r="AEB18" s="94">
        <f>'R4-09（入力用）'!T39</f>
        <v>0</v>
      </c>
      <c r="AEC18" s="94">
        <f>'R4-09（入力用）'!U39</f>
        <v>0</v>
      </c>
      <c r="AED18" s="94">
        <f>'R4-09（入力用）'!V39</f>
        <v>0</v>
      </c>
      <c r="AEE18" s="94">
        <f>'R4-09（入力用）'!W39</f>
        <v>0</v>
      </c>
      <c r="AEF18" s="94">
        <f>'R4-09（入力用）'!X39</f>
        <v>0</v>
      </c>
      <c r="AEG18" s="94">
        <f>'R4-09（入力用）'!Y39</f>
        <v>0</v>
      </c>
      <c r="AEH18" s="94">
        <f>'R4-09（入力用）'!Z39</f>
        <v>0</v>
      </c>
      <c r="AEI18" s="94">
        <f>'R4-09（入力用）'!AA39</f>
        <v>0</v>
      </c>
      <c r="AEJ18" s="94">
        <f>'R4-09（入力用）'!AB39</f>
        <v>0</v>
      </c>
      <c r="AEK18" s="94">
        <f>'R4-09（入力用）'!AC39</f>
        <v>0</v>
      </c>
      <c r="AEL18" s="94">
        <f>'R4-09（入力用）'!AD39</f>
        <v>0</v>
      </c>
      <c r="AEM18" s="94">
        <f>'R4-09（入力用）'!AE39</f>
        <v>0</v>
      </c>
      <c r="AEN18" s="94">
        <f>'R4-09（入力用）'!AF39</f>
        <v>0</v>
      </c>
      <c r="AEO18" s="94">
        <f>'R4-09（入力用）'!AG39</f>
        <v>0</v>
      </c>
      <c r="AEP18" s="94">
        <f>'R4-09（入力用）'!AH39</f>
        <v>0</v>
      </c>
      <c r="AEQ18" s="94">
        <f>'R4-09（入力用）'!AI39</f>
        <v>0</v>
      </c>
      <c r="AER18" s="94">
        <f>'R4-09（入力用）'!AJ39</f>
        <v>0</v>
      </c>
      <c r="AES18" s="94">
        <f>'R4-10（入力用）'!G39</f>
        <v>0</v>
      </c>
      <c r="AET18" s="94">
        <f>'R4-10（入力用）'!H39</f>
        <v>0</v>
      </c>
      <c r="AEU18" s="94">
        <f>'R4-10（入力用）'!I39</f>
        <v>0</v>
      </c>
      <c r="AEV18" s="94">
        <f>'R4-10（入力用）'!J39</f>
        <v>0</v>
      </c>
      <c r="AEW18" s="94">
        <f>'R4-10（入力用）'!K39</f>
        <v>0</v>
      </c>
      <c r="AEX18" s="94">
        <f>'R4-10（入力用）'!L39</f>
        <v>0</v>
      </c>
      <c r="AEY18" s="94">
        <f>'R4-10（入力用）'!M39</f>
        <v>0</v>
      </c>
      <c r="AEZ18" s="94">
        <f>'R4-10（入力用）'!N39</f>
        <v>0</v>
      </c>
      <c r="AFA18" s="94">
        <f>'R4-10（入力用）'!O39</f>
        <v>0</v>
      </c>
      <c r="AFB18" s="94">
        <f>'R4-10（入力用）'!P39</f>
        <v>0</v>
      </c>
      <c r="AFC18" s="94">
        <f>'R4-10（入力用）'!Q39</f>
        <v>0</v>
      </c>
      <c r="AFD18" s="94">
        <f>'R4-10（入力用）'!R39</f>
        <v>0</v>
      </c>
      <c r="AFE18" s="94">
        <f>'R4-10（入力用）'!S39</f>
        <v>0</v>
      </c>
      <c r="AFF18" s="94">
        <f>'R4-10（入力用）'!T39</f>
        <v>0</v>
      </c>
      <c r="AFG18" s="94">
        <f>'R4-10（入力用）'!U39</f>
        <v>0</v>
      </c>
      <c r="AFH18" s="94">
        <f>'R4-10（入力用）'!V39</f>
        <v>0</v>
      </c>
      <c r="AFI18" s="94">
        <f>'R4-10（入力用）'!W39</f>
        <v>0</v>
      </c>
      <c r="AFJ18" s="94">
        <f>'R4-10（入力用）'!X39</f>
        <v>0</v>
      </c>
      <c r="AFK18" s="94">
        <f>'R4-10（入力用）'!Y39</f>
        <v>0</v>
      </c>
      <c r="AFL18" s="94">
        <f>'R4-10（入力用）'!Z39</f>
        <v>0</v>
      </c>
      <c r="AFM18" s="94">
        <f>'R4-10（入力用）'!AA39</f>
        <v>0</v>
      </c>
      <c r="AFN18" s="94">
        <f>'R4-10（入力用）'!AB39</f>
        <v>0</v>
      </c>
      <c r="AFO18" s="94">
        <f>'R4-10（入力用）'!AC39</f>
        <v>0</v>
      </c>
      <c r="AFP18" s="94">
        <f>'R4-10（入力用）'!AD39</f>
        <v>0</v>
      </c>
      <c r="AFQ18" s="94">
        <f>'R4-10（入力用）'!AE39</f>
        <v>0</v>
      </c>
      <c r="AFR18" s="94">
        <f>'R4-10（入力用）'!AF39</f>
        <v>0</v>
      </c>
      <c r="AFS18" s="94">
        <f>'R4-10（入力用）'!AG39</f>
        <v>0</v>
      </c>
      <c r="AFT18" s="94">
        <f>'R4-10（入力用）'!AH39</f>
        <v>0</v>
      </c>
      <c r="AFU18" s="94">
        <f>'R4-10（入力用）'!AI39</f>
        <v>0</v>
      </c>
      <c r="AFV18" s="94">
        <f>'R4-10（入力用）'!AJ39</f>
        <v>0</v>
      </c>
      <c r="AFW18" s="94">
        <f>'R4-10（入力用）'!AK39</f>
        <v>0</v>
      </c>
      <c r="AFX18" s="94">
        <f>'R4-11（入力用）'!G39</f>
        <v>0</v>
      </c>
      <c r="AFY18" s="94">
        <f>'R4-11（入力用）'!H39</f>
        <v>0</v>
      </c>
      <c r="AFZ18" s="94">
        <f>'R4-11（入力用）'!I39</f>
        <v>0</v>
      </c>
      <c r="AGA18" s="94">
        <f>'R4-11（入力用）'!J39</f>
        <v>0</v>
      </c>
      <c r="AGB18" s="94">
        <f>'R4-11（入力用）'!K39</f>
        <v>0</v>
      </c>
      <c r="AGC18" s="94">
        <f>'R4-11（入力用）'!L39</f>
        <v>0</v>
      </c>
      <c r="AGD18" s="94">
        <f>'R4-11（入力用）'!M39</f>
        <v>0</v>
      </c>
      <c r="AGE18" s="94">
        <f>'R4-11（入力用）'!N39</f>
        <v>0</v>
      </c>
      <c r="AGF18" s="94">
        <f>'R4-11（入力用）'!O39</f>
        <v>0</v>
      </c>
      <c r="AGG18" s="94">
        <f>'R4-11（入力用）'!P39</f>
        <v>0</v>
      </c>
      <c r="AGH18" s="94">
        <f>'R4-11（入力用）'!Q39</f>
        <v>0</v>
      </c>
      <c r="AGI18" s="94">
        <f>'R4-11（入力用）'!R39</f>
        <v>0</v>
      </c>
      <c r="AGJ18" s="94">
        <f>'R4-11（入力用）'!S39</f>
        <v>0</v>
      </c>
      <c r="AGK18" s="94">
        <f>'R4-11（入力用）'!T39</f>
        <v>0</v>
      </c>
      <c r="AGL18" s="94">
        <f>'R4-11（入力用）'!U39</f>
        <v>0</v>
      </c>
      <c r="AGM18" s="94">
        <f>'R4-11（入力用）'!V39</f>
        <v>0</v>
      </c>
      <c r="AGN18" s="94">
        <f>'R4-11（入力用）'!W39</f>
        <v>0</v>
      </c>
      <c r="AGO18" s="94">
        <f>'R4-11（入力用）'!X39</f>
        <v>0</v>
      </c>
      <c r="AGP18" s="94">
        <f>'R4-11（入力用）'!Y39</f>
        <v>0</v>
      </c>
      <c r="AGQ18" s="94">
        <f>'R4-11（入力用）'!Z39</f>
        <v>0</v>
      </c>
      <c r="AGR18" s="94">
        <f>'R4-11（入力用）'!AA39</f>
        <v>0</v>
      </c>
      <c r="AGS18" s="94">
        <f>'R4-11（入力用）'!AB39</f>
        <v>0</v>
      </c>
      <c r="AGT18" s="94">
        <f>'R4-11（入力用）'!AC39</f>
        <v>0</v>
      </c>
      <c r="AGU18" s="94">
        <f>'R4-11（入力用）'!AD39</f>
        <v>0</v>
      </c>
      <c r="AGV18" s="94">
        <f>'R4-11（入力用）'!AE39</f>
        <v>0</v>
      </c>
      <c r="AGW18" s="94">
        <f>'R4-11（入力用）'!AF39</f>
        <v>0</v>
      </c>
      <c r="AGX18" s="94">
        <f>'R4-11（入力用）'!AG39</f>
        <v>0</v>
      </c>
      <c r="AGY18" s="94">
        <f>'R4-11（入力用）'!AH39</f>
        <v>0</v>
      </c>
      <c r="AGZ18" s="94">
        <f>'R4-11（入力用）'!AI39</f>
        <v>0</v>
      </c>
      <c r="AHA18" s="94">
        <f>'R4-11（入力用）'!AJ39</f>
        <v>0</v>
      </c>
      <c r="AHB18" s="94">
        <f>'R4-12（入力用）'!G39</f>
        <v>0</v>
      </c>
      <c r="AHC18" s="94">
        <f>'R4-12（入力用）'!H39</f>
        <v>0</v>
      </c>
      <c r="AHD18" s="94">
        <f>'R4-12（入力用）'!I39</f>
        <v>0</v>
      </c>
      <c r="AHE18" s="94">
        <f>'R4-12（入力用）'!J39</f>
        <v>0</v>
      </c>
      <c r="AHF18" s="94">
        <f>'R4-12（入力用）'!K39</f>
        <v>0</v>
      </c>
      <c r="AHG18" s="94">
        <f>'R4-12（入力用）'!L39</f>
        <v>0</v>
      </c>
      <c r="AHH18" s="94">
        <f>'R4-12（入力用）'!M39</f>
        <v>0</v>
      </c>
      <c r="AHI18" s="94">
        <f>'R4-12（入力用）'!N39</f>
        <v>0</v>
      </c>
      <c r="AHJ18" s="94">
        <f>'R4-12（入力用）'!O39</f>
        <v>0</v>
      </c>
      <c r="AHK18" s="94">
        <f>'R4-12（入力用）'!P39</f>
        <v>0</v>
      </c>
      <c r="AHL18" s="94">
        <f>'R4-12（入力用）'!Q39</f>
        <v>0</v>
      </c>
      <c r="AHM18" s="94">
        <f>'R4-12（入力用）'!R39</f>
        <v>0</v>
      </c>
      <c r="AHN18" s="94">
        <f>'R4-12（入力用）'!S39</f>
        <v>0</v>
      </c>
      <c r="AHO18" s="94">
        <f>'R4-12（入力用）'!T39</f>
        <v>0</v>
      </c>
      <c r="AHP18" s="94">
        <f>'R4-12（入力用）'!U39</f>
        <v>0</v>
      </c>
      <c r="AHQ18" s="94">
        <f>'R4-12（入力用）'!V39</f>
        <v>0</v>
      </c>
      <c r="AHR18" s="94">
        <f>'R4-12（入力用）'!W39</f>
        <v>0</v>
      </c>
      <c r="AHS18" s="94">
        <f>'R4-12（入力用）'!X39</f>
        <v>0</v>
      </c>
      <c r="AHT18" s="94">
        <f>'R4-12（入力用）'!Y39</f>
        <v>0</v>
      </c>
      <c r="AHU18" s="94">
        <f>'R4-12（入力用）'!Z39</f>
        <v>0</v>
      </c>
      <c r="AHV18" s="94">
        <f>'R4-12（入力用）'!AA39</f>
        <v>0</v>
      </c>
      <c r="AHW18" s="94">
        <f>'R4-12（入力用）'!AB39</f>
        <v>0</v>
      </c>
      <c r="AHX18" s="94">
        <f>'R4-12（入力用）'!AC39</f>
        <v>0</v>
      </c>
      <c r="AHY18" s="94">
        <f>'R4-12（入力用）'!AD39</f>
        <v>0</v>
      </c>
      <c r="AHZ18" s="94">
        <f>'R4-12（入力用）'!AE39</f>
        <v>0</v>
      </c>
      <c r="AIA18" s="94">
        <f>'R4-12（入力用）'!AF39</f>
        <v>0</v>
      </c>
      <c r="AIB18" s="94">
        <f>'R4-12（入力用）'!AG39</f>
        <v>0</v>
      </c>
      <c r="AIC18" s="94">
        <f>'R4-12（入力用）'!AH39</f>
        <v>0</v>
      </c>
      <c r="AID18" s="94">
        <f>'R4-12（入力用）'!AI39</f>
        <v>0</v>
      </c>
      <c r="AIE18" s="94">
        <f>'R4-12（入力用）'!AJ39</f>
        <v>0</v>
      </c>
      <c r="AIF18" s="94">
        <f>'R4-12（入力用）'!AK39</f>
        <v>0</v>
      </c>
      <c r="AIG18" s="94">
        <f>'R5-01（入力用）'!G39</f>
        <v>0</v>
      </c>
      <c r="AIH18" s="94">
        <f>'R5-01（入力用）'!H39</f>
        <v>0</v>
      </c>
      <c r="AII18" s="94">
        <f>'R5-01（入力用）'!I39</f>
        <v>0</v>
      </c>
      <c r="AIJ18" s="94">
        <f>'R5-01（入力用）'!J39</f>
        <v>0</v>
      </c>
      <c r="AIK18" s="94">
        <f>'R5-01（入力用）'!K39</f>
        <v>0</v>
      </c>
      <c r="AIL18" s="94">
        <f>'R5-01（入力用）'!L39</f>
        <v>0</v>
      </c>
      <c r="AIM18" s="94">
        <f>'R5-01（入力用）'!M39</f>
        <v>0</v>
      </c>
      <c r="AIN18" s="94">
        <f>'R5-01（入力用）'!N39</f>
        <v>0</v>
      </c>
      <c r="AIO18" s="94">
        <f>'R5-01（入力用）'!O39</f>
        <v>0</v>
      </c>
      <c r="AIP18" s="94">
        <f>'R5-01（入力用）'!P39</f>
        <v>0</v>
      </c>
      <c r="AIQ18" s="94">
        <f>'R5-01（入力用）'!Q39</f>
        <v>0</v>
      </c>
      <c r="AIR18" s="94">
        <f>'R5-01（入力用）'!R39</f>
        <v>0</v>
      </c>
      <c r="AIS18" s="94">
        <f>'R5-01（入力用）'!S39</f>
        <v>0</v>
      </c>
      <c r="AIT18" s="94">
        <f>'R5-01（入力用）'!T39</f>
        <v>0</v>
      </c>
      <c r="AIU18" s="94">
        <f>'R5-01（入力用）'!U39</f>
        <v>0</v>
      </c>
      <c r="AIV18" s="94">
        <f>'R5-01（入力用）'!V39</f>
        <v>0</v>
      </c>
      <c r="AIW18" s="94">
        <f>'R5-01（入力用）'!W39</f>
        <v>0</v>
      </c>
      <c r="AIX18" s="94">
        <f>'R5-01（入力用）'!X39</f>
        <v>0</v>
      </c>
      <c r="AIY18" s="94">
        <f>'R5-01（入力用）'!Y39</f>
        <v>0</v>
      </c>
      <c r="AIZ18" s="94">
        <f>'R5-01（入力用）'!Z39</f>
        <v>0</v>
      </c>
      <c r="AJA18" s="94">
        <f>'R5-01（入力用）'!AA39</f>
        <v>0</v>
      </c>
      <c r="AJB18" s="94">
        <f>'R5-01（入力用）'!AB39</f>
        <v>0</v>
      </c>
      <c r="AJC18" s="94">
        <f>'R5-01（入力用）'!AC39</f>
        <v>0</v>
      </c>
      <c r="AJD18" s="94">
        <f>'R5-01（入力用）'!AD39</f>
        <v>0</v>
      </c>
      <c r="AJE18" s="94">
        <f>'R5-01（入力用）'!AE39</f>
        <v>0</v>
      </c>
      <c r="AJF18" s="94">
        <f>'R5-01（入力用）'!AF39</f>
        <v>0</v>
      </c>
      <c r="AJG18" s="94">
        <f>'R5-01（入力用）'!AG39</f>
        <v>0</v>
      </c>
      <c r="AJH18" s="94">
        <f>'R5-01（入力用）'!AH39</f>
        <v>0</v>
      </c>
      <c r="AJI18" s="94">
        <f>'R5-01（入力用）'!AI39</f>
        <v>0</v>
      </c>
      <c r="AJJ18" s="94">
        <f>'R5-01（入力用）'!AJ39</f>
        <v>0</v>
      </c>
      <c r="AJK18" s="94">
        <f>'R5-01（入力用）'!AK39</f>
        <v>0</v>
      </c>
      <c r="AJL18" s="94">
        <f>'R5-02（入力用）'!G39</f>
        <v>0</v>
      </c>
      <c r="AJM18" s="94">
        <f>'R5-02（入力用）'!H39</f>
        <v>0</v>
      </c>
      <c r="AJN18" s="94">
        <f>'R5-02（入力用）'!I39</f>
        <v>0</v>
      </c>
      <c r="AJO18" s="94">
        <f>'R5-02（入力用）'!J39</f>
        <v>0</v>
      </c>
      <c r="AJP18" s="94">
        <f>'R5-02（入力用）'!K39</f>
        <v>0</v>
      </c>
      <c r="AJQ18" s="94">
        <f>'R5-02（入力用）'!L39</f>
        <v>0</v>
      </c>
      <c r="AJR18" s="94">
        <f>'R5-02（入力用）'!M39</f>
        <v>0</v>
      </c>
      <c r="AJS18" s="94">
        <f>'R5-02（入力用）'!N39</f>
        <v>0</v>
      </c>
      <c r="AJT18" s="94">
        <f>'R5-02（入力用）'!O39</f>
        <v>0</v>
      </c>
      <c r="AJU18" s="94">
        <f>'R5-02（入力用）'!P39</f>
        <v>0</v>
      </c>
      <c r="AJV18" s="94">
        <f>'R5-02（入力用）'!Q39</f>
        <v>0</v>
      </c>
      <c r="AJW18" s="94">
        <f>'R5-02（入力用）'!R39</f>
        <v>0</v>
      </c>
      <c r="AJX18" s="94">
        <f>'R5-02（入力用）'!S39</f>
        <v>0</v>
      </c>
      <c r="AJY18" s="94">
        <f>'R5-02（入力用）'!T39</f>
        <v>0</v>
      </c>
      <c r="AJZ18" s="94">
        <f>'R5-02（入力用）'!U39</f>
        <v>0</v>
      </c>
      <c r="AKA18" s="94">
        <f>'R5-02（入力用）'!V39</f>
        <v>0</v>
      </c>
      <c r="AKB18" s="94">
        <f>'R5-02（入力用）'!W39</f>
        <v>0</v>
      </c>
      <c r="AKC18" s="94">
        <f>'R5-02（入力用）'!X39</f>
        <v>0</v>
      </c>
      <c r="AKD18" s="94">
        <f>'R5-02（入力用）'!Y39</f>
        <v>0</v>
      </c>
      <c r="AKE18" s="94">
        <f>'R5-02（入力用）'!Z39</f>
        <v>0</v>
      </c>
      <c r="AKF18" s="94">
        <f>'R5-02（入力用）'!AA39</f>
        <v>0</v>
      </c>
      <c r="AKG18" s="94">
        <f>'R5-02（入力用）'!AB39</f>
        <v>0</v>
      </c>
      <c r="AKH18" s="94">
        <f>'R5-02（入力用）'!AC39</f>
        <v>0</v>
      </c>
      <c r="AKI18" s="94">
        <f>'R5-02（入力用）'!AD39</f>
        <v>0</v>
      </c>
      <c r="AKJ18" s="94">
        <f>'R5-02（入力用）'!AE39</f>
        <v>0</v>
      </c>
      <c r="AKK18" s="94">
        <f>'R5-02（入力用）'!AF39</f>
        <v>0</v>
      </c>
      <c r="AKL18" s="94">
        <f>'R5-02（入力用）'!AG39</f>
        <v>0</v>
      </c>
      <c r="AKM18" s="94">
        <f>'R5-02（入力用）'!AH39</f>
        <v>0</v>
      </c>
      <c r="AKN18" s="94">
        <f>'R5-03（入力用）'!G39</f>
        <v>0</v>
      </c>
      <c r="AKO18" s="94">
        <f>'R5-03（入力用）'!H39</f>
        <v>0</v>
      </c>
      <c r="AKP18" s="94">
        <f>'R5-03（入力用）'!I39</f>
        <v>0</v>
      </c>
      <c r="AKQ18" s="94">
        <f>'R5-03（入力用）'!J39</f>
        <v>0</v>
      </c>
      <c r="AKR18" s="94">
        <f>'R5-03（入力用）'!K39</f>
        <v>0</v>
      </c>
      <c r="AKS18" s="94">
        <f>'R5-03（入力用）'!L39</f>
        <v>0</v>
      </c>
      <c r="AKT18" s="94">
        <f>'R5-03（入力用）'!M39</f>
        <v>0</v>
      </c>
      <c r="AKU18" s="94">
        <f>'R5-03（入力用）'!N39</f>
        <v>0</v>
      </c>
      <c r="AKV18" s="94">
        <f>'R5-03（入力用）'!O39</f>
        <v>0</v>
      </c>
      <c r="AKW18" s="94">
        <f>'R5-03（入力用）'!P39</f>
        <v>0</v>
      </c>
      <c r="AKX18" s="94">
        <f>'R5-03（入力用）'!Q39</f>
        <v>0</v>
      </c>
      <c r="AKY18" s="94">
        <f>'R5-03（入力用）'!R39</f>
        <v>0</v>
      </c>
      <c r="AKZ18" s="94">
        <f>'R5-03（入力用）'!S39</f>
        <v>0</v>
      </c>
      <c r="ALA18" s="94">
        <f>'R5-03（入力用）'!T39</f>
        <v>0</v>
      </c>
      <c r="ALB18" s="94">
        <f>'R5-03（入力用）'!U39</f>
        <v>0</v>
      </c>
      <c r="ALC18" s="94">
        <f>'R5-03（入力用）'!V39</f>
        <v>0</v>
      </c>
      <c r="ALD18" s="94">
        <f>'R5-03（入力用）'!W39</f>
        <v>0</v>
      </c>
      <c r="ALE18" s="94">
        <f>'R5-03（入力用）'!X39</f>
        <v>0</v>
      </c>
      <c r="ALF18" s="94">
        <f>'R5-03（入力用）'!Y39</f>
        <v>0</v>
      </c>
      <c r="ALG18" s="94">
        <f>'R5-03（入力用）'!Z39</f>
        <v>0</v>
      </c>
      <c r="ALH18" s="94">
        <f>'R5-03（入力用）'!AA39</f>
        <v>0</v>
      </c>
      <c r="ALI18" s="94">
        <f>'R5-03（入力用）'!AB39</f>
        <v>0</v>
      </c>
      <c r="ALJ18" s="94">
        <f>'R5-03（入力用）'!AC39</f>
        <v>0</v>
      </c>
      <c r="ALK18" s="94">
        <f>'R5-03（入力用）'!AD39</f>
        <v>0</v>
      </c>
      <c r="ALL18" s="94">
        <f>'R5-03（入力用）'!AE39</f>
        <v>0</v>
      </c>
      <c r="ALM18" s="94">
        <f>'R5-03（入力用）'!AF39</f>
        <v>0</v>
      </c>
      <c r="ALN18" s="94">
        <f>'R5-03（入力用）'!AG39</f>
        <v>0</v>
      </c>
      <c r="ALO18" s="94">
        <f>'R5-03（入力用）'!AH39</f>
        <v>0</v>
      </c>
      <c r="ALP18" s="94">
        <f>'R5-03（入力用）'!AI39</f>
        <v>0</v>
      </c>
      <c r="ALQ18" s="94">
        <f>'R5-03（入力用）'!AJ39</f>
        <v>0</v>
      </c>
      <c r="ALR18" s="94">
        <f>'R5-03（入力用）'!AK39</f>
        <v>0</v>
      </c>
    </row>
    <row r="19" spans="1:1006" ht="32.4">
      <c r="A19" s="78" t="s">
        <v>140</v>
      </c>
      <c r="B19" s="17" t="s">
        <v>36</v>
      </c>
      <c r="C19" s="125" t="str">
        <f>'7月（入力用）'!F39</f>
        <v>増加</v>
      </c>
      <c r="D19" s="125" t="str">
        <f>'7月（入力用）'!G39</f>
        <v>増加</v>
      </c>
      <c r="E19" s="125" t="str">
        <f>'7月（入力用）'!H39</f>
        <v>増加</v>
      </c>
      <c r="F19" s="125" t="str">
        <f>'7月（入力用）'!I39</f>
        <v>増加</v>
      </c>
      <c r="G19" s="125" t="str">
        <f>'7月（入力用）'!J39</f>
        <v>増加</v>
      </c>
      <c r="H19" s="125" t="str">
        <f>'7月（入力用）'!K39</f>
        <v>増加</v>
      </c>
      <c r="I19" s="125" t="str">
        <f>'7月（入力用）'!L39</f>
        <v>増加</v>
      </c>
      <c r="J19" s="125" t="str">
        <f>'7月（入力用）'!M39</f>
        <v>増加</v>
      </c>
      <c r="K19" s="125" t="str">
        <f>'7月（入力用）'!N39</f>
        <v>増加</v>
      </c>
      <c r="L19" s="125" t="str">
        <f>'7月（入力用）'!O39</f>
        <v>増加</v>
      </c>
      <c r="M19" s="125" t="str">
        <f>'7月（入力用）'!P39</f>
        <v>減少</v>
      </c>
      <c r="N19" s="125" t="str">
        <f>'7月（入力用）'!Q39</f>
        <v>減少</v>
      </c>
      <c r="O19" s="125" t="str">
        <f>'7月（入力用）'!R39</f>
        <v>減少</v>
      </c>
      <c r="P19" s="125" t="str">
        <f>'7月（入力用）'!S39</f>
        <v>減少</v>
      </c>
      <c r="Q19" s="125" t="str">
        <f>'7月（入力用）'!T39</f>
        <v>減少</v>
      </c>
      <c r="R19" s="125" t="str">
        <f>'7月（入力用）'!U39</f>
        <v>減少</v>
      </c>
      <c r="S19" s="125" t="str">
        <f>'7月（入力用）'!V39</f>
        <v>減少</v>
      </c>
      <c r="T19" s="125" t="str">
        <f>'7月（入力用）'!W39</f>
        <v>減少</v>
      </c>
      <c r="U19" s="125" t="str">
        <f>'7月（入力用）'!X39</f>
        <v>減少</v>
      </c>
      <c r="V19" s="125" t="str">
        <f>'7月（入力用）'!Y39</f>
        <v>減少</v>
      </c>
      <c r="W19" s="125" t="str">
        <f>'7月（入力用）'!Z39</f>
        <v>減少</v>
      </c>
      <c r="X19" s="125" t="str">
        <f>'7月（入力用）'!AA39</f>
        <v>減少</v>
      </c>
      <c r="Y19" s="125" t="str">
        <f>'7月（入力用）'!AB39</f>
        <v>減少</v>
      </c>
      <c r="Z19" s="125" t="str">
        <f>'7月（入力用）'!AC39</f>
        <v>増加</v>
      </c>
      <c r="AA19" s="125" t="str">
        <f>'7月（入力用）'!AD39</f>
        <v>増加</v>
      </c>
      <c r="AB19" s="125" t="str">
        <f>'7月（入力用）'!AE39</f>
        <v>増加</v>
      </c>
      <c r="AC19" s="125" t="str">
        <f>'7月（入力用）'!AF39</f>
        <v>増加</v>
      </c>
      <c r="AD19" s="125" t="str">
        <f>'7月（入力用）'!AG39</f>
        <v>増加</v>
      </c>
      <c r="AE19" s="125" t="str">
        <f>'7月（入力用）'!AH39</f>
        <v>増加</v>
      </c>
      <c r="AF19" s="125" t="str">
        <f>'7月（入力用）'!AI39</f>
        <v>増加</v>
      </c>
      <c r="AG19" s="129" t="str">
        <f>'7月（入力用）'!AJ39</f>
        <v>増加</v>
      </c>
      <c r="AH19" s="126" t="str">
        <f>'8月（入力用）'!F39</f>
        <v>減少</v>
      </c>
      <c r="AI19" s="125" t="str">
        <f>'8月（入力用）'!G39</f>
        <v>減少</v>
      </c>
      <c r="AJ19" s="125" t="str">
        <f>'8月（入力用）'!H39</f>
        <v>減少</v>
      </c>
      <c r="AK19" s="125" t="str">
        <f>'8月（入力用）'!I39</f>
        <v>減少</v>
      </c>
      <c r="AL19" s="125" t="str">
        <f>'8月（入力用）'!J39</f>
        <v>減少</v>
      </c>
      <c r="AM19" s="125" t="str">
        <f>'8月（入力用）'!K39</f>
        <v>減少</v>
      </c>
      <c r="AN19" s="125" t="str">
        <f>'8月（入力用）'!L39</f>
        <v>減少</v>
      </c>
      <c r="AO19" s="125" t="str">
        <f>'8月（入力用）'!M39</f>
        <v>減少</v>
      </c>
      <c r="AP19" s="125" t="str">
        <f>'8月（入力用）'!N39</f>
        <v>減少</v>
      </c>
      <c r="AQ19" s="125" t="str">
        <f>'8月（入力用）'!O39</f>
        <v>減少</v>
      </c>
      <c r="AR19" s="125" t="str">
        <f>'8月（入力用）'!P39</f>
        <v>減少</v>
      </c>
      <c r="AS19" s="125" t="str">
        <f>'8月（入力用）'!Q39</f>
        <v>減少</v>
      </c>
      <c r="AT19" s="125" t="str">
        <f>'8月（入力用）'!R39</f>
        <v>減少</v>
      </c>
      <c r="AU19" s="125" t="str">
        <f>'8月（入力用）'!S39</f>
        <v>減少</v>
      </c>
      <c r="AV19" s="125" t="str">
        <f>'8月（入力用）'!T39</f>
        <v>減少</v>
      </c>
      <c r="AW19" s="125" t="str">
        <f>'8月（入力用）'!U39</f>
        <v>増加</v>
      </c>
      <c r="AX19" s="125" t="str">
        <f>'8月（入力用）'!V39</f>
        <v>増加</v>
      </c>
      <c r="AY19" s="125" t="str">
        <f>'8月（入力用）'!W39</f>
        <v>増加</v>
      </c>
      <c r="AZ19" s="125" t="str">
        <f>'8月（入力用）'!X39</f>
        <v>増加</v>
      </c>
      <c r="BA19" s="125" t="str">
        <f>'8月（入力用）'!Y39</f>
        <v>増加</v>
      </c>
      <c r="BB19" s="125" t="str">
        <f>'8月（入力用）'!Z39</f>
        <v>増加</v>
      </c>
      <c r="BC19" s="125" t="str">
        <f>'8月（入力用）'!AA39</f>
        <v>増加</v>
      </c>
      <c r="BD19" s="125" t="str">
        <f>'8月（入力用）'!AB39</f>
        <v>減少</v>
      </c>
      <c r="BE19" s="125" t="str">
        <f>'8月（入力用）'!AC39</f>
        <v>減少</v>
      </c>
      <c r="BF19" s="125" t="str">
        <f>'8月（入力用）'!AD39</f>
        <v>減少</v>
      </c>
      <c r="BG19" s="125" t="str">
        <f>'8月（入力用）'!AE39</f>
        <v>減少</v>
      </c>
      <c r="BH19" s="125" t="str">
        <f>'8月（入力用）'!AF39</f>
        <v>減少</v>
      </c>
      <c r="BI19" s="125" t="str">
        <f>'8月（入力用）'!AG39</f>
        <v>減少</v>
      </c>
      <c r="BJ19" s="125" t="str">
        <f>'8月（入力用）'!AH39</f>
        <v>減少</v>
      </c>
      <c r="BK19" s="125" t="str">
        <f>'8月（入力用）'!AI39</f>
        <v>減少</v>
      </c>
      <c r="BL19" s="129" t="str">
        <f>'8月（入力用）'!AJ39</f>
        <v>減少</v>
      </c>
      <c r="BM19" s="127" t="str">
        <f>'9月（入力用）'!G39</f>
        <v>増加</v>
      </c>
      <c r="BN19" s="128" t="str">
        <f>'9月（入力用）'!H39</f>
        <v>増加</v>
      </c>
      <c r="BO19" s="128" t="str">
        <f>'9月（入力用）'!I39</f>
        <v>増加</v>
      </c>
      <c r="BP19" s="128" t="str">
        <f>'9月（入力用）'!J39</f>
        <v>減少</v>
      </c>
      <c r="BQ19" s="128" t="str">
        <f>'9月（入力用）'!K39</f>
        <v>減少</v>
      </c>
      <c r="BR19" s="128" t="str">
        <f>'9月（入力用）'!L39</f>
        <v>減少</v>
      </c>
      <c r="BS19" s="128" t="str">
        <f>'9月（入力用）'!M39</f>
        <v>減少</v>
      </c>
      <c r="BT19" s="128" t="str">
        <f>'9月（入力用）'!N39</f>
        <v>減少</v>
      </c>
      <c r="BU19" s="128" t="str">
        <f>'9月（入力用）'!O39</f>
        <v>減少</v>
      </c>
      <c r="BV19" s="128" t="str">
        <f>'9月（入力用）'!P39</f>
        <v>減少</v>
      </c>
      <c r="BW19" s="128" t="str">
        <f>'9月（入力用）'!Q39</f>
        <v>減少</v>
      </c>
      <c r="BX19" s="128" t="str">
        <f>'9月（入力用）'!R39</f>
        <v>減少</v>
      </c>
      <c r="BY19" s="128" t="str">
        <f>'9月（入力用）'!S39</f>
        <v>減少</v>
      </c>
      <c r="BZ19" s="128" t="str">
        <f>'9月（入力用）'!T39</f>
        <v>減少</v>
      </c>
      <c r="CA19" s="128" t="str">
        <f>'9月（入力用）'!U39</f>
        <v>減少</v>
      </c>
      <c r="CB19" s="128" t="str">
        <f>'9月（入力用）'!V39</f>
        <v>減少</v>
      </c>
      <c r="CC19" s="128" t="str">
        <f>'9月（入力用）'!W39</f>
        <v>減少</v>
      </c>
      <c r="CD19" s="128" t="str">
        <f>'9月（入力用）'!X39</f>
        <v>増加</v>
      </c>
      <c r="CE19" s="128" t="str">
        <f>'9月（入力用）'!Y39</f>
        <v>増加</v>
      </c>
      <c r="CF19" s="128" t="str">
        <f>'9月（入力用）'!Z39</f>
        <v>増加</v>
      </c>
      <c r="CG19" s="128" t="str">
        <f>'9月（入力用）'!AA39</f>
        <v>増加</v>
      </c>
      <c r="CH19" s="128" t="str">
        <f>'9月（入力用）'!AB39</f>
        <v>増加</v>
      </c>
      <c r="CI19" s="128" t="str">
        <f>'9月（入力用）'!AC39</f>
        <v>増加</v>
      </c>
      <c r="CJ19" s="128" t="str">
        <f>'9月（入力用）'!AD39</f>
        <v>増加</v>
      </c>
      <c r="CK19" s="128" t="str">
        <f>'9月（入力用）'!AE39</f>
        <v>増加</v>
      </c>
      <c r="CL19" s="128" t="str">
        <f>'9月（入力用）'!AF39</f>
        <v>増加</v>
      </c>
      <c r="CM19" s="128" t="str">
        <f>'9月（入力用）'!AG39</f>
        <v>増加</v>
      </c>
      <c r="CN19" s="128" t="str">
        <f>'9月（入力用）'!AH39</f>
        <v>増加</v>
      </c>
      <c r="CO19" s="128" t="str">
        <f>'9月（入力用）'!AI39</f>
        <v>増加</v>
      </c>
      <c r="CP19" s="130" t="str">
        <f>'9月（入力用）'!AJ39</f>
        <v>増加</v>
      </c>
      <c r="CQ19" s="127" t="str">
        <f>'10月（入力用）'!G39</f>
        <v>増加</v>
      </c>
      <c r="CR19" s="128" t="str">
        <f>'10月（入力用）'!H39</f>
        <v>減少</v>
      </c>
      <c r="CS19" s="128" t="str">
        <f>'10月（入力用）'!I39</f>
        <v>減少</v>
      </c>
      <c r="CT19" s="128" t="str">
        <f>'10月（入力用）'!J39</f>
        <v>減少</v>
      </c>
      <c r="CU19" s="128" t="str">
        <f>'10月（入力用）'!K39</f>
        <v>減少</v>
      </c>
      <c r="CV19" s="128" t="str">
        <f>'10月（入力用）'!L39</f>
        <v>減少</v>
      </c>
      <c r="CW19" s="128" t="str">
        <f>'10月（入力用）'!M39</f>
        <v>減少</v>
      </c>
      <c r="CX19" s="128" t="str">
        <f>'10月（入力用）'!N39</f>
        <v>減少</v>
      </c>
      <c r="CY19" s="128" t="str">
        <f>'10月（入力用）'!O39</f>
        <v>減少</v>
      </c>
      <c r="CZ19" s="128" t="str">
        <f>'10月（入力用）'!P39</f>
        <v>増加</v>
      </c>
      <c r="DA19" s="128" t="str">
        <f>'10月（入力用）'!Q39</f>
        <v>増加</v>
      </c>
      <c r="DB19" s="128" t="str">
        <f>'10月（入力用）'!R39</f>
        <v>減少</v>
      </c>
      <c r="DC19" s="128" t="str">
        <f>'10月（入力用）'!S39</f>
        <v>減少</v>
      </c>
      <c r="DD19" s="128" t="str">
        <f>'10月（入力用）'!T39</f>
        <v>減少</v>
      </c>
      <c r="DE19" s="128" t="str">
        <f>'10月（入力用）'!U39</f>
        <v>減少</v>
      </c>
      <c r="DF19" s="128" t="str">
        <f>'10月（入力用）'!V39</f>
        <v>減少</v>
      </c>
      <c r="DG19" s="128" t="str">
        <f>'10月（入力用）'!W39</f>
        <v>減少</v>
      </c>
      <c r="DH19" s="128" t="str">
        <f>'10月（入力用）'!X39</f>
        <v>減少</v>
      </c>
      <c r="DI19" s="128" t="str">
        <f>'10月（入力用）'!Y39</f>
        <v>減少</v>
      </c>
      <c r="DJ19" s="128" t="str">
        <f>'10月（入力用）'!Z39</f>
        <v>減少</v>
      </c>
      <c r="DK19" s="128" t="str">
        <f>'10月（入力用）'!AA39</f>
        <v>減少</v>
      </c>
      <c r="DL19" s="128" t="str">
        <f>'10月（入力用）'!AB39</f>
        <v>減少</v>
      </c>
      <c r="DM19" s="128" t="str">
        <f>'10月（入力用）'!AC39</f>
        <v>減少</v>
      </c>
      <c r="DN19" s="128" t="str">
        <f>'10月（入力用）'!AD39</f>
        <v>減少</v>
      </c>
      <c r="DO19" s="128" t="str">
        <f>'10月（入力用）'!AE39</f>
        <v>減少</v>
      </c>
      <c r="DP19" s="128" t="str">
        <f>'10月（入力用）'!AF39</f>
        <v>減少</v>
      </c>
      <c r="DQ19" s="128" t="str">
        <f>'10月（入力用）'!AG39</f>
        <v>減少</v>
      </c>
      <c r="DR19" s="128" t="str">
        <f>'10月（入力用）'!AH39</f>
        <v>減少</v>
      </c>
      <c r="DS19" s="128" t="str">
        <f>'10月（入力用）'!AI39</f>
        <v>増加</v>
      </c>
      <c r="DT19" s="128" t="str">
        <f>'10月（入力用）'!AJ39</f>
        <v>増加</v>
      </c>
      <c r="DU19" s="130" t="str">
        <f>'10月（入力用）'!AK39</f>
        <v>増加</v>
      </c>
      <c r="DV19" s="127" t="str">
        <f>'11月（入力用）'!G39</f>
        <v>増加</v>
      </c>
      <c r="DW19" s="128" t="str">
        <f>'11月（入力用）'!H39</f>
        <v>増加</v>
      </c>
      <c r="DX19" s="128" t="str">
        <f>'11月（入力用）'!I39</f>
        <v>増加</v>
      </c>
      <c r="DY19" s="128" t="str">
        <f>'11月（入力用）'!J39</f>
        <v>増加</v>
      </c>
      <c r="DZ19" s="128" t="str">
        <f>'11月（入力用）'!K39</f>
        <v>増加</v>
      </c>
      <c r="EA19" s="128" t="str">
        <f>'11月（入力用）'!L39</f>
        <v>増加</v>
      </c>
      <c r="EB19" s="128" t="str">
        <f>'11月（入力用）'!M39</f>
        <v>増加</v>
      </c>
      <c r="EC19" s="128" t="str">
        <f>'11月（入力用）'!N39</f>
        <v>増加</v>
      </c>
      <c r="ED19" s="128" t="str">
        <f>'11月（入力用）'!O39</f>
        <v>増加</v>
      </c>
      <c r="EE19" s="128" t="str">
        <f>'11月（入力用）'!P39</f>
        <v>増加</v>
      </c>
      <c r="EF19" s="128" t="str">
        <f>'11月（入力用）'!Q39</f>
        <v>増加</v>
      </c>
      <c r="EG19" s="128" t="str">
        <f>'11月（入力用）'!R39</f>
        <v>増加</v>
      </c>
      <c r="EH19" s="128" t="str">
        <f>'11月（入力用）'!S39</f>
        <v>減少</v>
      </c>
      <c r="EI19" s="128" t="str">
        <f>'11月（入力用）'!T39</f>
        <v>減少</v>
      </c>
      <c r="EJ19" s="128" t="str">
        <f>'11月（入力用）'!U39</f>
        <v>減少</v>
      </c>
      <c r="EK19" s="128" t="str">
        <f>'11月（入力用）'!V39</f>
        <v>減少</v>
      </c>
      <c r="EL19" s="128" t="str">
        <f>'11月（入力用）'!W39</f>
        <v>減少</v>
      </c>
      <c r="EM19" s="128" t="str">
        <f>'11月（入力用）'!X39</f>
        <v>減少</v>
      </c>
      <c r="EN19" s="128" t="str">
        <f>'11月（入力用）'!Y39</f>
        <v>減少</v>
      </c>
      <c r="EO19" s="128" t="str">
        <f>'11月（入力用）'!Z39</f>
        <v>増加</v>
      </c>
      <c r="EP19" s="128" t="str">
        <f>'11月（入力用）'!AA39</f>
        <v>増加</v>
      </c>
      <c r="EQ19" s="128" t="str">
        <f>'11月（入力用）'!AB39</f>
        <v>増加</v>
      </c>
      <c r="ER19" s="128" t="str">
        <f>'11月（入力用）'!AC39</f>
        <v>増加</v>
      </c>
      <c r="ES19" s="128" t="str">
        <f>'11月（入力用）'!AD39</f>
        <v>増加</v>
      </c>
      <c r="ET19" s="128" t="str">
        <f>'11月（入力用）'!AE39</f>
        <v>増加</v>
      </c>
      <c r="EU19" s="128" t="str">
        <f>'11月（入力用）'!AF39</f>
        <v>減少</v>
      </c>
      <c r="EV19" s="128" t="str">
        <f>'11月（入力用）'!AG39</f>
        <v>減少</v>
      </c>
      <c r="EW19" s="128" t="str">
        <f>'11月（入力用）'!AH39</f>
        <v>減少</v>
      </c>
      <c r="EX19" s="128" t="str">
        <f>'11月（入力用）'!AI39</f>
        <v>減少</v>
      </c>
      <c r="EY19" s="130" t="str">
        <f>'11月（入力用）'!AJ39</f>
        <v>減少</v>
      </c>
      <c r="EZ19" s="127" t="str">
        <f>'12月（入力用）'!G39</f>
        <v>減少</v>
      </c>
      <c r="FA19" s="128" t="str">
        <f>'12月（入力用）'!H39</f>
        <v>減少</v>
      </c>
      <c r="FB19" s="128" t="str">
        <f>'12月（入力用）'!I39</f>
        <v>増加</v>
      </c>
      <c r="FC19" s="128" t="str">
        <f>'12月（入力用）'!J39</f>
        <v>増加</v>
      </c>
      <c r="FD19" s="128" t="str">
        <f>'12月（入力用）'!K39</f>
        <v>増加</v>
      </c>
      <c r="FE19" s="128" t="str">
        <f>'12月（入力用）'!L39</f>
        <v>増加</v>
      </c>
      <c r="FF19" s="128" t="str">
        <f>'12月（入力用）'!M39</f>
        <v>増加</v>
      </c>
      <c r="FG19" s="128" t="str">
        <f>'12月（入力用）'!N39</f>
        <v>増加</v>
      </c>
      <c r="FH19" s="128" t="str">
        <f>'12月（入力用）'!O39</f>
        <v>増加</v>
      </c>
      <c r="FI19" s="128" t="str">
        <f>'12月（入力用）'!P39</f>
        <v>増加</v>
      </c>
      <c r="FJ19" s="128" t="str">
        <f>'12月（入力用）'!Q39</f>
        <v>増加</v>
      </c>
      <c r="FK19" s="128" t="str">
        <f>'12月（入力用）'!R39</f>
        <v>増加</v>
      </c>
      <c r="FL19" s="128" t="str">
        <f>'12月（入力用）'!S39</f>
        <v>増加</v>
      </c>
      <c r="FM19" s="128" t="str">
        <f>'12月（入力用）'!T39</f>
        <v>増加</v>
      </c>
      <c r="FN19" s="128" t="str">
        <f>'12月（入力用）'!U39</f>
        <v>増加</v>
      </c>
      <c r="FO19" s="128" t="str">
        <f>'12月（入力用）'!V39</f>
        <v>増加</v>
      </c>
      <c r="FP19" s="128" t="str">
        <f>'12月（入力用）'!W39</f>
        <v>減少</v>
      </c>
      <c r="FQ19" s="128" t="str">
        <f>'12月（入力用）'!X39</f>
        <v>減少</v>
      </c>
      <c r="FR19" s="128" t="str">
        <f>'12月（入力用）'!Y39</f>
        <v>減少</v>
      </c>
      <c r="FS19" s="128" t="str">
        <f>'12月（入力用）'!Z39</f>
        <v>減少</v>
      </c>
      <c r="FT19" s="128" t="str">
        <f>'12月（入力用）'!AA39</f>
        <v>減少</v>
      </c>
      <c r="FU19" s="128" t="str">
        <f>'12月（入力用）'!AB39</f>
        <v>減少</v>
      </c>
      <c r="FV19" s="128" t="str">
        <f>'12月（入力用）'!AC39</f>
        <v>減少</v>
      </c>
      <c r="FW19" s="128" t="str">
        <f>'12月（入力用）'!AD39</f>
        <v>減少</v>
      </c>
      <c r="FX19" s="128" t="str">
        <f>'12月（入力用）'!AE39</f>
        <v>減少</v>
      </c>
      <c r="FY19" s="128" t="str">
        <f>'12月（入力用）'!AF39</f>
        <v>増加</v>
      </c>
      <c r="FZ19" s="128" t="str">
        <f>'12月（入力用）'!AG39</f>
        <v>増加</v>
      </c>
      <c r="GA19" s="128" t="str">
        <f>'12月（入力用）'!AH39</f>
        <v>増加</v>
      </c>
      <c r="GB19" s="128" t="str">
        <f>'12月（入力用）'!AI39</f>
        <v>増加</v>
      </c>
      <c r="GC19" s="128" t="str">
        <f>'12月（入力用）'!AJ39</f>
        <v>増加</v>
      </c>
      <c r="GD19" s="130" t="str">
        <f>'12月（入力用）'!AK39</f>
        <v>増加</v>
      </c>
      <c r="GE19" s="127" t="str">
        <f>'R3-01（入力用）'!G40</f>
        <v>増加</v>
      </c>
      <c r="GF19" s="128" t="str">
        <f>'R3-01（入力用）'!H40</f>
        <v>増加</v>
      </c>
      <c r="GG19" s="128" t="str">
        <f>'R3-01（入力用）'!I40</f>
        <v>増加</v>
      </c>
      <c r="GH19" s="128" t="str">
        <f>'R3-01（入力用）'!J40</f>
        <v>減少</v>
      </c>
      <c r="GI19" s="128" t="str">
        <f>'R3-01（入力用）'!K40</f>
        <v>減少</v>
      </c>
      <c r="GJ19" s="128" t="str">
        <f>'R3-01（入力用）'!L40</f>
        <v>増加</v>
      </c>
      <c r="GK19" s="128" t="str">
        <f>'R3-01（入力用）'!M40</f>
        <v>増加</v>
      </c>
      <c r="GL19" s="128" t="str">
        <f>'R3-01（入力用）'!N40</f>
        <v>増加</v>
      </c>
      <c r="GM19" s="128" t="str">
        <f>'R3-01（入力用）'!O40</f>
        <v>増加</v>
      </c>
      <c r="GN19" s="128" t="str">
        <f>'R3-01（入力用）'!P40</f>
        <v>増加</v>
      </c>
      <c r="GO19" s="128" t="str">
        <f>'R3-01（入力用）'!Q40</f>
        <v>増加</v>
      </c>
      <c r="GP19" s="128" t="str">
        <f>'R3-01（入力用）'!R40</f>
        <v>増加</v>
      </c>
      <c r="GQ19" s="128" t="str">
        <f>'R3-01（入力用）'!S40</f>
        <v>増加</v>
      </c>
      <c r="GR19" s="128" t="str">
        <f>'R3-01（入力用）'!T40</f>
        <v>増加</v>
      </c>
      <c r="GS19" s="128" t="str">
        <f>'R3-01（入力用）'!U40</f>
        <v>減少</v>
      </c>
      <c r="GT19" s="128" t="str">
        <f>'R3-01（入力用）'!V40</f>
        <v>減少</v>
      </c>
      <c r="GU19" s="128" t="str">
        <f>'R3-01（入力用）'!W40</f>
        <v>減少</v>
      </c>
      <c r="GV19" s="128" t="str">
        <f>'R3-01（入力用）'!X40</f>
        <v>減少</v>
      </c>
      <c r="GW19" s="128" t="str">
        <f>'R3-01（入力用）'!Y40</f>
        <v>減少</v>
      </c>
      <c r="GX19" s="128" t="str">
        <f>'R3-01（入力用）'!Z40</f>
        <v>減少</v>
      </c>
      <c r="GY19" s="128" t="str">
        <f>'R3-01（入力用）'!AA40</f>
        <v>増加</v>
      </c>
      <c r="GZ19" s="128" t="str">
        <f>'R3-01（入力用）'!AB40</f>
        <v>増加</v>
      </c>
      <c r="HA19" s="128" t="str">
        <f>'R3-01（入力用）'!AC40</f>
        <v>増加</v>
      </c>
      <c r="HB19" s="128" t="str">
        <f>'R3-01（入力用）'!AD40</f>
        <v>増加</v>
      </c>
      <c r="HC19" s="128" t="str">
        <f>'R3-01（入力用）'!AE40</f>
        <v>増加</v>
      </c>
      <c r="HD19" s="128" t="str">
        <f>'R3-01（入力用）'!AF40</f>
        <v>増加</v>
      </c>
      <c r="HE19" s="128" t="str">
        <f>'R3-01（入力用）'!AG40</f>
        <v>減少</v>
      </c>
      <c r="HF19" s="128" t="str">
        <f>'R3-01（入力用）'!AH40</f>
        <v>減少</v>
      </c>
      <c r="HG19" s="128" t="str">
        <f>'R3-01（入力用）'!AI40</f>
        <v>減少</v>
      </c>
      <c r="HH19" s="128" t="str">
        <f>'R3-01（入力用）'!AJ40</f>
        <v>減少</v>
      </c>
      <c r="HI19" s="130" t="str">
        <f>'R3-01（入力用）'!AK40</f>
        <v>減少</v>
      </c>
      <c r="HJ19" s="127" t="str">
        <f>'R3-02（入力用）'!G40</f>
        <v>減少</v>
      </c>
      <c r="HK19" s="128" t="str">
        <f>'R3-02（入力用）'!H40</f>
        <v>減少</v>
      </c>
      <c r="HL19" s="128" t="str">
        <f>'R3-02（入力用）'!I40</f>
        <v>減少</v>
      </c>
      <c r="HM19" s="128" t="str">
        <f>'R3-02（入力用）'!J40</f>
        <v>減少</v>
      </c>
      <c r="HN19" s="128" t="str">
        <f>'R3-02（入力用）'!K40</f>
        <v>減少</v>
      </c>
      <c r="HO19" s="128" t="str">
        <f>'R3-02（入力用）'!L40</f>
        <v>減少</v>
      </c>
      <c r="HP19" s="128" t="str">
        <f>'R3-02（入力用）'!M40</f>
        <v>減少</v>
      </c>
      <c r="HQ19" s="128" t="str">
        <f>'R3-02（入力用）'!N40</f>
        <v>減少</v>
      </c>
      <c r="HR19" s="128" t="str">
        <f>'R3-02（入力用）'!O40</f>
        <v>減少</v>
      </c>
      <c r="HS19" s="128" t="str">
        <f>'R3-02（入力用）'!P40</f>
        <v>減少</v>
      </c>
      <c r="HT19" s="128" t="str">
        <f>'R3-02（入力用）'!Q40</f>
        <v>減少</v>
      </c>
      <c r="HU19" s="128" t="str">
        <f>'R3-02（入力用）'!R40</f>
        <v>減少</v>
      </c>
      <c r="HV19" s="128" t="str">
        <f>'R3-02（入力用）'!S40</f>
        <v>増加</v>
      </c>
      <c r="HW19" s="128" t="str">
        <f>'R3-02（入力用）'!T40</f>
        <v>増加</v>
      </c>
      <c r="HX19" s="128" t="str">
        <f>'R3-02（入力用）'!U40</f>
        <v>増加</v>
      </c>
      <c r="HY19" s="128" t="str">
        <f>'R3-02（入力用）'!V40</f>
        <v>増加</v>
      </c>
      <c r="HZ19" s="128" t="str">
        <f>'R3-02（入力用）'!W40</f>
        <v>増加</v>
      </c>
      <c r="IA19" s="128" t="str">
        <f>'R3-02（入力用）'!X40</f>
        <v>増加</v>
      </c>
      <c r="IB19" s="128" t="str">
        <f>'R3-02（入力用）'!Y40</f>
        <v>減少</v>
      </c>
      <c r="IC19" s="128" t="str">
        <f>'R3-02（入力用）'!Z40</f>
        <v>減少</v>
      </c>
      <c r="ID19" s="128" t="str">
        <f>'R3-02（入力用）'!AA40</f>
        <v>減少</v>
      </c>
      <c r="IE19" s="128" t="str">
        <f>'R3-02（入力用）'!AB40</f>
        <v>減少</v>
      </c>
      <c r="IF19" s="128" t="str">
        <f>'R3-02（入力用）'!AC40</f>
        <v>減少</v>
      </c>
      <c r="IG19" s="128" t="str">
        <f>'R3-02（入力用）'!AD40</f>
        <v>減少</v>
      </c>
      <c r="IH19" s="128" t="str">
        <f>'R3-02（入力用）'!AE40</f>
        <v>減少</v>
      </c>
      <c r="II19" s="128" t="str">
        <f>'R3-02（入力用）'!AF40</f>
        <v>減少</v>
      </c>
      <c r="IJ19" s="128" t="str">
        <f>'R3-02（入力用）'!AG40</f>
        <v>減少</v>
      </c>
      <c r="IK19" s="130" t="str">
        <f>'R3-02（入力用）'!AH40</f>
        <v>減少</v>
      </c>
      <c r="IL19" s="127" t="str">
        <f>'R3-03（入力用）'!G40</f>
        <v>減少</v>
      </c>
      <c r="IM19" s="128" t="str">
        <f>'R3-03（入力用）'!H40</f>
        <v>減少</v>
      </c>
      <c r="IN19" s="128" t="str">
        <f>'R3-03（入力用）'!I40</f>
        <v>減少</v>
      </c>
      <c r="IO19" s="128" t="str">
        <f>'R3-03（入力用）'!J40</f>
        <v>減少</v>
      </c>
      <c r="IP19" s="128" t="str">
        <f>'R3-03（入力用）'!K40</f>
        <v>減少</v>
      </c>
      <c r="IQ19" s="128" t="str">
        <f>'R3-03（入力用）'!L40</f>
        <v>減少</v>
      </c>
      <c r="IR19" s="128" t="str">
        <f>'R3-03（入力用）'!M40</f>
        <v>減少</v>
      </c>
      <c r="IS19" s="128" t="str">
        <f>'R3-03（入力用）'!N40</f>
        <v>減少</v>
      </c>
      <c r="IT19" s="128" t="str">
        <f>'R3-03（入力用）'!O40</f>
        <v>減少</v>
      </c>
      <c r="IU19" s="128" t="str">
        <f>'R3-03（入力用）'!P40</f>
        <v>減少</v>
      </c>
      <c r="IV19" s="128" t="str">
        <f>'R3-03（入力用）'!Q40</f>
        <v>減少</v>
      </c>
      <c r="IW19" s="128" t="str">
        <f>'R3-03（入力用）'!R40</f>
        <v>減少</v>
      </c>
      <c r="IX19" s="128" t="str">
        <f>'R3-03（入力用）'!S40</f>
        <v>減少</v>
      </c>
      <c r="IY19" s="128" t="str">
        <f>'R3-03（入力用）'!T40</f>
        <v>同数</v>
      </c>
      <c r="IZ19" s="128" t="str">
        <f>'R3-03（入力用）'!U40</f>
        <v>同数</v>
      </c>
      <c r="JA19" s="128" t="str">
        <f>'R3-03（入力用）'!V40</f>
        <v>増加</v>
      </c>
      <c r="JB19" s="128" t="str">
        <f>'R3-03（入力用）'!W40</f>
        <v>増加</v>
      </c>
      <c r="JC19" s="128" t="str">
        <f>'R3-03（入力用）'!X40</f>
        <v>増加</v>
      </c>
      <c r="JD19" s="128" t="str">
        <f>'R3-03（入力用）'!Y40</f>
        <v>増加</v>
      </c>
      <c r="JE19" s="128" t="str">
        <f>'R3-03（入力用）'!Z40</f>
        <v>増加</v>
      </c>
      <c r="JF19" s="128" t="str">
        <f>'R3-03（入力用）'!AA40</f>
        <v>増加</v>
      </c>
      <c r="JG19" s="128" t="str">
        <f>'R3-03（入力用）'!AB40</f>
        <v>増加</v>
      </c>
      <c r="JH19" s="128" t="str">
        <f>'R3-03（入力用）'!AC40</f>
        <v>増加</v>
      </c>
      <c r="JI19" s="128" t="str">
        <f>'R3-03（入力用）'!AD40</f>
        <v>増加</v>
      </c>
      <c r="JJ19" s="128" t="str">
        <f>'R3-03（入力用）'!AE40</f>
        <v>増加</v>
      </c>
      <c r="JK19" s="128" t="str">
        <f>'R3-03（入力用）'!AF40</f>
        <v>増加</v>
      </c>
      <c r="JL19" s="128" t="str">
        <f>'R3-03（入力用）'!AG40</f>
        <v>増加</v>
      </c>
      <c r="JM19" s="128" t="str">
        <f>'R3-03（入力用）'!AH40</f>
        <v>増加</v>
      </c>
      <c r="JN19" s="128" t="str">
        <f>'R3-03（入力用）'!AI40</f>
        <v>増加</v>
      </c>
      <c r="JO19" s="128" t="str">
        <f>'R3-03（入力用）'!AJ40</f>
        <v>増加</v>
      </c>
      <c r="JP19" s="130" t="str">
        <f>'R3-03（入力用）'!AK40</f>
        <v>増加</v>
      </c>
      <c r="JQ19" s="127" t="str">
        <f>'R3-04'!G40</f>
        <v>増加</v>
      </c>
      <c r="JR19" s="128" t="str">
        <f>'R3-04'!H40</f>
        <v>増加</v>
      </c>
      <c r="JS19" s="128" t="str">
        <f>'R3-04'!I40</f>
        <v>増加</v>
      </c>
      <c r="JT19" s="128" t="str">
        <f>'R3-04'!J40</f>
        <v>増加</v>
      </c>
      <c r="JU19" s="128" t="str">
        <f>'R3-04'!K40</f>
        <v>増加</v>
      </c>
      <c r="JV19" s="128" t="str">
        <f>'R3-04'!L40</f>
        <v>減少</v>
      </c>
      <c r="JW19" s="128" t="str">
        <f>'R3-04'!M40</f>
        <v>増加</v>
      </c>
      <c r="JX19" s="128" t="str">
        <f>'R3-04'!N40</f>
        <v>増加</v>
      </c>
      <c r="JY19" s="128" t="str">
        <f>'R3-04'!O40</f>
        <v>増加</v>
      </c>
      <c r="JZ19" s="128" t="str">
        <f>'R3-04'!P40</f>
        <v>増加</v>
      </c>
      <c r="KA19" s="128" t="str">
        <f>'R3-04'!Q40</f>
        <v>増加</v>
      </c>
      <c r="KB19" s="128" t="str">
        <f>'R3-04'!R40</f>
        <v>増加</v>
      </c>
      <c r="KC19" s="128" t="str">
        <f>'R3-04'!S40</f>
        <v>増加</v>
      </c>
      <c r="KD19" s="128" t="str">
        <f>'R3-04'!T40</f>
        <v>減少</v>
      </c>
      <c r="KE19" s="128" t="str">
        <f>'R3-04'!U40</f>
        <v>減少</v>
      </c>
      <c r="KF19" s="128" t="str">
        <f>'R3-04'!V40</f>
        <v>減少</v>
      </c>
      <c r="KG19" s="128" t="str">
        <f>'R3-04'!W40</f>
        <v>減少</v>
      </c>
      <c r="KH19" s="128" t="str">
        <f>'R3-04'!X40</f>
        <v>減少</v>
      </c>
      <c r="KI19" s="128" t="str">
        <f>'R3-04'!Y40</f>
        <v>減少</v>
      </c>
      <c r="KJ19" s="128" t="str">
        <f>'R3-04'!Z40</f>
        <v>増加</v>
      </c>
      <c r="KK19" s="128" t="str">
        <f>'R3-04'!AA40</f>
        <v>増加</v>
      </c>
      <c r="KL19" s="128" t="str">
        <f>'R3-04'!AB40</f>
        <v>増加</v>
      </c>
      <c r="KM19" s="128" t="str">
        <f>'R3-04'!AC40</f>
        <v>増加</v>
      </c>
      <c r="KN19" s="128" t="str">
        <f>'R3-04'!AD40</f>
        <v>増加</v>
      </c>
      <c r="KO19" s="128" t="str">
        <f>'R3-04'!AE40</f>
        <v>増加</v>
      </c>
      <c r="KP19" s="128" t="str">
        <f>'R3-04'!AF40</f>
        <v>増加</v>
      </c>
      <c r="KQ19" s="128" t="str">
        <f>'R3-04'!AG40</f>
        <v>増加</v>
      </c>
      <c r="KR19" s="128" t="str">
        <f>'R3-04'!AH40</f>
        <v>増加</v>
      </c>
      <c r="KS19" s="128" t="str">
        <f>'R3-04'!AI40</f>
        <v>増加</v>
      </c>
      <c r="KT19" s="198" t="str">
        <f>'R3-04'!AJ40</f>
        <v>増加</v>
      </c>
      <c r="KU19" s="208" t="str">
        <f>'R3-05'!G40</f>
        <v>増加</v>
      </c>
      <c r="KV19" s="128" t="str">
        <f>'R3-05'!H40</f>
        <v>増加</v>
      </c>
      <c r="KW19" s="128" t="str">
        <f>'R3-05'!I40</f>
        <v>増加</v>
      </c>
      <c r="KX19" s="128" t="str">
        <f>'R3-05'!J40</f>
        <v>増加</v>
      </c>
      <c r="KY19" s="128" t="str">
        <f>'R3-05'!K40</f>
        <v>増加</v>
      </c>
      <c r="KZ19" s="128" t="str">
        <f>'R3-05'!L40</f>
        <v>増加</v>
      </c>
      <c r="LA19" s="128" t="str">
        <f>'R3-05'!M40</f>
        <v>増加</v>
      </c>
      <c r="LB19" s="128" t="str">
        <f>'R3-05'!N40</f>
        <v>増加</v>
      </c>
      <c r="LC19" s="128" t="str">
        <f>'R3-05'!O40</f>
        <v>増加</v>
      </c>
      <c r="LD19" s="128" t="str">
        <f>'R3-05'!P40</f>
        <v>増加</v>
      </c>
      <c r="LE19" s="128" t="str">
        <f>'R3-05'!Q40</f>
        <v>増加</v>
      </c>
      <c r="LF19" s="128" t="str">
        <f>'R3-05'!R40</f>
        <v>増加</v>
      </c>
      <c r="LG19" s="128" t="str">
        <f>'R3-05'!S40</f>
        <v>増加</v>
      </c>
      <c r="LH19" s="128" t="str">
        <f>'R3-05'!T40</f>
        <v>増加</v>
      </c>
      <c r="LI19" s="128" t="str">
        <f>'R3-05'!U40</f>
        <v>増加</v>
      </c>
      <c r="LJ19" s="128" t="str">
        <f>'R3-05'!V40</f>
        <v>減少</v>
      </c>
      <c r="LK19" s="128" t="str">
        <f>'R3-05'!W40</f>
        <v>減少</v>
      </c>
      <c r="LL19" s="128" t="str">
        <f>'R3-05'!X40</f>
        <v>減少</v>
      </c>
      <c r="LM19" s="128" t="str">
        <f>'R3-05'!Y40</f>
        <v>減少</v>
      </c>
      <c r="LN19" s="128" t="str">
        <f>'R3-05'!Z40</f>
        <v>減少</v>
      </c>
      <c r="LO19" s="128" t="str">
        <f>'R3-05'!AA40</f>
        <v>減少</v>
      </c>
      <c r="LP19" s="128" t="str">
        <f>'R3-05'!AB40</f>
        <v>減少</v>
      </c>
      <c r="LQ19" s="128" t="str">
        <f>'R3-05'!AC40</f>
        <v>減少</v>
      </c>
      <c r="LR19" s="128" t="str">
        <f>'R3-05'!AD40</f>
        <v>減少</v>
      </c>
      <c r="LS19" s="128" t="str">
        <f>'R3-05'!AE40</f>
        <v>減少</v>
      </c>
      <c r="LT19" s="128" t="str">
        <f>'R3-05'!AF40</f>
        <v>減少</v>
      </c>
      <c r="LU19" s="128" t="str">
        <f>'R3-05'!AG40</f>
        <v>減少</v>
      </c>
      <c r="LV19" s="128" t="str">
        <f>'R3-05'!AH40</f>
        <v>減少</v>
      </c>
      <c r="LW19" s="128" t="str">
        <f>'R3-05'!AI40</f>
        <v>減少</v>
      </c>
      <c r="LX19" s="128" t="str">
        <f>'R3-05'!AJ40</f>
        <v>減少</v>
      </c>
      <c r="LY19" s="130" t="str">
        <f>'R3-05'!AK40</f>
        <v>減少</v>
      </c>
      <c r="LZ19" s="127" t="str">
        <f>'R3-06'!G40</f>
        <v>減少</v>
      </c>
      <c r="MA19" s="128" t="str">
        <f>'R3-06'!H40</f>
        <v>減少</v>
      </c>
      <c r="MB19" s="128" t="str">
        <f>'R3-06'!I40</f>
        <v>減少</v>
      </c>
      <c r="MC19" s="128" t="str">
        <f>'R3-06'!J40</f>
        <v>減少</v>
      </c>
      <c r="MD19" s="128" t="str">
        <f>'R3-06'!K40</f>
        <v>増加</v>
      </c>
      <c r="ME19" s="128" t="str">
        <f>'R3-06'!L40</f>
        <v>減少</v>
      </c>
      <c r="MF19" s="128" t="str">
        <f>'R3-06'!M40</f>
        <v>増加</v>
      </c>
      <c r="MG19" s="128" t="str">
        <f>'R3-06'!N40</f>
        <v>減少</v>
      </c>
      <c r="MH19" s="128" t="str">
        <f>'R3-06'!O40</f>
        <v>減少</v>
      </c>
      <c r="MI19" s="128" t="str">
        <f>'R3-06'!P40</f>
        <v>減少</v>
      </c>
      <c r="MJ19" s="128" t="str">
        <f>'R3-06'!Q40</f>
        <v>減少</v>
      </c>
      <c r="MK19" s="128" t="str">
        <f>'R3-06'!R40</f>
        <v>減少</v>
      </c>
      <c r="ML19" s="128" t="str">
        <f>'R3-06'!S40</f>
        <v>減少</v>
      </c>
      <c r="MM19" s="128" t="str">
        <f>'R3-06'!T40</f>
        <v>減少</v>
      </c>
      <c r="MN19" s="128" t="str">
        <f>'R3-06'!U40</f>
        <v>減少</v>
      </c>
      <c r="MO19" s="128" t="str">
        <f>'R3-06'!V40</f>
        <v>減少</v>
      </c>
      <c r="MP19" s="128" t="str">
        <f>'R3-06'!W40</f>
        <v>減少</v>
      </c>
      <c r="MQ19" s="128" t="str">
        <f>'R3-06'!X40</f>
        <v>減少</v>
      </c>
      <c r="MR19" s="128" t="str">
        <f>'R3-06'!Y40</f>
        <v>減少</v>
      </c>
      <c r="MS19" s="128" t="str">
        <f>'R3-06'!Z40</f>
        <v>減少</v>
      </c>
      <c r="MT19" s="128" t="str">
        <f>'R3-06'!AA40</f>
        <v>減少</v>
      </c>
      <c r="MU19" s="128" t="str">
        <f>'R3-06'!AB40</f>
        <v>減少</v>
      </c>
      <c r="MV19" s="128" t="str">
        <f>'R3-06'!AC40</f>
        <v>減少</v>
      </c>
      <c r="MW19" s="128" t="str">
        <f>'R3-06'!AD40</f>
        <v>減少</v>
      </c>
      <c r="MX19" s="128" t="str">
        <f>'R3-06'!AE40</f>
        <v>減少</v>
      </c>
      <c r="MY19" s="128" t="str">
        <f>'R3-06'!AF40</f>
        <v>減少</v>
      </c>
      <c r="MZ19" s="128" t="str">
        <f>'R3-06'!AG40</f>
        <v>減少</v>
      </c>
      <c r="NA19" s="128" t="str">
        <f>'R3-06'!AH40</f>
        <v>減少</v>
      </c>
      <c r="NB19" s="128" t="str">
        <f>'R3-06'!AI40</f>
        <v>減少</v>
      </c>
      <c r="NC19" s="130" t="str">
        <f>'R3-06'!AJ40</f>
        <v>増加</v>
      </c>
      <c r="ND19" s="127" t="str">
        <f>'R3-07'!G40</f>
        <v>増加</v>
      </c>
      <c r="NE19" s="128" t="str">
        <f>'R3-07'!H40</f>
        <v>増加</v>
      </c>
      <c r="NF19" s="128" t="str">
        <f>'R3-07'!I40</f>
        <v>増加</v>
      </c>
      <c r="NG19" s="128" t="str">
        <f>'R3-07'!J40</f>
        <v>増加</v>
      </c>
      <c r="NH19" s="128" t="str">
        <f>'R3-07'!K40</f>
        <v>増加</v>
      </c>
      <c r="NI19" s="128" t="str">
        <f>'R3-07'!L40</f>
        <v>増加</v>
      </c>
      <c r="NJ19" s="128" t="str">
        <f>'R3-07'!M40</f>
        <v>増加</v>
      </c>
      <c r="NK19" s="128" t="str">
        <f>'R3-07'!N40</f>
        <v>増加</v>
      </c>
      <c r="NL19" s="128" t="str">
        <f>'R3-07'!O40</f>
        <v>減少</v>
      </c>
      <c r="NM19" s="128" t="str">
        <f>'R3-07'!P40</f>
        <v>減少</v>
      </c>
      <c r="NN19" s="128" t="str">
        <f>'R3-07'!Q40</f>
        <v>増加</v>
      </c>
      <c r="NO19" s="128" t="str">
        <f>'R3-07'!R40</f>
        <v>増加</v>
      </c>
      <c r="NP19" s="128" t="str">
        <f>'R3-07'!S40</f>
        <v>増加</v>
      </c>
      <c r="NQ19" s="128" t="str">
        <f>'R3-07'!T40</f>
        <v>減少</v>
      </c>
      <c r="NR19" s="128" t="str">
        <f>'R3-07'!U40</f>
        <v>減少</v>
      </c>
      <c r="NS19" s="128" t="str">
        <f>'R3-07'!V40</f>
        <v>減少</v>
      </c>
      <c r="NT19" s="128" t="str">
        <f>'R3-07'!W40</f>
        <v>増加</v>
      </c>
      <c r="NU19" s="128" t="str">
        <f>'R3-07'!X40</f>
        <v>増加</v>
      </c>
      <c r="NV19" s="128" t="str">
        <f>'R3-07'!Y40</f>
        <v>減少</v>
      </c>
      <c r="NW19" s="128" t="str">
        <f>'R3-07'!Z40</f>
        <v>増加</v>
      </c>
      <c r="NX19" s="128" t="str">
        <f>'R3-07'!AA40</f>
        <v>増加</v>
      </c>
      <c r="NY19" s="128" t="str">
        <f>'R3-07'!AB40</f>
        <v>増加</v>
      </c>
      <c r="NZ19" s="128" t="str">
        <f>'R3-07'!AC40</f>
        <v>増加</v>
      </c>
      <c r="OA19" s="128" t="str">
        <f>'R3-07'!AD40</f>
        <v>増加</v>
      </c>
      <c r="OB19" s="128" t="str">
        <f>'R3-07'!AE40</f>
        <v>増加</v>
      </c>
      <c r="OC19" s="128" t="str">
        <f>'R3-07'!AF40</f>
        <v>増加</v>
      </c>
      <c r="OD19" s="128" t="str">
        <f>'R3-07'!AG40</f>
        <v>増加</v>
      </c>
      <c r="OE19" s="128" t="str">
        <f>'R3-07'!AH40</f>
        <v>増加</v>
      </c>
      <c r="OF19" s="128" t="str">
        <f>'R3-07'!AI40</f>
        <v>増加</v>
      </c>
      <c r="OG19" s="128" t="str">
        <f>'R3-07'!AJ40</f>
        <v>増加</v>
      </c>
      <c r="OH19" s="130" t="str">
        <f>'R3-07'!AK40</f>
        <v>増加</v>
      </c>
      <c r="OI19" s="127" t="str">
        <f>'R3-08'!G40</f>
        <v>増加</v>
      </c>
      <c r="OJ19" s="128" t="str">
        <f>'R3-08'!H40</f>
        <v>増加</v>
      </c>
      <c r="OK19" s="128" t="str">
        <f>'R3-08'!I40</f>
        <v>増加</v>
      </c>
      <c r="OL19" s="128" t="str">
        <f>'R3-08'!J40</f>
        <v>増加</v>
      </c>
      <c r="OM19" s="128" t="str">
        <f>'R3-08'!K40</f>
        <v>増加</v>
      </c>
      <c r="ON19" s="128" t="str">
        <f>'R3-08'!L40</f>
        <v>増加</v>
      </c>
      <c r="OO19" s="128" t="str">
        <f>'R3-08'!M40</f>
        <v>増加</v>
      </c>
      <c r="OP19" s="128" t="str">
        <f>'R3-08'!N40</f>
        <v>増加</v>
      </c>
      <c r="OQ19" s="128" t="str">
        <f>'R3-08'!O40</f>
        <v>増加</v>
      </c>
      <c r="OR19" s="128" t="str">
        <f>'R3-08'!P40</f>
        <v>増加</v>
      </c>
      <c r="OS19" s="128" t="str">
        <f>'R3-08'!Q40</f>
        <v>増加</v>
      </c>
      <c r="OT19" s="128" t="str">
        <f>'R3-08'!R40</f>
        <v>増加</v>
      </c>
      <c r="OU19" s="128" t="str">
        <f>'R3-08'!S40</f>
        <v>増加</v>
      </c>
      <c r="OV19" s="128" t="str">
        <f>'R3-08'!T40</f>
        <v>増加</v>
      </c>
      <c r="OW19" s="128" t="str">
        <f>'R3-08'!U40</f>
        <v>増加</v>
      </c>
      <c r="OX19" s="128" t="str">
        <f>'R3-08'!V40</f>
        <v>増加</v>
      </c>
      <c r="OY19" s="128" t="str">
        <f>'R3-08'!W40</f>
        <v>増加</v>
      </c>
      <c r="OZ19" s="128" t="str">
        <f>'R3-08'!X40</f>
        <v>増加</v>
      </c>
      <c r="PA19" s="128" t="str">
        <f>'R3-08'!Y40</f>
        <v>増加</v>
      </c>
      <c r="PB19" s="128" t="str">
        <f>'R3-08'!Z40</f>
        <v>増加</v>
      </c>
      <c r="PC19" s="128" t="str">
        <f>'R3-08'!AA40</f>
        <v>増加</v>
      </c>
      <c r="PD19" s="128" t="str">
        <f>'R3-08'!AB40</f>
        <v>増加</v>
      </c>
      <c r="PE19" s="128" t="str">
        <f>'R3-08'!AC40</f>
        <v>増加</v>
      </c>
      <c r="PF19" s="128" t="str">
        <f>'R3-08'!AD40</f>
        <v>増加</v>
      </c>
      <c r="PG19" s="128" t="str">
        <f>'R3-08'!AE40</f>
        <v>増加</v>
      </c>
      <c r="PH19" s="128" t="str">
        <f>'R3-08'!AF40</f>
        <v>増加</v>
      </c>
      <c r="PI19" s="128" t="str">
        <f>'R3-08'!AG40</f>
        <v>減少</v>
      </c>
      <c r="PJ19" s="128" t="str">
        <f>'R3-08'!AH40</f>
        <v>減少</v>
      </c>
      <c r="PK19" s="128" t="str">
        <f>'R3-08'!AI40</f>
        <v>減少</v>
      </c>
      <c r="PL19" s="128" t="str">
        <f>'R3-08'!AJ40</f>
        <v>減少</v>
      </c>
      <c r="PM19" s="130" t="str">
        <f>'R3-08'!AK40</f>
        <v>減少</v>
      </c>
      <c r="PN19" s="127" t="str">
        <f>'R3-09'!G40</f>
        <v>減少</v>
      </c>
      <c r="PO19" s="128" t="str">
        <f>'R3-09'!H40</f>
        <v>減少</v>
      </c>
      <c r="PP19" s="128" t="str">
        <f>'R3-09'!I40</f>
        <v>減少</v>
      </c>
      <c r="PQ19" s="128" t="str">
        <f>'R3-09'!J40</f>
        <v>減少</v>
      </c>
      <c r="PR19" s="128" t="str">
        <f>'R3-09'!K40</f>
        <v>減少</v>
      </c>
      <c r="PS19" s="128" t="str">
        <f>'R3-09'!L40</f>
        <v>減少</v>
      </c>
      <c r="PT19" s="128" t="str">
        <f>'R3-09'!M40</f>
        <v>減少</v>
      </c>
      <c r="PU19" s="128" t="str">
        <f>'R3-09'!N40</f>
        <v>減少</v>
      </c>
      <c r="PV19" s="128" t="str">
        <f>'R3-09'!O40</f>
        <v>減少</v>
      </c>
      <c r="PW19" s="128" t="str">
        <f>'R3-09'!P40</f>
        <v>減少</v>
      </c>
      <c r="PX19" s="128" t="str">
        <f>'R3-09'!Q40</f>
        <v>減少</v>
      </c>
      <c r="PY19" s="128" t="str">
        <f>'R3-09'!R40</f>
        <v>減少</v>
      </c>
      <c r="PZ19" s="128" t="str">
        <f>'R3-09'!S40</f>
        <v>減少</v>
      </c>
      <c r="QA19" s="128" t="str">
        <f>'R3-09'!T40</f>
        <v>減少</v>
      </c>
      <c r="QB19" s="128" t="str">
        <f>'R3-09'!U40</f>
        <v>減少</v>
      </c>
      <c r="QC19" s="128" t="str">
        <f>'R3-09'!V40</f>
        <v>減少</v>
      </c>
      <c r="QD19" s="128" t="str">
        <f>'R3-09'!W40</f>
        <v>減少</v>
      </c>
      <c r="QE19" s="128" t="str">
        <f>'R3-09'!X40</f>
        <v>減少</v>
      </c>
      <c r="QF19" s="128" t="str">
        <f>'R3-09'!Y40</f>
        <v>減少</v>
      </c>
      <c r="QG19" s="128" t="str">
        <f>'R3-09'!Z40</f>
        <v>減少</v>
      </c>
      <c r="QH19" s="128" t="str">
        <f>'R3-09'!AA40</f>
        <v>減少</v>
      </c>
      <c r="QI19" s="128" t="str">
        <f>'R3-09'!AB40</f>
        <v>減少</v>
      </c>
      <c r="QJ19" s="128" t="str">
        <f>'R3-09'!AC40</f>
        <v>減少</v>
      </c>
      <c r="QK19" s="128" t="str">
        <f>'R3-09'!AD40</f>
        <v>減少</v>
      </c>
      <c r="QL19" s="128" t="str">
        <f>'R3-09'!AE40</f>
        <v>減少</v>
      </c>
      <c r="QM19" s="128" t="str">
        <f>'R3-09'!AF40</f>
        <v>減少</v>
      </c>
      <c r="QN19" s="128" t="str">
        <f>'R3-09'!AG40</f>
        <v>減少</v>
      </c>
      <c r="QO19" s="128" t="str">
        <f>'R3-09'!AH40</f>
        <v>減少</v>
      </c>
      <c r="QP19" s="128" t="str">
        <f>'R3-09'!AI40</f>
        <v>減少</v>
      </c>
      <c r="QQ19" s="130" t="str">
        <f>'R3-09'!AJ40</f>
        <v>減少</v>
      </c>
      <c r="QR19" s="127" t="str">
        <f>'R3-10'!G40</f>
        <v>減少</v>
      </c>
      <c r="QS19" s="128" t="str">
        <f>'R3-10'!H40</f>
        <v>減少</v>
      </c>
      <c r="QT19" s="128" t="str">
        <f>'R3-10'!I40</f>
        <v>減少</v>
      </c>
      <c r="QU19" s="128" t="str">
        <f>'R3-10'!J40</f>
        <v>減少</v>
      </c>
      <c r="QV19" s="128" t="str">
        <f>'R3-10'!K40</f>
        <v>減少</v>
      </c>
      <c r="QW19" s="128" t="str">
        <f>'R3-10'!L40</f>
        <v>減少</v>
      </c>
      <c r="QX19" s="128" t="str">
        <f>'R3-10'!M40</f>
        <v>減少</v>
      </c>
      <c r="QY19" s="128" t="str">
        <f>'R3-10'!N40</f>
        <v>減少</v>
      </c>
      <c r="QZ19" s="128" t="str">
        <f>'R3-10'!O40</f>
        <v>減少</v>
      </c>
      <c r="RA19" s="128" t="str">
        <f>'R3-10'!P40</f>
        <v>減少</v>
      </c>
      <c r="RB19" s="128" t="str">
        <f>'R3-10'!Q40</f>
        <v>減少</v>
      </c>
      <c r="RC19" s="128" t="str">
        <f>'R3-10'!R40</f>
        <v>増加</v>
      </c>
      <c r="RD19" s="128" t="str">
        <f>'R3-10'!S40</f>
        <v>増加</v>
      </c>
      <c r="RE19" s="128" t="str">
        <f>'R3-10'!T40</f>
        <v>増加</v>
      </c>
      <c r="RF19" s="128" t="str">
        <f>'R3-10'!U40</f>
        <v>増加</v>
      </c>
      <c r="RG19" s="128" t="str">
        <f>'R3-10'!V40</f>
        <v>増加</v>
      </c>
      <c r="RH19" s="128" t="str">
        <f>'R3-10'!W40</f>
        <v>増加</v>
      </c>
      <c r="RI19" s="128" t="str">
        <f>'R3-10'!X40</f>
        <v>増加</v>
      </c>
      <c r="RJ19" s="128" t="str">
        <f>'R3-10'!Y40</f>
        <v>減少</v>
      </c>
      <c r="RK19" s="128" t="str">
        <f>'R3-10'!Z40</f>
        <v>減少</v>
      </c>
      <c r="RL19" s="128" t="str">
        <f>'R3-10'!AA40</f>
        <v>減少</v>
      </c>
      <c r="RM19" s="128" t="str">
        <f>'R3-10'!AB40</f>
        <v>減少</v>
      </c>
      <c r="RN19" s="128" t="str">
        <f>'R3-10'!AC40</f>
        <v>減少</v>
      </c>
      <c r="RO19" s="128" t="str">
        <f>'R3-10'!AD40</f>
        <v>減少</v>
      </c>
      <c r="RP19" s="128" t="str">
        <f>'R3-10'!AE40</f>
        <v>減少</v>
      </c>
      <c r="RQ19" s="128" t="str">
        <f>'R3-10'!AF40</f>
        <v>減少</v>
      </c>
      <c r="RR19" s="128" t="str">
        <f>'R3-10'!AG40</f>
        <v>減少</v>
      </c>
      <c r="RS19" s="128" t="str">
        <f>'R3-10'!AH40</f>
        <v>減少</v>
      </c>
      <c r="RT19" s="128" t="str">
        <f>'R3-10'!AI40</f>
        <v>減少</v>
      </c>
      <c r="RU19" s="128" t="str">
        <f>'R3-10'!AJ40</f>
        <v>増加</v>
      </c>
      <c r="RV19" s="130" t="str">
        <f>'R3-10'!AK40</f>
        <v>増加</v>
      </c>
      <c r="RW19" s="127" t="str">
        <f>'R3-11'!G40</f>
        <v>増加</v>
      </c>
      <c r="RX19" s="128" t="str">
        <f>'R3-11'!H40</f>
        <v>減少</v>
      </c>
      <c r="RY19" s="128" t="str">
        <f>'R3-11'!I40</f>
        <v>減少</v>
      </c>
      <c r="RZ19" s="128" t="str">
        <f>'R3-11'!J40</f>
        <v>減少</v>
      </c>
      <c r="SA19" s="128" t="str">
        <f>'R3-11'!K40</f>
        <v>減少</v>
      </c>
      <c r="SB19" s="128" t="str">
        <f>'R3-11'!L40</f>
        <v>減少</v>
      </c>
      <c r="SC19" s="128" t="str">
        <f>'R3-11'!M40</f>
        <v>減少</v>
      </c>
      <c r="SD19" s="128" t="str">
        <f>'R3-11'!N40</f>
        <v>減少</v>
      </c>
      <c r="SE19" s="128" t="str">
        <f>'R3-11'!O40</f>
        <v>減少</v>
      </c>
      <c r="SF19" s="128" t="str">
        <f>'R3-11'!P40</f>
        <v>減少</v>
      </c>
      <c r="SG19" s="128" t="str">
        <f>'R3-11'!Q40</f>
        <v>減少</v>
      </c>
      <c r="SH19" s="128" t="str">
        <f>'R3-11'!R40</f>
        <v>減少</v>
      </c>
      <c r="SI19" s="128" t="str">
        <f>'R3-11'!S40</f>
        <v>減少</v>
      </c>
      <c r="SJ19" s="128" t="str">
        <f>'R3-11'!T40</f>
        <v>減少</v>
      </c>
      <c r="SK19" s="128" t="str">
        <f>'R3-11'!U40</f>
        <v>減少</v>
      </c>
      <c r="SL19" s="128" t="str">
        <f>'R3-11'!V40</f>
        <v>同数</v>
      </c>
      <c r="SM19" s="128" t="str">
        <f>'R3-11'!W40</f>
        <v>同数</v>
      </c>
      <c r="SN19" s="128" t="str">
        <f>'R3-11'!X40</f>
        <v>同数</v>
      </c>
      <c r="SO19" s="128" t="str">
        <f>'R3-11'!Y40</f>
        <v>同数</v>
      </c>
      <c r="SP19" s="128" t="str">
        <f>'R3-11'!Z40</f>
        <v>同数</v>
      </c>
      <c r="SQ19" s="128" t="str">
        <f>'R3-11'!AA40</f>
        <v>増加</v>
      </c>
      <c r="SR19" s="128" t="str">
        <f>'R3-11'!AB40</f>
        <v>増加</v>
      </c>
      <c r="SS19" s="128" t="str">
        <f>'R3-11'!AC40</f>
        <v>増加</v>
      </c>
      <c r="ST19" s="128" t="str">
        <f>'R3-11'!AD40</f>
        <v>増加</v>
      </c>
      <c r="SU19" s="128" t="str">
        <f>'R3-11'!AE40</f>
        <v>増加</v>
      </c>
      <c r="SV19" s="128" t="str">
        <f>'R3-11'!AF40</f>
        <v>増加</v>
      </c>
      <c r="SW19" s="128" t="str">
        <f>'R3-11'!AG40</f>
        <v>増加</v>
      </c>
      <c r="SX19" s="128" t="str">
        <f>'R3-11'!AH40</f>
        <v>減少</v>
      </c>
      <c r="SY19" s="128" t="str">
        <f>'R3-11'!AI40</f>
        <v>減少</v>
      </c>
      <c r="SZ19" s="130" t="str">
        <f>'R3-11'!AJ40</f>
        <v>減少</v>
      </c>
      <c r="TA19" s="127" t="str">
        <f>'R3-12'!G40</f>
        <v>減少</v>
      </c>
      <c r="TB19" s="128" t="str">
        <f>'R3-12'!H40</f>
        <v>減少</v>
      </c>
      <c r="TC19" s="128" t="str">
        <f>'R3-12'!I40</f>
        <v>減少</v>
      </c>
      <c r="TD19" s="128" t="str">
        <f>'R3-12'!J40</f>
        <v>減少</v>
      </c>
      <c r="TE19" s="128" t="str">
        <f>'R3-12'!K40</f>
        <v>同数</v>
      </c>
      <c r="TF19" s="128" t="str">
        <f>'R3-12'!L40</f>
        <v>同数</v>
      </c>
      <c r="TG19" s="128" t="str">
        <f>'R3-12'!M40</f>
        <v>同数</v>
      </c>
      <c r="TH19" s="128" t="str">
        <f>'R3-12'!N40</f>
        <v>同数</v>
      </c>
      <c r="TI19" s="128" t="str">
        <f>'R3-12'!O40</f>
        <v>同数</v>
      </c>
      <c r="TJ19" s="128" t="str">
        <f>'R3-12'!P40</f>
        <v>同数</v>
      </c>
      <c r="TK19" s="128" t="str">
        <f>'R3-12'!Q40</f>
        <v>同数</v>
      </c>
      <c r="TL19" s="128" t="str">
        <f>'R3-12'!R40</f>
        <v>同数</v>
      </c>
      <c r="TM19" s="128" t="str">
        <f>'R3-12'!S40</f>
        <v>同数</v>
      </c>
      <c r="TN19" s="128" t="str">
        <f>'R3-12'!T40</f>
        <v>同数</v>
      </c>
      <c r="TO19" s="128" t="str">
        <f>'R3-12'!U40</f>
        <v>同数</v>
      </c>
      <c r="TP19" s="128" t="str">
        <f>'R3-12'!V40</f>
        <v>増加</v>
      </c>
      <c r="TQ19" s="128" t="str">
        <f>'R3-12'!W40</f>
        <v>増加</v>
      </c>
      <c r="TR19" s="128" t="str">
        <f>'R3-12'!X40</f>
        <v>増加</v>
      </c>
      <c r="TS19" s="128" t="str">
        <f>'R3-12'!Y40</f>
        <v>増加</v>
      </c>
      <c r="TT19" s="128" t="str">
        <f>'R3-12'!Z40</f>
        <v>増加</v>
      </c>
      <c r="TU19" s="128" t="str">
        <f>'R3-12'!AA40</f>
        <v>増加</v>
      </c>
      <c r="TV19" s="128" t="str">
        <f>'R3-12'!AB40</f>
        <v>増加</v>
      </c>
      <c r="TW19" s="128" t="str">
        <f>'R3-12'!AC40</f>
        <v>増加</v>
      </c>
      <c r="TX19" s="128" t="str">
        <f>'R3-12'!AD40</f>
        <v>増加</v>
      </c>
      <c r="TY19" s="128" t="str">
        <f>'R3-12'!AE40</f>
        <v>増加</v>
      </c>
      <c r="TZ19" s="128" t="str">
        <f>'R3-12'!AF40</f>
        <v>減少</v>
      </c>
      <c r="UA19" s="128" t="str">
        <f>'R3-12'!AG40</f>
        <v>減少</v>
      </c>
      <c r="UB19" s="128" t="str">
        <f>'R3-12'!AH40</f>
        <v>減少</v>
      </c>
      <c r="UC19" s="128" t="str">
        <f>'R3-12'!AI40</f>
        <v>減少</v>
      </c>
      <c r="UD19" s="128" t="str">
        <f>'R3-12'!AJ40</f>
        <v>減少</v>
      </c>
      <c r="UE19" s="130" t="str">
        <f>'R3-12'!AK40</f>
        <v>減少</v>
      </c>
      <c r="UF19" s="127" t="str">
        <f>'R4-01'!G40</f>
        <v>減少</v>
      </c>
      <c r="UG19" s="128" t="str">
        <f>'R4-01'!H40</f>
        <v>減少</v>
      </c>
      <c r="UH19" s="128" t="str">
        <f>'R4-01'!I40</f>
        <v>同数</v>
      </c>
      <c r="UI19" s="128" t="str">
        <f>'R4-01'!J40</f>
        <v>増加</v>
      </c>
      <c r="UJ19" s="128" t="str">
        <f>'R4-01'!K40</f>
        <v>増加</v>
      </c>
      <c r="UK19" s="128" t="str">
        <f>'R4-01'!L40</f>
        <v>増加</v>
      </c>
      <c r="UL19" s="128" t="str">
        <f>'R4-01'!M40</f>
        <v>増加</v>
      </c>
      <c r="UM19" s="128" t="str">
        <f>'R4-01'!N40</f>
        <v>増加</v>
      </c>
      <c r="UN19" s="128" t="str">
        <f>'R4-01'!O40</f>
        <v>増加</v>
      </c>
      <c r="UO19" s="128" t="str">
        <f>'R4-01'!P40</f>
        <v>増加</v>
      </c>
      <c r="UP19" s="128" t="str">
        <f>'R4-01'!Q40</f>
        <v>増加</v>
      </c>
      <c r="UQ19" s="128" t="str">
        <f>'R4-01'!R40</f>
        <v>増加</v>
      </c>
      <c r="UR19" s="128" t="str">
        <f>'R4-01'!S40</f>
        <v>増加</v>
      </c>
      <c r="US19" s="128" t="str">
        <f>'R4-01'!T40</f>
        <v>増加</v>
      </c>
      <c r="UT19" s="128" t="str">
        <f>'R4-01'!U40</f>
        <v>増加</v>
      </c>
      <c r="UU19" s="128" t="str">
        <f>'R4-01'!V40</f>
        <v>増加</v>
      </c>
      <c r="UV19" s="128" t="str">
        <f>'R4-01'!W40</f>
        <v>増加</v>
      </c>
      <c r="UW19" s="128" t="str">
        <f>'R4-01'!X40</f>
        <v>増加</v>
      </c>
      <c r="UX19" s="128" t="str">
        <f>'R4-01'!Y40</f>
        <v>増加</v>
      </c>
      <c r="UY19" s="128" t="str">
        <f>'R4-01'!Z40</f>
        <v>増加</v>
      </c>
      <c r="UZ19" s="128" t="str">
        <f>'R4-01'!AA40</f>
        <v>増加</v>
      </c>
      <c r="VA19" s="128" t="str">
        <f>'R4-01'!AB40</f>
        <v>増加</v>
      </c>
      <c r="VB19" s="128" t="str">
        <f>'R4-01'!AC40</f>
        <v>増加</v>
      </c>
      <c r="VC19" s="128" t="str">
        <f>'R4-01'!AD40</f>
        <v>増加</v>
      </c>
      <c r="VD19" s="128" t="str">
        <f>'R4-01'!AE40</f>
        <v>増加</v>
      </c>
      <c r="VE19" s="128" t="str">
        <f>'R4-01'!AF40</f>
        <v>増加</v>
      </c>
      <c r="VF19" s="128" t="str">
        <f>'R4-01'!AG40</f>
        <v>増加</v>
      </c>
      <c r="VG19" s="128" t="str">
        <f>'R4-01'!AH40</f>
        <v>増加</v>
      </c>
      <c r="VH19" s="128" t="str">
        <f>'R4-01'!AI40</f>
        <v>増加</v>
      </c>
      <c r="VI19" s="128" t="str">
        <f>'R4-01'!AJ40</f>
        <v>増加</v>
      </c>
      <c r="VJ19" s="198" t="str">
        <f>'R4-01'!AK40</f>
        <v>増加</v>
      </c>
      <c r="VK19" s="208" t="str">
        <f>'R4-02'!G40</f>
        <v>増加</v>
      </c>
      <c r="VL19" s="128" t="str">
        <f>'R4-02'!H40</f>
        <v>増加</v>
      </c>
      <c r="VM19" s="128" t="str">
        <f>'R4-02'!I40</f>
        <v>増加</v>
      </c>
      <c r="VN19" s="128" t="str">
        <f>'R4-02'!J40</f>
        <v>増加</v>
      </c>
      <c r="VO19" s="128" t="str">
        <f>'R4-02'!K40</f>
        <v>増加</v>
      </c>
      <c r="VP19" s="128" t="str">
        <f>'R4-02'!L40</f>
        <v>増加</v>
      </c>
      <c r="VQ19" s="128" t="str">
        <f>'R4-02'!M40</f>
        <v>増加</v>
      </c>
      <c r="VR19" s="128" t="str">
        <f>'R4-02'!N40</f>
        <v>増加</v>
      </c>
      <c r="VS19" s="128" t="str">
        <f>'R4-02'!O40</f>
        <v>増加</v>
      </c>
      <c r="VT19" s="128" t="str">
        <f>'R4-02'!P40</f>
        <v>増加</v>
      </c>
      <c r="VU19" s="128" t="str">
        <f>'R4-02'!Q40</f>
        <v>減少</v>
      </c>
      <c r="VV19" s="128" t="str">
        <f>'R4-02'!R40</f>
        <v>減少</v>
      </c>
      <c r="VW19" s="128" t="str">
        <f>'R4-02'!S40</f>
        <v>減少</v>
      </c>
      <c r="VX19" s="128" t="str">
        <f>'R4-02'!T40</f>
        <v>減少</v>
      </c>
      <c r="VY19" s="128" t="str">
        <f>'R4-02'!U40</f>
        <v>減少</v>
      </c>
      <c r="VZ19" s="128" t="str">
        <f>'R4-02'!V40</f>
        <v>減少</v>
      </c>
      <c r="WA19" s="128" t="str">
        <f>'R4-02'!W40</f>
        <v>減少</v>
      </c>
      <c r="WB19" s="128" t="str">
        <f>'R4-02'!X40</f>
        <v>減少</v>
      </c>
      <c r="WC19" s="128" t="str">
        <f>'R4-02'!Y40</f>
        <v>減少</v>
      </c>
      <c r="WD19" s="128" t="str">
        <f>'R4-02'!Z40</f>
        <v>減少</v>
      </c>
      <c r="WE19" s="128" t="str">
        <f>'R4-02'!AA40</f>
        <v>減少</v>
      </c>
      <c r="WF19" s="128" t="str">
        <f>'R4-02'!AB40</f>
        <v>減少</v>
      </c>
      <c r="WG19" s="128" t="str">
        <f>'R4-02'!AC40</f>
        <v>減少</v>
      </c>
      <c r="WH19" s="128" t="str">
        <f>'R4-02'!AD40</f>
        <v>減少</v>
      </c>
      <c r="WI19" s="128" t="str">
        <f>'R4-02'!AE40</f>
        <v>減少</v>
      </c>
      <c r="WJ19" s="128" t="str">
        <f>'R4-02'!AF40</f>
        <v>減少</v>
      </c>
      <c r="WK19" s="128" t="str">
        <f>'R4-02'!AG40</f>
        <v>減少</v>
      </c>
      <c r="WL19" s="130" t="str">
        <f>'R4-02'!AH40</f>
        <v>減少</v>
      </c>
      <c r="WM19" s="127" t="e">
        <f>#REF!</f>
        <v>#REF!</v>
      </c>
      <c r="WN19" s="128" t="e">
        <f>#REF!</f>
        <v>#REF!</v>
      </c>
      <c r="WO19" s="128" t="e">
        <f>#REF!</f>
        <v>#REF!</v>
      </c>
      <c r="WP19" s="128" t="e">
        <f>#REF!</f>
        <v>#REF!</v>
      </c>
      <c r="WQ19" s="128" t="e">
        <f>#REF!</f>
        <v>#REF!</v>
      </c>
      <c r="WR19" s="128" t="e">
        <f>#REF!</f>
        <v>#REF!</v>
      </c>
      <c r="WS19" s="128" t="e">
        <f>#REF!</f>
        <v>#REF!</v>
      </c>
      <c r="WT19" s="128" t="e">
        <f>#REF!</f>
        <v>#REF!</v>
      </c>
      <c r="WU19" s="128" t="e">
        <f>#REF!</f>
        <v>#REF!</v>
      </c>
      <c r="WV19" s="128" t="e">
        <f>#REF!</f>
        <v>#REF!</v>
      </c>
      <c r="WW19" s="128" t="e">
        <f>#REF!</f>
        <v>#REF!</v>
      </c>
      <c r="WX19" s="128" t="e">
        <f>#REF!</f>
        <v>#REF!</v>
      </c>
      <c r="WY19" s="128" t="e">
        <f>#REF!</f>
        <v>#REF!</v>
      </c>
      <c r="WZ19" s="128" t="e">
        <f>#REF!</f>
        <v>#REF!</v>
      </c>
      <c r="XA19" s="128" t="e">
        <f>#REF!</f>
        <v>#REF!</v>
      </c>
      <c r="XB19" s="128" t="e">
        <f>#REF!</f>
        <v>#REF!</v>
      </c>
      <c r="XC19" s="128" t="e">
        <f>#REF!</f>
        <v>#REF!</v>
      </c>
      <c r="XD19" s="128" t="e">
        <f>#REF!</f>
        <v>#REF!</v>
      </c>
      <c r="XE19" s="128" t="e">
        <f>#REF!</f>
        <v>#REF!</v>
      </c>
      <c r="XF19" s="128" t="e">
        <f>#REF!</f>
        <v>#REF!</v>
      </c>
      <c r="XG19" s="128" t="e">
        <f>#REF!</f>
        <v>#REF!</v>
      </c>
      <c r="XH19" s="128" t="e">
        <f>#REF!</f>
        <v>#REF!</v>
      </c>
      <c r="XI19" s="128" t="e">
        <f>#REF!</f>
        <v>#REF!</v>
      </c>
      <c r="XJ19" s="128" t="e">
        <f>#REF!</f>
        <v>#REF!</v>
      </c>
      <c r="XK19" s="128" t="e">
        <f>#REF!</f>
        <v>#REF!</v>
      </c>
      <c r="XL19" s="128" t="e">
        <f>#REF!</f>
        <v>#REF!</v>
      </c>
      <c r="XM19" s="128" t="e">
        <f>#REF!</f>
        <v>#REF!</v>
      </c>
      <c r="XN19" s="128" t="e">
        <f>#REF!</f>
        <v>#REF!</v>
      </c>
      <c r="XO19" s="128" t="e">
        <f>#REF!</f>
        <v>#REF!</v>
      </c>
      <c r="XP19" s="128" t="e">
        <f>#REF!</f>
        <v>#REF!</v>
      </c>
      <c r="XQ19" s="128" t="e">
        <f>#REF!</f>
        <v>#REF!</v>
      </c>
      <c r="XR19" s="347" t="e">
        <f>'R4-04（入力用）'!G40</f>
        <v>#REF!</v>
      </c>
      <c r="XS19" s="128" t="e">
        <f>'R4-04（入力用）'!H40</f>
        <v>#REF!</v>
      </c>
      <c r="XT19" s="128" t="e">
        <f>'R4-04（入力用）'!I40</f>
        <v>#REF!</v>
      </c>
      <c r="XU19" s="128" t="e">
        <f>'R4-04（入力用）'!J40</f>
        <v>#REF!</v>
      </c>
      <c r="XV19" s="128" t="e">
        <f>'R4-04（入力用）'!K40</f>
        <v>#REF!</v>
      </c>
      <c r="XW19" s="128" t="e">
        <f>'R4-04（入力用）'!L40</f>
        <v>#REF!</v>
      </c>
      <c r="XX19" s="128" t="e">
        <f>'R4-04（入力用）'!M40</f>
        <v>#REF!</v>
      </c>
      <c r="XY19" s="128" t="e">
        <f>'R4-04（入力用）'!N40</f>
        <v>#REF!</v>
      </c>
      <c r="XZ19" s="128" t="e">
        <f>'R4-04（入力用）'!O40</f>
        <v>#REF!</v>
      </c>
      <c r="YA19" s="128" t="e">
        <f>'R4-04（入力用）'!P40</f>
        <v>#REF!</v>
      </c>
      <c r="YB19" s="128" t="e">
        <f>'R4-04（入力用）'!Q40</f>
        <v>#REF!</v>
      </c>
      <c r="YC19" s="128" t="e">
        <f>'R4-04（入力用）'!R40</f>
        <v>#REF!</v>
      </c>
      <c r="YD19" s="128" t="e">
        <f>'R4-04（入力用）'!S40</f>
        <v>#REF!</v>
      </c>
      <c r="YE19" s="128" t="str">
        <f>'R4-04（入力用）'!T40</f>
        <v>同数</v>
      </c>
      <c r="YF19" s="128" t="str">
        <f>'R4-04（入力用）'!U40</f>
        <v>同数</v>
      </c>
      <c r="YG19" s="128" t="str">
        <f>'R4-04（入力用）'!V40</f>
        <v>同数</v>
      </c>
      <c r="YH19" s="128" t="str">
        <f>'R4-04（入力用）'!W40</f>
        <v>同数</v>
      </c>
      <c r="YI19" s="128" t="str">
        <f>'R4-04（入力用）'!X40</f>
        <v>同数</v>
      </c>
      <c r="YJ19" s="128" t="str">
        <f>'R4-04（入力用）'!Y40</f>
        <v>同数</v>
      </c>
      <c r="YK19" s="128" t="str">
        <f>'R4-04（入力用）'!Z40</f>
        <v>同数</v>
      </c>
      <c r="YL19" s="128" t="str">
        <f>'R4-04（入力用）'!AA40</f>
        <v>同数</v>
      </c>
      <c r="YM19" s="128" t="str">
        <f>'R4-04（入力用）'!AB40</f>
        <v>同数</v>
      </c>
      <c r="YN19" s="128" t="str">
        <f>'R4-04（入力用）'!AC40</f>
        <v>同数</v>
      </c>
      <c r="YO19" s="128" t="str">
        <f>'R4-04（入力用）'!AD40</f>
        <v>同数</v>
      </c>
      <c r="YP19" s="128" t="str">
        <f>'R4-04（入力用）'!AE40</f>
        <v>同数</v>
      </c>
      <c r="YQ19" s="128" t="str">
        <f>'R4-04（入力用）'!AF40</f>
        <v>同数</v>
      </c>
      <c r="YR19" s="128" t="str">
        <f>'R4-04（入力用）'!AG40</f>
        <v>同数</v>
      </c>
      <c r="YS19" s="128" t="str">
        <f>'R4-04（入力用）'!AH40</f>
        <v>同数</v>
      </c>
      <c r="YT19" s="128" t="str">
        <f>'R4-04（入力用）'!AI40</f>
        <v>同数</v>
      </c>
      <c r="YU19" s="128" t="str">
        <f>'R4-04（入力用）'!AJ40</f>
        <v>同数</v>
      </c>
      <c r="YV19" s="128" t="str">
        <f>'R4-05（入力用）'!G40</f>
        <v>同数</v>
      </c>
      <c r="YW19" s="128" t="str">
        <f>'R4-05（入力用）'!H40</f>
        <v>同数</v>
      </c>
      <c r="YX19" s="128" t="str">
        <f>'R4-05（入力用）'!I40</f>
        <v>同数</v>
      </c>
      <c r="YY19" s="128" t="str">
        <f>'R4-05（入力用）'!J40</f>
        <v>同数</v>
      </c>
      <c r="YZ19" s="128" t="str">
        <f>'R4-05（入力用）'!K40</f>
        <v>同数</v>
      </c>
      <c r="ZA19" s="128" t="str">
        <f>'R4-05（入力用）'!L40</f>
        <v>同数</v>
      </c>
      <c r="ZB19" s="128" t="str">
        <f>'R4-05（入力用）'!M40</f>
        <v>同数</v>
      </c>
      <c r="ZC19" s="128" t="str">
        <f>'R4-05（入力用）'!N40</f>
        <v>同数</v>
      </c>
      <c r="ZD19" s="128" t="str">
        <f>'R4-05（入力用）'!O40</f>
        <v>同数</v>
      </c>
      <c r="ZE19" s="128" t="str">
        <f>'R4-05（入力用）'!P40</f>
        <v>同数</v>
      </c>
      <c r="ZF19" s="128" t="str">
        <f>'R4-05（入力用）'!Q40</f>
        <v>同数</v>
      </c>
      <c r="ZG19" s="128" t="str">
        <f>'R4-05（入力用）'!R40</f>
        <v>同数</v>
      </c>
      <c r="ZH19" s="128" t="str">
        <f>'R4-05（入力用）'!S40</f>
        <v>同数</v>
      </c>
      <c r="ZI19" s="128" t="str">
        <f>'R4-05（入力用）'!T40</f>
        <v>同数</v>
      </c>
      <c r="ZJ19" s="128" t="str">
        <f>'R4-05（入力用）'!U40</f>
        <v>同数</v>
      </c>
      <c r="ZK19" s="128" t="str">
        <f>'R4-05（入力用）'!V40</f>
        <v>同数</v>
      </c>
      <c r="ZL19" s="128" t="str">
        <f>'R4-05（入力用）'!W40</f>
        <v>同数</v>
      </c>
      <c r="ZM19" s="128" t="str">
        <f>'R4-05（入力用）'!X40</f>
        <v>同数</v>
      </c>
      <c r="ZN19" s="128" t="str">
        <f>'R4-05（入力用）'!Y40</f>
        <v>同数</v>
      </c>
      <c r="ZO19" s="128" t="str">
        <f>'R4-05（入力用）'!Z40</f>
        <v>同数</v>
      </c>
      <c r="ZP19" s="128" t="str">
        <f>'R4-05（入力用）'!AA40</f>
        <v>同数</v>
      </c>
      <c r="ZQ19" s="128" t="str">
        <f>'R4-05（入力用）'!AB40</f>
        <v>同数</v>
      </c>
      <c r="ZR19" s="128" t="str">
        <f>'R4-05（入力用）'!AC40</f>
        <v>同数</v>
      </c>
      <c r="ZS19" s="128" t="str">
        <f>'R4-05（入力用）'!AD40</f>
        <v>同数</v>
      </c>
      <c r="ZT19" s="128" t="str">
        <f>'R4-05（入力用）'!AE40</f>
        <v>同数</v>
      </c>
      <c r="ZU19" s="128" t="str">
        <f>'R4-05（入力用）'!AF40</f>
        <v>同数</v>
      </c>
      <c r="ZV19" s="128" t="str">
        <f>'R4-05（入力用）'!AG40</f>
        <v>同数</v>
      </c>
      <c r="ZW19" s="128" t="str">
        <f>'R4-05（入力用）'!AH40</f>
        <v>同数</v>
      </c>
      <c r="ZX19" s="128" t="str">
        <f>'R4-05（入力用）'!AI40</f>
        <v>同数</v>
      </c>
      <c r="ZY19" s="128" t="str">
        <f>'R4-05（入力用）'!AJ40</f>
        <v>同数</v>
      </c>
      <c r="ZZ19" s="128" t="str">
        <f>'R4-05（入力用）'!AK40</f>
        <v>同数</v>
      </c>
      <c r="AAA19" s="128" t="str">
        <f>'R4-06（入力用）'!G40</f>
        <v>同数</v>
      </c>
      <c r="AAB19" s="128" t="str">
        <f>'R4-06（入力用）'!H40</f>
        <v>同数</v>
      </c>
      <c r="AAC19" s="128" t="str">
        <f>'R4-06（入力用）'!I40</f>
        <v>同数</v>
      </c>
      <c r="AAD19" s="128" t="str">
        <f>'R4-06（入力用）'!J40</f>
        <v>同数</v>
      </c>
      <c r="AAE19" s="128" t="str">
        <f>'R4-06（入力用）'!K40</f>
        <v>同数</v>
      </c>
      <c r="AAF19" s="128" t="str">
        <f>'R4-06（入力用）'!L40</f>
        <v>同数</v>
      </c>
      <c r="AAG19" s="128" t="str">
        <f>'R4-06（入力用）'!M40</f>
        <v>同数</v>
      </c>
      <c r="AAH19" s="128" t="str">
        <f>'R4-06（入力用）'!N40</f>
        <v>同数</v>
      </c>
      <c r="AAI19" s="128" t="str">
        <f>'R4-06（入力用）'!O40</f>
        <v>同数</v>
      </c>
      <c r="AAJ19" s="128" t="str">
        <f>'R4-06（入力用）'!P40</f>
        <v>同数</v>
      </c>
      <c r="AAK19" s="128" t="str">
        <f>'R4-06（入力用）'!Q40</f>
        <v>同数</v>
      </c>
      <c r="AAL19" s="128" t="str">
        <f>'R4-06（入力用）'!R40</f>
        <v>同数</v>
      </c>
      <c r="AAM19" s="128" t="str">
        <f>'R4-06（入力用）'!S40</f>
        <v>同数</v>
      </c>
      <c r="AAN19" s="128" t="str">
        <f>'R4-06（入力用）'!T40</f>
        <v>同数</v>
      </c>
      <c r="AAO19" s="128" t="str">
        <f>'R4-06（入力用）'!U40</f>
        <v>同数</v>
      </c>
      <c r="AAP19" s="128" t="str">
        <f>'R4-06（入力用）'!V40</f>
        <v>同数</v>
      </c>
      <c r="AAQ19" s="128" t="str">
        <f>'R4-06（入力用）'!W40</f>
        <v>同数</v>
      </c>
      <c r="AAR19" s="128" t="str">
        <f>'R4-06（入力用）'!X40</f>
        <v>同数</v>
      </c>
      <c r="AAS19" s="128" t="str">
        <f>'R4-06（入力用）'!Y40</f>
        <v>同数</v>
      </c>
      <c r="AAT19" s="128" t="str">
        <f>'R4-06（入力用）'!Z40</f>
        <v>同数</v>
      </c>
      <c r="AAU19" s="128" t="str">
        <f>'R4-06（入力用）'!AA40</f>
        <v>同数</v>
      </c>
      <c r="AAV19" s="128" t="str">
        <f>'R4-06（入力用）'!AB40</f>
        <v>同数</v>
      </c>
      <c r="AAW19" s="128" t="str">
        <f>'R4-06（入力用）'!AC40</f>
        <v>同数</v>
      </c>
      <c r="AAX19" s="128" t="str">
        <f>'R4-06（入力用）'!AD40</f>
        <v>同数</v>
      </c>
      <c r="AAY19" s="128" t="str">
        <f>'R4-06（入力用）'!AE40</f>
        <v>同数</v>
      </c>
      <c r="AAZ19" s="128" t="str">
        <f>'R4-06（入力用）'!AF40</f>
        <v>同数</v>
      </c>
      <c r="ABA19" s="128" t="str">
        <f>'R4-06（入力用）'!AG40</f>
        <v>同数</v>
      </c>
      <c r="ABB19" s="128" t="str">
        <f>'R4-06（入力用）'!AH40</f>
        <v>同数</v>
      </c>
      <c r="ABC19" s="128" t="str">
        <f>'R4-06（入力用）'!AI40</f>
        <v>同数</v>
      </c>
      <c r="ABD19" s="128" t="str">
        <f>'R4-06（入力用）'!AJ40</f>
        <v>同数</v>
      </c>
      <c r="ABE19" s="128" t="str">
        <f>'R4-07（入力用）'!G40</f>
        <v>同数</v>
      </c>
      <c r="ABF19" s="128" t="str">
        <f>'R4-07（入力用）'!H40</f>
        <v>同数</v>
      </c>
      <c r="ABG19" s="128" t="str">
        <f>'R4-07（入力用）'!I40</f>
        <v>同数</v>
      </c>
      <c r="ABH19" s="128" t="str">
        <f>'R4-07（入力用）'!J40</f>
        <v>同数</v>
      </c>
      <c r="ABI19" s="128" t="str">
        <f>'R4-07（入力用）'!K40</f>
        <v>同数</v>
      </c>
      <c r="ABJ19" s="128" t="str">
        <f>'R4-07（入力用）'!L40</f>
        <v>同数</v>
      </c>
      <c r="ABK19" s="128" t="str">
        <f>'R4-07（入力用）'!M40</f>
        <v>同数</v>
      </c>
      <c r="ABL19" s="128" t="str">
        <f>'R4-07（入力用）'!N40</f>
        <v>同数</v>
      </c>
      <c r="ABM19" s="128" t="str">
        <f>'R4-07（入力用）'!O40</f>
        <v>同数</v>
      </c>
      <c r="ABN19" s="128" t="str">
        <f>'R4-07（入力用）'!P40</f>
        <v>同数</v>
      </c>
      <c r="ABO19" s="128" t="str">
        <f>'R4-07（入力用）'!Q40</f>
        <v>同数</v>
      </c>
      <c r="ABP19" s="128" t="str">
        <f>'R4-07（入力用）'!R40</f>
        <v>同数</v>
      </c>
      <c r="ABQ19" s="128" t="str">
        <f>'R4-07（入力用）'!S40</f>
        <v>同数</v>
      </c>
      <c r="ABR19" s="128" t="str">
        <f>'R4-07（入力用）'!T40</f>
        <v>同数</v>
      </c>
      <c r="ABS19" s="128" t="str">
        <f>'R4-07（入力用）'!U40</f>
        <v>同数</v>
      </c>
      <c r="ABT19" s="128" t="str">
        <f>'R4-07（入力用）'!V40</f>
        <v>同数</v>
      </c>
      <c r="ABU19" s="128" t="str">
        <f>'R4-07（入力用）'!W40</f>
        <v>同数</v>
      </c>
      <c r="ABV19" s="128" t="str">
        <f>'R4-07（入力用）'!X40</f>
        <v>同数</v>
      </c>
      <c r="ABW19" s="128" t="str">
        <f>'R4-07（入力用）'!Y40</f>
        <v>同数</v>
      </c>
      <c r="ABX19" s="128" t="str">
        <f>'R4-07（入力用）'!Z40</f>
        <v>同数</v>
      </c>
      <c r="ABY19" s="128" t="str">
        <f>'R4-07（入力用）'!AA40</f>
        <v>同数</v>
      </c>
      <c r="ABZ19" s="128" t="str">
        <f>'R4-07（入力用）'!AB40</f>
        <v>同数</v>
      </c>
      <c r="ACA19" s="128" t="str">
        <f>'R4-07（入力用）'!AC40</f>
        <v>同数</v>
      </c>
      <c r="ACB19" s="128" t="str">
        <f>'R4-07（入力用）'!AD40</f>
        <v>同数</v>
      </c>
      <c r="ACC19" s="128" t="str">
        <f>'R4-07（入力用）'!AE40</f>
        <v>同数</v>
      </c>
      <c r="ACD19" s="128" t="str">
        <f>'R4-07（入力用）'!AF40</f>
        <v>同数</v>
      </c>
      <c r="ACE19" s="128" t="str">
        <f>'R4-07（入力用）'!AG40</f>
        <v>同数</v>
      </c>
      <c r="ACF19" s="128" t="str">
        <f>'R4-07（入力用）'!AH40</f>
        <v>同数</v>
      </c>
      <c r="ACG19" s="128" t="str">
        <f>'R4-07（入力用）'!AI40</f>
        <v>同数</v>
      </c>
      <c r="ACH19" s="128" t="str">
        <f>'R4-07（入力用）'!AJ40</f>
        <v>同数</v>
      </c>
      <c r="ACI19" s="128" t="str">
        <f>'R4-07（入力用）'!AK40</f>
        <v>同数</v>
      </c>
      <c r="ACJ19" s="128" t="str">
        <f>'R4-08（入力用）'!G40</f>
        <v>同数</v>
      </c>
      <c r="ACK19" s="128" t="str">
        <f>'R4-08（入力用）'!H40</f>
        <v>同数</v>
      </c>
      <c r="ACL19" s="128" t="str">
        <f>'R4-08（入力用）'!I40</f>
        <v>同数</v>
      </c>
      <c r="ACM19" s="128" t="str">
        <f>'R4-08（入力用）'!J40</f>
        <v>同数</v>
      </c>
      <c r="ACN19" s="128" t="str">
        <f>'R4-08（入力用）'!K40</f>
        <v>同数</v>
      </c>
      <c r="ACO19" s="128" t="str">
        <f>'R4-08（入力用）'!L40</f>
        <v>同数</v>
      </c>
      <c r="ACP19" s="128" t="str">
        <f>'R4-08（入力用）'!M40</f>
        <v>同数</v>
      </c>
      <c r="ACQ19" s="128" t="str">
        <f>'R4-08（入力用）'!N40</f>
        <v>同数</v>
      </c>
      <c r="ACR19" s="128" t="str">
        <f>'R4-08（入力用）'!O40</f>
        <v>同数</v>
      </c>
      <c r="ACS19" s="128" t="str">
        <f>'R4-08（入力用）'!P40</f>
        <v>同数</v>
      </c>
      <c r="ACT19" s="128" t="str">
        <f>'R4-08（入力用）'!Q40</f>
        <v>同数</v>
      </c>
      <c r="ACU19" s="128" t="str">
        <f>'R4-08（入力用）'!R40</f>
        <v>同数</v>
      </c>
      <c r="ACV19" s="128" t="str">
        <f>'R4-08（入力用）'!S40</f>
        <v>同数</v>
      </c>
      <c r="ACW19" s="128" t="str">
        <f>'R4-08（入力用）'!T40</f>
        <v>同数</v>
      </c>
      <c r="ACX19" s="128" t="str">
        <f>'R4-08（入力用）'!U40</f>
        <v>同数</v>
      </c>
      <c r="ACY19" s="128" t="str">
        <f>'R4-08（入力用）'!V40</f>
        <v>同数</v>
      </c>
      <c r="ACZ19" s="128" t="str">
        <f>'R4-08（入力用）'!W40</f>
        <v>同数</v>
      </c>
      <c r="ADA19" s="128" t="str">
        <f>'R4-08（入力用）'!X40</f>
        <v>同数</v>
      </c>
      <c r="ADB19" s="128" t="str">
        <f>'R4-08（入力用）'!Y40</f>
        <v>同数</v>
      </c>
      <c r="ADC19" s="128" t="str">
        <f>'R4-08（入力用）'!Z40</f>
        <v>同数</v>
      </c>
      <c r="ADD19" s="128" t="str">
        <f>'R4-08（入力用）'!AA40</f>
        <v>同数</v>
      </c>
      <c r="ADE19" s="128" t="str">
        <f>'R4-08（入力用）'!AB40</f>
        <v>同数</v>
      </c>
      <c r="ADF19" s="128" t="str">
        <f>'R4-08（入力用）'!AC40</f>
        <v>同数</v>
      </c>
      <c r="ADG19" s="128" t="str">
        <f>'R4-08（入力用）'!AD40</f>
        <v>同数</v>
      </c>
      <c r="ADH19" s="128" t="str">
        <f>'R4-08（入力用）'!AE40</f>
        <v>同数</v>
      </c>
      <c r="ADI19" s="128" t="str">
        <f>'R4-08（入力用）'!AF40</f>
        <v>同数</v>
      </c>
      <c r="ADJ19" s="128" t="str">
        <f>'R4-08（入力用）'!AG40</f>
        <v>同数</v>
      </c>
      <c r="ADK19" s="128" t="str">
        <f>'R4-08（入力用）'!AH40</f>
        <v>同数</v>
      </c>
      <c r="ADL19" s="128" t="str">
        <f>'R4-08（入力用）'!AI40</f>
        <v>同数</v>
      </c>
      <c r="ADM19" s="128" t="str">
        <f>'R4-08（入力用）'!AJ40</f>
        <v>同数</v>
      </c>
      <c r="ADN19" s="128" t="str">
        <f>'R4-08（入力用）'!AK40</f>
        <v>同数</v>
      </c>
      <c r="ADO19" s="128" t="str">
        <f>'R4-09（入力用）'!G40</f>
        <v>同数</v>
      </c>
      <c r="ADP19" s="128" t="str">
        <f>'R4-09（入力用）'!H40</f>
        <v>同数</v>
      </c>
      <c r="ADQ19" s="128" t="str">
        <f>'R4-09（入力用）'!I40</f>
        <v>同数</v>
      </c>
      <c r="ADR19" s="128" t="str">
        <f>'R4-09（入力用）'!J40</f>
        <v>同数</v>
      </c>
      <c r="ADS19" s="128" t="str">
        <f>'R4-09（入力用）'!K40</f>
        <v>同数</v>
      </c>
      <c r="ADT19" s="128" t="str">
        <f>'R4-09（入力用）'!L40</f>
        <v>同数</v>
      </c>
      <c r="ADU19" s="128" t="str">
        <f>'R4-09（入力用）'!M40</f>
        <v>同数</v>
      </c>
      <c r="ADV19" s="128" t="str">
        <f>'R4-09（入力用）'!N40</f>
        <v>同数</v>
      </c>
      <c r="ADW19" s="128" t="str">
        <f>'R4-09（入力用）'!O40</f>
        <v>同数</v>
      </c>
      <c r="ADX19" s="128" t="str">
        <f>'R4-09（入力用）'!P40</f>
        <v>同数</v>
      </c>
      <c r="ADY19" s="128" t="str">
        <f>'R4-09（入力用）'!Q40</f>
        <v>同数</v>
      </c>
      <c r="ADZ19" s="128" t="str">
        <f>'R4-09（入力用）'!R40</f>
        <v>同数</v>
      </c>
      <c r="AEA19" s="128" t="str">
        <f>'R4-09（入力用）'!S40</f>
        <v>同数</v>
      </c>
      <c r="AEB19" s="128" t="str">
        <f>'R4-09（入力用）'!T40</f>
        <v>同数</v>
      </c>
      <c r="AEC19" s="128" t="str">
        <f>'R4-09（入力用）'!U40</f>
        <v>同数</v>
      </c>
      <c r="AED19" s="128" t="str">
        <f>'R4-09（入力用）'!V40</f>
        <v>同数</v>
      </c>
      <c r="AEE19" s="128" t="str">
        <f>'R4-09（入力用）'!W40</f>
        <v>同数</v>
      </c>
      <c r="AEF19" s="128" t="str">
        <f>'R4-09（入力用）'!X40</f>
        <v>同数</v>
      </c>
      <c r="AEG19" s="128" t="str">
        <f>'R4-09（入力用）'!Y40</f>
        <v>同数</v>
      </c>
      <c r="AEH19" s="128" t="str">
        <f>'R4-09（入力用）'!Z40</f>
        <v>同数</v>
      </c>
      <c r="AEI19" s="128" t="str">
        <f>'R4-09（入力用）'!AA40</f>
        <v>同数</v>
      </c>
      <c r="AEJ19" s="128" t="str">
        <f>'R4-09（入力用）'!AB40</f>
        <v>同数</v>
      </c>
      <c r="AEK19" s="128" t="str">
        <f>'R4-09（入力用）'!AC40</f>
        <v>同数</v>
      </c>
      <c r="AEL19" s="128" t="str">
        <f>'R4-09（入力用）'!AD40</f>
        <v>同数</v>
      </c>
      <c r="AEM19" s="128" t="str">
        <f>'R4-09（入力用）'!AE40</f>
        <v>同数</v>
      </c>
      <c r="AEN19" s="128" t="str">
        <f>'R4-09（入力用）'!AF40</f>
        <v>同数</v>
      </c>
      <c r="AEO19" s="128" t="str">
        <f>'R4-09（入力用）'!AG40</f>
        <v>同数</v>
      </c>
      <c r="AEP19" s="128" t="str">
        <f>'R4-09（入力用）'!AH40</f>
        <v>同数</v>
      </c>
      <c r="AEQ19" s="128" t="str">
        <f>'R4-09（入力用）'!AI40</f>
        <v>同数</v>
      </c>
      <c r="AER19" s="128" t="str">
        <f>'R4-09（入力用）'!AJ40</f>
        <v>同数</v>
      </c>
      <c r="AES19" s="128" t="str">
        <f>'R4-10（入力用）'!G40</f>
        <v>同数</v>
      </c>
      <c r="AET19" s="128" t="str">
        <f>'R4-10（入力用）'!H40</f>
        <v>同数</v>
      </c>
      <c r="AEU19" s="128" t="str">
        <f>'R4-10（入力用）'!I40</f>
        <v>同数</v>
      </c>
      <c r="AEV19" s="128" t="str">
        <f>'R4-10（入力用）'!J40</f>
        <v>同数</v>
      </c>
      <c r="AEW19" s="128" t="str">
        <f>'R4-10（入力用）'!K40</f>
        <v>同数</v>
      </c>
      <c r="AEX19" s="128" t="str">
        <f>'R4-10（入力用）'!L40</f>
        <v>同数</v>
      </c>
      <c r="AEY19" s="128" t="str">
        <f>'R4-10（入力用）'!M40</f>
        <v>同数</v>
      </c>
      <c r="AEZ19" s="128" t="str">
        <f>'R4-10（入力用）'!N40</f>
        <v>同数</v>
      </c>
      <c r="AFA19" s="128" t="str">
        <f>'R4-10（入力用）'!O40</f>
        <v>同数</v>
      </c>
      <c r="AFB19" s="128" t="str">
        <f>'R4-10（入力用）'!P40</f>
        <v>同数</v>
      </c>
      <c r="AFC19" s="128" t="str">
        <f>'R4-10（入力用）'!Q40</f>
        <v>同数</v>
      </c>
      <c r="AFD19" s="128" t="str">
        <f>'R4-10（入力用）'!R40</f>
        <v>同数</v>
      </c>
      <c r="AFE19" s="128" t="str">
        <f>'R4-10（入力用）'!S40</f>
        <v>同数</v>
      </c>
      <c r="AFF19" s="128" t="str">
        <f>'R4-10（入力用）'!T40</f>
        <v>同数</v>
      </c>
      <c r="AFG19" s="128" t="str">
        <f>'R4-10（入力用）'!U40</f>
        <v>同数</v>
      </c>
      <c r="AFH19" s="128" t="str">
        <f>'R4-10（入力用）'!V40</f>
        <v>同数</v>
      </c>
      <c r="AFI19" s="128" t="str">
        <f>'R4-10（入力用）'!W40</f>
        <v>同数</v>
      </c>
      <c r="AFJ19" s="128" t="str">
        <f>'R4-10（入力用）'!X40</f>
        <v>同数</v>
      </c>
      <c r="AFK19" s="128" t="str">
        <f>'R4-10（入力用）'!Y40</f>
        <v>同数</v>
      </c>
      <c r="AFL19" s="128" t="str">
        <f>'R4-10（入力用）'!Z40</f>
        <v>同数</v>
      </c>
      <c r="AFM19" s="128" t="str">
        <f>'R4-10（入力用）'!AA40</f>
        <v>同数</v>
      </c>
      <c r="AFN19" s="128" t="str">
        <f>'R4-10（入力用）'!AB40</f>
        <v>同数</v>
      </c>
      <c r="AFO19" s="128" t="str">
        <f>'R4-10（入力用）'!AC40</f>
        <v>同数</v>
      </c>
      <c r="AFP19" s="128" t="str">
        <f>'R4-10（入力用）'!AD40</f>
        <v>同数</v>
      </c>
      <c r="AFQ19" s="128" t="str">
        <f>'R4-10（入力用）'!AE40</f>
        <v>同数</v>
      </c>
      <c r="AFR19" s="128" t="str">
        <f>'R4-10（入力用）'!AF40</f>
        <v>同数</v>
      </c>
      <c r="AFS19" s="128" t="str">
        <f>'R4-10（入力用）'!AG40</f>
        <v>同数</v>
      </c>
      <c r="AFT19" s="128" t="str">
        <f>'R4-10（入力用）'!AH40</f>
        <v>同数</v>
      </c>
      <c r="AFU19" s="128" t="str">
        <f>'R4-10（入力用）'!AI40</f>
        <v>同数</v>
      </c>
      <c r="AFV19" s="128" t="str">
        <f>'R4-10（入力用）'!AJ40</f>
        <v>同数</v>
      </c>
      <c r="AFW19" s="128" t="str">
        <f>'R4-10（入力用）'!AK40</f>
        <v>同数</v>
      </c>
      <c r="AFX19" s="128" t="str">
        <f>'R4-11（入力用）'!G40</f>
        <v>同数</v>
      </c>
      <c r="AFY19" s="128" t="str">
        <f>'R4-11（入力用）'!H40</f>
        <v>同数</v>
      </c>
      <c r="AFZ19" s="128" t="str">
        <f>'R4-11（入力用）'!I40</f>
        <v>同数</v>
      </c>
      <c r="AGA19" s="128" t="str">
        <f>'R4-11（入力用）'!J40</f>
        <v>同数</v>
      </c>
      <c r="AGB19" s="128" t="str">
        <f>'R4-11（入力用）'!K40</f>
        <v>同数</v>
      </c>
      <c r="AGC19" s="128" t="str">
        <f>'R4-11（入力用）'!L40</f>
        <v>同数</v>
      </c>
      <c r="AGD19" s="128" t="str">
        <f>'R4-11（入力用）'!M40</f>
        <v>同数</v>
      </c>
      <c r="AGE19" s="128" t="str">
        <f>'R4-11（入力用）'!N40</f>
        <v>同数</v>
      </c>
      <c r="AGF19" s="128" t="str">
        <f>'R4-11（入力用）'!O40</f>
        <v>同数</v>
      </c>
      <c r="AGG19" s="128" t="str">
        <f>'R4-11（入力用）'!P40</f>
        <v>同数</v>
      </c>
      <c r="AGH19" s="128" t="str">
        <f>'R4-11（入力用）'!Q40</f>
        <v>同数</v>
      </c>
      <c r="AGI19" s="128" t="str">
        <f>'R4-11（入力用）'!R40</f>
        <v>同数</v>
      </c>
      <c r="AGJ19" s="128" t="str">
        <f>'R4-11（入力用）'!S40</f>
        <v>同数</v>
      </c>
      <c r="AGK19" s="128" t="str">
        <f>'R4-11（入力用）'!T40</f>
        <v>同数</v>
      </c>
      <c r="AGL19" s="128" t="str">
        <f>'R4-11（入力用）'!U40</f>
        <v>同数</v>
      </c>
      <c r="AGM19" s="128" t="str">
        <f>'R4-11（入力用）'!V40</f>
        <v>同数</v>
      </c>
      <c r="AGN19" s="128" t="str">
        <f>'R4-11（入力用）'!W40</f>
        <v>同数</v>
      </c>
      <c r="AGO19" s="128" t="str">
        <f>'R4-11（入力用）'!X40</f>
        <v>同数</v>
      </c>
      <c r="AGP19" s="128" t="str">
        <f>'R4-11（入力用）'!Y40</f>
        <v>同数</v>
      </c>
      <c r="AGQ19" s="128" t="str">
        <f>'R4-11（入力用）'!Z40</f>
        <v>同数</v>
      </c>
      <c r="AGR19" s="128" t="str">
        <f>'R4-11（入力用）'!AA40</f>
        <v>同数</v>
      </c>
      <c r="AGS19" s="128" t="str">
        <f>'R4-11（入力用）'!AB40</f>
        <v>同数</v>
      </c>
      <c r="AGT19" s="128" t="str">
        <f>'R4-11（入力用）'!AC40</f>
        <v>同数</v>
      </c>
      <c r="AGU19" s="128" t="str">
        <f>'R4-11（入力用）'!AD40</f>
        <v>同数</v>
      </c>
      <c r="AGV19" s="128" t="str">
        <f>'R4-11（入力用）'!AE40</f>
        <v>同数</v>
      </c>
      <c r="AGW19" s="128" t="str">
        <f>'R4-11（入力用）'!AF40</f>
        <v>同数</v>
      </c>
      <c r="AGX19" s="128" t="str">
        <f>'R4-11（入力用）'!AG40</f>
        <v>同数</v>
      </c>
      <c r="AGY19" s="128" t="str">
        <f>'R4-11（入力用）'!AH40</f>
        <v>同数</v>
      </c>
      <c r="AGZ19" s="128" t="str">
        <f>'R4-11（入力用）'!AI40</f>
        <v>同数</v>
      </c>
      <c r="AHA19" s="128" t="str">
        <f>'R4-11（入力用）'!AJ40</f>
        <v>同数</v>
      </c>
      <c r="AHB19" s="128" t="str">
        <f>'R4-12（入力用）'!G40</f>
        <v>同数</v>
      </c>
      <c r="AHC19" s="128" t="str">
        <f>'R4-12（入力用）'!H40</f>
        <v>同数</v>
      </c>
      <c r="AHD19" s="128" t="str">
        <f>'R4-12（入力用）'!I40</f>
        <v>同数</v>
      </c>
      <c r="AHE19" s="128" t="str">
        <f>'R4-12（入力用）'!J40</f>
        <v>同数</v>
      </c>
      <c r="AHF19" s="128" t="str">
        <f>'R4-12（入力用）'!K40</f>
        <v>同数</v>
      </c>
      <c r="AHG19" s="128" t="str">
        <f>'R4-12（入力用）'!L40</f>
        <v>同数</v>
      </c>
      <c r="AHH19" s="128" t="str">
        <f>'R4-12（入力用）'!M40</f>
        <v>同数</v>
      </c>
      <c r="AHI19" s="128" t="str">
        <f>'R4-12（入力用）'!N40</f>
        <v>同数</v>
      </c>
      <c r="AHJ19" s="128" t="str">
        <f>'R4-12（入力用）'!O40</f>
        <v>同数</v>
      </c>
      <c r="AHK19" s="128" t="str">
        <f>'R4-12（入力用）'!P40</f>
        <v>同数</v>
      </c>
      <c r="AHL19" s="128" t="str">
        <f>'R4-12（入力用）'!Q40</f>
        <v>同数</v>
      </c>
      <c r="AHM19" s="128" t="str">
        <f>'R4-12（入力用）'!R40</f>
        <v>同数</v>
      </c>
      <c r="AHN19" s="128" t="str">
        <f>'R4-12（入力用）'!S40</f>
        <v>同数</v>
      </c>
      <c r="AHO19" s="128" t="str">
        <f>'R4-12（入力用）'!T40</f>
        <v>同数</v>
      </c>
      <c r="AHP19" s="128" t="str">
        <f>'R4-12（入力用）'!U40</f>
        <v>同数</v>
      </c>
      <c r="AHQ19" s="128" t="str">
        <f>'R4-12（入力用）'!V40</f>
        <v>同数</v>
      </c>
      <c r="AHR19" s="128" t="str">
        <f>'R4-12（入力用）'!W40</f>
        <v>同数</v>
      </c>
      <c r="AHS19" s="128" t="str">
        <f>'R4-12（入力用）'!X40</f>
        <v>同数</v>
      </c>
      <c r="AHT19" s="128" t="str">
        <f>'R4-12（入力用）'!Y40</f>
        <v>同数</v>
      </c>
      <c r="AHU19" s="128" t="str">
        <f>'R4-12（入力用）'!Z40</f>
        <v>同数</v>
      </c>
      <c r="AHV19" s="128" t="str">
        <f>'R4-12（入力用）'!AA40</f>
        <v>同数</v>
      </c>
      <c r="AHW19" s="128" t="str">
        <f>'R4-12（入力用）'!AB40</f>
        <v>同数</v>
      </c>
      <c r="AHX19" s="128" t="str">
        <f>'R4-12（入力用）'!AC40</f>
        <v>同数</v>
      </c>
      <c r="AHY19" s="128" t="str">
        <f>'R4-12（入力用）'!AD40</f>
        <v>同数</v>
      </c>
      <c r="AHZ19" s="128" t="str">
        <f>'R4-12（入力用）'!AE40</f>
        <v>同数</v>
      </c>
      <c r="AIA19" s="128" t="str">
        <f>'R4-12（入力用）'!AF40</f>
        <v>同数</v>
      </c>
      <c r="AIB19" s="128" t="str">
        <f>'R4-12（入力用）'!AG40</f>
        <v>同数</v>
      </c>
      <c r="AIC19" s="128" t="str">
        <f>'R4-12（入力用）'!AH40</f>
        <v>同数</v>
      </c>
      <c r="AID19" s="128" t="str">
        <f>'R4-12（入力用）'!AI40</f>
        <v>同数</v>
      </c>
      <c r="AIE19" s="128" t="str">
        <f>'R4-12（入力用）'!AJ40</f>
        <v>同数</v>
      </c>
      <c r="AIF19" s="128" t="str">
        <f>'R4-12（入力用）'!AK40</f>
        <v>同数</v>
      </c>
      <c r="AIG19" s="128" t="str">
        <f>'R5-01（入力用）'!G40</f>
        <v>同数</v>
      </c>
      <c r="AIH19" s="128" t="str">
        <f>'R5-01（入力用）'!H40</f>
        <v>同数</v>
      </c>
      <c r="AII19" s="128" t="str">
        <f>'R5-01（入力用）'!I40</f>
        <v>同数</v>
      </c>
      <c r="AIJ19" s="128" t="str">
        <f>'R5-01（入力用）'!J40</f>
        <v>同数</v>
      </c>
      <c r="AIK19" s="128" t="str">
        <f>'R5-01（入力用）'!K40</f>
        <v>同数</v>
      </c>
      <c r="AIL19" s="128" t="str">
        <f>'R5-01（入力用）'!L40</f>
        <v>同数</v>
      </c>
      <c r="AIM19" s="128" t="str">
        <f>'R5-01（入力用）'!M40</f>
        <v>同数</v>
      </c>
      <c r="AIN19" s="128" t="str">
        <f>'R5-01（入力用）'!N40</f>
        <v>同数</v>
      </c>
      <c r="AIO19" s="128" t="str">
        <f>'R5-01（入力用）'!O40</f>
        <v>同数</v>
      </c>
      <c r="AIP19" s="128" t="str">
        <f>'R5-01（入力用）'!P40</f>
        <v>同数</v>
      </c>
      <c r="AIQ19" s="128" t="str">
        <f>'R5-01（入力用）'!Q40</f>
        <v>同数</v>
      </c>
      <c r="AIR19" s="128" t="str">
        <f>'R5-01（入力用）'!R40</f>
        <v>同数</v>
      </c>
      <c r="AIS19" s="128" t="str">
        <f>'R5-01（入力用）'!S40</f>
        <v>同数</v>
      </c>
      <c r="AIT19" s="128" t="str">
        <f>'R5-01（入力用）'!T40</f>
        <v>同数</v>
      </c>
      <c r="AIU19" s="128" t="str">
        <f>'R5-01（入力用）'!U40</f>
        <v>同数</v>
      </c>
      <c r="AIV19" s="128" t="str">
        <f>'R5-01（入力用）'!V40</f>
        <v>同数</v>
      </c>
      <c r="AIW19" s="128" t="str">
        <f>'R5-01（入力用）'!W40</f>
        <v>同数</v>
      </c>
      <c r="AIX19" s="128" t="str">
        <f>'R5-01（入力用）'!X40</f>
        <v>同数</v>
      </c>
      <c r="AIY19" s="128" t="str">
        <f>'R5-01（入力用）'!Y40</f>
        <v>同数</v>
      </c>
      <c r="AIZ19" s="128" t="str">
        <f>'R5-01（入力用）'!Z40</f>
        <v>同数</v>
      </c>
      <c r="AJA19" s="128" t="str">
        <f>'R5-01（入力用）'!AA40</f>
        <v>同数</v>
      </c>
      <c r="AJB19" s="128" t="str">
        <f>'R5-01（入力用）'!AB40</f>
        <v>同数</v>
      </c>
      <c r="AJC19" s="128" t="str">
        <f>'R5-01（入力用）'!AC40</f>
        <v>同数</v>
      </c>
      <c r="AJD19" s="128" t="str">
        <f>'R5-01（入力用）'!AD40</f>
        <v>同数</v>
      </c>
      <c r="AJE19" s="128" t="str">
        <f>'R5-01（入力用）'!AE40</f>
        <v>同数</v>
      </c>
      <c r="AJF19" s="128" t="str">
        <f>'R5-01（入力用）'!AF40</f>
        <v>同数</v>
      </c>
      <c r="AJG19" s="128" t="str">
        <f>'R5-01（入力用）'!AG40</f>
        <v>同数</v>
      </c>
      <c r="AJH19" s="128" t="str">
        <f>'R5-01（入力用）'!AH40</f>
        <v>同数</v>
      </c>
      <c r="AJI19" s="128" t="str">
        <f>'R5-01（入力用）'!AI40</f>
        <v>同数</v>
      </c>
      <c r="AJJ19" s="128" t="str">
        <f>'R5-01（入力用）'!AJ40</f>
        <v>同数</v>
      </c>
      <c r="AJK19" s="128" t="str">
        <f>'R5-01（入力用）'!AK40</f>
        <v>同数</v>
      </c>
      <c r="AJL19" s="128" t="str">
        <f>'R5-02（入力用）'!G40</f>
        <v>同数</v>
      </c>
      <c r="AJM19" s="128" t="str">
        <f>'R5-02（入力用）'!H40</f>
        <v>同数</v>
      </c>
      <c r="AJN19" s="128" t="str">
        <f>'R5-02（入力用）'!I40</f>
        <v>同数</v>
      </c>
      <c r="AJO19" s="128" t="str">
        <f>'R5-02（入力用）'!J40</f>
        <v>同数</v>
      </c>
      <c r="AJP19" s="128" t="str">
        <f>'R5-02（入力用）'!K40</f>
        <v>同数</v>
      </c>
      <c r="AJQ19" s="128" t="str">
        <f>'R5-02（入力用）'!L40</f>
        <v>同数</v>
      </c>
      <c r="AJR19" s="128" t="str">
        <f>'R5-02（入力用）'!M40</f>
        <v>同数</v>
      </c>
      <c r="AJS19" s="128" t="str">
        <f>'R5-02（入力用）'!N40</f>
        <v>同数</v>
      </c>
      <c r="AJT19" s="128" t="str">
        <f>'R5-02（入力用）'!O40</f>
        <v>同数</v>
      </c>
      <c r="AJU19" s="128" t="str">
        <f>'R5-02（入力用）'!P40</f>
        <v>同数</v>
      </c>
      <c r="AJV19" s="128" t="str">
        <f>'R5-02（入力用）'!Q40</f>
        <v>同数</v>
      </c>
      <c r="AJW19" s="128" t="str">
        <f>'R5-02（入力用）'!R40</f>
        <v>同数</v>
      </c>
      <c r="AJX19" s="128" t="str">
        <f>'R5-02（入力用）'!S40</f>
        <v>同数</v>
      </c>
      <c r="AJY19" s="128" t="str">
        <f>'R5-02（入力用）'!T40</f>
        <v>同数</v>
      </c>
      <c r="AJZ19" s="128" t="str">
        <f>'R5-02（入力用）'!U40</f>
        <v>同数</v>
      </c>
      <c r="AKA19" s="128" t="str">
        <f>'R5-02（入力用）'!V40</f>
        <v>同数</v>
      </c>
      <c r="AKB19" s="128" t="str">
        <f>'R5-02（入力用）'!W40</f>
        <v>同数</v>
      </c>
      <c r="AKC19" s="128" t="str">
        <f>'R5-02（入力用）'!X40</f>
        <v>同数</v>
      </c>
      <c r="AKD19" s="128" t="str">
        <f>'R5-02（入力用）'!Y40</f>
        <v>同数</v>
      </c>
      <c r="AKE19" s="128" t="str">
        <f>'R5-02（入力用）'!Z40</f>
        <v>同数</v>
      </c>
      <c r="AKF19" s="128" t="str">
        <f>'R5-02（入力用）'!AA40</f>
        <v>同数</v>
      </c>
      <c r="AKG19" s="128" t="str">
        <f>'R5-02（入力用）'!AB40</f>
        <v>同数</v>
      </c>
      <c r="AKH19" s="128" t="str">
        <f>'R5-02（入力用）'!AC40</f>
        <v>同数</v>
      </c>
      <c r="AKI19" s="128" t="str">
        <f>'R5-02（入力用）'!AD40</f>
        <v>同数</v>
      </c>
      <c r="AKJ19" s="128" t="str">
        <f>'R5-02（入力用）'!AE40</f>
        <v>同数</v>
      </c>
      <c r="AKK19" s="128" t="str">
        <f>'R5-02（入力用）'!AF40</f>
        <v>同数</v>
      </c>
      <c r="AKL19" s="128" t="str">
        <f>'R5-02（入力用）'!AG40</f>
        <v>同数</v>
      </c>
      <c r="AKM19" s="128" t="str">
        <f>'R5-02（入力用）'!AH40</f>
        <v>同数</v>
      </c>
      <c r="AKN19" s="128" t="str">
        <f>'R5-03（入力用）'!G40</f>
        <v>同数</v>
      </c>
      <c r="AKO19" s="128" t="str">
        <f>'R5-03（入力用）'!H40</f>
        <v>同数</v>
      </c>
      <c r="AKP19" s="128" t="str">
        <f>'R5-03（入力用）'!I40</f>
        <v>同数</v>
      </c>
      <c r="AKQ19" s="128" t="str">
        <f>'R5-03（入力用）'!J40</f>
        <v>同数</v>
      </c>
      <c r="AKR19" s="128" t="str">
        <f>'R5-03（入力用）'!K40</f>
        <v>同数</v>
      </c>
      <c r="AKS19" s="128" t="str">
        <f>'R5-03（入力用）'!L40</f>
        <v>同数</v>
      </c>
      <c r="AKT19" s="128" t="str">
        <f>'R5-03（入力用）'!M40</f>
        <v>同数</v>
      </c>
      <c r="AKU19" s="128" t="str">
        <f>'R5-03（入力用）'!N40</f>
        <v>同数</v>
      </c>
      <c r="AKV19" s="128" t="str">
        <f>'R5-03（入力用）'!O40</f>
        <v>同数</v>
      </c>
      <c r="AKW19" s="128" t="str">
        <f>'R5-03（入力用）'!P40</f>
        <v>同数</v>
      </c>
      <c r="AKX19" s="128" t="str">
        <f>'R5-03（入力用）'!Q40</f>
        <v>同数</v>
      </c>
      <c r="AKY19" s="128" t="str">
        <f>'R5-03（入力用）'!R40</f>
        <v>同数</v>
      </c>
      <c r="AKZ19" s="128" t="str">
        <f>'R5-03（入力用）'!S40</f>
        <v>同数</v>
      </c>
      <c r="ALA19" s="128" t="str">
        <f>'R5-03（入力用）'!T40</f>
        <v>同数</v>
      </c>
      <c r="ALB19" s="128" t="str">
        <f>'R5-03（入力用）'!U40</f>
        <v>同数</v>
      </c>
      <c r="ALC19" s="128" t="str">
        <f>'R5-03（入力用）'!V40</f>
        <v>同数</v>
      </c>
      <c r="ALD19" s="128" t="str">
        <f>'R5-03（入力用）'!W40</f>
        <v>同数</v>
      </c>
      <c r="ALE19" s="128" t="str">
        <f>'R5-03（入力用）'!X40</f>
        <v>同数</v>
      </c>
      <c r="ALF19" s="128" t="str">
        <f>'R5-03（入力用）'!Y40</f>
        <v>同数</v>
      </c>
      <c r="ALG19" s="128" t="str">
        <f>'R5-03（入力用）'!Z40</f>
        <v>同数</v>
      </c>
      <c r="ALH19" s="128" t="str">
        <f>'R5-03（入力用）'!AA40</f>
        <v>同数</v>
      </c>
      <c r="ALI19" s="128" t="str">
        <f>'R5-03（入力用）'!AB40</f>
        <v>同数</v>
      </c>
      <c r="ALJ19" s="128" t="str">
        <f>'R5-03（入力用）'!AC40</f>
        <v>同数</v>
      </c>
      <c r="ALK19" s="128" t="str">
        <f>'R5-03（入力用）'!AD40</f>
        <v>同数</v>
      </c>
      <c r="ALL19" s="128" t="str">
        <f>'R5-03（入力用）'!AE40</f>
        <v>同数</v>
      </c>
      <c r="ALM19" s="128" t="str">
        <f>'R5-03（入力用）'!AF40</f>
        <v>同数</v>
      </c>
      <c r="ALN19" s="128" t="str">
        <f>'R5-03（入力用）'!AG40</f>
        <v>同数</v>
      </c>
      <c r="ALO19" s="128" t="str">
        <f>'R5-03（入力用）'!AH40</f>
        <v>同数</v>
      </c>
      <c r="ALP19" s="128" t="str">
        <f>'R5-03（入力用）'!AI40</f>
        <v>同数</v>
      </c>
      <c r="ALQ19" s="128" t="str">
        <f>'R5-03（入力用）'!AJ40</f>
        <v>同数</v>
      </c>
      <c r="ALR19" s="128" t="str">
        <f>'R5-03（入力用）'!AK40</f>
        <v>同数</v>
      </c>
    </row>
    <row r="20" spans="1:1006" ht="14.4">
      <c r="ACJ20" s="349"/>
    </row>
    <row r="21" spans="1:1006">
      <c r="ND21" t="s">
        <v>191</v>
      </c>
    </row>
    <row r="22" spans="1:1006" ht="14.4">
      <c r="B22" s="31">
        <f>直近１週間印刷用!L8</f>
        <v>44646</v>
      </c>
      <c r="C22" t="e">
        <f t="shared" ref="C22:C28" si="0">MATCH(B22,$C$4:$ALR$4,0)</f>
        <v>#N/A</v>
      </c>
      <c r="D22" t="s">
        <v>66</v>
      </c>
      <c r="ND22" s="19">
        <v>421</v>
      </c>
      <c r="NE22" s="19">
        <v>421</v>
      </c>
      <c r="NF22" s="19">
        <v>421</v>
      </c>
      <c r="NG22" s="19">
        <v>421</v>
      </c>
      <c r="NH22" s="19">
        <v>421</v>
      </c>
      <c r="NI22" s="19">
        <v>421</v>
      </c>
      <c r="NJ22" s="19">
        <v>421</v>
      </c>
      <c r="NK22" s="19">
        <v>421</v>
      </c>
      <c r="NL22" s="89">
        <v>425</v>
      </c>
      <c r="NM22" s="19">
        <v>425</v>
      </c>
      <c r="NN22" s="19">
        <v>425</v>
      </c>
      <c r="NO22" s="19">
        <v>425</v>
      </c>
      <c r="NP22" s="19">
        <v>425</v>
      </c>
      <c r="NQ22" s="19">
        <v>425</v>
      </c>
      <c r="NR22" s="19">
        <v>425</v>
      </c>
      <c r="NS22" s="19">
        <v>425</v>
      </c>
      <c r="NT22" s="19">
        <v>425</v>
      </c>
      <c r="NU22" s="19">
        <v>425</v>
      </c>
      <c r="NV22" s="19">
        <v>425</v>
      </c>
      <c r="NW22" s="19">
        <v>425</v>
      </c>
      <c r="NX22" s="19">
        <v>425</v>
      </c>
      <c r="NY22" s="19">
        <v>425</v>
      </c>
      <c r="NZ22" s="19">
        <v>425</v>
      </c>
      <c r="OA22" s="19">
        <v>425</v>
      </c>
      <c r="OB22" s="19">
        <v>425</v>
      </c>
      <c r="OC22" s="19">
        <v>425</v>
      </c>
      <c r="OD22" s="19">
        <v>425</v>
      </c>
      <c r="OE22" s="19">
        <v>425</v>
      </c>
      <c r="OF22" s="19">
        <v>425</v>
      </c>
      <c r="OG22" s="19">
        <v>425</v>
      </c>
      <c r="OH22" s="19">
        <v>425</v>
      </c>
      <c r="OI22" s="19">
        <v>425</v>
      </c>
      <c r="OJ22" s="19">
        <v>425</v>
      </c>
      <c r="OK22" s="19">
        <v>425</v>
      </c>
      <c r="OL22" s="19">
        <v>425</v>
      </c>
      <c r="OM22" s="19">
        <v>425</v>
      </c>
      <c r="ON22" s="19">
        <v>425</v>
      </c>
      <c r="OO22" s="19">
        <v>425</v>
      </c>
      <c r="OP22" s="19">
        <v>425</v>
      </c>
      <c r="OQ22" s="19">
        <v>425</v>
      </c>
      <c r="OR22" s="19">
        <v>425</v>
      </c>
      <c r="OS22" s="19">
        <v>425</v>
      </c>
      <c r="OT22" s="19">
        <v>425</v>
      </c>
      <c r="OU22" s="89">
        <v>458</v>
      </c>
      <c r="OV22" s="19">
        <v>458</v>
      </c>
      <c r="OW22" s="19">
        <v>458</v>
      </c>
      <c r="OX22" s="19">
        <v>458</v>
      </c>
      <c r="OY22" s="19">
        <v>458</v>
      </c>
      <c r="OZ22" s="19">
        <v>458</v>
      </c>
      <c r="PA22" s="89">
        <v>488</v>
      </c>
      <c r="PB22" s="19">
        <v>488</v>
      </c>
      <c r="PC22" s="19">
        <v>488</v>
      </c>
      <c r="PD22" s="19">
        <v>488</v>
      </c>
      <c r="PE22" s="19">
        <v>488</v>
      </c>
      <c r="PF22" s="19">
        <v>488</v>
      </c>
      <c r="PG22" s="19">
        <v>488</v>
      </c>
      <c r="PH22" s="19">
        <v>488</v>
      </c>
      <c r="PI22" s="89">
        <v>566</v>
      </c>
      <c r="PJ22" s="19">
        <v>566</v>
      </c>
      <c r="PK22" s="19">
        <v>566</v>
      </c>
      <c r="PL22" s="19">
        <v>566</v>
      </c>
      <c r="PM22" s="19">
        <v>566</v>
      </c>
      <c r="PN22" s="21">
        <v>566</v>
      </c>
      <c r="PO22" s="21">
        <v>593</v>
      </c>
      <c r="PP22" s="21">
        <v>593</v>
      </c>
      <c r="PQ22" s="21">
        <v>593</v>
      </c>
      <c r="PR22" s="21">
        <v>593</v>
      </c>
      <c r="PS22" s="21">
        <v>593</v>
      </c>
      <c r="PT22" s="21">
        <v>622</v>
      </c>
    </row>
    <row r="23" spans="1:1006">
      <c r="B23" s="31">
        <f>直近１週間印刷用!J8</f>
        <v>44645</v>
      </c>
      <c r="C23" t="e">
        <f t="shared" si="0"/>
        <v>#N/A</v>
      </c>
      <c r="D23" t="s">
        <v>66</v>
      </c>
    </row>
    <row r="24" spans="1:1006">
      <c r="B24" s="31">
        <f>直近１週間印刷用!I8</f>
        <v>44644</v>
      </c>
      <c r="C24" t="e">
        <f t="shared" si="0"/>
        <v>#N/A</v>
      </c>
      <c r="D24" t="s">
        <v>66</v>
      </c>
    </row>
    <row r="25" spans="1:1006">
      <c r="B25" s="31">
        <f>直近１週間印刷用!H8</f>
        <v>44643</v>
      </c>
      <c r="C25" t="e">
        <f t="shared" si="0"/>
        <v>#N/A</v>
      </c>
      <c r="D25" t="s">
        <v>66</v>
      </c>
    </row>
    <row r="26" spans="1:1006">
      <c r="B26" s="31">
        <f>直近１週間印刷用!G8</f>
        <v>44642</v>
      </c>
      <c r="C26" t="e">
        <f t="shared" si="0"/>
        <v>#N/A</v>
      </c>
      <c r="D26" t="s">
        <v>66</v>
      </c>
    </row>
    <row r="27" spans="1:1006">
      <c r="B27" s="31">
        <f>直近１週間印刷用!F8</f>
        <v>44641</v>
      </c>
      <c r="C27" t="e">
        <f t="shared" si="0"/>
        <v>#N/A</v>
      </c>
      <c r="D27" t="s">
        <v>66</v>
      </c>
    </row>
    <row r="28" spans="1:1006">
      <c r="B28" s="31">
        <f>直近１週間印刷用!E8</f>
        <v>44640</v>
      </c>
      <c r="C28" t="e">
        <f t="shared" si="0"/>
        <v>#N/A</v>
      </c>
      <c r="D28" t="s">
        <v>66</v>
      </c>
    </row>
    <row r="30" spans="1:1006">
      <c r="B30" s="32" t="s">
        <v>62</v>
      </c>
      <c r="C30">
        <f t="shared" ref="C30:C41" si="1">MATCH(B30,$A$6:$A$17,0)</f>
        <v>1</v>
      </c>
      <c r="D30" t="s">
        <v>66</v>
      </c>
    </row>
    <row r="31" spans="1:1006">
      <c r="B31" s="32" t="s">
        <v>63</v>
      </c>
      <c r="C31">
        <f t="shared" si="1"/>
        <v>2</v>
      </c>
      <c r="D31" t="s">
        <v>66</v>
      </c>
    </row>
    <row r="32" spans="1:1006">
      <c r="B32" s="32" t="s">
        <v>64</v>
      </c>
      <c r="C32">
        <f t="shared" si="1"/>
        <v>3</v>
      </c>
      <c r="D32" t="s">
        <v>66</v>
      </c>
    </row>
    <row r="33" spans="2:4">
      <c r="B33" s="32" t="s">
        <v>65</v>
      </c>
      <c r="C33">
        <f t="shared" si="1"/>
        <v>4</v>
      </c>
      <c r="D33" t="s">
        <v>66</v>
      </c>
    </row>
    <row r="34" spans="2:4">
      <c r="B34" s="32" t="s">
        <v>18</v>
      </c>
      <c r="C34">
        <f t="shared" si="1"/>
        <v>5</v>
      </c>
      <c r="D34" t="s">
        <v>66</v>
      </c>
    </row>
    <row r="35" spans="2:4">
      <c r="B35" s="32" t="s">
        <v>19</v>
      </c>
      <c r="C35">
        <f t="shared" si="1"/>
        <v>6</v>
      </c>
      <c r="D35" t="s">
        <v>66</v>
      </c>
    </row>
    <row r="36" spans="2:4">
      <c r="B36" s="32" t="s">
        <v>20</v>
      </c>
      <c r="C36">
        <f t="shared" si="1"/>
        <v>7</v>
      </c>
      <c r="D36" t="s">
        <v>66</v>
      </c>
    </row>
    <row r="37" spans="2:4">
      <c r="B37" s="32" t="s">
        <v>21</v>
      </c>
      <c r="C37">
        <f t="shared" si="1"/>
        <v>8</v>
      </c>
      <c r="D37" t="s">
        <v>66</v>
      </c>
    </row>
    <row r="38" spans="2:4">
      <c r="B38" s="32" t="s">
        <v>152</v>
      </c>
      <c r="C38">
        <f t="shared" si="1"/>
        <v>9</v>
      </c>
      <c r="D38" t="s">
        <v>66</v>
      </c>
    </row>
    <row r="39" spans="2:4">
      <c r="B39" s="32" t="s">
        <v>22</v>
      </c>
      <c r="C39">
        <f t="shared" si="1"/>
        <v>10</v>
      </c>
      <c r="D39" t="s">
        <v>66</v>
      </c>
    </row>
    <row r="40" spans="2:4">
      <c r="B40" s="32" t="s">
        <v>145</v>
      </c>
      <c r="C40">
        <f>MATCH(B40,$A$6:$A$17,0)</f>
        <v>11</v>
      </c>
      <c r="D40" t="s">
        <v>66</v>
      </c>
    </row>
    <row r="41" spans="2:4">
      <c r="B41" s="32" t="s">
        <v>96</v>
      </c>
      <c r="C41">
        <f t="shared" si="1"/>
        <v>12</v>
      </c>
      <c r="D41" t="s">
        <v>66</v>
      </c>
    </row>
    <row r="42" spans="2:4">
      <c r="B42" s="32" t="s">
        <v>170</v>
      </c>
      <c r="C42">
        <f>MATCH(B42,$A$6:$A$18,0)</f>
        <v>13</v>
      </c>
    </row>
    <row r="43" spans="2:4">
      <c r="B43" s="32" t="s">
        <v>140</v>
      </c>
      <c r="C43">
        <f>MATCH(B43,$A$6:$A$19,0)</f>
        <v>14</v>
      </c>
      <c r="D43" t="s">
        <v>66</v>
      </c>
    </row>
  </sheetData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2:XQ33"/>
  <sheetViews>
    <sheetView workbookViewId="0">
      <pane xSplit="2" ySplit="4" topLeftCell="SS5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1" max="1" width="13.88671875" bestFit="1" customWidth="1"/>
    <col min="2" max="2" width="53.44140625" bestFit="1" customWidth="1"/>
    <col min="4" max="276" width="0" hidden="1" customWidth="1"/>
  </cols>
  <sheetData>
    <row r="2" spans="1:641">
      <c r="B2" t="s">
        <v>41</v>
      </c>
    </row>
    <row r="3" spans="1:641">
      <c r="C3" s="99">
        <v>44013</v>
      </c>
      <c r="D3" s="99">
        <v>44014</v>
      </c>
      <c r="E3" s="99">
        <v>44015</v>
      </c>
      <c r="F3" s="99">
        <v>44016</v>
      </c>
      <c r="G3" s="99">
        <v>44017</v>
      </c>
      <c r="H3" s="99">
        <v>44018</v>
      </c>
      <c r="I3" s="99">
        <v>44019</v>
      </c>
      <c r="J3" s="99">
        <v>44020</v>
      </c>
      <c r="K3" s="99">
        <v>44021</v>
      </c>
      <c r="L3" s="99">
        <v>44022</v>
      </c>
      <c r="M3" s="99">
        <v>44023</v>
      </c>
      <c r="N3" s="99">
        <v>44024</v>
      </c>
      <c r="O3" s="99">
        <v>44025</v>
      </c>
      <c r="P3" s="99">
        <v>44026</v>
      </c>
      <c r="Q3" s="99">
        <v>44027</v>
      </c>
      <c r="R3" s="99">
        <v>44028</v>
      </c>
      <c r="S3" s="99">
        <v>44029</v>
      </c>
      <c r="T3" s="99">
        <v>44030</v>
      </c>
      <c r="U3" s="99">
        <v>44031</v>
      </c>
      <c r="V3" s="99">
        <v>44032</v>
      </c>
      <c r="W3" s="99">
        <v>44033</v>
      </c>
      <c r="X3" s="99">
        <v>44034</v>
      </c>
      <c r="Y3" s="99">
        <v>44035</v>
      </c>
      <c r="Z3" s="99">
        <v>44036</v>
      </c>
      <c r="AA3" s="99">
        <v>44037</v>
      </c>
      <c r="AB3" s="99">
        <v>44038</v>
      </c>
      <c r="AC3" s="99">
        <v>44039</v>
      </c>
      <c r="AD3" s="99">
        <v>44040</v>
      </c>
      <c r="AE3" s="99">
        <v>44041</v>
      </c>
      <c r="AF3" s="99">
        <v>44042</v>
      </c>
      <c r="AG3" s="99">
        <v>44043</v>
      </c>
      <c r="AH3" s="99">
        <v>44044</v>
      </c>
      <c r="AI3" s="99">
        <v>44045</v>
      </c>
      <c r="AJ3" s="99">
        <v>44046</v>
      </c>
      <c r="AK3" s="99">
        <v>44047</v>
      </c>
      <c r="AL3" s="99">
        <v>44048</v>
      </c>
      <c r="AM3" s="99">
        <v>44049</v>
      </c>
      <c r="AN3" s="99">
        <v>44050</v>
      </c>
      <c r="AO3" s="99">
        <v>44051</v>
      </c>
      <c r="AP3" s="99">
        <v>44052</v>
      </c>
      <c r="AQ3" s="99">
        <v>44053</v>
      </c>
      <c r="AR3" s="99">
        <v>44054</v>
      </c>
      <c r="AS3" s="99">
        <v>44055</v>
      </c>
      <c r="AT3" s="99">
        <v>44056</v>
      </c>
      <c r="AU3" s="99">
        <v>44057</v>
      </c>
      <c r="AV3" s="99">
        <v>44058</v>
      </c>
      <c r="AW3" s="99">
        <v>44059</v>
      </c>
      <c r="AX3" s="99">
        <v>44060</v>
      </c>
      <c r="AY3" s="99">
        <v>44061</v>
      </c>
      <c r="AZ3" s="99">
        <v>44062</v>
      </c>
      <c r="BA3" s="99">
        <v>44063</v>
      </c>
      <c r="BB3" s="99">
        <v>44064</v>
      </c>
      <c r="BC3" s="99">
        <v>44065</v>
      </c>
      <c r="BD3" s="99">
        <v>44066</v>
      </c>
      <c r="BE3" s="99">
        <v>44067</v>
      </c>
      <c r="BF3" s="99">
        <v>44068</v>
      </c>
      <c r="BG3" s="99">
        <v>44069</v>
      </c>
      <c r="BH3" s="99">
        <v>44070</v>
      </c>
      <c r="BI3" s="99">
        <v>44071</v>
      </c>
      <c r="BJ3" s="99">
        <v>44072</v>
      </c>
      <c r="BK3" s="99">
        <v>44073</v>
      </c>
      <c r="BL3" s="99">
        <v>44074</v>
      </c>
      <c r="BM3" s="99">
        <v>44075</v>
      </c>
      <c r="BN3" s="99">
        <v>44076</v>
      </c>
      <c r="BO3" s="99">
        <v>44077</v>
      </c>
      <c r="BP3" s="99">
        <v>44078</v>
      </c>
      <c r="BQ3" s="99">
        <v>44079</v>
      </c>
      <c r="BR3" s="99">
        <v>44080</v>
      </c>
      <c r="BS3" s="99">
        <v>44081</v>
      </c>
      <c r="BT3" s="99">
        <v>44082</v>
      </c>
      <c r="BU3" s="99">
        <v>44083</v>
      </c>
      <c r="BV3" s="99">
        <v>44084</v>
      </c>
      <c r="BW3" s="99">
        <v>44085</v>
      </c>
      <c r="BX3" s="99">
        <v>44086</v>
      </c>
      <c r="BY3" s="99">
        <v>44087</v>
      </c>
      <c r="BZ3" s="99">
        <v>44088</v>
      </c>
      <c r="CA3" s="99">
        <v>44089</v>
      </c>
      <c r="CB3" s="99">
        <v>44090</v>
      </c>
      <c r="CC3" s="99">
        <v>44091</v>
      </c>
      <c r="CD3" s="99">
        <v>44092</v>
      </c>
      <c r="CE3" s="99">
        <v>44093</v>
      </c>
      <c r="CF3" s="99">
        <v>44094</v>
      </c>
      <c r="CG3" s="99">
        <v>44095</v>
      </c>
      <c r="CH3" s="99">
        <v>44096</v>
      </c>
      <c r="CI3" s="99">
        <v>44097</v>
      </c>
      <c r="CJ3" s="99">
        <v>44098</v>
      </c>
      <c r="CK3" s="99">
        <v>44099</v>
      </c>
      <c r="CL3" s="99">
        <v>44100</v>
      </c>
      <c r="CM3" s="99">
        <v>44101</v>
      </c>
      <c r="CN3" s="99">
        <v>44102</v>
      </c>
      <c r="CO3" s="99">
        <v>44103</v>
      </c>
      <c r="CP3" s="99">
        <v>44104</v>
      </c>
      <c r="CQ3" s="99">
        <v>44105</v>
      </c>
      <c r="CR3" s="99">
        <v>44106</v>
      </c>
      <c r="CS3" s="99">
        <v>44107</v>
      </c>
      <c r="CT3" s="99">
        <v>44108</v>
      </c>
      <c r="CU3" s="99">
        <v>44109</v>
      </c>
      <c r="CV3" s="99">
        <v>44110</v>
      </c>
      <c r="CW3" s="99">
        <v>44111</v>
      </c>
      <c r="CX3" s="99">
        <v>44112</v>
      </c>
      <c r="CY3" s="99">
        <v>44113</v>
      </c>
      <c r="CZ3" s="99">
        <v>44114</v>
      </c>
      <c r="DA3" s="99">
        <v>44115</v>
      </c>
      <c r="DB3" s="99">
        <v>44116</v>
      </c>
      <c r="DC3" s="99">
        <v>44117</v>
      </c>
      <c r="DD3" s="99">
        <v>44118</v>
      </c>
      <c r="DE3" s="99">
        <v>44119</v>
      </c>
      <c r="DF3" s="99">
        <v>44120</v>
      </c>
      <c r="DG3" s="99">
        <v>44121</v>
      </c>
      <c r="DH3" s="99">
        <v>44122</v>
      </c>
      <c r="DI3" s="99">
        <v>44123</v>
      </c>
      <c r="DJ3" s="99">
        <v>44124</v>
      </c>
      <c r="DK3" s="99">
        <v>44125</v>
      </c>
      <c r="DL3" s="99">
        <v>44126</v>
      </c>
      <c r="DM3" s="99">
        <v>44127</v>
      </c>
      <c r="DN3" s="99">
        <v>44128</v>
      </c>
      <c r="DO3" s="99">
        <v>44129</v>
      </c>
      <c r="DP3" s="99">
        <v>44130</v>
      </c>
      <c r="DQ3" s="99">
        <v>44131</v>
      </c>
      <c r="DR3" s="99">
        <v>44132</v>
      </c>
      <c r="DS3" s="99">
        <v>44133</v>
      </c>
      <c r="DT3" s="99">
        <v>44134</v>
      </c>
      <c r="DU3" s="99">
        <v>44135</v>
      </c>
      <c r="DV3" s="99">
        <v>44136</v>
      </c>
      <c r="DW3" s="99">
        <v>44137</v>
      </c>
      <c r="DX3" s="99">
        <v>44138</v>
      </c>
      <c r="DY3" s="99">
        <v>44139</v>
      </c>
      <c r="DZ3" s="99">
        <v>44140</v>
      </c>
      <c r="EA3" s="99">
        <v>44141</v>
      </c>
      <c r="EB3" s="99">
        <v>44142</v>
      </c>
      <c r="EC3" s="99">
        <v>44143</v>
      </c>
      <c r="ED3" s="99">
        <v>44144</v>
      </c>
      <c r="EE3" s="99">
        <v>44145</v>
      </c>
      <c r="EF3" s="99">
        <v>44146</v>
      </c>
      <c r="EG3" s="99">
        <v>44147</v>
      </c>
      <c r="EH3" s="99">
        <v>44148</v>
      </c>
      <c r="EI3" s="99">
        <v>44149</v>
      </c>
      <c r="EJ3" s="99">
        <v>44150</v>
      </c>
      <c r="EK3" s="99">
        <v>44151</v>
      </c>
      <c r="EL3" s="99">
        <v>44152</v>
      </c>
      <c r="EM3" s="99">
        <v>44153</v>
      </c>
      <c r="EN3" s="99">
        <v>44154</v>
      </c>
      <c r="EO3" s="99">
        <v>44155</v>
      </c>
      <c r="EP3" s="99">
        <v>44156</v>
      </c>
      <c r="EQ3" s="99">
        <v>44157</v>
      </c>
      <c r="ER3" s="99">
        <v>44158</v>
      </c>
      <c r="ES3" s="99">
        <v>44159</v>
      </c>
      <c r="ET3" s="99">
        <v>44160</v>
      </c>
      <c r="EU3" s="99">
        <v>44161</v>
      </c>
      <c r="EV3" s="99">
        <v>44162</v>
      </c>
      <c r="EW3" s="99">
        <v>44163</v>
      </c>
      <c r="EX3" s="99">
        <v>44164</v>
      </c>
      <c r="EY3" s="99">
        <v>44165</v>
      </c>
      <c r="EZ3" s="99">
        <v>44166</v>
      </c>
      <c r="FA3" s="99">
        <v>44167</v>
      </c>
      <c r="FB3" s="99">
        <v>44168</v>
      </c>
      <c r="FC3" s="99">
        <v>44169</v>
      </c>
      <c r="FD3" s="99">
        <v>44170</v>
      </c>
      <c r="FE3" s="99">
        <v>44171</v>
      </c>
      <c r="FF3" s="99">
        <v>44172</v>
      </c>
      <c r="FG3" s="99">
        <v>44173</v>
      </c>
      <c r="FH3" s="99">
        <v>44174</v>
      </c>
      <c r="FI3" s="99">
        <v>44175</v>
      </c>
      <c r="FJ3" s="99">
        <v>44176</v>
      </c>
      <c r="FK3" s="99">
        <v>44177</v>
      </c>
      <c r="FL3" s="99">
        <v>44178</v>
      </c>
      <c r="FM3" s="99">
        <v>44179</v>
      </c>
      <c r="FN3" s="99">
        <v>44180</v>
      </c>
      <c r="FO3" s="99">
        <v>44181</v>
      </c>
      <c r="FP3" s="99">
        <v>44182</v>
      </c>
      <c r="FQ3" s="99">
        <v>44183</v>
      </c>
      <c r="FR3" s="99">
        <v>44184</v>
      </c>
      <c r="FS3" s="99">
        <v>44185</v>
      </c>
      <c r="FT3" s="99">
        <v>44186</v>
      </c>
      <c r="FU3" s="99">
        <v>44187</v>
      </c>
      <c r="FV3" s="99">
        <v>44188</v>
      </c>
      <c r="FW3" s="99">
        <v>44189</v>
      </c>
      <c r="FX3" s="99">
        <v>44190</v>
      </c>
      <c r="FY3" s="99">
        <v>44191</v>
      </c>
      <c r="FZ3" s="99">
        <v>44192</v>
      </c>
      <c r="GA3" s="99">
        <v>44193</v>
      </c>
      <c r="GB3" s="99">
        <v>44194</v>
      </c>
      <c r="GC3" s="99">
        <v>44195</v>
      </c>
      <c r="GD3" s="99">
        <v>44196</v>
      </c>
      <c r="GE3" s="99">
        <v>44197</v>
      </c>
      <c r="GF3" s="99">
        <v>44198</v>
      </c>
      <c r="GG3" s="99">
        <v>44199</v>
      </c>
      <c r="GH3" s="99">
        <v>44200</v>
      </c>
      <c r="GI3" s="99">
        <v>44201</v>
      </c>
      <c r="GJ3" s="99">
        <v>44202</v>
      </c>
      <c r="GK3" s="99">
        <v>44203</v>
      </c>
      <c r="GL3" s="99">
        <v>44204</v>
      </c>
      <c r="GM3" s="99">
        <v>44205</v>
      </c>
      <c r="GN3" s="99">
        <v>44206</v>
      </c>
      <c r="GO3" s="99">
        <v>44207</v>
      </c>
      <c r="GP3" s="99">
        <v>44208</v>
      </c>
      <c r="GQ3" s="99">
        <v>44209</v>
      </c>
      <c r="GR3" s="99">
        <v>44210</v>
      </c>
      <c r="GS3" s="99">
        <v>44211</v>
      </c>
      <c r="GT3" s="99">
        <v>44212</v>
      </c>
      <c r="GU3" s="99">
        <v>44213</v>
      </c>
      <c r="GV3" s="99">
        <v>44214</v>
      </c>
      <c r="GW3" s="99">
        <v>44215</v>
      </c>
      <c r="GX3" s="99">
        <v>44216</v>
      </c>
      <c r="GY3" s="99">
        <v>44217</v>
      </c>
      <c r="GZ3" s="99">
        <v>44218</v>
      </c>
      <c r="HA3" s="99">
        <v>44219</v>
      </c>
      <c r="HB3" s="99">
        <v>44220</v>
      </c>
      <c r="HC3" s="99">
        <v>44221</v>
      </c>
      <c r="HD3" s="99">
        <v>44222</v>
      </c>
      <c r="HE3" s="99">
        <v>44223</v>
      </c>
      <c r="HF3" s="99">
        <v>44224</v>
      </c>
      <c r="HG3" s="99">
        <v>44225</v>
      </c>
      <c r="HH3" s="99">
        <v>44226</v>
      </c>
      <c r="HI3" s="99">
        <v>44227</v>
      </c>
      <c r="HJ3" s="99">
        <v>44228</v>
      </c>
      <c r="HK3" s="99">
        <v>44229</v>
      </c>
      <c r="HL3" s="99">
        <v>44230</v>
      </c>
      <c r="HM3" s="99">
        <v>44231</v>
      </c>
      <c r="HN3" s="99">
        <v>44232</v>
      </c>
      <c r="HO3" s="99">
        <v>44233</v>
      </c>
      <c r="HP3" s="99">
        <v>44234</v>
      </c>
      <c r="HQ3" s="99">
        <v>44235</v>
      </c>
      <c r="HR3" s="99">
        <v>44236</v>
      </c>
      <c r="HS3" s="99">
        <v>44237</v>
      </c>
      <c r="HT3" s="99">
        <v>44238</v>
      </c>
      <c r="HU3" s="99">
        <v>44239</v>
      </c>
      <c r="HV3" s="99">
        <v>44240</v>
      </c>
      <c r="HW3" s="99">
        <v>44241</v>
      </c>
      <c r="HX3" s="99">
        <v>44242</v>
      </c>
      <c r="HY3" s="99">
        <v>44243</v>
      </c>
      <c r="HZ3" s="99">
        <v>44244</v>
      </c>
      <c r="IA3" s="99">
        <v>44245</v>
      </c>
      <c r="IB3" s="99">
        <v>44246</v>
      </c>
      <c r="IC3" s="99">
        <v>44247</v>
      </c>
      <c r="ID3" s="99">
        <v>44248</v>
      </c>
      <c r="IE3" s="99">
        <v>44249</v>
      </c>
      <c r="IF3" s="99">
        <v>44250</v>
      </c>
      <c r="IG3" s="99">
        <v>44251</v>
      </c>
      <c r="IH3" s="99">
        <v>44252</v>
      </c>
      <c r="II3" s="99">
        <v>44253</v>
      </c>
      <c r="IJ3" s="99">
        <v>44254</v>
      </c>
      <c r="IK3" s="99">
        <v>44255</v>
      </c>
      <c r="IL3" s="99">
        <v>44256</v>
      </c>
      <c r="IM3" s="99">
        <v>44257</v>
      </c>
      <c r="IN3" s="99">
        <v>44258</v>
      </c>
      <c r="IO3" s="99">
        <v>44259</v>
      </c>
      <c r="IP3" s="99">
        <v>44260</v>
      </c>
      <c r="IQ3" s="99">
        <v>44261</v>
      </c>
      <c r="IR3" s="99">
        <v>44262</v>
      </c>
      <c r="IS3" s="99">
        <v>44263</v>
      </c>
      <c r="IT3" s="99">
        <v>44264</v>
      </c>
      <c r="IU3" s="99">
        <v>44265</v>
      </c>
      <c r="IV3" s="99">
        <v>44266</v>
      </c>
      <c r="IW3" s="99">
        <v>44267</v>
      </c>
      <c r="IX3" s="99">
        <v>44268</v>
      </c>
      <c r="IY3" s="99">
        <v>44269</v>
      </c>
      <c r="IZ3" s="99">
        <v>44270</v>
      </c>
      <c r="JA3" s="99">
        <v>44271</v>
      </c>
      <c r="JB3" s="99">
        <v>44272</v>
      </c>
      <c r="JC3" s="99">
        <v>44273</v>
      </c>
      <c r="JD3" s="99">
        <v>44274</v>
      </c>
      <c r="JE3" s="99">
        <v>44275</v>
      </c>
      <c r="JF3" s="99">
        <v>44276</v>
      </c>
      <c r="JG3" s="99">
        <v>44277</v>
      </c>
      <c r="JH3" s="99">
        <v>44278</v>
      </c>
      <c r="JI3" s="99">
        <v>44279</v>
      </c>
      <c r="JJ3" s="99">
        <v>44280</v>
      </c>
      <c r="JK3" s="99">
        <v>44281</v>
      </c>
      <c r="JL3" s="99">
        <v>44282</v>
      </c>
      <c r="JM3" s="99">
        <v>44283</v>
      </c>
      <c r="JN3" s="99">
        <v>44284</v>
      </c>
      <c r="JO3" s="99">
        <v>44285</v>
      </c>
      <c r="JP3" s="99">
        <v>44286</v>
      </c>
      <c r="JQ3" s="99">
        <v>44287</v>
      </c>
      <c r="JR3" s="99">
        <v>44288</v>
      </c>
      <c r="JS3" s="99">
        <v>44289</v>
      </c>
      <c r="JT3" s="99">
        <v>44290</v>
      </c>
      <c r="JU3" s="99">
        <v>44291</v>
      </c>
      <c r="JV3" s="99">
        <v>44292</v>
      </c>
      <c r="JW3" s="99">
        <v>44293</v>
      </c>
      <c r="JX3" s="99">
        <v>44294</v>
      </c>
      <c r="JY3" s="99">
        <v>44295</v>
      </c>
      <c r="JZ3" s="99">
        <v>44296</v>
      </c>
      <c r="KA3" s="99">
        <v>44297</v>
      </c>
      <c r="KB3" s="99">
        <v>44298</v>
      </c>
      <c r="KC3" s="99">
        <v>44299</v>
      </c>
      <c r="KD3" s="99">
        <v>44300</v>
      </c>
      <c r="KE3" s="99">
        <v>44301</v>
      </c>
      <c r="KF3" s="99">
        <v>44302</v>
      </c>
      <c r="KG3" s="99">
        <v>44303</v>
      </c>
      <c r="KH3" s="99">
        <v>44304</v>
      </c>
      <c r="KI3" s="99">
        <v>44305</v>
      </c>
      <c r="KJ3" s="99">
        <v>44306</v>
      </c>
      <c r="KK3" s="99">
        <v>44307</v>
      </c>
      <c r="KL3" s="99">
        <v>44308</v>
      </c>
      <c r="KM3" s="99">
        <v>44309</v>
      </c>
      <c r="KN3" s="99">
        <v>44310</v>
      </c>
      <c r="KO3" s="99">
        <v>44311</v>
      </c>
      <c r="KP3" s="99">
        <v>44312</v>
      </c>
      <c r="KQ3" s="99">
        <v>44313</v>
      </c>
      <c r="KR3" s="99">
        <v>44314</v>
      </c>
      <c r="KS3" s="99">
        <v>44315</v>
      </c>
      <c r="KT3" s="99">
        <v>44316</v>
      </c>
      <c r="KU3" s="99">
        <v>44317</v>
      </c>
      <c r="KV3" s="99">
        <v>44318</v>
      </c>
      <c r="KW3" s="99">
        <v>44319</v>
      </c>
      <c r="KX3" s="99">
        <v>44320</v>
      </c>
      <c r="KY3" s="99">
        <v>44321</v>
      </c>
      <c r="KZ3" s="99">
        <v>44322</v>
      </c>
      <c r="LA3" s="99">
        <v>44323</v>
      </c>
      <c r="LB3" s="99">
        <v>44324</v>
      </c>
      <c r="LC3" s="99">
        <v>44325</v>
      </c>
      <c r="LD3" s="99">
        <v>44326</v>
      </c>
      <c r="LE3" s="99">
        <v>44327</v>
      </c>
      <c r="LF3" s="99">
        <v>44328</v>
      </c>
      <c r="LG3" s="99">
        <v>44329</v>
      </c>
      <c r="LH3" s="99">
        <v>44330</v>
      </c>
      <c r="LI3" s="99">
        <v>44331</v>
      </c>
      <c r="LJ3" s="99">
        <v>44332</v>
      </c>
      <c r="LK3" s="99">
        <v>44333</v>
      </c>
      <c r="LL3" s="99">
        <v>44334</v>
      </c>
      <c r="LM3" s="99">
        <v>44335</v>
      </c>
      <c r="LN3" s="99">
        <v>44336</v>
      </c>
      <c r="LO3" s="99">
        <v>44337</v>
      </c>
      <c r="LP3" s="99">
        <v>44338</v>
      </c>
      <c r="LQ3" s="99">
        <v>44339</v>
      </c>
      <c r="LR3" s="99">
        <v>44340</v>
      </c>
      <c r="LS3" s="99">
        <v>44341</v>
      </c>
      <c r="LT3" s="99">
        <v>44342</v>
      </c>
      <c r="LU3" s="99">
        <v>44343</v>
      </c>
      <c r="LV3" s="99">
        <v>44344</v>
      </c>
      <c r="LW3" s="99">
        <v>44345</v>
      </c>
      <c r="LX3" s="99">
        <v>44346</v>
      </c>
      <c r="LY3" s="99">
        <v>44347</v>
      </c>
      <c r="LZ3" s="99">
        <v>44348</v>
      </c>
      <c r="MA3" s="99">
        <v>44349</v>
      </c>
      <c r="MB3" s="99">
        <v>44350</v>
      </c>
      <c r="MC3" s="99">
        <v>44351</v>
      </c>
      <c r="MD3" s="99">
        <v>44352</v>
      </c>
      <c r="ME3" s="99">
        <v>44353</v>
      </c>
      <c r="MF3" s="99">
        <v>44354</v>
      </c>
      <c r="MG3" s="99">
        <v>44355</v>
      </c>
      <c r="MH3" s="99">
        <v>44356</v>
      </c>
      <c r="MI3" s="99">
        <v>44357</v>
      </c>
      <c r="MJ3" s="99">
        <v>44358</v>
      </c>
      <c r="MK3" s="99">
        <v>44359</v>
      </c>
      <c r="ML3" s="99">
        <v>44360</v>
      </c>
      <c r="MM3" s="99">
        <v>44361</v>
      </c>
      <c r="MN3" s="99">
        <v>44362</v>
      </c>
      <c r="MO3" s="99">
        <v>44363</v>
      </c>
      <c r="MP3" s="99">
        <v>44364</v>
      </c>
      <c r="MQ3" s="99">
        <v>44365</v>
      </c>
      <c r="MR3" s="99">
        <v>44366</v>
      </c>
      <c r="MS3" s="99">
        <v>44367</v>
      </c>
      <c r="MT3" s="99">
        <v>44368</v>
      </c>
      <c r="MU3" s="99">
        <v>44369</v>
      </c>
      <c r="MV3" s="99">
        <v>44370</v>
      </c>
      <c r="MW3" s="99">
        <v>44371</v>
      </c>
      <c r="MX3" s="99">
        <v>44372</v>
      </c>
      <c r="MY3" s="99">
        <v>44373</v>
      </c>
      <c r="MZ3" s="99">
        <v>44374</v>
      </c>
      <c r="NA3" s="99">
        <v>44375</v>
      </c>
      <c r="NB3" s="99">
        <v>44376</v>
      </c>
      <c r="NC3" s="99">
        <v>44377</v>
      </c>
      <c r="ND3" s="99">
        <v>44378</v>
      </c>
      <c r="NE3" s="99">
        <v>44379</v>
      </c>
      <c r="NF3" s="99">
        <v>44380</v>
      </c>
      <c r="NG3" s="99">
        <v>44381</v>
      </c>
      <c r="NH3" s="99">
        <v>44382</v>
      </c>
      <c r="NI3" s="99">
        <v>44383</v>
      </c>
      <c r="NJ3" s="99">
        <v>44384</v>
      </c>
      <c r="NK3" s="99">
        <v>44385</v>
      </c>
      <c r="NL3" s="99">
        <v>44386</v>
      </c>
      <c r="NM3" s="99">
        <v>44387</v>
      </c>
      <c r="NN3" s="99">
        <v>44388</v>
      </c>
      <c r="NO3" s="99">
        <v>44389</v>
      </c>
      <c r="NP3" s="99">
        <v>44390</v>
      </c>
      <c r="NQ3" s="99">
        <v>44391</v>
      </c>
      <c r="NR3" s="99">
        <v>44392</v>
      </c>
      <c r="NS3" s="99">
        <v>44393</v>
      </c>
      <c r="NT3" s="99">
        <v>44394</v>
      </c>
      <c r="NU3" s="99">
        <v>44395</v>
      </c>
      <c r="NV3" s="99">
        <v>44396</v>
      </c>
      <c r="NW3" s="99">
        <v>44397</v>
      </c>
      <c r="NX3" s="99">
        <v>44398</v>
      </c>
      <c r="NY3" s="99">
        <v>44399</v>
      </c>
      <c r="NZ3" s="99">
        <v>44400</v>
      </c>
      <c r="OA3" s="99">
        <v>44401</v>
      </c>
      <c r="OB3" s="99">
        <v>44402</v>
      </c>
      <c r="OC3" s="99">
        <v>44403</v>
      </c>
      <c r="OD3" s="99">
        <v>44404</v>
      </c>
      <c r="OE3" s="99">
        <v>44405</v>
      </c>
      <c r="OF3" s="99">
        <v>44406</v>
      </c>
      <c r="OG3" s="99">
        <v>44407</v>
      </c>
      <c r="OH3" s="99">
        <v>44408</v>
      </c>
      <c r="OI3" s="99">
        <v>44409</v>
      </c>
      <c r="OJ3" s="99">
        <v>44410</v>
      </c>
      <c r="OK3" s="99">
        <v>44411</v>
      </c>
      <c r="OL3" s="99">
        <v>44412</v>
      </c>
      <c r="OM3" s="99">
        <v>44413</v>
      </c>
      <c r="ON3" s="99">
        <v>44414</v>
      </c>
      <c r="OO3" s="99">
        <v>44415</v>
      </c>
      <c r="OP3" s="99">
        <v>44416</v>
      </c>
      <c r="OQ3" s="99">
        <v>44417</v>
      </c>
      <c r="OR3" s="99">
        <v>44418</v>
      </c>
      <c r="OS3" s="99">
        <v>44419</v>
      </c>
      <c r="OT3" s="99">
        <v>44420</v>
      </c>
      <c r="OU3" s="99">
        <v>44421</v>
      </c>
      <c r="OV3" s="99">
        <v>44422</v>
      </c>
      <c r="OW3" s="99">
        <v>44423</v>
      </c>
      <c r="OX3" s="99">
        <v>44424</v>
      </c>
      <c r="OY3" s="99">
        <v>44425</v>
      </c>
      <c r="OZ3" s="99">
        <v>44426</v>
      </c>
      <c r="PA3" s="99">
        <v>44427</v>
      </c>
      <c r="PB3" s="99">
        <v>44428</v>
      </c>
      <c r="PC3" s="99">
        <v>44429</v>
      </c>
      <c r="PD3" s="99">
        <v>44430</v>
      </c>
      <c r="PE3" s="99">
        <v>44431</v>
      </c>
      <c r="PF3" s="99">
        <v>44432</v>
      </c>
      <c r="PG3" s="99">
        <v>44433</v>
      </c>
      <c r="PH3" s="99">
        <v>44434</v>
      </c>
      <c r="PI3" s="99">
        <v>44435</v>
      </c>
      <c r="PJ3" s="99">
        <v>44436</v>
      </c>
      <c r="PK3" s="99">
        <v>44437</v>
      </c>
      <c r="PL3" s="99">
        <v>44438</v>
      </c>
      <c r="PM3" s="99">
        <v>44439</v>
      </c>
      <c r="PN3" s="99">
        <v>44440</v>
      </c>
      <c r="PO3" s="99">
        <v>44441</v>
      </c>
      <c r="PP3" s="99">
        <v>44442</v>
      </c>
      <c r="PQ3" s="99">
        <v>44443</v>
      </c>
      <c r="PR3" s="99">
        <v>44444</v>
      </c>
      <c r="PS3" s="99">
        <v>44445</v>
      </c>
      <c r="PT3" s="99">
        <v>44446</v>
      </c>
      <c r="PU3" s="99">
        <v>44447</v>
      </c>
      <c r="PV3" s="99">
        <v>44448</v>
      </c>
      <c r="PW3" s="99">
        <v>44449</v>
      </c>
      <c r="PX3" s="99">
        <v>44450</v>
      </c>
      <c r="PY3" s="99">
        <v>44451</v>
      </c>
      <c r="PZ3" s="99">
        <v>44452</v>
      </c>
      <c r="QA3" s="99">
        <v>44453</v>
      </c>
      <c r="QB3" s="99">
        <v>44454</v>
      </c>
      <c r="QC3" s="99">
        <v>44455</v>
      </c>
      <c r="QD3" s="99">
        <v>44456</v>
      </c>
      <c r="QE3" s="99">
        <v>44457</v>
      </c>
      <c r="QF3" s="99">
        <v>44458</v>
      </c>
      <c r="QG3" s="99">
        <v>44459</v>
      </c>
      <c r="QH3" s="99">
        <v>44460</v>
      </c>
      <c r="QI3" s="99">
        <v>44461</v>
      </c>
      <c r="QJ3" s="99">
        <v>44462</v>
      </c>
      <c r="QK3" s="99">
        <v>44463</v>
      </c>
      <c r="QL3" s="99">
        <v>44464</v>
      </c>
      <c r="QM3" s="99">
        <v>44465</v>
      </c>
      <c r="QN3" s="99">
        <v>44466</v>
      </c>
      <c r="QO3" s="99">
        <v>44467</v>
      </c>
      <c r="QP3" s="99">
        <v>44468</v>
      </c>
      <c r="QQ3" s="99">
        <v>44469</v>
      </c>
      <c r="QR3" s="99">
        <v>44470</v>
      </c>
      <c r="QS3" s="99">
        <v>44471</v>
      </c>
      <c r="QT3" s="99">
        <v>44472</v>
      </c>
      <c r="QU3" s="99">
        <v>44473</v>
      </c>
      <c r="QV3" s="99">
        <v>44474</v>
      </c>
      <c r="QW3" s="99">
        <v>44475</v>
      </c>
      <c r="QX3" s="99">
        <v>44476</v>
      </c>
      <c r="QY3" s="99">
        <v>44477</v>
      </c>
      <c r="QZ3" s="99">
        <v>44478</v>
      </c>
      <c r="RA3" s="99">
        <v>44479</v>
      </c>
      <c r="RB3" s="99">
        <v>44480</v>
      </c>
      <c r="RC3" s="99">
        <v>44481</v>
      </c>
      <c r="RD3" s="99">
        <v>44482</v>
      </c>
      <c r="RE3" s="99">
        <v>44483</v>
      </c>
      <c r="RF3" s="99">
        <v>44484</v>
      </c>
      <c r="RG3" s="99">
        <v>44485</v>
      </c>
      <c r="RH3" s="99">
        <v>44486</v>
      </c>
      <c r="RI3" s="99">
        <v>44487</v>
      </c>
      <c r="RJ3" s="99">
        <v>44488</v>
      </c>
      <c r="RK3" s="99">
        <v>44489</v>
      </c>
      <c r="RL3" s="99">
        <v>44490</v>
      </c>
      <c r="RM3" s="99">
        <v>44491</v>
      </c>
      <c r="RN3" s="99">
        <v>44492</v>
      </c>
      <c r="RO3" s="99">
        <v>44493</v>
      </c>
      <c r="RP3" s="99">
        <v>44494</v>
      </c>
      <c r="RQ3" s="99">
        <v>44495</v>
      </c>
      <c r="RR3" s="99">
        <v>44496</v>
      </c>
      <c r="RS3" s="99">
        <v>44497</v>
      </c>
      <c r="RT3" s="99">
        <v>44498</v>
      </c>
      <c r="RU3" s="99">
        <v>44499</v>
      </c>
      <c r="RV3" s="99">
        <v>44500</v>
      </c>
      <c r="RW3" s="99">
        <v>44501</v>
      </c>
      <c r="RX3" s="99">
        <v>44502</v>
      </c>
      <c r="RY3" s="99">
        <v>44503</v>
      </c>
      <c r="RZ3" s="99">
        <v>44504</v>
      </c>
      <c r="SA3" s="99">
        <v>44505</v>
      </c>
      <c r="SB3" s="99">
        <v>44506</v>
      </c>
      <c r="SC3" s="99">
        <v>44507</v>
      </c>
      <c r="SD3" s="99">
        <v>44508</v>
      </c>
      <c r="SE3" s="99">
        <v>44509</v>
      </c>
      <c r="SF3" s="99">
        <v>44510</v>
      </c>
      <c r="SG3" s="99">
        <v>44511</v>
      </c>
      <c r="SH3" s="99">
        <v>44512</v>
      </c>
      <c r="SI3" s="99">
        <v>44513</v>
      </c>
      <c r="SJ3" s="99">
        <v>44514</v>
      </c>
      <c r="SK3" s="99">
        <v>44515</v>
      </c>
      <c r="SL3" s="99">
        <v>44516</v>
      </c>
      <c r="SM3" s="99">
        <v>44517</v>
      </c>
      <c r="SN3" s="99">
        <v>44518</v>
      </c>
      <c r="SO3" s="99">
        <v>44519</v>
      </c>
      <c r="SP3" s="99">
        <v>44520</v>
      </c>
      <c r="SQ3" s="99">
        <v>44521</v>
      </c>
      <c r="SR3" s="99">
        <v>44522</v>
      </c>
      <c r="SS3" s="99">
        <v>44523</v>
      </c>
      <c r="ST3" s="99">
        <v>44524</v>
      </c>
      <c r="SU3" s="99">
        <v>44525</v>
      </c>
      <c r="SV3" s="99">
        <v>44526</v>
      </c>
      <c r="SW3" s="99">
        <v>44527</v>
      </c>
      <c r="SX3" s="99">
        <v>44528</v>
      </c>
      <c r="SY3" s="99">
        <v>44529</v>
      </c>
      <c r="SZ3" s="99">
        <v>44530</v>
      </c>
      <c r="TA3" s="99">
        <v>44531</v>
      </c>
      <c r="TB3" s="99">
        <v>44532</v>
      </c>
      <c r="TC3" s="99">
        <v>44533</v>
      </c>
      <c r="TD3" s="99">
        <v>44534</v>
      </c>
      <c r="TE3" s="99">
        <v>44535</v>
      </c>
      <c r="TF3" s="99">
        <v>44536</v>
      </c>
      <c r="TG3" s="99">
        <v>44537</v>
      </c>
      <c r="TH3" s="99">
        <v>44538</v>
      </c>
      <c r="TI3" s="99">
        <v>44539</v>
      </c>
      <c r="TJ3" s="99">
        <v>44540</v>
      </c>
      <c r="TK3" s="99">
        <v>44541</v>
      </c>
      <c r="TL3" s="99">
        <v>44542</v>
      </c>
      <c r="TM3" s="99">
        <v>44543</v>
      </c>
      <c r="TN3" s="99">
        <v>44544</v>
      </c>
      <c r="TO3" s="99">
        <v>44545</v>
      </c>
      <c r="TP3" s="99">
        <v>44546</v>
      </c>
      <c r="TQ3" s="99">
        <v>44547</v>
      </c>
      <c r="TR3" s="99">
        <v>44548</v>
      </c>
      <c r="TS3" s="99">
        <v>44549</v>
      </c>
      <c r="TT3" s="99">
        <v>44550</v>
      </c>
      <c r="TU3" s="99">
        <v>44551</v>
      </c>
      <c r="TV3" s="99">
        <v>44552</v>
      </c>
      <c r="TW3" s="99">
        <v>44553</v>
      </c>
      <c r="TX3" s="99">
        <v>44554</v>
      </c>
      <c r="TY3" s="99">
        <v>44555</v>
      </c>
      <c r="TZ3" s="99">
        <v>44556</v>
      </c>
      <c r="UA3" s="99">
        <v>44557</v>
      </c>
      <c r="UB3" s="99">
        <v>44558</v>
      </c>
      <c r="UC3" s="99">
        <v>44559</v>
      </c>
      <c r="UD3" s="99">
        <v>44560</v>
      </c>
      <c r="UE3" s="99">
        <v>44561</v>
      </c>
      <c r="UF3" s="99">
        <v>44562</v>
      </c>
      <c r="UG3" s="99">
        <v>44563</v>
      </c>
      <c r="UH3" s="99">
        <v>44564</v>
      </c>
      <c r="UI3" s="99">
        <v>44565</v>
      </c>
      <c r="UJ3" s="99">
        <v>44566</v>
      </c>
      <c r="UK3" s="99">
        <v>44567</v>
      </c>
      <c r="UL3" s="99">
        <v>44568</v>
      </c>
      <c r="UM3" s="99">
        <v>44569</v>
      </c>
      <c r="UN3" s="99">
        <v>44570</v>
      </c>
      <c r="UO3" s="99">
        <v>44571</v>
      </c>
      <c r="UP3" s="99">
        <v>44572</v>
      </c>
      <c r="UQ3" s="99">
        <v>44573</v>
      </c>
      <c r="UR3" s="99">
        <v>44574</v>
      </c>
      <c r="US3" s="99">
        <v>44575</v>
      </c>
      <c r="UT3" s="99">
        <v>44576</v>
      </c>
      <c r="UU3" s="99">
        <v>44577</v>
      </c>
      <c r="UV3" s="99">
        <v>44578</v>
      </c>
      <c r="UW3" s="99">
        <v>44579</v>
      </c>
      <c r="UX3" s="99">
        <v>44580</v>
      </c>
      <c r="UY3" s="99">
        <v>44581</v>
      </c>
      <c r="UZ3" s="99">
        <v>44582</v>
      </c>
      <c r="VA3" s="99">
        <v>44583</v>
      </c>
      <c r="VB3" s="99">
        <v>44584</v>
      </c>
      <c r="VC3" s="99">
        <v>44585</v>
      </c>
      <c r="VD3" s="99">
        <v>44586</v>
      </c>
      <c r="VE3" s="99">
        <v>44587</v>
      </c>
      <c r="VF3" s="99">
        <v>44588</v>
      </c>
      <c r="VG3" s="99">
        <v>44589</v>
      </c>
      <c r="VH3" s="99">
        <v>44590</v>
      </c>
      <c r="VI3" s="99">
        <v>44591</v>
      </c>
      <c r="VJ3" s="99">
        <v>44592</v>
      </c>
      <c r="VK3" s="99">
        <v>44593</v>
      </c>
      <c r="VL3" s="99">
        <v>44594</v>
      </c>
      <c r="VM3" s="99">
        <v>44595</v>
      </c>
      <c r="VN3" s="99">
        <v>44596</v>
      </c>
      <c r="VO3" s="99">
        <v>44597</v>
      </c>
      <c r="VP3" s="99">
        <v>44598</v>
      </c>
      <c r="VQ3" s="99">
        <v>44599</v>
      </c>
      <c r="VR3" s="99">
        <v>44600</v>
      </c>
      <c r="VS3" s="99">
        <v>44601</v>
      </c>
      <c r="VT3" s="99">
        <v>44602</v>
      </c>
      <c r="VU3" s="99">
        <v>44603</v>
      </c>
      <c r="VV3" s="99">
        <v>44604</v>
      </c>
      <c r="VW3" s="99">
        <v>44605</v>
      </c>
      <c r="VX3" s="99">
        <v>44606</v>
      </c>
      <c r="VY3" s="99">
        <v>44607</v>
      </c>
      <c r="VZ3" s="99">
        <v>44608</v>
      </c>
      <c r="WA3" s="99">
        <v>44609</v>
      </c>
      <c r="WB3" s="99">
        <v>44610</v>
      </c>
      <c r="WC3" s="99">
        <v>44611</v>
      </c>
      <c r="WD3" s="99">
        <v>44612</v>
      </c>
      <c r="WE3" s="99">
        <v>44613</v>
      </c>
      <c r="WF3" s="99">
        <v>44614</v>
      </c>
      <c r="WG3" s="99">
        <v>44615</v>
      </c>
      <c r="WH3" s="99">
        <v>44616</v>
      </c>
      <c r="WI3" s="99">
        <v>44617</v>
      </c>
      <c r="WJ3" s="99">
        <v>44618</v>
      </c>
      <c r="WK3" s="99">
        <v>44619</v>
      </c>
      <c r="WL3" s="99">
        <v>44620</v>
      </c>
      <c r="WM3" s="99">
        <v>44621</v>
      </c>
      <c r="WN3" s="99">
        <v>44622</v>
      </c>
      <c r="WO3" s="99">
        <v>44623</v>
      </c>
      <c r="WP3" s="99">
        <v>44624</v>
      </c>
      <c r="WQ3" s="99">
        <v>44625</v>
      </c>
      <c r="WR3" s="99">
        <v>44626</v>
      </c>
      <c r="WS3" s="99">
        <v>44627</v>
      </c>
      <c r="WT3" s="99">
        <v>44628</v>
      </c>
      <c r="WU3" s="99">
        <v>44629</v>
      </c>
      <c r="WV3" s="99">
        <v>44630</v>
      </c>
      <c r="WW3" s="99">
        <v>44631</v>
      </c>
      <c r="WX3" s="99">
        <v>44632</v>
      </c>
      <c r="WY3" s="99">
        <v>44633</v>
      </c>
      <c r="WZ3" s="99">
        <v>44634</v>
      </c>
      <c r="XA3" s="99">
        <v>44635</v>
      </c>
      <c r="XB3" s="99">
        <v>44636</v>
      </c>
      <c r="XC3" s="99">
        <v>44637</v>
      </c>
      <c r="XD3" s="99">
        <v>44638</v>
      </c>
      <c r="XE3" s="99">
        <v>44639</v>
      </c>
      <c r="XF3" s="99">
        <v>44640</v>
      </c>
      <c r="XG3" s="99">
        <v>44641</v>
      </c>
      <c r="XH3" s="99">
        <v>44642</v>
      </c>
      <c r="XI3" s="99">
        <v>44643</v>
      </c>
      <c r="XJ3" s="99">
        <v>44644</v>
      </c>
      <c r="XK3" s="99">
        <v>44645</v>
      </c>
      <c r="XL3" s="99">
        <v>44646</v>
      </c>
      <c r="XM3" s="99">
        <v>44647</v>
      </c>
      <c r="XN3" s="99">
        <v>44648</v>
      </c>
      <c r="XO3" s="99">
        <v>44649</v>
      </c>
      <c r="XP3" s="99">
        <v>44650</v>
      </c>
      <c r="XQ3" s="99">
        <v>44651</v>
      </c>
    </row>
    <row r="4" spans="1:641">
      <c r="C4" s="98" t="s">
        <v>30</v>
      </c>
      <c r="D4" s="98" t="s">
        <v>31</v>
      </c>
      <c r="E4" s="98" t="s">
        <v>32</v>
      </c>
      <c r="F4" s="98" t="s">
        <v>25</v>
      </c>
      <c r="G4" s="98" t="s">
        <v>27</v>
      </c>
      <c r="H4" s="98" t="s">
        <v>28</v>
      </c>
      <c r="I4" s="98" t="s">
        <v>29</v>
      </c>
      <c r="J4" s="98" t="s">
        <v>30</v>
      </c>
      <c r="K4" s="98" t="s">
        <v>31</v>
      </c>
      <c r="L4" s="98" t="s">
        <v>32</v>
      </c>
      <c r="M4" s="98" t="s">
        <v>25</v>
      </c>
      <c r="N4" s="98" t="s">
        <v>27</v>
      </c>
      <c r="O4" s="98" t="s">
        <v>28</v>
      </c>
      <c r="P4" s="98" t="s">
        <v>29</v>
      </c>
      <c r="Q4" s="98" t="s">
        <v>30</v>
      </c>
      <c r="R4" s="98" t="s">
        <v>31</v>
      </c>
      <c r="S4" s="98" t="s">
        <v>32</v>
      </c>
      <c r="T4" s="98" t="s">
        <v>25</v>
      </c>
      <c r="U4" s="98" t="s">
        <v>27</v>
      </c>
      <c r="V4" s="98" t="s">
        <v>28</v>
      </c>
      <c r="W4" s="98" t="s">
        <v>29</v>
      </c>
      <c r="X4" s="98" t="s">
        <v>30</v>
      </c>
      <c r="Y4" s="98" t="s">
        <v>31</v>
      </c>
      <c r="Z4" s="98" t="s">
        <v>32</v>
      </c>
      <c r="AA4" s="98" t="s">
        <v>25</v>
      </c>
      <c r="AB4" s="98" t="s">
        <v>27</v>
      </c>
      <c r="AC4" s="98" t="s">
        <v>28</v>
      </c>
      <c r="AD4" s="98" t="s">
        <v>29</v>
      </c>
      <c r="AE4" s="98" t="s">
        <v>30</v>
      </c>
      <c r="AF4" s="98" t="s">
        <v>31</v>
      </c>
      <c r="AG4" s="98" t="s">
        <v>32</v>
      </c>
      <c r="AH4" s="98" t="s">
        <v>25</v>
      </c>
      <c r="AI4" s="98" t="s">
        <v>27</v>
      </c>
      <c r="AJ4" s="98" t="s">
        <v>28</v>
      </c>
      <c r="AK4" s="98" t="s">
        <v>29</v>
      </c>
      <c r="AL4" s="98" t="s">
        <v>30</v>
      </c>
      <c r="AM4" s="98" t="s">
        <v>31</v>
      </c>
      <c r="AN4" s="98" t="s">
        <v>32</v>
      </c>
      <c r="AO4" s="98" t="s">
        <v>25</v>
      </c>
      <c r="AP4" s="98" t="s">
        <v>27</v>
      </c>
      <c r="AQ4" s="98" t="s">
        <v>28</v>
      </c>
      <c r="AR4" s="98" t="s">
        <v>29</v>
      </c>
      <c r="AS4" s="98" t="s">
        <v>30</v>
      </c>
      <c r="AT4" s="98" t="s">
        <v>31</v>
      </c>
      <c r="AU4" s="98" t="s">
        <v>32</v>
      </c>
      <c r="AV4" s="98" t="s">
        <v>25</v>
      </c>
      <c r="AW4" s="98" t="s">
        <v>27</v>
      </c>
      <c r="AX4" s="98" t="s">
        <v>28</v>
      </c>
      <c r="AY4" s="98" t="s">
        <v>29</v>
      </c>
      <c r="AZ4" s="98" t="s">
        <v>30</v>
      </c>
      <c r="BA4" s="98" t="s">
        <v>31</v>
      </c>
      <c r="BB4" s="98" t="s">
        <v>32</v>
      </c>
      <c r="BC4" s="98" t="s">
        <v>25</v>
      </c>
      <c r="BD4" s="98" t="s">
        <v>27</v>
      </c>
      <c r="BE4" s="98" t="s">
        <v>28</v>
      </c>
      <c r="BF4" s="98" t="s">
        <v>29</v>
      </c>
      <c r="BG4" s="98" t="s">
        <v>30</v>
      </c>
      <c r="BH4" s="98" t="s">
        <v>31</v>
      </c>
      <c r="BI4" s="98" t="s">
        <v>32</v>
      </c>
      <c r="BJ4" s="98" t="s">
        <v>25</v>
      </c>
      <c r="BK4" s="98" t="s">
        <v>27</v>
      </c>
      <c r="BL4" s="98" t="s">
        <v>28</v>
      </c>
      <c r="BM4" s="98" t="s">
        <v>29</v>
      </c>
      <c r="BN4" s="98" t="s">
        <v>30</v>
      </c>
      <c r="BO4" s="98" t="s">
        <v>31</v>
      </c>
      <c r="BP4" s="98" t="s">
        <v>32</v>
      </c>
      <c r="BQ4" s="98" t="s">
        <v>25</v>
      </c>
      <c r="BR4" s="98" t="s">
        <v>27</v>
      </c>
      <c r="BS4" s="98" t="s">
        <v>28</v>
      </c>
      <c r="BT4" s="98" t="s">
        <v>29</v>
      </c>
      <c r="BU4" s="98" t="s">
        <v>30</v>
      </c>
      <c r="BV4" s="98" t="s">
        <v>31</v>
      </c>
      <c r="BW4" s="98" t="s">
        <v>32</v>
      </c>
      <c r="BX4" s="98" t="s">
        <v>25</v>
      </c>
      <c r="BY4" s="98" t="s">
        <v>27</v>
      </c>
      <c r="BZ4" s="98" t="s">
        <v>28</v>
      </c>
      <c r="CA4" s="98" t="s">
        <v>29</v>
      </c>
      <c r="CB4" s="98" t="s">
        <v>30</v>
      </c>
      <c r="CC4" s="98" t="s">
        <v>31</v>
      </c>
      <c r="CD4" s="98" t="s">
        <v>32</v>
      </c>
      <c r="CE4" s="98" t="s">
        <v>25</v>
      </c>
      <c r="CF4" s="98" t="s">
        <v>27</v>
      </c>
      <c r="CG4" s="98" t="s">
        <v>28</v>
      </c>
      <c r="CH4" s="98" t="s">
        <v>29</v>
      </c>
      <c r="CI4" s="98" t="s">
        <v>30</v>
      </c>
      <c r="CJ4" s="98" t="s">
        <v>31</v>
      </c>
      <c r="CK4" s="98" t="s">
        <v>32</v>
      </c>
      <c r="CL4" s="98" t="s">
        <v>25</v>
      </c>
      <c r="CM4" s="98" t="s">
        <v>27</v>
      </c>
      <c r="CN4" s="98" t="s">
        <v>28</v>
      </c>
      <c r="CO4" s="98" t="s">
        <v>29</v>
      </c>
      <c r="CP4" s="98" t="s">
        <v>30</v>
      </c>
      <c r="CQ4" s="98" t="s">
        <v>31</v>
      </c>
      <c r="CR4" s="98" t="s">
        <v>32</v>
      </c>
      <c r="CS4" s="98" t="s">
        <v>25</v>
      </c>
      <c r="CT4" s="98" t="s">
        <v>27</v>
      </c>
      <c r="CU4" s="98" t="s">
        <v>28</v>
      </c>
      <c r="CV4" s="98" t="s">
        <v>29</v>
      </c>
      <c r="CW4" s="98" t="s">
        <v>30</v>
      </c>
      <c r="CX4" s="98" t="s">
        <v>31</v>
      </c>
      <c r="CY4" s="98" t="s">
        <v>32</v>
      </c>
      <c r="CZ4" s="98" t="s">
        <v>25</v>
      </c>
      <c r="DA4" s="98" t="s">
        <v>27</v>
      </c>
      <c r="DB4" s="98" t="s">
        <v>28</v>
      </c>
      <c r="DC4" s="98" t="s">
        <v>29</v>
      </c>
      <c r="DD4" s="98" t="s">
        <v>30</v>
      </c>
      <c r="DE4" s="98" t="s">
        <v>31</v>
      </c>
      <c r="DF4" s="98" t="s">
        <v>32</v>
      </c>
      <c r="DG4" s="98" t="s">
        <v>25</v>
      </c>
      <c r="DH4" s="98" t="s">
        <v>27</v>
      </c>
      <c r="DI4" s="98" t="s">
        <v>28</v>
      </c>
      <c r="DJ4" s="98" t="s">
        <v>29</v>
      </c>
      <c r="DK4" s="98" t="s">
        <v>30</v>
      </c>
      <c r="DL4" s="98" t="s">
        <v>31</v>
      </c>
      <c r="DM4" s="98" t="s">
        <v>32</v>
      </c>
      <c r="DN4" s="98" t="s">
        <v>25</v>
      </c>
      <c r="DO4" s="98" t="s">
        <v>27</v>
      </c>
      <c r="DP4" s="98" t="s">
        <v>28</v>
      </c>
      <c r="DQ4" s="98" t="s">
        <v>29</v>
      </c>
      <c r="DR4" s="98" t="s">
        <v>30</v>
      </c>
      <c r="DS4" s="98" t="s">
        <v>31</v>
      </c>
      <c r="DT4" s="98" t="s">
        <v>32</v>
      </c>
      <c r="DU4" s="98" t="s">
        <v>25</v>
      </c>
      <c r="DV4" s="98" t="s">
        <v>27</v>
      </c>
      <c r="DW4" s="98" t="s">
        <v>28</v>
      </c>
      <c r="DX4" s="98" t="s">
        <v>29</v>
      </c>
      <c r="DY4" s="98" t="s">
        <v>30</v>
      </c>
      <c r="DZ4" s="98" t="s">
        <v>31</v>
      </c>
      <c r="EA4" s="98" t="s">
        <v>32</v>
      </c>
      <c r="EB4" s="98" t="s">
        <v>25</v>
      </c>
      <c r="EC4" s="98" t="s">
        <v>27</v>
      </c>
      <c r="ED4" s="98" t="s">
        <v>28</v>
      </c>
      <c r="EE4" s="98" t="s">
        <v>29</v>
      </c>
      <c r="EF4" s="98" t="s">
        <v>30</v>
      </c>
      <c r="EG4" s="98" t="s">
        <v>31</v>
      </c>
      <c r="EH4" s="98" t="s">
        <v>32</v>
      </c>
      <c r="EI4" s="98" t="s">
        <v>25</v>
      </c>
      <c r="EJ4" s="98" t="s">
        <v>27</v>
      </c>
      <c r="EK4" s="98" t="s">
        <v>28</v>
      </c>
      <c r="EL4" s="98" t="s">
        <v>29</v>
      </c>
      <c r="EM4" s="98" t="s">
        <v>30</v>
      </c>
      <c r="EN4" s="98" t="s">
        <v>31</v>
      </c>
      <c r="EO4" s="98" t="s">
        <v>32</v>
      </c>
      <c r="EP4" s="98" t="s">
        <v>25</v>
      </c>
      <c r="EQ4" s="98" t="s">
        <v>27</v>
      </c>
      <c r="ER4" s="98" t="s">
        <v>28</v>
      </c>
      <c r="ES4" s="98" t="s">
        <v>29</v>
      </c>
      <c r="ET4" s="98" t="s">
        <v>30</v>
      </c>
      <c r="EU4" s="98" t="s">
        <v>31</v>
      </c>
      <c r="EV4" s="98" t="s">
        <v>32</v>
      </c>
      <c r="EW4" s="98" t="s">
        <v>25</v>
      </c>
      <c r="EX4" s="98" t="s">
        <v>27</v>
      </c>
      <c r="EY4" s="98" t="s">
        <v>28</v>
      </c>
      <c r="EZ4" s="98" t="s">
        <v>29</v>
      </c>
      <c r="FA4" s="98" t="s">
        <v>30</v>
      </c>
      <c r="FB4" s="98" t="s">
        <v>31</v>
      </c>
      <c r="FC4" s="98" t="s">
        <v>32</v>
      </c>
      <c r="FD4" s="98" t="s">
        <v>25</v>
      </c>
      <c r="FE4" s="98" t="s">
        <v>27</v>
      </c>
      <c r="FF4" s="98" t="s">
        <v>28</v>
      </c>
      <c r="FG4" s="98" t="s">
        <v>29</v>
      </c>
      <c r="FH4" s="98" t="s">
        <v>30</v>
      </c>
      <c r="FI4" s="98" t="s">
        <v>31</v>
      </c>
      <c r="FJ4" s="98" t="s">
        <v>32</v>
      </c>
      <c r="FK4" s="98" t="s">
        <v>25</v>
      </c>
      <c r="FL4" s="98" t="s">
        <v>27</v>
      </c>
      <c r="FM4" s="98" t="s">
        <v>28</v>
      </c>
      <c r="FN4" s="98" t="s">
        <v>29</v>
      </c>
      <c r="FO4" s="98" t="s">
        <v>30</v>
      </c>
      <c r="FP4" s="98" t="s">
        <v>31</v>
      </c>
      <c r="FQ4" s="98" t="s">
        <v>32</v>
      </c>
      <c r="FR4" s="98" t="s">
        <v>25</v>
      </c>
      <c r="FS4" s="98" t="s">
        <v>27</v>
      </c>
      <c r="FT4" s="98" t="s">
        <v>28</v>
      </c>
      <c r="FU4" s="98" t="s">
        <v>29</v>
      </c>
      <c r="FV4" s="98" t="s">
        <v>30</v>
      </c>
      <c r="FW4" s="98" t="s">
        <v>31</v>
      </c>
      <c r="FX4" s="98" t="s">
        <v>32</v>
      </c>
      <c r="FY4" s="98" t="s">
        <v>25</v>
      </c>
      <c r="FZ4" s="98" t="s">
        <v>27</v>
      </c>
      <c r="GA4" s="98" t="s">
        <v>28</v>
      </c>
      <c r="GB4" s="98" t="s">
        <v>29</v>
      </c>
      <c r="GC4" s="98" t="s">
        <v>30</v>
      </c>
      <c r="GD4" s="98" t="s">
        <v>31</v>
      </c>
      <c r="GE4" s="98" t="s">
        <v>102</v>
      </c>
      <c r="GF4" s="98" t="s">
        <v>25</v>
      </c>
      <c r="GG4" s="98" t="s">
        <v>27</v>
      </c>
      <c r="GH4" s="98" t="s">
        <v>28</v>
      </c>
      <c r="GI4" s="98" t="s">
        <v>29</v>
      </c>
      <c r="GJ4" s="98" t="s">
        <v>30</v>
      </c>
      <c r="GK4" s="98" t="s">
        <v>31</v>
      </c>
      <c r="GL4" s="98" t="s">
        <v>32</v>
      </c>
      <c r="GM4" s="98" t="s">
        <v>25</v>
      </c>
      <c r="GN4" s="98" t="s">
        <v>27</v>
      </c>
      <c r="GO4" s="98" t="s">
        <v>28</v>
      </c>
      <c r="GP4" s="98" t="s">
        <v>29</v>
      </c>
      <c r="GQ4" s="98" t="s">
        <v>30</v>
      </c>
      <c r="GR4" s="98" t="s">
        <v>31</v>
      </c>
      <c r="GS4" s="98" t="s">
        <v>32</v>
      </c>
      <c r="GT4" s="98" t="s">
        <v>25</v>
      </c>
      <c r="GU4" s="98" t="s">
        <v>27</v>
      </c>
      <c r="GV4" s="98" t="s">
        <v>28</v>
      </c>
      <c r="GW4" s="98" t="s">
        <v>29</v>
      </c>
      <c r="GX4" s="98" t="s">
        <v>30</v>
      </c>
      <c r="GY4" s="98" t="s">
        <v>31</v>
      </c>
      <c r="GZ4" s="98" t="s">
        <v>32</v>
      </c>
      <c r="HA4" s="98" t="s">
        <v>25</v>
      </c>
      <c r="HB4" s="98" t="s">
        <v>27</v>
      </c>
      <c r="HC4" s="98" t="s">
        <v>28</v>
      </c>
      <c r="HD4" s="98" t="s">
        <v>29</v>
      </c>
      <c r="HE4" s="98" t="s">
        <v>30</v>
      </c>
      <c r="HF4" s="98" t="s">
        <v>31</v>
      </c>
      <c r="HG4" s="98" t="s">
        <v>32</v>
      </c>
      <c r="HH4" s="98" t="s">
        <v>25</v>
      </c>
      <c r="HI4" s="98" t="s">
        <v>27</v>
      </c>
      <c r="HJ4" s="98" t="s">
        <v>28</v>
      </c>
      <c r="HK4" s="98" t="s">
        <v>29</v>
      </c>
      <c r="HL4" s="98" t="s">
        <v>30</v>
      </c>
      <c r="HM4" s="98" t="s">
        <v>31</v>
      </c>
      <c r="HN4" s="98" t="s">
        <v>32</v>
      </c>
      <c r="HO4" s="98" t="s">
        <v>25</v>
      </c>
      <c r="HP4" s="98" t="s">
        <v>27</v>
      </c>
      <c r="HQ4" s="98" t="s">
        <v>28</v>
      </c>
      <c r="HR4" s="98" t="s">
        <v>29</v>
      </c>
      <c r="HS4" s="98" t="s">
        <v>30</v>
      </c>
      <c r="HT4" s="98" t="s">
        <v>31</v>
      </c>
      <c r="HU4" s="98" t="s">
        <v>32</v>
      </c>
      <c r="HV4" s="98" t="s">
        <v>25</v>
      </c>
      <c r="HW4" s="98" t="s">
        <v>27</v>
      </c>
      <c r="HX4" s="98" t="s">
        <v>28</v>
      </c>
      <c r="HY4" s="98" t="s">
        <v>29</v>
      </c>
      <c r="HZ4" s="98" t="s">
        <v>30</v>
      </c>
      <c r="IA4" s="98" t="s">
        <v>31</v>
      </c>
      <c r="IB4" s="98" t="s">
        <v>32</v>
      </c>
      <c r="IC4" s="98" t="s">
        <v>25</v>
      </c>
      <c r="ID4" s="98" t="s">
        <v>27</v>
      </c>
      <c r="IE4" s="98" t="s">
        <v>28</v>
      </c>
      <c r="IF4" s="98" t="s">
        <v>29</v>
      </c>
      <c r="IG4" s="98" t="s">
        <v>30</v>
      </c>
      <c r="IH4" s="98" t="s">
        <v>31</v>
      </c>
      <c r="II4" s="98" t="s">
        <v>32</v>
      </c>
      <c r="IJ4" s="98" t="s">
        <v>25</v>
      </c>
      <c r="IK4" s="98" t="s">
        <v>27</v>
      </c>
      <c r="IL4" s="98" t="s">
        <v>29</v>
      </c>
      <c r="IM4" s="98" t="s">
        <v>30</v>
      </c>
      <c r="IN4" s="98" t="s">
        <v>31</v>
      </c>
      <c r="IO4" s="98" t="s">
        <v>32</v>
      </c>
      <c r="IP4" s="98" t="s">
        <v>25</v>
      </c>
      <c r="IQ4" s="98" t="s">
        <v>27</v>
      </c>
      <c r="IR4" s="98" t="s">
        <v>28</v>
      </c>
      <c r="IS4" s="98" t="s">
        <v>29</v>
      </c>
      <c r="IT4" s="98" t="s">
        <v>30</v>
      </c>
      <c r="IU4" s="98" t="s">
        <v>31</v>
      </c>
      <c r="IV4" s="98" t="s">
        <v>32</v>
      </c>
      <c r="IW4" s="98" t="s">
        <v>25</v>
      </c>
      <c r="IX4" s="98" t="s">
        <v>27</v>
      </c>
      <c r="IY4" s="98" t="s">
        <v>28</v>
      </c>
      <c r="IZ4" s="98" t="s">
        <v>29</v>
      </c>
      <c r="JA4" s="98" t="s">
        <v>30</v>
      </c>
      <c r="JB4" s="98" t="s">
        <v>31</v>
      </c>
      <c r="JC4" s="98" t="s">
        <v>32</v>
      </c>
      <c r="JD4" s="98" t="s">
        <v>25</v>
      </c>
      <c r="JE4" s="98" t="s">
        <v>27</v>
      </c>
      <c r="JF4" s="98" t="s">
        <v>28</v>
      </c>
      <c r="JG4" s="98" t="s">
        <v>29</v>
      </c>
      <c r="JH4" s="98" t="s">
        <v>30</v>
      </c>
      <c r="JI4" s="98" t="s">
        <v>31</v>
      </c>
      <c r="JJ4" s="98" t="s">
        <v>32</v>
      </c>
      <c r="JK4" s="98" t="s">
        <v>25</v>
      </c>
      <c r="JL4" s="98" t="s">
        <v>27</v>
      </c>
      <c r="JM4" s="98" t="s">
        <v>28</v>
      </c>
      <c r="JN4" s="98" t="s">
        <v>29</v>
      </c>
      <c r="JO4" s="98" t="s">
        <v>30</v>
      </c>
      <c r="JP4" s="98" t="s">
        <v>31</v>
      </c>
      <c r="JQ4" s="98" t="s">
        <v>32</v>
      </c>
      <c r="JR4" s="98" t="s">
        <v>25</v>
      </c>
      <c r="JS4" s="98" t="s">
        <v>27</v>
      </c>
      <c r="JT4" s="98" t="s">
        <v>28</v>
      </c>
      <c r="JU4" s="98" t="s">
        <v>29</v>
      </c>
      <c r="JV4" s="98" t="s">
        <v>30</v>
      </c>
      <c r="JW4" s="98" t="s">
        <v>31</v>
      </c>
      <c r="JX4" s="98" t="s">
        <v>32</v>
      </c>
      <c r="JY4" s="98" t="s">
        <v>25</v>
      </c>
      <c r="JZ4" s="98" t="s">
        <v>27</v>
      </c>
      <c r="KA4" s="98" t="s">
        <v>28</v>
      </c>
      <c r="KB4" s="98" t="s">
        <v>29</v>
      </c>
      <c r="KC4" s="98" t="s">
        <v>30</v>
      </c>
      <c r="KD4" s="98" t="s">
        <v>31</v>
      </c>
      <c r="KE4" s="98" t="s">
        <v>32</v>
      </c>
      <c r="KF4" s="98" t="s">
        <v>25</v>
      </c>
      <c r="KG4" s="98" t="s">
        <v>27</v>
      </c>
      <c r="KH4" s="98" t="s">
        <v>28</v>
      </c>
      <c r="KI4" s="98" t="s">
        <v>29</v>
      </c>
      <c r="KJ4" s="98" t="s">
        <v>30</v>
      </c>
      <c r="KK4" s="98" t="s">
        <v>31</v>
      </c>
      <c r="KL4" s="98" t="s">
        <v>32</v>
      </c>
      <c r="KM4" s="98" t="s">
        <v>25</v>
      </c>
      <c r="KN4" s="98" t="s">
        <v>27</v>
      </c>
      <c r="KO4" s="98" t="s">
        <v>28</v>
      </c>
      <c r="KP4" s="98" t="s">
        <v>29</v>
      </c>
      <c r="KQ4" s="98" t="s">
        <v>30</v>
      </c>
      <c r="KR4" s="98" t="s">
        <v>31</v>
      </c>
      <c r="KS4" s="98" t="s">
        <v>32</v>
      </c>
      <c r="KT4" s="98" t="s">
        <v>25</v>
      </c>
      <c r="KU4" s="98" t="s">
        <v>27</v>
      </c>
      <c r="KV4" s="98" t="s">
        <v>28</v>
      </c>
      <c r="KW4" s="98" t="s">
        <v>29</v>
      </c>
      <c r="KX4" s="98" t="s">
        <v>30</v>
      </c>
      <c r="KY4" s="98" t="s">
        <v>31</v>
      </c>
      <c r="KZ4" s="98" t="s">
        <v>32</v>
      </c>
      <c r="LA4" s="98" t="s">
        <v>25</v>
      </c>
      <c r="LB4" s="98" t="s">
        <v>27</v>
      </c>
      <c r="LC4" s="98" t="s">
        <v>28</v>
      </c>
      <c r="LD4" s="98" t="s">
        <v>29</v>
      </c>
      <c r="LE4" s="98" t="s">
        <v>30</v>
      </c>
      <c r="LF4" s="98" t="s">
        <v>31</v>
      </c>
      <c r="LG4" s="98" t="s">
        <v>32</v>
      </c>
      <c r="LH4" s="98" t="s">
        <v>25</v>
      </c>
      <c r="LI4" s="98" t="s">
        <v>27</v>
      </c>
      <c r="LJ4" s="98" t="s">
        <v>28</v>
      </c>
      <c r="LK4" s="98" t="s">
        <v>29</v>
      </c>
      <c r="LL4" s="98" t="s">
        <v>30</v>
      </c>
      <c r="LM4" s="98" t="s">
        <v>31</v>
      </c>
      <c r="LN4" s="98" t="s">
        <v>32</v>
      </c>
      <c r="LO4" s="98" t="s">
        <v>25</v>
      </c>
      <c r="LP4" s="98" t="s">
        <v>27</v>
      </c>
      <c r="LQ4" s="98" t="s">
        <v>28</v>
      </c>
      <c r="LR4" s="98" t="s">
        <v>29</v>
      </c>
      <c r="LS4" s="98" t="s">
        <v>30</v>
      </c>
      <c r="LT4" s="98" t="s">
        <v>31</v>
      </c>
      <c r="LU4" s="98" t="s">
        <v>32</v>
      </c>
      <c r="LV4" s="98" t="s">
        <v>25</v>
      </c>
      <c r="LW4" s="98" t="s">
        <v>27</v>
      </c>
      <c r="LX4" s="98" t="s">
        <v>28</v>
      </c>
      <c r="LY4" s="98" t="s">
        <v>29</v>
      </c>
      <c r="LZ4" s="98" t="s">
        <v>30</v>
      </c>
      <c r="MA4" s="98" t="s">
        <v>31</v>
      </c>
      <c r="MB4" s="98" t="s">
        <v>32</v>
      </c>
      <c r="MC4" s="98" t="s">
        <v>25</v>
      </c>
      <c r="MD4" s="98" t="s">
        <v>27</v>
      </c>
      <c r="ME4" s="98" t="s">
        <v>28</v>
      </c>
      <c r="MF4" s="98" t="s">
        <v>29</v>
      </c>
      <c r="MG4" s="98" t="s">
        <v>30</v>
      </c>
      <c r="MH4" s="98" t="s">
        <v>31</v>
      </c>
      <c r="MI4" s="98" t="s">
        <v>32</v>
      </c>
      <c r="MJ4" s="98" t="s">
        <v>25</v>
      </c>
      <c r="MK4" s="98" t="s">
        <v>27</v>
      </c>
      <c r="ML4" s="98" t="s">
        <v>28</v>
      </c>
      <c r="MM4" s="98" t="s">
        <v>29</v>
      </c>
      <c r="MN4" s="98" t="s">
        <v>30</v>
      </c>
      <c r="MO4" s="98" t="s">
        <v>31</v>
      </c>
      <c r="MP4" s="98" t="s">
        <v>32</v>
      </c>
      <c r="MQ4" s="98" t="s">
        <v>25</v>
      </c>
      <c r="MR4" s="98" t="s">
        <v>27</v>
      </c>
      <c r="MS4" s="98" t="s">
        <v>28</v>
      </c>
      <c r="MT4" s="98" t="s">
        <v>29</v>
      </c>
      <c r="MU4" s="98" t="s">
        <v>30</v>
      </c>
      <c r="MV4" s="98" t="s">
        <v>31</v>
      </c>
      <c r="MW4" s="98" t="s">
        <v>32</v>
      </c>
      <c r="MX4" s="98" t="s">
        <v>25</v>
      </c>
      <c r="MY4" s="98" t="s">
        <v>27</v>
      </c>
      <c r="MZ4" s="98" t="s">
        <v>28</v>
      </c>
      <c r="NA4" s="98" t="s">
        <v>29</v>
      </c>
      <c r="NB4" s="98" t="s">
        <v>30</v>
      </c>
      <c r="NC4" s="98" t="s">
        <v>31</v>
      </c>
      <c r="ND4" s="98" t="s">
        <v>32</v>
      </c>
      <c r="NE4" s="98" t="s">
        <v>25</v>
      </c>
      <c r="NF4" s="98" t="s">
        <v>27</v>
      </c>
      <c r="NG4" s="98" t="s">
        <v>28</v>
      </c>
      <c r="NH4" s="98" t="s">
        <v>29</v>
      </c>
      <c r="NI4" s="98" t="s">
        <v>30</v>
      </c>
      <c r="NJ4" s="98" t="s">
        <v>31</v>
      </c>
      <c r="NK4" s="98" t="s">
        <v>32</v>
      </c>
      <c r="NL4" s="98" t="s">
        <v>25</v>
      </c>
      <c r="NM4" s="98" t="s">
        <v>27</v>
      </c>
      <c r="NN4" s="98" t="s">
        <v>28</v>
      </c>
      <c r="NO4" s="98" t="s">
        <v>29</v>
      </c>
      <c r="NP4" s="98" t="s">
        <v>30</v>
      </c>
      <c r="NQ4" s="98" t="s">
        <v>31</v>
      </c>
      <c r="NR4" s="98" t="s">
        <v>32</v>
      </c>
      <c r="NS4" s="98" t="s">
        <v>25</v>
      </c>
      <c r="NT4" s="98" t="s">
        <v>27</v>
      </c>
      <c r="NU4" s="98" t="s">
        <v>28</v>
      </c>
      <c r="NV4" s="98" t="s">
        <v>29</v>
      </c>
      <c r="NW4" s="98" t="s">
        <v>30</v>
      </c>
      <c r="NX4" s="98" t="s">
        <v>31</v>
      </c>
      <c r="NY4" s="98" t="s">
        <v>32</v>
      </c>
      <c r="NZ4" s="98" t="s">
        <v>25</v>
      </c>
      <c r="OA4" s="98" t="s">
        <v>27</v>
      </c>
      <c r="OB4" s="98" t="s">
        <v>28</v>
      </c>
      <c r="OC4" s="98" t="s">
        <v>29</v>
      </c>
      <c r="OD4" s="98" t="s">
        <v>30</v>
      </c>
      <c r="OE4" s="98" t="s">
        <v>31</v>
      </c>
      <c r="OF4" s="98" t="s">
        <v>32</v>
      </c>
      <c r="OG4" s="98" t="s">
        <v>25</v>
      </c>
      <c r="OH4" s="98" t="s">
        <v>27</v>
      </c>
      <c r="OI4" s="98" t="s">
        <v>28</v>
      </c>
      <c r="OJ4" s="98" t="s">
        <v>29</v>
      </c>
      <c r="OK4" s="98" t="s">
        <v>30</v>
      </c>
      <c r="OL4" s="98" t="s">
        <v>31</v>
      </c>
      <c r="OM4" s="98" t="s">
        <v>32</v>
      </c>
      <c r="ON4" s="98" t="s">
        <v>25</v>
      </c>
      <c r="OO4" s="98" t="s">
        <v>27</v>
      </c>
      <c r="OP4" s="98" t="s">
        <v>28</v>
      </c>
      <c r="OQ4" s="98" t="s">
        <v>29</v>
      </c>
      <c r="OR4" s="98" t="s">
        <v>30</v>
      </c>
      <c r="OS4" s="98" t="s">
        <v>31</v>
      </c>
      <c r="OT4" s="98" t="s">
        <v>32</v>
      </c>
      <c r="OU4" s="98" t="s">
        <v>25</v>
      </c>
      <c r="OV4" s="98" t="s">
        <v>27</v>
      </c>
      <c r="OW4" s="98" t="s">
        <v>28</v>
      </c>
      <c r="OX4" s="98" t="s">
        <v>29</v>
      </c>
      <c r="OY4" s="98" t="s">
        <v>30</v>
      </c>
      <c r="OZ4" s="98" t="s">
        <v>31</v>
      </c>
      <c r="PA4" s="98" t="s">
        <v>32</v>
      </c>
      <c r="PB4" s="98" t="s">
        <v>25</v>
      </c>
      <c r="PC4" s="98" t="s">
        <v>27</v>
      </c>
      <c r="PD4" s="98" t="s">
        <v>28</v>
      </c>
      <c r="PE4" s="98" t="s">
        <v>29</v>
      </c>
      <c r="PF4" s="98" t="s">
        <v>30</v>
      </c>
      <c r="PG4" s="98" t="s">
        <v>31</v>
      </c>
      <c r="PH4" s="98" t="s">
        <v>32</v>
      </c>
      <c r="PI4" s="98" t="s">
        <v>25</v>
      </c>
      <c r="PJ4" s="98" t="s">
        <v>27</v>
      </c>
      <c r="PK4" s="98" t="s">
        <v>28</v>
      </c>
      <c r="PL4" s="98" t="s">
        <v>29</v>
      </c>
      <c r="PM4" s="98" t="s">
        <v>30</v>
      </c>
      <c r="PN4" s="98" t="s">
        <v>31</v>
      </c>
      <c r="PO4" s="98" t="s">
        <v>32</v>
      </c>
      <c r="PP4" s="98" t="s">
        <v>25</v>
      </c>
      <c r="PQ4" s="98" t="s">
        <v>27</v>
      </c>
      <c r="PR4" s="98" t="s">
        <v>28</v>
      </c>
      <c r="PS4" s="98" t="s">
        <v>29</v>
      </c>
      <c r="PT4" s="98" t="s">
        <v>30</v>
      </c>
      <c r="PU4" s="98" t="s">
        <v>31</v>
      </c>
      <c r="PV4" s="98" t="s">
        <v>32</v>
      </c>
      <c r="PW4" s="98" t="s">
        <v>25</v>
      </c>
      <c r="PX4" s="98" t="s">
        <v>27</v>
      </c>
      <c r="PY4" s="98" t="s">
        <v>28</v>
      </c>
      <c r="PZ4" s="98" t="s">
        <v>29</v>
      </c>
      <c r="QA4" s="98" t="s">
        <v>30</v>
      </c>
      <c r="QB4" s="98" t="s">
        <v>31</v>
      </c>
      <c r="QC4" s="98" t="s">
        <v>32</v>
      </c>
      <c r="QD4" s="98" t="s">
        <v>25</v>
      </c>
      <c r="QE4" s="98" t="s">
        <v>27</v>
      </c>
      <c r="QF4" s="98" t="s">
        <v>28</v>
      </c>
      <c r="QG4" s="98" t="s">
        <v>29</v>
      </c>
      <c r="QH4" s="98" t="s">
        <v>30</v>
      </c>
      <c r="QI4" s="98" t="s">
        <v>31</v>
      </c>
      <c r="QJ4" s="98" t="s">
        <v>32</v>
      </c>
      <c r="QK4" s="98" t="s">
        <v>25</v>
      </c>
      <c r="QL4" s="98" t="s">
        <v>27</v>
      </c>
      <c r="QM4" s="98" t="s">
        <v>28</v>
      </c>
      <c r="QN4" s="98" t="s">
        <v>29</v>
      </c>
      <c r="QO4" s="98" t="s">
        <v>30</v>
      </c>
      <c r="QP4" s="98" t="s">
        <v>31</v>
      </c>
      <c r="QQ4" s="98" t="s">
        <v>32</v>
      </c>
      <c r="QR4" s="98" t="s">
        <v>25</v>
      </c>
      <c r="QS4" s="98" t="s">
        <v>27</v>
      </c>
      <c r="QT4" s="98" t="s">
        <v>28</v>
      </c>
      <c r="QU4" s="98" t="s">
        <v>29</v>
      </c>
      <c r="QV4" s="98" t="s">
        <v>30</v>
      </c>
      <c r="QW4" s="98" t="s">
        <v>31</v>
      </c>
      <c r="QX4" s="98" t="s">
        <v>32</v>
      </c>
      <c r="QY4" s="98" t="s">
        <v>25</v>
      </c>
      <c r="QZ4" s="98" t="s">
        <v>27</v>
      </c>
      <c r="RA4" s="98" t="s">
        <v>28</v>
      </c>
      <c r="RB4" s="98" t="s">
        <v>29</v>
      </c>
      <c r="RC4" s="98" t="s">
        <v>30</v>
      </c>
      <c r="RD4" s="98" t="s">
        <v>31</v>
      </c>
      <c r="RE4" s="98" t="s">
        <v>32</v>
      </c>
      <c r="RF4" s="98" t="s">
        <v>25</v>
      </c>
      <c r="RG4" s="98" t="s">
        <v>27</v>
      </c>
      <c r="RH4" s="98" t="s">
        <v>28</v>
      </c>
      <c r="RI4" s="98" t="s">
        <v>29</v>
      </c>
      <c r="RJ4" s="98" t="s">
        <v>30</v>
      </c>
      <c r="RK4" s="98" t="s">
        <v>31</v>
      </c>
      <c r="RL4" s="98" t="s">
        <v>32</v>
      </c>
      <c r="RM4" s="98" t="s">
        <v>25</v>
      </c>
      <c r="RN4" s="98" t="s">
        <v>27</v>
      </c>
      <c r="RO4" s="98" t="s">
        <v>28</v>
      </c>
      <c r="RP4" s="98" t="s">
        <v>29</v>
      </c>
      <c r="RQ4" s="98" t="s">
        <v>30</v>
      </c>
      <c r="RR4" s="98" t="s">
        <v>31</v>
      </c>
      <c r="RS4" s="98" t="s">
        <v>32</v>
      </c>
      <c r="RT4" s="98" t="s">
        <v>25</v>
      </c>
      <c r="RU4" s="98" t="s">
        <v>27</v>
      </c>
      <c r="RV4" s="98" t="s">
        <v>28</v>
      </c>
      <c r="RW4" s="98" t="s">
        <v>29</v>
      </c>
      <c r="RX4" s="98" t="s">
        <v>30</v>
      </c>
      <c r="RY4" s="98" t="s">
        <v>31</v>
      </c>
      <c r="RZ4" s="98" t="s">
        <v>32</v>
      </c>
      <c r="SA4" s="98" t="s">
        <v>25</v>
      </c>
      <c r="SB4" s="98" t="s">
        <v>27</v>
      </c>
      <c r="SC4" s="98" t="s">
        <v>28</v>
      </c>
      <c r="SD4" s="98" t="s">
        <v>29</v>
      </c>
      <c r="SE4" s="98" t="s">
        <v>30</v>
      </c>
      <c r="SF4" s="98" t="s">
        <v>31</v>
      </c>
      <c r="SG4" s="98" t="s">
        <v>32</v>
      </c>
      <c r="SH4" s="98" t="s">
        <v>25</v>
      </c>
      <c r="SI4" s="98" t="s">
        <v>27</v>
      </c>
      <c r="SJ4" s="98" t="s">
        <v>28</v>
      </c>
      <c r="SK4" s="98" t="s">
        <v>29</v>
      </c>
      <c r="SL4" s="98" t="s">
        <v>30</v>
      </c>
      <c r="SM4" s="98" t="s">
        <v>31</v>
      </c>
      <c r="SN4" s="98" t="s">
        <v>32</v>
      </c>
      <c r="SO4" s="98" t="s">
        <v>25</v>
      </c>
      <c r="SP4" s="98" t="s">
        <v>27</v>
      </c>
      <c r="SQ4" s="98" t="s">
        <v>28</v>
      </c>
      <c r="SR4" s="98" t="s">
        <v>29</v>
      </c>
      <c r="SS4" s="98" t="s">
        <v>30</v>
      </c>
      <c r="ST4" s="98" t="s">
        <v>31</v>
      </c>
      <c r="SU4" s="98" t="s">
        <v>32</v>
      </c>
      <c r="SV4" s="98" t="s">
        <v>25</v>
      </c>
      <c r="SW4" s="98" t="s">
        <v>27</v>
      </c>
      <c r="SX4" s="98" t="s">
        <v>28</v>
      </c>
      <c r="SY4" s="98" t="s">
        <v>29</v>
      </c>
      <c r="SZ4" s="98" t="s">
        <v>30</v>
      </c>
      <c r="TA4" s="98" t="s">
        <v>31</v>
      </c>
      <c r="TB4" s="98" t="s">
        <v>32</v>
      </c>
      <c r="TC4" s="98" t="s">
        <v>25</v>
      </c>
      <c r="TD4" s="98" t="s">
        <v>27</v>
      </c>
      <c r="TE4" s="98" t="s">
        <v>28</v>
      </c>
      <c r="TF4" s="98" t="s">
        <v>29</v>
      </c>
      <c r="TG4" s="98" t="s">
        <v>30</v>
      </c>
      <c r="TH4" s="98" t="s">
        <v>31</v>
      </c>
      <c r="TI4" s="98" t="s">
        <v>32</v>
      </c>
      <c r="TJ4" s="98" t="s">
        <v>25</v>
      </c>
      <c r="TK4" s="98" t="s">
        <v>27</v>
      </c>
      <c r="TL4" s="98" t="s">
        <v>28</v>
      </c>
      <c r="TM4" s="98" t="s">
        <v>29</v>
      </c>
      <c r="TN4" s="98" t="s">
        <v>30</v>
      </c>
      <c r="TO4" s="98" t="s">
        <v>31</v>
      </c>
      <c r="TP4" s="98" t="s">
        <v>32</v>
      </c>
      <c r="TQ4" s="98" t="s">
        <v>25</v>
      </c>
      <c r="TR4" s="98" t="s">
        <v>27</v>
      </c>
      <c r="TS4" s="98" t="s">
        <v>28</v>
      </c>
      <c r="TT4" s="98" t="s">
        <v>29</v>
      </c>
      <c r="TU4" s="98" t="s">
        <v>30</v>
      </c>
      <c r="TV4" s="98" t="s">
        <v>31</v>
      </c>
      <c r="TW4" s="98" t="s">
        <v>32</v>
      </c>
      <c r="TX4" s="98" t="s">
        <v>25</v>
      </c>
      <c r="TY4" s="98" t="s">
        <v>27</v>
      </c>
      <c r="TZ4" s="98" t="s">
        <v>28</v>
      </c>
      <c r="UA4" s="98" t="s">
        <v>29</v>
      </c>
      <c r="UB4" s="98" t="s">
        <v>30</v>
      </c>
      <c r="UC4" s="98" t="s">
        <v>31</v>
      </c>
      <c r="UD4" s="98" t="s">
        <v>32</v>
      </c>
      <c r="UE4" s="98" t="s">
        <v>25</v>
      </c>
      <c r="UF4" s="98" t="s">
        <v>27</v>
      </c>
      <c r="UG4" s="98" t="s">
        <v>28</v>
      </c>
      <c r="UH4" s="98" t="s">
        <v>29</v>
      </c>
      <c r="UI4" s="98" t="s">
        <v>30</v>
      </c>
      <c r="UJ4" s="98" t="s">
        <v>31</v>
      </c>
      <c r="UK4" s="98" t="s">
        <v>32</v>
      </c>
      <c r="UL4" s="98" t="s">
        <v>25</v>
      </c>
      <c r="UM4" s="98" t="s">
        <v>27</v>
      </c>
      <c r="UN4" s="98" t="s">
        <v>28</v>
      </c>
      <c r="UO4" s="98" t="s">
        <v>29</v>
      </c>
      <c r="UP4" s="98" t="s">
        <v>30</v>
      </c>
      <c r="UQ4" s="98" t="s">
        <v>31</v>
      </c>
      <c r="UR4" s="98" t="s">
        <v>32</v>
      </c>
      <c r="US4" s="98" t="s">
        <v>25</v>
      </c>
      <c r="UT4" s="98" t="s">
        <v>27</v>
      </c>
      <c r="UU4" s="98" t="s">
        <v>28</v>
      </c>
      <c r="UV4" s="98" t="s">
        <v>29</v>
      </c>
      <c r="UW4" s="98" t="s">
        <v>30</v>
      </c>
      <c r="UX4" s="98" t="s">
        <v>31</v>
      </c>
      <c r="UY4" s="98" t="s">
        <v>32</v>
      </c>
      <c r="UZ4" s="98" t="s">
        <v>25</v>
      </c>
      <c r="VA4" s="98" t="s">
        <v>27</v>
      </c>
      <c r="VB4" s="98" t="s">
        <v>28</v>
      </c>
      <c r="VC4" s="98" t="s">
        <v>29</v>
      </c>
      <c r="VD4" s="98" t="s">
        <v>30</v>
      </c>
      <c r="VE4" s="98" t="s">
        <v>31</v>
      </c>
      <c r="VF4" s="98" t="s">
        <v>32</v>
      </c>
      <c r="VG4" s="98" t="s">
        <v>25</v>
      </c>
      <c r="VH4" s="98" t="s">
        <v>27</v>
      </c>
      <c r="VI4" s="98" t="s">
        <v>28</v>
      </c>
      <c r="VJ4" s="98" t="s">
        <v>29</v>
      </c>
      <c r="VK4" s="98" t="s">
        <v>30</v>
      </c>
      <c r="VL4" s="98" t="s">
        <v>31</v>
      </c>
      <c r="VM4" s="98" t="s">
        <v>32</v>
      </c>
      <c r="VN4" s="98" t="s">
        <v>25</v>
      </c>
      <c r="VO4" s="98" t="s">
        <v>27</v>
      </c>
      <c r="VP4" s="98" t="s">
        <v>28</v>
      </c>
      <c r="VQ4" s="98" t="s">
        <v>29</v>
      </c>
      <c r="VR4" s="98" t="s">
        <v>30</v>
      </c>
      <c r="VS4" s="98" t="s">
        <v>31</v>
      </c>
      <c r="VT4" s="98" t="s">
        <v>32</v>
      </c>
      <c r="VU4" s="98" t="s">
        <v>25</v>
      </c>
      <c r="VV4" s="98" t="s">
        <v>27</v>
      </c>
      <c r="VW4" s="98" t="s">
        <v>28</v>
      </c>
      <c r="VX4" s="98" t="s">
        <v>29</v>
      </c>
      <c r="VY4" s="98" t="s">
        <v>30</v>
      </c>
      <c r="VZ4" s="98" t="s">
        <v>31</v>
      </c>
      <c r="WA4" s="98" t="s">
        <v>32</v>
      </c>
      <c r="WB4" s="98" t="s">
        <v>25</v>
      </c>
      <c r="WC4" s="98" t="s">
        <v>27</v>
      </c>
      <c r="WD4" s="98" t="s">
        <v>28</v>
      </c>
      <c r="WE4" s="98" t="s">
        <v>29</v>
      </c>
      <c r="WF4" s="98" t="s">
        <v>30</v>
      </c>
      <c r="WG4" s="98" t="s">
        <v>31</v>
      </c>
      <c r="WH4" s="98" t="s">
        <v>32</v>
      </c>
      <c r="WI4" s="98" t="s">
        <v>25</v>
      </c>
      <c r="WJ4" s="98" t="s">
        <v>27</v>
      </c>
      <c r="WK4" s="98" t="s">
        <v>28</v>
      </c>
      <c r="WL4" s="98" t="s">
        <v>29</v>
      </c>
      <c r="WM4" s="98" t="s">
        <v>30</v>
      </c>
      <c r="WN4" s="98" t="s">
        <v>31</v>
      </c>
      <c r="WO4" s="98" t="s">
        <v>32</v>
      </c>
      <c r="WP4" s="98" t="s">
        <v>25</v>
      </c>
      <c r="WQ4" s="98" t="s">
        <v>27</v>
      </c>
      <c r="WR4" s="98" t="s">
        <v>28</v>
      </c>
      <c r="WS4" s="98" t="s">
        <v>29</v>
      </c>
      <c r="WT4" s="98" t="s">
        <v>30</v>
      </c>
      <c r="WU4" s="98" t="s">
        <v>31</v>
      </c>
      <c r="WV4" s="98" t="s">
        <v>32</v>
      </c>
      <c r="WW4" s="98" t="s">
        <v>25</v>
      </c>
      <c r="WX4" s="98" t="s">
        <v>27</v>
      </c>
      <c r="WY4" s="98" t="s">
        <v>28</v>
      </c>
      <c r="WZ4" s="98" t="s">
        <v>29</v>
      </c>
      <c r="XA4" s="98" t="s">
        <v>30</v>
      </c>
      <c r="XB4" s="98" t="s">
        <v>31</v>
      </c>
      <c r="XC4" s="98" t="s">
        <v>32</v>
      </c>
      <c r="XD4" s="98" t="s">
        <v>25</v>
      </c>
      <c r="XE4" s="98" t="s">
        <v>27</v>
      </c>
      <c r="XF4" s="98" t="s">
        <v>28</v>
      </c>
      <c r="XG4" s="98" t="s">
        <v>29</v>
      </c>
      <c r="XH4" s="98" t="s">
        <v>30</v>
      </c>
      <c r="XI4" s="98" t="s">
        <v>31</v>
      </c>
      <c r="XJ4" s="98" t="s">
        <v>32</v>
      </c>
      <c r="XK4" s="98" t="s">
        <v>25</v>
      </c>
      <c r="XL4" s="98" t="s">
        <v>27</v>
      </c>
      <c r="XM4" s="98" t="s">
        <v>28</v>
      </c>
      <c r="XN4" s="98" t="s">
        <v>29</v>
      </c>
      <c r="XO4" s="98" t="s">
        <v>30</v>
      </c>
      <c r="XP4" s="98" t="s">
        <v>31</v>
      </c>
      <c r="XQ4" s="98" t="s">
        <v>32</v>
      </c>
    </row>
    <row r="5" spans="1:641" ht="34.5" customHeight="1">
      <c r="A5" s="32" t="s">
        <v>108</v>
      </c>
      <c r="B5" s="28" t="s">
        <v>44</v>
      </c>
      <c r="C5" s="19">
        <f>'7月（入力用）'!F8</f>
        <v>300</v>
      </c>
      <c r="D5" s="19">
        <f>'7月（入力用）'!G8</f>
        <v>300</v>
      </c>
      <c r="E5" s="19">
        <f>'7月（入力用）'!H8</f>
        <v>300</v>
      </c>
      <c r="F5" s="19">
        <f>'7月（入力用）'!I8</f>
        <v>300</v>
      </c>
      <c r="G5" s="19">
        <f>'7月（入力用）'!J8</f>
        <v>300</v>
      </c>
      <c r="H5" s="19">
        <f>'7月（入力用）'!K8</f>
        <v>300</v>
      </c>
      <c r="I5" s="19">
        <f>'7月（入力用）'!L8</f>
        <v>300</v>
      </c>
      <c r="J5" s="19">
        <f>'7月（入力用）'!M8</f>
        <v>300</v>
      </c>
      <c r="K5" s="19">
        <f>'7月（入力用）'!N8</f>
        <v>300</v>
      </c>
      <c r="L5" s="19">
        <f>'7月（入力用）'!O8</f>
        <v>300</v>
      </c>
      <c r="M5" s="19">
        <f>'7月（入力用）'!P8</f>
        <v>300</v>
      </c>
      <c r="N5" s="19">
        <f>'7月（入力用）'!Q8</f>
        <v>300</v>
      </c>
      <c r="O5" s="19">
        <f>'7月（入力用）'!R8</f>
        <v>300</v>
      </c>
      <c r="P5" s="19">
        <f>'7月（入力用）'!S8</f>
        <v>300</v>
      </c>
      <c r="Q5" s="19">
        <f>'7月（入力用）'!T8</f>
        <v>300</v>
      </c>
      <c r="R5" s="19">
        <f>'7月（入力用）'!U8</f>
        <v>300</v>
      </c>
      <c r="S5" s="19">
        <f>'7月（入力用）'!V8</f>
        <v>300</v>
      </c>
      <c r="T5" s="19">
        <f>'7月（入力用）'!W8</f>
        <v>300</v>
      </c>
      <c r="U5" s="19">
        <f>'7月（入力用）'!X8</f>
        <v>300</v>
      </c>
      <c r="V5" s="19">
        <f>'7月（入力用）'!Y8</f>
        <v>300</v>
      </c>
      <c r="W5" s="19">
        <f>'7月（入力用）'!Z8</f>
        <v>300</v>
      </c>
      <c r="X5" s="19">
        <f>'7月（入力用）'!AA8</f>
        <v>300</v>
      </c>
      <c r="Y5" s="19">
        <f>'7月（入力用）'!AB8</f>
        <v>300</v>
      </c>
      <c r="Z5" s="19">
        <f>'7月（入力用）'!AC8</f>
        <v>300</v>
      </c>
      <c r="AA5" s="19">
        <f>'7月（入力用）'!AD8</f>
        <v>300</v>
      </c>
      <c r="AB5" s="19">
        <f>'7月（入力用）'!AE8</f>
        <v>300</v>
      </c>
      <c r="AC5" s="19">
        <f>'7月（入力用）'!AF8</f>
        <v>300</v>
      </c>
      <c r="AD5" s="19">
        <f>'7月（入力用）'!AG8</f>
        <v>300</v>
      </c>
      <c r="AE5" s="19">
        <f>'7月（入力用）'!AH8</f>
        <v>300</v>
      </c>
      <c r="AF5" s="19">
        <f>'7月（入力用）'!AI8</f>
        <v>300</v>
      </c>
      <c r="AG5" s="19">
        <f>'7月（入力用）'!AJ8</f>
        <v>300</v>
      </c>
      <c r="AH5" s="19">
        <f>'8月（入力用）'!F8</f>
        <v>300</v>
      </c>
      <c r="AI5" s="19">
        <f>'8月（入力用）'!G8</f>
        <v>300</v>
      </c>
      <c r="AJ5" s="19">
        <f>'8月（入力用）'!H8</f>
        <v>300</v>
      </c>
      <c r="AK5" s="19">
        <f>'8月（入力用）'!I8</f>
        <v>300</v>
      </c>
      <c r="AL5" s="19">
        <f>'8月（入力用）'!J8</f>
        <v>300</v>
      </c>
      <c r="AM5" s="19">
        <f>'8月（入力用）'!K8</f>
        <v>300</v>
      </c>
      <c r="AN5" s="19">
        <f>'8月（入力用）'!L8</f>
        <v>300</v>
      </c>
      <c r="AO5" s="19">
        <f>'8月（入力用）'!M8</f>
        <v>300</v>
      </c>
      <c r="AP5" s="19">
        <f>'8月（入力用）'!N8</f>
        <v>300</v>
      </c>
      <c r="AQ5" s="19">
        <f>'8月（入力用）'!O8</f>
        <v>300</v>
      </c>
      <c r="AR5" s="19">
        <f>'8月（入力用）'!P8</f>
        <v>300</v>
      </c>
      <c r="AS5" s="19">
        <f>'8月（入力用）'!Q8</f>
        <v>300</v>
      </c>
      <c r="AT5" s="19">
        <f>'8月（入力用）'!R8</f>
        <v>300</v>
      </c>
      <c r="AU5" s="19">
        <f>'8月（入力用）'!S8</f>
        <v>300</v>
      </c>
      <c r="AV5" s="19">
        <f>'8月（入力用）'!T8</f>
        <v>300</v>
      </c>
      <c r="AW5" s="19">
        <f>'8月（入力用）'!U8</f>
        <v>300</v>
      </c>
      <c r="AX5" s="19">
        <f>'8月（入力用）'!V8</f>
        <v>300</v>
      </c>
      <c r="AY5" s="19">
        <f>'8月（入力用）'!W8</f>
        <v>300</v>
      </c>
      <c r="AZ5" s="19">
        <f>'8月（入力用）'!X8</f>
        <v>300</v>
      </c>
      <c r="BA5" s="19">
        <f>'8月（入力用）'!Y8</f>
        <v>300</v>
      </c>
      <c r="BB5" s="19">
        <f>'8月（入力用）'!Z8</f>
        <v>300</v>
      </c>
      <c r="BC5" s="19">
        <f>'8月（入力用）'!AA8</f>
        <v>300</v>
      </c>
      <c r="BD5" s="19">
        <f>'8月（入力用）'!AB8</f>
        <v>300</v>
      </c>
      <c r="BE5" s="19">
        <f>'8月（入力用）'!AC8</f>
        <v>300</v>
      </c>
      <c r="BF5" s="19">
        <f>'8月（入力用）'!AD8</f>
        <v>300</v>
      </c>
      <c r="BG5" s="19">
        <f>'8月（入力用）'!AE8</f>
        <v>300</v>
      </c>
      <c r="BH5" s="19">
        <f>'8月（入力用）'!AF8</f>
        <v>300</v>
      </c>
      <c r="BI5" s="19">
        <f>'8月（入力用）'!AG8</f>
        <v>300</v>
      </c>
      <c r="BJ5" s="19">
        <f>'8月（入力用）'!AH8</f>
        <v>300</v>
      </c>
      <c r="BK5" s="19">
        <f>'8月（入力用）'!AI8</f>
        <v>300</v>
      </c>
      <c r="BL5" s="19">
        <f>'8月（入力用）'!AJ8</f>
        <v>300</v>
      </c>
      <c r="BM5" s="19">
        <f>'9月（入力用）'!G8</f>
        <v>300</v>
      </c>
      <c r="BN5" s="19">
        <f>'9月（入力用）'!H8</f>
        <v>300</v>
      </c>
      <c r="BO5" s="19">
        <f>'9月（入力用）'!I8</f>
        <v>300</v>
      </c>
      <c r="BP5" s="19">
        <f>'9月（入力用）'!J8</f>
        <v>300</v>
      </c>
      <c r="BQ5" s="19">
        <f>'9月（入力用）'!K8</f>
        <v>300</v>
      </c>
      <c r="BR5" s="19">
        <f>'9月（入力用）'!L8</f>
        <v>300</v>
      </c>
      <c r="BS5" s="19">
        <f>'9月（入力用）'!M8</f>
        <v>300</v>
      </c>
      <c r="BT5" s="19">
        <f>'9月（入力用）'!N8</f>
        <v>300</v>
      </c>
      <c r="BU5" s="19">
        <f>'9月（入力用）'!O8</f>
        <v>300</v>
      </c>
      <c r="BV5" s="19">
        <f>'9月（入力用）'!P8</f>
        <v>300</v>
      </c>
      <c r="BW5" s="19">
        <f>'9月（入力用）'!Q8</f>
        <v>300</v>
      </c>
      <c r="BX5" s="19">
        <f>'9月（入力用）'!R8</f>
        <v>300</v>
      </c>
      <c r="BY5" s="19">
        <f>'9月（入力用）'!S8</f>
        <v>300</v>
      </c>
      <c r="BZ5" s="19">
        <f>'9月（入力用）'!T8</f>
        <v>300</v>
      </c>
      <c r="CA5" s="19">
        <f>'9月（入力用）'!U8</f>
        <v>300</v>
      </c>
      <c r="CB5" s="19">
        <f>'9月（入力用）'!V8</f>
        <v>300</v>
      </c>
      <c r="CC5" s="19">
        <f>'9月（入力用）'!W8</f>
        <v>300</v>
      </c>
      <c r="CD5" s="19">
        <f>'9月（入力用）'!X8</f>
        <v>300</v>
      </c>
      <c r="CE5" s="19">
        <f>'9月（入力用）'!Y8</f>
        <v>300</v>
      </c>
      <c r="CF5" s="19">
        <f>'9月（入力用）'!Z8</f>
        <v>300</v>
      </c>
      <c r="CG5" s="19">
        <f>'9月（入力用）'!AA8</f>
        <v>300</v>
      </c>
      <c r="CH5" s="19">
        <f>'9月（入力用）'!AB8</f>
        <v>300</v>
      </c>
      <c r="CI5" s="19">
        <f>'9月（入力用）'!AC8</f>
        <v>300</v>
      </c>
      <c r="CJ5" s="19">
        <f>'9月（入力用）'!AD8</f>
        <v>300</v>
      </c>
      <c r="CK5" s="19">
        <f>'9月（入力用）'!AE8</f>
        <v>300</v>
      </c>
      <c r="CL5" s="19">
        <f>'9月（入力用）'!AF8</f>
        <v>300</v>
      </c>
      <c r="CM5" s="19">
        <f>'9月（入力用）'!AG8</f>
        <v>300</v>
      </c>
      <c r="CN5" s="19">
        <f>'9月（入力用）'!AH8</f>
        <v>300</v>
      </c>
      <c r="CO5" s="19">
        <f>'9月（入力用）'!AI8</f>
        <v>300</v>
      </c>
      <c r="CP5" s="19">
        <f>'9月（入力用）'!AJ8</f>
        <v>300</v>
      </c>
      <c r="CQ5" s="19">
        <f>'10月（入力用）'!G8</f>
        <v>300</v>
      </c>
      <c r="CR5" s="19">
        <f>'10月（入力用）'!H8</f>
        <v>300</v>
      </c>
      <c r="CS5" s="19">
        <f>'10月（入力用）'!I8</f>
        <v>300</v>
      </c>
      <c r="CT5" s="19">
        <f>'10月（入力用）'!J8</f>
        <v>300</v>
      </c>
      <c r="CU5" s="19">
        <f>'10月（入力用）'!K8</f>
        <v>300</v>
      </c>
      <c r="CV5" s="19">
        <f>'10月（入力用）'!L8</f>
        <v>300</v>
      </c>
      <c r="CW5" s="19">
        <f>'10月（入力用）'!M8</f>
        <v>300</v>
      </c>
      <c r="CX5" s="19">
        <f>'10月（入力用）'!N8</f>
        <v>300</v>
      </c>
      <c r="CY5" s="19">
        <f>'10月（入力用）'!O8</f>
        <v>300</v>
      </c>
      <c r="CZ5" s="19">
        <f>'10月（入力用）'!P8</f>
        <v>300</v>
      </c>
      <c r="DA5" s="19">
        <f>'10月（入力用）'!Q8</f>
        <v>300</v>
      </c>
      <c r="DB5" s="19">
        <f>'10月（入力用）'!R8</f>
        <v>300</v>
      </c>
      <c r="DC5" s="19">
        <f>'10月（入力用）'!S8</f>
        <v>300</v>
      </c>
      <c r="DD5" s="19">
        <f>'10月（入力用）'!T8</f>
        <v>300</v>
      </c>
      <c r="DE5" s="19">
        <f>'10月（入力用）'!U8</f>
        <v>300</v>
      </c>
      <c r="DF5" s="19">
        <f>'10月（入力用）'!V8</f>
        <v>300</v>
      </c>
      <c r="DG5" s="19">
        <f>'10月（入力用）'!W8</f>
        <v>300</v>
      </c>
      <c r="DH5" s="19">
        <f>'10月（入力用）'!X8</f>
        <v>300</v>
      </c>
      <c r="DI5" s="19">
        <f>'10月（入力用）'!Y8</f>
        <v>300</v>
      </c>
      <c r="DJ5" s="19">
        <f>'10月（入力用）'!Z8</f>
        <v>300</v>
      </c>
      <c r="DK5" s="19">
        <f>'10月（入力用）'!AA8</f>
        <v>300</v>
      </c>
      <c r="DL5" s="19">
        <f>'10月（入力用）'!AB8</f>
        <v>300</v>
      </c>
      <c r="DM5" s="19">
        <f>'10月（入力用）'!AC8</f>
        <v>300</v>
      </c>
      <c r="DN5" s="19">
        <f>'10月（入力用）'!AD8</f>
        <v>300</v>
      </c>
      <c r="DO5" s="19">
        <f>'10月（入力用）'!AE8</f>
        <v>300</v>
      </c>
      <c r="DP5" s="19">
        <f>'10月（入力用）'!AF8</f>
        <v>300</v>
      </c>
      <c r="DQ5" s="19">
        <f>'10月（入力用）'!AG8</f>
        <v>300</v>
      </c>
      <c r="DR5" s="19">
        <f>'10月（入力用）'!AH8</f>
        <v>342</v>
      </c>
      <c r="DS5" s="19">
        <f>'10月（入力用）'!AI8</f>
        <v>342</v>
      </c>
      <c r="DT5" s="19">
        <f>'10月（入力用）'!AJ8</f>
        <v>342</v>
      </c>
      <c r="DU5" s="19">
        <f>'10月（入力用）'!AK8</f>
        <v>342</v>
      </c>
      <c r="DV5" s="19">
        <f>'11月（入力用）'!G8</f>
        <v>342</v>
      </c>
      <c r="DW5" s="19">
        <f>'11月（入力用）'!H8</f>
        <v>342</v>
      </c>
      <c r="DX5" s="19">
        <f>'11月（入力用）'!I8</f>
        <v>342</v>
      </c>
      <c r="DY5" s="19">
        <f>'11月（入力用）'!J8</f>
        <v>342</v>
      </c>
      <c r="DZ5" s="19">
        <f>'11月（入力用）'!K8</f>
        <v>342</v>
      </c>
      <c r="EA5" s="19">
        <f>'11月（入力用）'!L8</f>
        <v>342</v>
      </c>
      <c r="EB5" s="19">
        <f>'11月（入力用）'!M8</f>
        <v>342</v>
      </c>
      <c r="EC5" s="19">
        <f>'11月（入力用）'!N8</f>
        <v>342</v>
      </c>
      <c r="ED5" s="19">
        <f>'11月（入力用）'!O8</f>
        <v>342</v>
      </c>
      <c r="EE5" s="19">
        <f>'11月（入力用）'!P8</f>
        <v>342</v>
      </c>
      <c r="EF5" s="19">
        <f>'11月（入力用）'!Q8</f>
        <v>342</v>
      </c>
      <c r="EG5" s="19">
        <f>'11月（入力用）'!R8</f>
        <v>342</v>
      </c>
      <c r="EH5" s="19">
        <f>'11月（入力用）'!S8</f>
        <v>342</v>
      </c>
      <c r="EI5" s="19">
        <f>'11月（入力用）'!T8</f>
        <v>342</v>
      </c>
      <c r="EJ5" s="19">
        <f>'11月（入力用）'!U8</f>
        <v>342</v>
      </c>
      <c r="EK5" s="19">
        <f>'11月（入力用）'!V8</f>
        <v>342</v>
      </c>
      <c r="EL5" s="19">
        <f>'11月（入力用）'!W8</f>
        <v>342</v>
      </c>
      <c r="EM5" s="19">
        <f>'11月（入力用）'!X8</f>
        <v>342</v>
      </c>
      <c r="EN5" s="19">
        <f>'11月（入力用）'!Y8</f>
        <v>342</v>
      </c>
      <c r="EO5" s="19">
        <f>'11月（入力用）'!Z8</f>
        <v>342</v>
      </c>
      <c r="EP5" s="19">
        <f>'11月（入力用）'!AA8</f>
        <v>342</v>
      </c>
      <c r="EQ5" s="19">
        <f>'11月（入力用）'!AB8</f>
        <v>342</v>
      </c>
      <c r="ER5" s="19">
        <f>'11月（入力用）'!AC8</f>
        <v>342</v>
      </c>
      <c r="ES5" s="19">
        <f>'11月（入力用）'!AD8</f>
        <v>342</v>
      </c>
      <c r="ET5" s="19">
        <f>'11月（入力用）'!AE8</f>
        <v>342</v>
      </c>
      <c r="EU5" s="19">
        <f>'11月（入力用）'!AF8</f>
        <v>342</v>
      </c>
      <c r="EV5" s="19">
        <f>'11月（入力用）'!AG8</f>
        <v>342</v>
      </c>
      <c r="EW5" s="19">
        <f>'11月（入力用）'!AH8</f>
        <v>342</v>
      </c>
      <c r="EX5" s="19">
        <f>'11月（入力用）'!AI8</f>
        <v>342</v>
      </c>
      <c r="EY5" s="19">
        <f>'11月（入力用）'!AJ8</f>
        <v>342</v>
      </c>
      <c r="EZ5" s="19">
        <f>'12月（入力用）'!G8</f>
        <v>342</v>
      </c>
      <c r="FA5" s="19">
        <f>'12月（入力用）'!H8</f>
        <v>342</v>
      </c>
      <c r="FB5" s="19">
        <f>'12月（入力用）'!I8</f>
        <v>342</v>
      </c>
      <c r="FC5" s="19">
        <f>'12月（入力用）'!J8</f>
        <v>342</v>
      </c>
      <c r="FD5" s="19">
        <f>'12月（入力用）'!K8</f>
        <v>342</v>
      </c>
      <c r="FE5" s="19">
        <f>'12月（入力用）'!L8</f>
        <v>342</v>
      </c>
      <c r="FF5" s="19">
        <f>'12月（入力用）'!M8</f>
        <v>342</v>
      </c>
      <c r="FG5" s="19">
        <f>'12月（入力用）'!N8</f>
        <v>342</v>
      </c>
      <c r="FH5" s="19">
        <f>'12月（入力用）'!O8</f>
        <v>342</v>
      </c>
      <c r="FI5" s="19">
        <f>'12月（入力用）'!P8</f>
        <v>342</v>
      </c>
      <c r="FJ5" s="19">
        <f>'12月（入力用）'!Q8</f>
        <v>342</v>
      </c>
      <c r="FK5" s="19">
        <f>'12月（入力用）'!R8</f>
        <v>342</v>
      </c>
      <c r="FL5" s="19">
        <f>'12月（入力用）'!S8</f>
        <v>342</v>
      </c>
      <c r="FM5" s="19">
        <f>'12月（入力用）'!T8</f>
        <v>342</v>
      </c>
      <c r="FN5" s="19">
        <f>'12月（入力用）'!U8</f>
        <v>342</v>
      </c>
      <c r="FO5" s="19">
        <f>'12月（入力用）'!V8</f>
        <v>342</v>
      </c>
      <c r="FP5" s="19">
        <f>'12月（入力用）'!W8</f>
        <v>342</v>
      </c>
      <c r="FQ5" s="19">
        <f>'12月（入力用）'!X8</f>
        <v>342</v>
      </c>
      <c r="FR5" s="19">
        <f>'12月（入力用）'!Y8</f>
        <v>342</v>
      </c>
      <c r="FS5" s="19">
        <f>'12月（入力用）'!Z8</f>
        <v>342</v>
      </c>
      <c r="FT5" s="19">
        <f>'12月（入力用）'!AA8</f>
        <v>342</v>
      </c>
      <c r="FU5" s="19">
        <f>'12月（入力用）'!AB8</f>
        <v>342</v>
      </c>
      <c r="FV5" s="19">
        <f>'12月（入力用）'!AC8</f>
        <v>342</v>
      </c>
      <c r="FW5" s="19">
        <f>'12月（入力用）'!AD8</f>
        <v>342</v>
      </c>
      <c r="FX5" s="19">
        <f>'12月（入力用）'!AE8</f>
        <v>342</v>
      </c>
      <c r="FY5" s="19">
        <f>'12月（入力用）'!AF8</f>
        <v>342</v>
      </c>
      <c r="FZ5" s="19">
        <f>'12月（入力用）'!AG8</f>
        <v>342</v>
      </c>
      <c r="GA5" s="19">
        <f>'12月（入力用）'!AH8</f>
        <v>342</v>
      </c>
      <c r="GB5" s="19">
        <f>'12月（入力用）'!AI8</f>
        <v>342</v>
      </c>
      <c r="GC5" s="19">
        <f>'12月（入力用）'!AJ8</f>
        <v>342</v>
      </c>
      <c r="GD5" s="19">
        <f>'12月（入力用）'!AK8</f>
        <v>342</v>
      </c>
      <c r="GE5" s="19">
        <f>'R3-01（入力用）'!G8</f>
        <v>342</v>
      </c>
      <c r="GF5" s="19">
        <f>'R3-01（入力用）'!H8</f>
        <v>342</v>
      </c>
      <c r="GG5" s="19">
        <f>'R3-01（入力用）'!I8</f>
        <v>342</v>
      </c>
      <c r="GH5" s="19">
        <f>'R3-01（入力用）'!J8</f>
        <v>342</v>
      </c>
      <c r="GI5" s="19">
        <f>'R3-01（入力用）'!K8</f>
        <v>345</v>
      </c>
      <c r="GJ5" s="19">
        <f>'R3-01（入力用）'!L8</f>
        <v>345</v>
      </c>
      <c r="GK5" s="19">
        <f>'R3-01（入力用）'!M8</f>
        <v>345</v>
      </c>
      <c r="GL5" s="19">
        <f>'R3-01（入力用）'!N8</f>
        <v>345</v>
      </c>
      <c r="GM5" s="19">
        <f>'R3-01（入力用）'!O8</f>
        <v>345</v>
      </c>
      <c r="GN5" s="19">
        <f>'R3-01（入力用）'!P8</f>
        <v>345</v>
      </c>
      <c r="GO5" s="19">
        <f>'R3-01（入力用）'!Q8</f>
        <v>345</v>
      </c>
      <c r="GP5" s="19">
        <f>'R3-01（入力用）'!R8</f>
        <v>345</v>
      </c>
      <c r="GQ5" s="19">
        <f>'R3-01（入力用）'!S8</f>
        <v>345</v>
      </c>
      <c r="GR5" s="19">
        <f>'R3-01（入力用）'!T8</f>
        <v>345</v>
      </c>
      <c r="GS5" s="19">
        <f>'R3-01（入力用）'!U8</f>
        <v>345</v>
      </c>
      <c r="GT5" s="19">
        <f>'R3-01（入力用）'!V8</f>
        <v>345</v>
      </c>
      <c r="GU5" s="19">
        <f>'R3-01（入力用）'!W8</f>
        <v>345</v>
      </c>
      <c r="GV5" s="19">
        <f>'R3-01（入力用）'!X8</f>
        <v>345</v>
      </c>
      <c r="GW5" s="19">
        <f>'R3-01（入力用）'!Y8</f>
        <v>345</v>
      </c>
      <c r="GX5" s="19">
        <f>'R3-01（入力用）'!Z8</f>
        <v>345</v>
      </c>
      <c r="GY5" s="19">
        <f>'R3-01（入力用）'!AA8</f>
        <v>345</v>
      </c>
      <c r="GZ5" s="19">
        <f>'R3-01（入力用）'!AB8</f>
        <v>345</v>
      </c>
      <c r="HA5" s="19">
        <f>'R3-01（入力用）'!AC8</f>
        <v>345</v>
      </c>
      <c r="HB5" s="19">
        <f>'R3-01（入力用）'!AD8</f>
        <v>345</v>
      </c>
      <c r="HC5" s="19">
        <f>'R3-01（入力用）'!AE8</f>
        <v>345</v>
      </c>
      <c r="HD5" s="19">
        <f>'R3-01（入力用）'!AF8</f>
        <v>345</v>
      </c>
      <c r="HE5" s="19">
        <f>'R3-01（入力用）'!AG8</f>
        <v>345</v>
      </c>
      <c r="HF5" s="19">
        <f>'R3-01（入力用）'!AH8</f>
        <v>345</v>
      </c>
      <c r="HG5" s="19">
        <f>'R3-01（入力用）'!AI8</f>
        <v>345</v>
      </c>
      <c r="HH5" s="19">
        <f>'R3-01（入力用）'!AJ8</f>
        <v>345</v>
      </c>
      <c r="HI5" s="19">
        <f>'R3-01（入力用）'!AK8</f>
        <v>345</v>
      </c>
      <c r="HJ5" s="19">
        <f>'R3-02（入力用）'!G8</f>
        <v>345</v>
      </c>
      <c r="HK5" s="19">
        <f>'R3-02（入力用）'!H8</f>
        <v>345</v>
      </c>
      <c r="HL5" s="19">
        <f>'R3-02（入力用）'!I8</f>
        <v>352</v>
      </c>
      <c r="HM5" s="19">
        <f>'R3-02（入力用）'!J8</f>
        <v>352</v>
      </c>
      <c r="HN5" s="19">
        <f>'R3-02（入力用）'!K8</f>
        <v>352</v>
      </c>
      <c r="HO5" s="19">
        <f>'R3-02（入力用）'!L8</f>
        <v>352</v>
      </c>
      <c r="HP5" s="19">
        <f>'R3-02（入力用）'!M8</f>
        <v>352</v>
      </c>
      <c r="HQ5" s="19">
        <f>'R3-02（入力用）'!N8</f>
        <v>357</v>
      </c>
      <c r="HR5" s="19">
        <f>'R3-02（入力用）'!O8</f>
        <v>357</v>
      </c>
      <c r="HS5" s="19">
        <f>'R3-02（入力用）'!P8</f>
        <v>357</v>
      </c>
      <c r="HT5" s="19">
        <f>'R3-02（入力用）'!Q8</f>
        <v>357</v>
      </c>
      <c r="HU5" s="19">
        <f>'R3-02（入力用）'!R8</f>
        <v>357</v>
      </c>
      <c r="HV5" s="19">
        <f>'R3-02（入力用）'!S8</f>
        <v>357</v>
      </c>
      <c r="HW5" s="19">
        <f>'R3-02（入力用）'!T8</f>
        <v>357</v>
      </c>
      <c r="HX5" s="19">
        <f>'R3-02（入力用）'!U8</f>
        <v>357</v>
      </c>
      <c r="HY5" s="19">
        <f>'R3-02（入力用）'!V8</f>
        <v>363</v>
      </c>
      <c r="HZ5" s="19">
        <f>'R3-02（入力用）'!W8</f>
        <v>363</v>
      </c>
      <c r="IA5" s="19">
        <f>'R3-02（入力用）'!X8</f>
        <v>363</v>
      </c>
      <c r="IB5" s="19">
        <f>'R3-02（入力用）'!Y8</f>
        <v>375</v>
      </c>
      <c r="IC5" s="19">
        <f>'R3-02（入力用）'!Z8</f>
        <v>375</v>
      </c>
      <c r="ID5" s="19">
        <f>'R3-02（入力用）'!AA8</f>
        <v>375</v>
      </c>
      <c r="IE5" s="19">
        <f>'R3-02（入力用）'!AB8</f>
        <v>375</v>
      </c>
      <c r="IF5" s="19">
        <f>'R3-02（入力用）'!AC8</f>
        <v>375</v>
      </c>
      <c r="IG5" s="19">
        <f>'R3-02（入力用）'!AD8</f>
        <v>375</v>
      </c>
      <c r="IH5" s="19">
        <f>'R3-02（入力用）'!AE8</f>
        <v>375</v>
      </c>
      <c r="II5" s="19">
        <f>'R3-02（入力用）'!AF8</f>
        <v>375</v>
      </c>
      <c r="IJ5" s="19">
        <f>'R3-02（入力用）'!AG8</f>
        <v>375</v>
      </c>
      <c r="IK5" s="19">
        <f>'R3-02（入力用）'!AH8</f>
        <v>375</v>
      </c>
      <c r="IL5" s="19">
        <f>'R3-03（入力用）'!G8</f>
        <v>375</v>
      </c>
      <c r="IM5" s="19">
        <f>'R3-03（入力用）'!H8</f>
        <v>375</v>
      </c>
      <c r="IN5" s="19">
        <f>'R3-03（入力用）'!I8</f>
        <v>375</v>
      </c>
      <c r="IO5" s="19">
        <f>'R3-03（入力用）'!J8</f>
        <v>375</v>
      </c>
      <c r="IP5" s="19">
        <f>'R3-03（入力用）'!K8</f>
        <v>375</v>
      </c>
      <c r="IQ5" s="19">
        <f>'R3-03（入力用）'!L8</f>
        <v>375</v>
      </c>
      <c r="IR5" s="19">
        <f>'R3-03（入力用）'!M8</f>
        <v>375</v>
      </c>
      <c r="IS5" s="19">
        <f>'R3-03（入力用）'!N8</f>
        <v>375</v>
      </c>
      <c r="IT5" s="19">
        <f>'R3-03（入力用）'!O8</f>
        <v>375</v>
      </c>
      <c r="IU5" s="19">
        <f>'R3-03（入力用）'!P8</f>
        <v>375</v>
      </c>
      <c r="IV5" s="19">
        <f>'R3-03（入力用）'!Q8</f>
        <v>375</v>
      </c>
      <c r="IW5" s="19">
        <f>'R3-03（入力用）'!R8</f>
        <v>375</v>
      </c>
      <c r="IX5" s="19">
        <f>'R3-03（入力用）'!S8</f>
        <v>375</v>
      </c>
      <c r="IY5" s="19">
        <f>'R3-03（入力用）'!T8</f>
        <v>375</v>
      </c>
      <c r="IZ5" s="19">
        <f>'R3-03（入力用）'!U8</f>
        <v>375</v>
      </c>
      <c r="JA5" s="19">
        <f>'R3-03（入力用）'!V8</f>
        <v>375</v>
      </c>
      <c r="JB5" s="19">
        <f>'R3-03（入力用）'!W8</f>
        <v>375</v>
      </c>
      <c r="JC5" s="19">
        <f>'R3-03（入力用）'!X8</f>
        <v>375</v>
      </c>
      <c r="JD5" s="19">
        <f>'R3-03（入力用）'!Y8</f>
        <v>375</v>
      </c>
      <c r="JE5" s="19">
        <f>'R3-03（入力用）'!Z8</f>
        <v>375</v>
      </c>
      <c r="JF5" s="19">
        <f>'R3-03（入力用）'!AA8</f>
        <v>375</v>
      </c>
      <c r="JG5" s="19">
        <f>'R3-03（入力用）'!AB8</f>
        <v>375</v>
      </c>
      <c r="JH5" s="19">
        <f>'R3-03（入力用）'!AC8</f>
        <v>375</v>
      </c>
      <c r="JI5" s="19">
        <f>'R3-03（入力用）'!AD8</f>
        <v>375</v>
      </c>
      <c r="JJ5" s="19">
        <f>'R3-03（入力用）'!AE8</f>
        <v>375</v>
      </c>
      <c r="JK5" s="19">
        <f>'R3-03（入力用）'!AF8</f>
        <v>375</v>
      </c>
      <c r="JL5" s="19">
        <f>'R3-03（入力用）'!AG8</f>
        <v>375</v>
      </c>
      <c r="JM5" s="19">
        <f>'R3-03（入力用）'!AH8</f>
        <v>375</v>
      </c>
      <c r="JN5" s="19">
        <f>'R3-03（入力用）'!AI8</f>
        <v>375</v>
      </c>
      <c r="JO5" s="19">
        <f>'R3-03（入力用）'!AJ8</f>
        <v>376</v>
      </c>
      <c r="JP5" s="19">
        <f>'R3-03（入力用）'!AK8</f>
        <v>376</v>
      </c>
      <c r="JQ5" s="19">
        <f>'R3-04'!G8</f>
        <v>376</v>
      </c>
      <c r="JR5" s="19">
        <f>'R3-04'!H8</f>
        <v>376</v>
      </c>
      <c r="JS5" s="19">
        <f>'R3-04'!I8</f>
        <v>376</v>
      </c>
      <c r="JT5" s="19">
        <f>'R3-04'!J8</f>
        <v>376</v>
      </c>
      <c r="JU5" s="19">
        <f>'R3-04'!K8</f>
        <v>376</v>
      </c>
      <c r="JV5" s="19">
        <f>'R3-04'!L8</f>
        <v>376</v>
      </c>
      <c r="JW5" s="19">
        <f>'R3-04'!M8</f>
        <v>376</v>
      </c>
      <c r="JX5" s="19">
        <f>'R3-04'!N8</f>
        <v>376</v>
      </c>
      <c r="JY5" s="19">
        <f>'R3-04'!O8</f>
        <v>376</v>
      </c>
      <c r="JZ5" s="19">
        <f>'R3-04'!P8</f>
        <v>376</v>
      </c>
      <c r="KA5" s="19">
        <f>'R3-04'!Q8</f>
        <v>376</v>
      </c>
      <c r="KB5" s="19">
        <f>'R3-04'!R8</f>
        <v>376</v>
      </c>
      <c r="KC5" s="19">
        <f>'R3-04'!S8</f>
        <v>376</v>
      </c>
      <c r="KD5" s="19">
        <f>'R3-04'!T8</f>
        <v>376</v>
      </c>
      <c r="KE5" s="19">
        <f>'R3-04'!U8</f>
        <v>376</v>
      </c>
      <c r="KF5" s="19">
        <f>'R3-04'!V8</f>
        <v>376</v>
      </c>
      <c r="KG5" s="19">
        <f>'R3-04'!W8</f>
        <v>376</v>
      </c>
      <c r="KH5" s="19">
        <f>'R3-04'!X8</f>
        <v>376</v>
      </c>
      <c r="KI5" s="19">
        <f>'R3-04'!Y8</f>
        <v>376</v>
      </c>
      <c r="KJ5" s="19">
        <f>'R3-04'!Z8</f>
        <v>376</v>
      </c>
      <c r="KK5" s="19">
        <f>'R3-04'!AA8</f>
        <v>376</v>
      </c>
      <c r="KL5" s="19">
        <f>'R3-04'!AB8</f>
        <v>376</v>
      </c>
      <c r="KM5" s="19">
        <f>'R3-04'!AC8</f>
        <v>376</v>
      </c>
      <c r="KN5" s="19">
        <f>'R3-04'!AD8</f>
        <v>376</v>
      </c>
      <c r="KO5" s="19">
        <f>'R3-04'!AE8</f>
        <v>376</v>
      </c>
      <c r="KP5" s="19">
        <f>'R3-04'!AF8</f>
        <v>376</v>
      </c>
      <c r="KQ5" s="19">
        <f>'R3-04'!AG8</f>
        <v>376</v>
      </c>
      <c r="KR5" s="19">
        <f>'R3-04'!AH8</f>
        <v>376</v>
      </c>
      <c r="KS5" s="19">
        <f>'R3-04'!AI8</f>
        <v>376</v>
      </c>
      <c r="KT5" s="19">
        <f>'R3-04'!AJ8</f>
        <v>376</v>
      </c>
      <c r="KU5" s="19">
        <f>'R3-05'!G8</f>
        <v>376</v>
      </c>
      <c r="KV5" s="19">
        <f>'R3-05'!H8</f>
        <v>376</v>
      </c>
      <c r="KW5" s="19">
        <f>'R3-05'!I8</f>
        <v>376</v>
      </c>
      <c r="KX5" s="19">
        <f>'R3-05'!J8</f>
        <v>376</v>
      </c>
      <c r="KY5" s="19">
        <f>'R3-05'!K8</f>
        <v>376</v>
      </c>
      <c r="KZ5" s="19">
        <f>'R3-05'!L8</f>
        <v>376</v>
      </c>
      <c r="LA5" s="19">
        <f>'R3-05'!M8</f>
        <v>378</v>
      </c>
      <c r="LB5" s="19">
        <f>'R3-05'!N8</f>
        <v>378</v>
      </c>
      <c r="LC5" s="19">
        <f>'R3-05'!O8</f>
        <v>378</v>
      </c>
      <c r="LD5" s="19">
        <f>'R3-05'!P8</f>
        <v>378</v>
      </c>
      <c r="LE5" s="19">
        <f>'R3-05'!Q8</f>
        <v>378</v>
      </c>
      <c r="LF5" s="19">
        <f>'R3-05'!R8</f>
        <v>378</v>
      </c>
      <c r="LG5" s="19">
        <f>'R3-05'!S8</f>
        <v>378</v>
      </c>
      <c r="LH5" s="19">
        <f>'R3-05'!T8</f>
        <v>378</v>
      </c>
      <c r="LI5" s="19">
        <f>'R3-05'!U8</f>
        <v>378</v>
      </c>
      <c r="LJ5" s="19">
        <f>'R3-05'!V8</f>
        <v>378</v>
      </c>
      <c r="LK5" s="19">
        <f>'R3-05'!W8</f>
        <v>378</v>
      </c>
      <c r="LL5" s="19">
        <f>'R3-05'!X8</f>
        <v>378</v>
      </c>
      <c r="LM5" s="19">
        <f>'R3-05'!Y8</f>
        <v>378</v>
      </c>
      <c r="LN5" s="19">
        <f>'R3-05'!Z8</f>
        <v>397</v>
      </c>
      <c r="LO5" s="19">
        <f>'R3-05'!AA8</f>
        <v>397</v>
      </c>
      <c r="LP5" s="19">
        <f>'R3-05'!AB8</f>
        <v>397</v>
      </c>
      <c r="LQ5" s="19">
        <f>'R3-05'!AC8</f>
        <v>397</v>
      </c>
      <c r="LR5" s="19">
        <f>'R3-05'!AD8</f>
        <v>397</v>
      </c>
      <c r="LS5" s="19">
        <f>'R3-05'!AE8</f>
        <v>397</v>
      </c>
      <c r="LT5" s="19">
        <f>'R3-05'!AF8</f>
        <v>397</v>
      </c>
      <c r="LU5" s="19">
        <f>'R3-05'!AG8</f>
        <v>397</v>
      </c>
      <c r="LV5" s="19">
        <f>'R3-05'!AH8</f>
        <v>397</v>
      </c>
      <c r="LW5" s="19">
        <f>'R3-05'!AI8</f>
        <v>397</v>
      </c>
      <c r="LX5" s="19">
        <f>'R3-05'!AJ8</f>
        <v>397</v>
      </c>
      <c r="LY5" s="19">
        <f>'R3-05'!AK8</f>
        <v>419</v>
      </c>
      <c r="LZ5" s="19">
        <f>'R3-06'!G8</f>
        <v>419</v>
      </c>
      <c r="MA5" s="19">
        <f>'R3-06'!H8</f>
        <v>419</v>
      </c>
      <c r="MB5" s="19">
        <f>'R3-06'!I8</f>
        <v>419</v>
      </c>
      <c r="MC5" s="19">
        <f>'R3-06'!J8</f>
        <v>419</v>
      </c>
      <c r="MD5" s="19">
        <f>'R3-06'!K8</f>
        <v>419</v>
      </c>
      <c r="ME5" s="19">
        <f>'R3-06'!L8</f>
        <v>419</v>
      </c>
      <c r="MF5" s="19">
        <f>'R3-06'!M8</f>
        <v>419</v>
      </c>
      <c r="MG5" s="19">
        <f>'R3-06'!N8</f>
        <v>419</v>
      </c>
      <c r="MH5" s="19">
        <f>'R3-06'!O8</f>
        <v>419</v>
      </c>
      <c r="MI5" s="19">
        <f>'R3-06'!P8</f>
        <v>421</v>
      </c>
      <c r="MJ5" s="19">
        <f>'R3-06'!Q8</f>
        <v>421</v>
      </c>
      <c r="MK5" s="19">
        <f>'R3-06'!R8</f>
        <v>421</v>
      </c>
      <c r="ML5" s="19">
        <f>'R3-06'!S8</f>
        <v>421</v>
      </c>
      <c r="MM5" s="19">
        <f>'R3-06'!T8</f>
        <v>421</v>
      </c>
      <c r="MN5" s="19">
        <f>'R3-06'!U8</f>
        <v>421</v>
      </c>
      <c r="MO5" s="19">
        <f>'R3-06'!V8</f>
        <v>421</v>
      </c>
      <c r="MP5" s="19">
        <f>'R3-06'!W8</f>
        <v>421</v>
      </c>
      <c r="MQ5" s="19">
        <f>'R3-06'!X8</f>
        <v>421</v>
      </c>
      <c r="MR5" s="19">
        <f>'R3-06'!Y8</f>
        <v>421</v>
      </c>
      <c r="MS5" s="19">
        <f>'R3-06'!Z8</f>
        <v>421</v>
      </c>
      <c r="MT5" s="19">
        <f>'R3-06'!AA8</f>
        <v>421</v>
      </c>
      <c r="MU5" s="19">
        <f>'R3-06'!AB8</f>
        <v>421</v>
      </c>
      <c r="MV5" s="19">
        <f>'R3-06'!AC8</f>
        <v>421</v>
      </c>
      <c r="MW5" s="19">
        <f>'R3-06'!AD8</f>
        <v>421</v>
      </c>
      <c r="MX5" s="19">
        <f>'R3-06'!AE8</f>
        <v>421</v>
      </c>
      <c r="MY5" s="19">
        <f>'R3-06'!AF8</f>
        <v>421</v>
      </c>
      <c r="MZ5" s="19">
        <f>'R3-06'!AG8</f>
        <v>421</v>
      </c>
      <c r="NA5" s="19">
        <f>'R3-06'!AH8</f>
        <v>421</v>
      </c>
      <c r="NB5" s="19">
        <f>'R3-06'!AI8</f>
        <v>421</v>
      </c>
      <c r="NC5" s="19">
        <f>'R3-06'!AJ8</f>
        <v>421</v>
      </c>
      <c r="ND5" s="19">
        <f>'R3-07'!G8</f>
        <v>421</v>
      </c>
      <c r="NE5" s="19">
        <f>'R3-07'!H8</f>
        <v>421</v>
      </c>
      <c r="NF5" s="19">
        <f>'R3-07'!I8</f>
        <v>421</v>
      </c>
      <c r="NG5" s="19">
        <f>'R3-07'!J8</f>
        <v>421</v>
      </c>
      <c r="NH5" s="19">
        <f>'R3-07'!K8</f>
        <v>421</v>
      </c>
      <c r="NI5" s="19">
        <f>'R3-07'!L8</f>
        <v>421</v>
      </c>
      <c r="NJ5" s="19">
        <f>'R3-07'!M8</f>
        <v>421</v>
      </c>
      <c r="NK5" s="19">
        <f>'R3-07'!N8</f>
        <v>421</v>
      </c>
      <c r="NL5" s="19">
        <f>'R3-07'!O8</f>
        <v>425</v>
      </c>
      <c r="NM5" s="19">
        <f>'R3-07'!P8</f>
        <v>425</v>
      </c>
      <c r="NN5" s="19">
        <f>'R3-07'!Q8</f>
        <v>425</v>
      </c>
      <c r="NO5" s="19">
        <f>'R3-07'!R8</f>
        <v>425</v>
      </c>
      <c r="NP5" s="19">
        <f>'R3-07'!S8</f>
        <v>425</v>
      </c>
      <c r="NQ5" s="19">
        <f>'R3-07'!T8</f>
        <v>425</v>
      </c>
      <c r="NR5" s="19">
        <f>'R3-07'!U8</f>
        <v>425</v>
      </c>
      <c r="NS5" s="19">
        <f>'R3-07'!V8</f>
        <v>425</v>
      </c>
      <c r="NT5" s="19">
        <f>'R3-07'!W8</f>
        <v>425</v>
      </c>
      <c r="NU5" s="19">
        <f>'R3-07'!X8</f>
        <v>425</v>
      </c>
      <c r="NV5" s="19">
        <f>'R3-07'!Y8</f>
        <v>425</v>
      </c>
      <c r="NW5" s="19">
        <f>'R3-07'!Z8</f>
        <v>425</v>
      </c>
      <c r="NX5" s="19">
        <f>'R3-07'!AA8</f>
        <v>425</v>
      </c>
      <c r="NY5" s="19">
        <f>'R3-07'!AB8</f>
        <v>425</v>
      </c>
      <c r="NZ5" s="19">
        <f>'R3-07'!AC8</f>
        <v>425</v>
      </c>
      <c r="OA5" s="19">
        <f>'R3-07'!AD8</f>
        <v>425</v>
      </c>
      <c r="OB5" s="19">
        <f>'R3-07'!AE8</f>
        <v>425</v>
      </c>
      <c r="OC5" s="19">
        <f>'R3-07'!AF8</f>
        <v>425</v>
      </c>
      <c r="OD5" s="19">
        <f>'R3-07'!AG8</f>
        <v>425</v>
      </c>
      <c r="OE5" s="19">
        <f>'R3-07'!AH8</f>
        <v>425</v>
      </c>
      <c r="OF5" s="19">
        <f>'R3-07'!AI8</f>
        <v>425</v>
      </c>
      <c r="OG5" s="19">
        <f>'R3-07'!AJ8</f>
        <v>425</v>
      </c>
      <c r="OH5" s="19">
        <f>'R3-07'!AK8</f>
        <v>425</v>
      </c>
      <c r="OI5" s="19">
        <f>'R3-08'!G8</f>
        <v>425</v>
      </c>
      <c r="OJ5" s="19">
        <f>'R3-08'!H8</f>
        <v>425</v>
      </c>
      <c r="OK5" s="19">
        <f>'R3-08'!I8</f>
        <v>425</v>
      </c>
      <c r="OL5" s="19">
        <f>'R3-08'!J8</f>
        <v>425</v>
      </c>
      <c r="OM5" s="19">
        <f>'R3-08'!K8</f>
        <v>425</v>
      </c>
      <c r="ON5" s="19">
        <f>'R3-08'!L8</f>
        <v>425</v>
      </c>
      <c r="OO5" s="19">
        <f>'R3-08'!M8</f>
        <v>425</v>
      </c>
      <c r="OP5" s="19">
        <f>'R3-08'!N8</f>
        <v>425</v>
      </c>
      <c r="OQ5" s="19">
        <f>'R3-08'!O8</f>
        <v>425</v>
      </c>
      <c r="OR5" s="19">
        <f>'R3-08'!P8</f>
        <v>425</v>
      </c>
      <c r="OS5" s="19">
        <f>'R3-08'!Q8</f>
        <v>425</v>
      </c>
      <c r="OT5" s="19">
        <f>'R3-08'!R8</f>
        <v>425</v>
      </c>
      <c r="OU5" s="19">
        <f>'R3-08'!S8</f>
        <v>458</v>
      </c>
      <c r="OV5" s="19">
        <f>'R3-08'!T8</f>
        <v>458</v>
      </c>
      <c r="OW5" s="19">
        <f>'R3-08'!U8</f>
        <v>458</v>
      </c>
      <c r="OX5" s="19">
        <f>'R3-08'!V8</f>
        <v>458</v>
      </c>
      <c r="OY5" s="19">
        <f>'R3-08'!W8</f>
        <v>458</v>
      </c>
      <c r="OZ5" s="19">
        <f>'R3-08'!X8</f>
        <v>458</v>
      </c>
      <c r="PA5" s="19">
        <f>'R3-08'!Y8</f>
        <v>488</v>
      </c>
      <c r="PB5" s="19">
        <f>'R3-08'!Z8</f>
        <v>488</v>
      </c>
      <c r="PC5" s="19">
        <f>'R3-08'!AA8</f>
        <v>488</v>
      </c>
      <c r="PD5" s="19">
        <f>'R3-08'!AB8</f>
        <v>488</v>
      </c>
      <c r="PE5" s="19">
        <f>'R3-08'!AC8</f>
        <v>488</v>
      </c>
      <c r="PF5" s="19">
        <f>'R3-08'!AD8</f>
        <v>488</v>
      </c>
      <c r="PG5" s="19">
        <f>'R3-08'!AE8</f>
        <v>488</v>
      </c>
      <c r="PH5" s="19">
        <f>'R3-08'!AF8</f>
        <v>488</v>
      </c>
      <c r="PI5" s="19">
        <f>'R3-08'!AG8</f>
        <v>566</v>
      </c>
      <c r="PJ5" s="19">
        <f>'R3-08'!AH8</f>
        <v>566</v>
      </c>
      <c r="PK5" s="19">
        <f>'R3-08'!AI8</f>
        <v>566</v>
      </c>
      <c r="PL5" s="19">
        <f>'R3-08'!AJ8</f>
        <v>566</v>
      </c>
      <c r="PM5" s="19">
        <f>'R3-08'!AK8</f>
        <v>566</v>
      </c>
      <c r="PN5" s="19">
        <f>'R3-09'!G8</f>
        <v>566</v>
      </c>
      <c r="PO5" s="19">
        <f>'R3-09'!H8</f>
        <v>593</v>
      </c>
      <c r="PP5" s="19">
        <f>'R3-09'!I8</f>
        <v>593</v>
      </c>
      <c r="PQ5" s="19">
        <f>'R3-09'!J8</f>
        <v>593</v>
      </c>
      <c r="PR5" s="19">
        <f>'R3-09'!K8</f>
        <v>593</v>
      </c>
      <c r="PS5" s="19">
        <f>'R3-09'!L8</f>
        <v>593</v>
      </c>
      <c r="PT5" s="19">
        <f>'R3-09'!M8</f>
        <v>622</v>
      </c>
      <c r="PU5" s="19">
        <f>'R3-09'!N8</f>
        <v>622</v>
      </c>
      <c r="PV5" s="19">
        <f>'R3-09'!O8</f>
        <v>622</v>
      </c>
      <c r="PW5" s="19">
        <f>'R3-09'!P8</f>
        <v>622</v>
      </c>
      <c r="PX5" s="19">
        <f>'R3-09'!Q8</f>
        <v>622</v>
      </c>
      <c r="PY5" s="19">
        <f>'R3-09'!R8</f>
        <v>622</v>
      </c>
      <c r="PZ5" s="19">
        <f>'R3-09'!S8</f>
        <v>622</v>
      </c>
      <c r="QA5" s="19">
        <f>'R3-09'!T8</f>
        <v>622</v>
      </c>
      <c r="QB5" s="19">
        <f>'R3-09'!U8</f>
        <v>622</v>
      </c>
      <c r="QC5" s="19">
        <f>'R3-09'!V8</f>
        <v>622</v>
      </c>
      <c r="QD5" s="19">
        <f>'R3-09'!W8</f>
        <v>622</v>
      </c>
      <c r="QE5" s="19">
        <f>'R3-09'!X8</f>
        <v>622</v>
      </c>
      <c r="QF5" s="19">
        <f>'R3-09'!Y8</f>
        <v>622</v>
      </c>
      <c r="QG5" s="19">
        <f>'R3-09'!Z8</f>
        <v>622</v>
      </c>
      <c r="QH5" s="19">
        <f>'R3-09'!AA8</f>
        <v>622</v>
      </c>
      <c r="QI5" s="19">
        <f>'R3-09'!AB8</f>
        <v>474</v>
      </c>
      <c r="QJ5" s="19">
        <f>'R3-09'!AC8</f>
        <v>474</v>
      </c>
      <c r="QK5" s="19">
        <f>'R3-09'!AD8</f>
        <v>475</v>
      </c>
      <c r="QL5" s="19">
        <f>'R3-09'!AE8</f>
        <v>475</v>
      </c>
      <c r="QM5" s="19">
        <f>'R3-09'!AF8</f>
        <v>475</v>
      </c>
      <c r="QN5" s="19">
        <f>'R3-09'!AG8</f>
        <v>475</v>
      </c>
      <c r="QO5" s="19">
        <f>'R3-09'!AH8</f>
        <v>475</v>
      </c>
      <c r="QP5" s="19">
        <f>'R3-09'!AI8</f>
        <v>475</v>
      </c>
      <c r="QQ5" s="19">
        <f>'R3-09'!AJ8</f>
        <v>475</v>
      </c>
      <c r="QR5" s="19">
        <f>'R3-10'!G8</f>
        <v>475</v>
      </c>
      <c r="QS5" s="19">
        <f>'R3-10'!H8</f>
        <v>475</v>
      </c>
      <c r="QT5" s="19">
        <f>'R3-10'!I8</f>
        <v>475</v>
      </c>
      <c r="QU5" s="19">
        <f>'R3-10'!J8</f>
        <v>475</v>
      </c>
      <c r="QV5" s="19">
        <f>'R3-10'!K8</f>
        <v>475</v>
      </c>
      <c r="QW5" s="19">
        <f>'R3-10'!L8</f>
        <v>475</v>
      </c>
      <c r="QX5" s="19">
        <f>'R3-10'!M8</f>
        <v>475</v>
      </c>
      <c r="QY5" s="19">
        <f>'R3-10'!N8</f>
        <v>475</v>
      </c>
      <c r="QZ5" s="19">
        <f>'R3-10'!O8</f>
        <v>475</v>
      </c>
      <c r="RA5" s="19">
        <f>'R3-10'!P8</f>
        <v>475</v>
      </c>
      <c r="RB5" s="19">
        <f>'R3-10'!Q8</f>
        <v>475</v>
      </c>
      <c r="RC5" s="19">
        <f>'R3-10'!R8</f>
        <v>475</v>
      </c>
      <c r="RD5" s="19">
        <f>'R3-10'!S8</f>
        <v>475</v>
      </c>
      <c r="RE5" s="19">
        <f>'R3-10'!T8</f>
        <v>475</v>
      </c>
      <c r="RF5" s="19">
        <f>'R3-10'!U8</f>
        <v>475</v>
      </c>
      <c r="RG5" s="19">
        <f>'R3-10'!V8</f>
        <v>475</v>
      </c>
      <c r="RH5" s="19">
        <f>'R3-10'!W8</f>
        <v>475</v>
      </c>
      <c r="RI5" s="19">
        <f>'R3-10'!X8</f>
        <v>475</v>
      </c>
      <c r="RJ5" s="19">
        <f>'R3-10'!Y8</f>
        <v>475</v>
      </c>
      <c r="RK5" s="19">
        <f>'R3-10'!Z8</f>
        <v>475</v>
      </c>
      <c r="RL5" s="19">
        <f>'R3-10'!AA8</f>
        <v>475</v>
      </c>
      <c r="RM5" s="19">
        <f>'R3-10'!AB8</f>
        <v>475</v>
      </c>
      <c r="RN5" s="19">
        <f>'R3-10'!AC8</f>
        <v>475</v>
      </c>
      <c r="RO5" s="19">
        <f>'R3-10'!AD8</f>
        <v>475</v>
      </c>
      <c r="RP5" s="19">
        <f>'R3-10'!AE8</f>
        <v>475</v>
      </c>
      <c r="RQ5" s="19">
        <f>'R3-10'!AF8</f>
        <v>475</v>
      </c>
      <c r="RR5" s="19">
        <f>'R3-10'!AG8</f>
        <v>475</v>
      </c>
      <c r="RS5" s="19">
        <f>'R3-10'!AH8</f>
        <v>475</v>
      </c>
      <c r="RT5" s="19">
        <f>'R3-10'!AI8</f>
        <v>475</v>
      </c>
      <c r="RU5" s="19">
        <f>'R3-10'!AJ8</f>
        <v>475</v>
      </c>
      <c r="RV5" s="19">
        <f>'R3-10'!AK8</f>
        <v>475</v>
      </c>
      <c r="RW5" s="19">
        <f>'R3-11'!G8</f>
        <v>477</v>
      </c>
      <c r="RX5" s="19">
        <f>'R3-11'!H8</f>
        <v>477</v>
      </c>
      <c r="RY5" s="19">
        <f>'R3-11'!I8</f>
        <v>477</v>
      </c>
      <c r="RZ5" s="19">
        <f>'R3-11'!J8</f>
        <v>477</v>
      </c>
      <c r="SA5" s="19">
        <f>'R3-11'!K8</f>
        <v>477</v>
      </c>
      <c r="SB5" s="19">
        <f>'R3-11'!L8</f>
        <v>477</v>
      </c>
      <c r="SC5" s="19">
        <f>'R3-11'!M8</f>
        <v>477</v>
      </c>
      <c r="SD5" s="19">
        <f>'R3-11'!N8</f>
        <v>477</v>
      </c>
      <c r="SE5" s="19">
        <f>'R3-11'!O8</f>
        <v>477</v>
      </c>
      <c r="SF5" s="19">
        <f>'R3-11'!P8</f>
        <v>477</v>
      </c>
      <c r="SG5" s="19">
        <f>'R3-11'!Q8</f>
        <v>477</v>
      </c>
      <c r="SH5" s="19">
        <f>'R3-11'!R8</f>
        <v>477</v>
      </c>
      <c r="SI5" s="19">
        <f>'R3-11'!S8</f>
        <v>477</v>
      </c>
      <c r="SJ5" s="19">
        <f>'R3-11'!T8</f>
        <v>477</v>
      </c>
      <c r="SK5" s="19">
        <f>'R3-11'!U8</f>
        <v>477</v>
      </c>
      <c r="SL5" s="19">
        <f>'R3-11'!V8</f>
        <v>477</v>
      </c>
      <c r="SM5" s="19">
        <f>'R3-11'!W8</f>
        <v>477</v>
      </c>
      <c r="SN5" s="19">
        <f>'R3-11'!X8</f>
        <v>477</v>
      </c>
      <c r="SO5" s="19">
        <f>'R3-11'!Y8</f>
        <v>477</v>
      </c>
      <c r="SP5" s="19">
        <f>'R3-11'!Z8</f>
        <v>477</v>
      </c>
      <c r="SQ5" s="19">
        <f>'R3-11'!AA8</f>
        <v>477</v>
      </c>
      <c r="SR5" s="19">
        <f>'R3-11'!AB8</f>
        <v>477</v>
      </c>
      <c r="SS5" s="19">
        <f>'R3-11'!AC8</f>
        <v>477</v>
      </c>
      <c r="ST5" s="19">
        <f>'R3-11'!AD8</f>
        <v>477</v>
      </c>
      <c r="SU5" s="19">
        <f>'R3-11'!AE8</f>
        <v>477</v>
      </c>
      <c r="SV5" s="19">
        <f>'R3-11'!AF8</f>
        <v>477</v>
      </c>
      <c r="SW5" s="19">
        <f>'R3-11'!AG8</f>
        <v>477</v>
      </c>
      <c r="SX5" s="19">
        <f>'R3-11'!AH8</f>
        <v>477</v>
      </c>
      <c r="SY5" s="19">
        <f>'R3-11'!AI8</f>
        <v>477</v>
      </c>
      <c r="SZ5" s="19">
        <f>'R3-11'!AJ8</f>
        <v>549</v>
      </c>
      <c r="TA5" s="19">
        <f>'R3-12'!G8</f>
        <v>549</v>
      </c>
      <c r="TB5" s="19">
        <f>'R3-12'!H8</f>
        <v>549</v>
      </c>
      <c r="TC5" s="19">
        <f>'R3-12'!I8</f>
        <v>549</v>
      </c>
      <c r="TD5" s="19">
        <f>'R3-12'!J8</f>
        <v>549</v>
      </c>
      <c r="TE5" s="19">
        <f>'R3-12'!K8</f>
        <v>549</v>
      </c>
      <c r="TF5" s="19">
        <f>'R3-12'!L8</f>
        <v>549</v>
      </c>
      <c r="TG5" s="19">
        <f>'R3-12'!M8</f>
        <v>549</v>
      </c>
      <c r="TH5" s="19">
        <f>'R3-12'!N8</f>
        <v>549</v>
      </c>
      <c r="TI5" s="19">
        <f>'R3-12'!O8</f>
        <v>549</v>
      </c>
      <c r="TJ5" s="19">
        <f>'R3-12'!P8</f>
        <v>549</v>
      </c>
      <c r="TK5" s="19">
        <f>'R3-12'!Q8</f>
        <v>549</v>
      </c>
      <c r="TL5" s="19">
        <f>'R3-12'!R8</f>
        <v>549</v>
      </c>
      <c r="TM5" s="19">
        <f>'R3-12'!S8</f>
        <v>549</v>
      </c>
      <c r="TN5" s="19">
        <f>'R3-12'!T8</f>
        <v>549</v>
      </c>
      <c r="TO5" s="19">
        <f>'R3-12'!U8</f>
        <v>549</v>
      </c>
      <c r="TP5" s="19">
        <f>'R3-12'!V8</f>
        <v>549</v>
      </c>
      <c r="TQ5" s="19">
        <f>'R3-12'!W8</f>
        <v>549</v>
      </c>
      <c r="TR5" s="19">
        <f>'R3-12'!X8</f>
        <v>549</v>
      </c>
      <c r="TS5" s="19">
        <f>'R3-12'!Y8</f>
        <v>549</v>
      </c>
      <c r="TT5" s="19">
        <f>'R3-12'!Z8</f>
        <v>549</v>
      </c>
      <c r="TU5" s="19">
        <f>'R3-12'!AA8</f>
        <v>549</v>
      </c>
      <c r="TV5" s="19">
        <f>'R3-12'!AB8</f>
        <v>549</v>
      </c>
      <c r="TW5" s="19">
        <f>'R3-12'!AC8</f>
        <v>549</v>
      </c>
      <c r="TX5" s="19">
        <f>'R3-12'!AD8</f>
        <v>549</v>
      </c>
      <c r="TY5" s="19">
        <f>'R3-12'!AE8</f>
        <v>549</v>
      </c>
      <c r="TZ5" s="19">
        <f>'R3-12'!AF8</f>
        <v>549</v>
      </c>
      <c r="UA5" s="19">
        <f>'R3-12'!AG8</f>
        <v>549</v>
      </c>
      <c r="UB5" s="19">
        <f>'R3-12'!AH8</f>
        <v>549</v>
      </c>
      <c r="UC5" s="19">
        <f>'R3-12'!AI8</f>
        <v>549</v>
      </c>
      <c r="UD5" s="19">
        <f>'R3-12'!AJ8</f>
        <v>549</v>
      </c>
      <c r="UE5" s="19">
        <f>'R3-12'!AK8</f>
        <v>549</v>
      </c>
      <c r="UF5" s="19">
        <f>'R4-01'!G8</f>
        <v>559</v>
      </c>
      <c r="UG5" s="19">
        <f>'R4-01'!H8</f>
        <v>559</v>
      </c>
      <c r="UH5" s="19">
        <f>'R4-01'!I8</f>
        <v>559</v>
      </c>
      <c r="UI5" s="19">
        <f>'R4-01'!J8</f>
        <v>559</v>
      </c>
      <c r="UJ5" s="19">
        <f>'R4-01'!K8</f>
        <v>559</v>
      </c>
      <c r="UK5" s="19">
        <f>'R4-01'!L8</f>
        <v>559</v>
      </c>
      <c r="UL5" s="19">
        <f>'R4-01'!M8</f>
        <v>559</v>
      </c>
      <c r="UM5" s="19">
        <f>'R4-01'!N8</f>
        <v>559</v>
      </c>
      <c r="UN5" s="19">
        <f>'R4-01'!O8</f>
        <v>559</v>
      </c>
      <c r="UO5" s="19">
        <f>'R4-01'!P8</f>
        <v>559</v>
      </c>
      <c r="UP5" s="19">
        <f>'R4-01'!Q8</f>
        <v>559</v>
      </c>
      <c r="UQ5" s="19">
        <f>'R4-01'!R8</f>
        <v>567</v>
      </c>
      <c r="UR5" s="19">
        <f>'R4-01'!S8</f>
        <v>567</v>
      </c>
      <c r="US5" s="19">
        <f>'R4-01'!T8</f>
        <v>567</v>
      </c>
      <c r="UT5" s="19">
        <f>'R4-01'!U8</f>
        <v>567</v>
      </c>
      <c r="UU5" s="19">
        <f>'R4-01'!V8</f>
        <v>567</v>
      </c>
      <c r="UV5" s="19">
        <f>'R4-01'!W8</f>
        <v>567</v>
      </c>
      <c r="UW5" s="19">
        <f>'R4-01'!X8</f>
        <v>567</v>
      </c>
      <c r="UX5" s="19">
        <f>'R4-01'!Y8</f>
        <v>567</v>
      </c>
      <c r="UY5" s="19">
        <f>'R4-01'!Z8</f>
        <v>567</v>
      </c>
      <c r="UZ5" s="19">
        <f>'R4-01'!AA8</f>
        <v>567</v>
      </c>
      <c r="VA5" s="19">
        <f>'R4-01'!AB8</f>
        <v>567</v>
      </c>
      <c r="VB5" s="19">
        <f>'R4-01'!AC8</f>
        <v>567</v>
      </c>
      <c r="VC5" s="19">
        <f>'R4-01'!AD8</f>
        <v>567</v>
      </c>
      <c r="VD5" s="19">
        <f>'R4-01'!AE8</f>
        <v>567</v>
      </c>
      <c r="VE5" s="19">
        <f>'R4-01'!AF8</f>
        <v>564</v>
      </c>
      <c r="VF5" s="19">
        <f>'R4-01'!AG8</f>
        <v>564</v>
      </c>
      <c r="VG5" s="19">
        <f>'R4-01'!AH8</f>
        <v>564</v>
      </c>
      <c r="VH5" s="19">
        <f>'R4-01'!AI8</f>
        <v>564</v>
      </c>
      <c r="VI5" s="19">
        <f>'R4-01'!AJ8</f>
        <v>564</v>
      </c>
      <c r="VJ5" s="19">
        <f>'R4-01'!AK8</f>
        <v>564</v>
      </c>
      <c r="VK5" s="19">
        <f>'R4-02'!G8</f>
        <v>564</v>
      </c>
      <c r="VL5" s="19">
        <f>'R4-02'!H8</f>
        <v>564</v>
      </c>
      <c r="VM5" s="19">
        <f>'R4-02'!I8</f>
        <v>564</v>
      </c>
      <c r="VN5" s="19">
        <f>'R4-02'!J8</f>
        <v>564</v>
      </c>
      <c r="VO5" s="19">
        <f>'R4-02'!K8</f>
        <v>564</v>
      </c>
      <c r="VP5" s="19">
        <f>'R4-02'!L8</f>
        <v>564</v>
      </c>
      <c r="VQ5" s="19">
        <f>'R4-02'!M8</f>
        <v>564</v>
      </c>
      <c r="VR5" s="19">
        <f>'R4-02'!N8</f>
        <v>564</v>
      </c>
      <c r="VS5" s="19">
        <f>'R4-02'!O8</f>
        <v>564</v>
      </c>
      <c r="VT5" s="19">
        <f>'R4-02'!P8</f>
        <v>564</v>
      </c>
      <c r="VU5" s="19">
        <f>'R4-02'!Q8</f>
        <v>564</v>
      </c>
      <c r="VV5" s="19">
        <f>'R4-02'!R8</f>
        <v>564</v>
      </c>
      <c r="VW5" s="19">
        <f>'R4-02'!S8</f>
        <v>564</v>
      </c>
      <c r="VX5" s="19">
        <f>'R4-02'!T8</f>
        <v>564</v>
      </c>
      <c r="VY5" s="19">
        <f>'R4-02'!U8</f>
        <v>564</v>
      </c>
      <c r="VZ5" s="19">
        <f>'R4-02'!V8</f>
        <v>564</v>
      </c>
      <c r="WA5" s="19">
        <f>'R4-02'!W8</f>
        <v>564</v>
      </c>
      <c r="WB5" s="19">
        <f>'R4-02'!X8</f>
        <v>564</v>
      </c>
      <c r="WC5" s="19">
        <f>'R4-02'!Y8</f>
        <v>564</v>
      </c>
      <c r="WD5" s="19">
        <f>'R4-02'!Z8</f>
        <v>564</v>
      </c>
      <c r="WE5" s="19">
        <f>'R4-02'!AA8</f>
        <v>564</v>
      </c>
      <c r="WF5" s="19">
        <f>'R4-02'!AB8</f>
        <v>564</v>
      </c>
      <c r="WG5" s="19">
        <f>'R4-02'!AC8</f>
        <v>564</v>
      </c>
      <c r="WH5" s="19">
        <f>'R4-02'!AD8</f>
        <v>564</v>
      </c>
      <c r="WI5" s="19">
        <f>'R4-02'!AE8</f>
        <v>564</v>
      </c>
      <c r="WJ5" s="19">
        <f>'R4-02'!AF8</f>
        <v>564</v>
      </c>
      <c r="WK5" s="19">
        <f>'R4-02'!AG8</f>
        <v>564</v>
      </c>
      <c r="WL5" s="19">
        <f>'R4-02'!AH8</f>
        <v>563</v>
      </c>
      <c r="WM5" s="19" t="e">
        <f>#REF!</f>
        <v>#REF!</v>
      </c>
      <c r="WN5" s="19" t="e">
        <f>#REF!</f>
        <v>#REF!</v>
      </c>
      <c r="WO5" s="19" t="e">
        <f>#REF!</f>
        <v>#REF!</v>
      </c>
      <c r="WP5" s="19" t="e">
        <f>#REF!</f>
        <v>#REF!</v>
      </c>
      <c r="WQ5" s="19" t="e">
        <f>#REF!</f>
        <v>#REF!</v>
      </c>
      <c r="WR5" s="19" t="e">
        <f>#REF!</f>
        <v>#REF!</v>
      </c>
      <c r="WS5" s="19" t="e">
        <f>#REF!</f>
        <v>#REF!</v>
      </c>
      <c r="WT5" s="19" t="e">
        <f>#REF!</f>
        <v>#REF!</v>
      </c>
      <c r="WU5" s="19" t="e">
        <f>#REF!</f>
        <v>#REF!</v>
      </c>
      <c r="WV5" s="19" t="e">
        <f>#REF!</f>
        <v>#REF!</v>
      </c>
      <c r="WW5" s="19" t="e">
        <f>#REF!</f>
        <v>#REF!</v>
      </c>
      <c r="WX5" s="19" t="e">
        <f>#REF!</f>
        <v>#REF!</v>
      </c>
      <c r="WY5" s="19" t="e">
        <f>#REF!</f>
        <v>#REF!</v>
      </c>
      <c r="WZ5" s="19" t="e">
        <f>#REF!</f>
        <v>#REF!</v>
      </c>
      <c r="XA5" s="19" t="e">
        <f>#REF!</f>
        <v>#REF!</v>
      </c>
      <c r="XB5" s="19" t="e">
        <f>#REF!</f>
        <v>#REF!</v>
      </c>
      <c r="XC5" s="19" t="e">
        <f>#REF!</f>
        <v>#REF!</v>
      </c>
      <c r="XD5" s="19" t="e">
        <f>#REF!</f>
        <v>#REF!</v>
      </c>
      <c r="XE5" s="19" t="e">
        <f>#REF!</f>
        <v>#REF!</v>
      </c>
      <c r="XF5" s="19" t="e">
        <f>#REF!</f>
        <v>#REF!</v>
      </c>
      <c r="XG5" s="19" t="e">
        <f>#REF!</f>
        <v>#REF!</v>
      </c>
      <c r="XH5" s="19" t="e">
        <f>#REF!</f>
        <v>#REF!</v>
      </c>
      <c r="XI5" s="19" t="e">
        <f>#REF!</f>
        <v>#REF!</v>
      </c>
      <c r="XJ5" s="19" t="e">
        <f>#REF!</f>
        <v>#REF!</v>
      </c>
      <c r="XK5" s="19" t="e">
        <f>#REF!</f>
        <v>#REF!</v>
      </c>
      <c r="XL5" s="19" t="e">
        <f>#REF!</f>
        <v>#REF!</v>
      </c>
      <c r="XM5" s="19" t="e">
        <f>#REF!</f>
        <v>#REF!</v>
      </c>
      <c r="XN5" s="19" t="e">
        <f>#REF!</f>
        <v>#REF!</v>
      </c>
      <c r="XO5" s="19" t="e">
        <f>#REF!</f>
        <v>#REF!</v>
      </c>
      <c r="XP5" s="19" t="e">
        <f>#REF!</f>
        <v>#REF!</v>
      </c>
      <c r="XQ5" s="19" t="e">
        <f>#REF!</f>
        <v>#REF!</v>
      </c>
    </row>
    <row r="6" spans="1:641" ht="34.5" customHeight="1">
      <c r="A6" s="32" t="s">
        <v>110</v>
      </c>
      <c r="B6" s="28" t="s">
        <v>45</v>
      </c>
      <c r="C6" s="19">
        <f>'7月（入力用）'!F9</f>
        <v>253</v>
      </c>
      <c r="D6" s="19">
        <f>'7月（入力用）'!G9</f>
        <v>253</v>
      </c>
      <c r="E6" s="19">
        <f>'7月（入力用）'!H9</f>
        <v>253</v>
      </c>
      <c r="F6" s="19">
        <f>'7月（入力用）'!I9</f>
        <v>253</v>
      </c>
      <c r="G6" s="19">
        <f>'7月（入力用）'!J9</f>
        <v>253</v>
      </c>
      <c r="H6" s="19">
        <f>'7月（入力用）'!K9</f>
        <v>253</v>
      </c>
      <c r="I6" s="19">
        <f>'7月（入力用）'!L9</f>
        <v>253</v>
      </c>
      <c r="J6" s="19">
        <f>'7月（入力用）'!M9</f>
        <v>253</v>
      </c>
      <c r="K6" s="19">
        <f>'7月（入力用）'!N9</f>
        <v>253</v>
      </c>
      <c r="L6" s="19">
        <f>'7月（入力用）'!O9</f>
        <v>253</v>
      </c>
      <c r="M6" s="19">
        <f>'7月（入力用）'!P9</f>
        <v>253</v>
      </c>
      <c r="N6" s="19">
        <f>'7月（入力用）'!Q9</f>
        <v>253</v>
      </c>
      <c r="O6" s="19">
        <f>'7月（入力用）'!R9</f>
        <v>253</v>
      </c>
      <c r="P6" s="19">
        <f>'7月（入力用）'!S9</f>
        <v>253</v>
      </c>
      <c r="Q6" s="19">
        <f>'7月（入力用）'!T9</f>
        <v>253</v>
      </c>
      <c r="R6" s="19">
        <f>'7月（入力用）'!U9</f>
        <v>253</v>
      </c>
      <c r="S6" s="19">
        <f>'7月（入力用）'!V9</f>
        <v>253</v>
      </c>
      <c r="T6" s="19">
        <f>'7月（入力用）'!W9</f>
        <v>253</v>
      </c>
      <c r="U6" s="19">
        <f>'7月（入力用）'!X9</f>
        <v>253</v>
      </c>
      <c r="V6" s="19">
        <f>'7月（入力用）'!Y9</f>
        <v>253</v>
      </c>
      <c r="W6" s="19">
        <f>'7月（入力用）'!Z9</f>
        <v>253</v>
      </c>
      <c r="X6" s="19">
        <f>'7月（入力用）'!AA9</f>
        <v>253</v>
      </c>
      <c r="Y6" s="19">
        <f>'7月（入力用）'!AB9</f>
        <v>253</v>
      </c>
      <c r="Z6" s="19">
        <f>'7月（入力用）'!AC9</f>
        <v>253</v>
      </c>
      <c r="AA6" s="19">
        <f>'7月（入力用）'!AD9</f>
        <v>253</v>
      </c>
      <c r="AB6" s="19">
        <f>'7月（入力用）'!AE9</f>
        <v>253</v>
      </c>
      <c r="AC6" s="19">
        <f>'7月（入力用）'!AF9</f>
        <v>253</v>
      </c>
      <c r="AD6" s="19">
        <f>'7月（入力用）'!AG9</f>
        <v>253</v>
      </c>
      <c r="AE6" s="19">
        <f>'7月（入力用）'!AH9</f>
        <v>253</v>
      </c>
      <c r="AF6" s="19">
        <f>'7月（入力用）'!AI9</f>
        <v>253</v>
      </c>
      <c r="AG6" s="19">
        <f>'7月（入力用）'!AJ9</f>
        <v>253</v>
      </c>
      <c r="AH6" s="19">
        <f>'8月（入力用）'!F9</f>
        <v>253</v>
      </c>
      <c r="AI6" s="19">
        <f>'8月（入力用）'!G9</f>
        <v>253</v>
      </c>
      <c r="AJ6" s="19">
        <f>'8月（入力用）'!H9</f>
        <v>253</v>
      </c>
      <c r="AK6" s="19">
        <f>'8月（入力用）'!I9</f>
        <v>253</v>
      </c>
      <c r="AL6" s="19">
        <f>'8月（入力用）'!J9</f>
        <v>253</v>
      </c>
      <c r="AM6" s="19">
        <f>'8月（入力用）'!K9</f>
        <v>253</v>
      </c>
      <c r="AN6" s="19">
        <f>'8月（入力用）'!L9</f>
        <v>253</v>
      </c>
      <c r="AO6" s="19">
        <f>'8月（入力用）'!M9</f>
        <v>253</v>
      </c>
      <c r="AP6" s="19">
        <f>'8月（入力用）'!N9</f>
        <v>253</v>
      </c>
      <c r="AQ6" s="19">
        <f>'8月（入力用）'!O9</f>
        <v>253</v>
      </c>
      <c r="AR6" s="19">
        <f>'8月（入力用）'!P9</f>
        <v>253</v>
      </c>
      <c r="AS6" s="19">
        <f>'8月（入力用）'!Q9</f>
        <v>253</v>
      </c>
      <c r="AT6" s="19">
        <f>'8月（入力用）'!R9</f>
        <v>253</v>
      </c>
      <c r="AU6" s="19">
        <f>'8月（入力用）'!S9</f>
        <v>253</v>
      </c>
      <c r="AV6" s="19">
        <f>'8月（入力用）'!T9</f>
        <v>253</v>
      </c>
      <c r="AW6" s="19">
        <f>'8月（入力用）'!U9</f>
        <v>253</v>
      </c>
      <c r="AX6" s="19">
        <f>'8月（入力用）'!V9</f>
        <v>253</v>
      </c>
      <c r="AY6" s="19">
        <f>'8月（入力用）'!W9</f>
        <v>253</v>
      </c>
      <c r="AZ6" s="19">
        <f>'8月（入力用）'!X9</f>
        <v>253</v>
      </c>
      <c r="BA6" s="19">
        <f>'8月（入力用）'!Y9</f>
        <v>253</v>
      </c>
      <c r="BB6" s="19">
        <f>'8月（入力用）'!Z9</f>
        <v>253</v>
      </c>
      <c r="BC6" s="19">
        <f>'8月（入力用）'!AA9</f>
        <v>253</v>
      </c>
      <c r="BD6" s="19">
        <f>'8月（入力用）'!AB9</f>
        <v>253</v>
      </c>
      <c r="BE6" s="19">
        <f>'8月（入力用）'!AC9</f>
        <v>253</v>
      </c>
      <c r="BF6" s="19">
        <f>'8月（入力用）'!AD9</f>
        <v>253</v>
      </c>
      <c r="BG6" s="19">
        <f>'8月（入力用）'!AE9</f>
        <v>253</v>
      </c>
      <c r="BH6" s="19">
        <f>'8月（入力用）'!AF9</f>
        <v>253</v>
      </c>
      <c r="BI6" s="19">
        <f>'8月（入力用）'!AG9</f>
        <v>253</v>
      </c>
      <c r="BJ6" s="19">
        <f>'8月（入力用）'!AH9</f>
        <v>253</v>
      </c>
      <c r="BK6" s="19">
        <f>'8月（入力用）'!AI9</f>
        <v>253</v>
      </c>
      <c r="BL6" s="19">
        <f>'8月（入力用）'!AJ9</f>
        <v>253</v>
      </c>
      <c r="BM6" s="19">
        <f>'9月（入力用）'!G9</f>
        <v>253</v>
      </c>
      <c r="BN6" s="19">
        <f>'9月（入力用）'!H9</f>
        <v>253</v>
      </c>
      <c r="BO6" s="19">
        <f>'9月（入力用）'!I9</f>
        <v>253</v>
      </c>
      <c r="BP6" s="19">
        <f>'9月（入力用）'!J9</f>
        <v>253</v>
      </c>
      <c r="BQ6" s="19">
        <f>'9月（入力用）'!K9</f>
        <v>253</v>
      </c>
      <c r="BR6" s="19">
        <f>'9月（入力用）'!L9</f>
        <v>253</v>
      </c>
      <c r="BS6" s="19">
        <f>'9月（入力用）'!M9</f>
        <v>253</v>
      </c>
      <c r="BT6" s="19">
        <f>'9月（入力用）'!N9</f>
        <v>253</v>
      </c>
      <c r="BU6" s="19">
        <f>'9月（入力用）'!O9</f>
        <v>253</v>
      </c>
      <c r="BV6" s="19">
        <f>'9月（入力用）'!P9</f>
        <v>253</v>
      </c>
      <c r="BW6" s="19">
        <f>'9月（入力用）'!Q9</f>
        <v>253</v>
      </c>
      <c r="BX6" s="19">
        <f>'9月（入力用）'!R9</f>
        <v>253</v>
      </c>
      <c r="BY6" s="19">
        <f>'9月（入力用）'!S9</f>
        <v>253</v>
      </c>
      <c r="BZ6" s="19">
        <f>'9月（入力用）'!T9</f>
        <v>253</v>
      </c>
      <c r="CA6" s="19">
        <f>'9月（入力用）'!U9</f>
        <v>253</v>
      </c>
      <c r="CB6" s="19">
        <f>'9月（入力用）'!V9</f>
        <v>253</v>
      </c>
      <c r="CC6" s="19">
        <f>'9月（入力用）'!W9</f>
        <v>253</v>
      </c>
      <c r="CD6" s="19">
        <f>'9月（入力用）'!X9</f>
        <v>253</v>
      </c>
      <c r="CE6" s="19">
        <f>'9月（入力用）'!Y9</f>
        <v>253</v>
      </c>
      <c r="CF6" s="19">
        <f>'9月（入力用）'!Z9</f>
        <v>253</v>
      </c>
      <c r="CG6" s="19">
        <f>'9月（入力用）'!AA9</f>
        <v>253</v>
      </c>
      <c r="CH6" s="19">
        <f>'9月（入力用）'!AB9</f>
        <v>253</v>
      </c>
      <c r="CI6" s="19">
        <f>'9月（入力用）'!AC9</f>
        <v>253</v>
      </c>
      <c r="CJ6" s="19">
        <f>'9月（入力用）'!AD9</f>
        <v>253</v>
      </c>
      <c r="CK6" s="19">
        <f>'9月（入力用）'!AE9</f>
        <v>253</v>
      </c>
      <c r="CL6" s="19">
        <f>'9月（入力用）'!AF9</f>
        <v>253</v>
      </c>
      <c r="CM6" s="19">
        <f>'9月（入力用）'!AG9</f>
        <v>253</v>
      </c>
      <c r="CN6" s="19">
        <f>'9月（入力用）'!AH9</f>
        <v>253</v>
      </c>
      <c r="CO6" s="19">
        <f>'9月（入力用）'!AI9</f>
        <v>253</v>
      </c>
      <c r="CP6" s="19">
        <f>'9月（入力用）'!AJ9</f>
        <v>253</v>
      </c>
      <c r="CQ6" s="19">
        <f>'10月（入力用）'!G9</f>
        <v>253</v>
      </c>
      <c r="CR6" s="19">
        <f>'10月（入力用）'!H9</f>
        <v>253</v>
      </c>
      <c r="CS6" s="19">
        <f>'10月（入力用）'!I9</f>
        <v>253</v>
      </c>
      <c r="CT6" s="19">
        <f>'10月（入力用）'!J9</f>
        <v>253</v>
      </c>
      <c r="CU6" s="19">
        <f>'10月（入力用）'!K9</f>
        <v>253</v>
      </c>
      <c r="CV6" s="19">
        <f>'10月（入力用）'!L9</f>
        <v>253</v>
      </c>
      <c r="CW6" s="19">
        <f>'10月（入力用）'!M9</f>
        <v>253</v>
      </c>
      <c r="CX6" s="19">
        <f>'10月（入力用）'!N9</f>
        <v>253</v>
      </c>
      <c r="CY6" s="19">
        <f>'10月（入力用）'!O9</f>
        <v>253</v>
      </c>
      <c r="CZ6" s="19">
        <f>'10月（入力用）'!P9</f>
        <v>253</v>
      </c>
      <c r="DA6" s="19">
        <f>'10月（入力用）'!Q9</f>
        <v>253</v>
      </c>
      <c r="DB6" s="19">
        <f>'10月（入力用）'!R9</f>
        <v>253</v>
      </c>
      <c r="DC6" s="19">
        <f>'10月（入力用）'!S9</f>
        <v>253</v>
      </c>
      <c r="DD6" s="19">
        <f>'10月（入力用）'!T9</f>
        <v>253</v>
      </c>
      <c r="DE6" s="19">
        <f>'10月（入力用）'!U9</f>
        <v>253</v>
      </c>
      <c r="DF6" s="19">
        <f>'10月（入力用）'!V9</f>
        <v>253</v>
      </c>
      <c r="DG6" s="19">
        <f>'10月（入力用）'!W9</f>
        <v>253</v>
      </c>
      <c r="DH6" s="19">
        <f>'10月（入力用）'!X9</f>
        <v>253</v>
      </c>
      <c r="DI6" s="19">
        <f>'10月（入力用）'!Y9</f>
        <v>253</v>
      </c>
      <c r="DJ6" s="19">
        <f>'10月（入力用）'!Z9</f>
        <v>253</v>
      </c>
      <c r="DK6" s="19">
        <f>'10月（入力用）'!AA9</f>
        <v>253</v>
      </c>
      <c r="DL6" s="19">
        <f>'10月（入力用）'!AB9</f>
        <v>253</v>
      </c>
      <c r="DM6" s="19">
        <f>'10月（入力用）'!AC9</f>
        <v>253</v>
      </c>
      <c r="DN6" s="19">
        <f>'10月（入力用）'!AD9</f>
        <v>253</v>
      </c>
      <c r="DO6" s="19">
        <f>'10月（入力用）'!AE9</f>
        <v>253</v>
      </c>
      <c r="DP6" s="19">
        <f>'10月（入力用）'!AF9</f>
        <v>253</v>
      </c>
      <c r="DQ6" s="19">
        <f>'10月（入力用）'!AG9</f>
        <v>253</v>
      </c>
      <c r="DR6" s="19">
        <f>'10月（入力用）'!AH9</f>
        <v>114</v>
      </c>
      <c r="DS6" s="19">
        <f>'10月（入力用）'!AI9</f>
        <v>114</v>
      </c>
      <c r="DT6" s="19">
        <f>'10月（入力用）'!AJ9</f>
        <v>114</v>
      </c>
      <c r="DU6" s="19">
        <f>'10月（入力用）'!AK9</f>
        <v>114</v>
      </c>
      <c r="DV6" s="19">
        <f>'11月（入力用）'!G9</f>
        <v>114</v>
      </c>
      <c r="DW6" s="19">
        <f>'11月（入力用）'!H9</f>
        <v>114</v>
      </c>
      <c r="DX6" s="19">
        <f>'11月（入力用）'!I9</f>
        <v>114</v>
      </c>
      <c r="DY6" s="19">
        <f>'11月（入力用）'!J9</f>
        <v>114</v>
      </c>
      <c r="DZ6" s="19">
        <f>'11月（入力用）'!K9</f>
        <v>114</v>
      </c>
      <c r="EA6" s="19">
        <f>'11月（入力用）'!L9</f>
        <v>114</v>
      </c>
      <c r="EB6" s="19">
        <f>'11月（入力用）'!M9</f>
        <v>114</v>
      </c>
      <c r="EC6" s="19">
        <f>'11月（入力用）'!N9</f>
        <v>114</v>
      </c>
      <c r="ED6" s="19">
        <f>'11月（入力用）'!O9</f>
        <v>114</v>
      </c>
      <c r="EE6" s="19">
        <f>'11月（入力用）'!P9</f>
        <v>114</v>
      </c>
      <c r="EF6" s="19">
        <f>'11月（入力用）'!Q9</f>
        <v>122</v>
      </c>
      <c r="EG6" s="19">
        <f>'11月（入力用）'!R9</f>
        <v>122</v>
      </c>
      <c r="EH6" s="19">
        <f>'11月（入力用）'!S9</f>
        <v>122</v>
      </c>
      <c r="EI6" s="19">
        <f>'11月（入力用）'!T9</f>
        <v>122</v>
      </c>
      <c r="EJ6" s="19">
        <f>'11月（入力用）'!U9</f>
        <v>122</v>
      </c>
      <c r="EK6" s="19">
        <f>'11月（入力用）'!V9</f>
        <v>122</v>
      </c>
      <c r="EL6" s="19">
        <f>'11月（入力用）'!W9</f>
        <v>122</v>
      </c>
      <c r="EM6" s="19">
        <f>'11月（入力用）'!X9</f>
        <v>207</v>
      </c>
      <c r="EN6" s="19">
        <f>'11月（入力用）'!Y9</f>
        <v>207</v>
      </c>
      <c r="EO6" s="19">
        <f>'11月（入力用）'!Z9</f>
        <v>207</v>
      </c>
      <c r="EP6" s="19">
        <f>'11月（入力用）'!AA9</f>
        <v>207</v>
      </c>
      <c r="EQ6" s="19">
        <f>'11月（入力用）'!AB9</f>
        <v>207</v>
      </c>
      <c r="ER6" s="19">
        <f>'11月（入力用）'!AC9</f>
        <v>207</v>
      </c>
      <c r="ES6" s="19">
        <f>'11月（入力用）'!AD9</f>
        <v>207</v>
      </c>
      <c r="ET6" s="19">
        <f>'11月（入力用）'!AE9</f>
        <v>207</v>
      </c>
      <c r="EU6" s="19">
        <f>'11月（入力用）'!AF9</f>
        <v>207</v>
      </c>
      <c r="EV6" s="19">
        <f>'11月（入力用）'!AG9</f>
        <v>207</v>
      </c>
      <c r="EW6" s="19">
        <f>'11月（入力用）'!AH9</f>
        <v>207</v>
      </c>
      <c r="EX6" s="19">
        <f>'11月（入力用）'!AI9</f>
        <v>207</v>
      </c>
      <c r="EY6" s="19">
        <f>'11月（入力用）'!AJ9</f>
        <v>207</v>
      </c>
      <c r="EZ6" s="19">
        <f>'12月（入力用）'!G9</f>
        <v>207</v>
      </c>
      <c r="FA6" s="19">
        <f>'12月（入力用）'!H9</f>
        <v>207</v>
      </c>
      <c r="FB6" s="19">
        <f>'12月（入力用）'!I9</f>
        <v>207</v>
      </c>
      <c r="FC6" s="19">
        <f>'12月（入力用）'!J9</f>
        <v>207</v>
      </c>
      <c r="FD6" s="19">
        <f>'12月（入力用）'!K9</f>
        <v>207</v>
      </c>
      <c r="FE6" s="19">
        <f>'12月（入力用）'!L9</f>
        <v>207</v>
      </c>
      <c r="FF6" s="19">
        <f>'12月（入力用）'!M9</f>
        <v>207</v>
      </c>
      <c r="FG6" s="19">
        <f>'12月（入力用）'!N9</f>
        <v>207</v>
      </c>
      <c r="FH6" s="19">
        <f>'12月（入力用）'!O9</f>
        <v>342</v>
      </c>
      <c r="FI6" s="19">
        <f>'12月（入力用）'!P9</f>
        <v>342</v>
      </c>
      <c r="FJ6" s="19">
        <f>'12月（入力用）'!Q9</f>
        <v>342</v>
      </c>
      <c r="FK6" s="19">
        <f>'12月（入力用）'!R9</f>
        <v>342</v>
      </c>
      <c r="FL6" s="19">
        <f>'12月（入力用）'!S9</f>
        <v>342</v>
      </c>
      <c r="FM6" s="19">
        <f>'12月（入力用）'!T9</f>
        <v>342</v>
      </c>
      <c r="FN6" s="19">
        <f>'12月（入力用）'!U9</f>
        <v>342</v>
      </c>
      <c r="FO6" s="19">
        <f>'12月（入力用）'!V9</f>
        <v>342</v>
      </c>
      <c r="FP6" s="19">
        <f>'12月（入力用）'!W9</f>
        <v>342</v>
      </c>
      <c r="FQ6" s="19">
        <f>'12月（入力用）'!X9</f>
        <v>342</v>
      </c>
      <c r="FR6" s="19">
        <f>'12月（入力用）'!Y9</f>
        <v>342</v>
      </c>
      <c r="FS6" s="19">
        <f>'12月（入力用）'!Z9</f>
        <v>342</v>
      </c>
      <c r="FT6" s="19">
        <f>'12月（入力用）'!AA9</f>
        <v>342</v>
      </c>
      <c r="FU6" s="19">
        <f>'12月（入力用）'!AB9</f>
        <v>342</v>
      </c>
      <c r="FV6" s="19">
        <f>'12月（入力用）'!AC9</f>
        <v>342</v>
      </c>
      <c r="FW6" s="19">
        <f>'12月（入力用）'!AD9</f>
        <v>342</v>
      </c>
      <c r="FX6" s="19">
        <f>'12月（入力用）'!AE9</f>
        <v>342</v>
      </c>
      <c r="FY6" s="19">
        <f>'12月（入力用）'!AF9</f>
        <v>342</v>
      </c>
      <c r="FZ6" s="19">
        <f>'12月（入力用）'!AG9</f>
        <v>342</v>
      </c>
      <c r="GA6" s="19">
        <f>'12月（入力用）'!AH9</f>
        <v>342</v>
      </c>
      <c r="GB6" s="19">
        <f>'12月（入力用）'!AI9</f>
        <v>342</v>
      </c>
      <c r="GC6" s="19">
        <f>'12月（入力用）'!AJ9</f>
        <v>342</v>
      </c>
      <c r="GD6" s="19">
        <f>'12月（入力用）'!AK9</f>
        <v>342</v>
      </c>
      <c r="GE6" s="19">
        <f>'R3-01（入力用）'!G9</f>
        <v>342</v>
      </c>
      <c r="GF6" s="19">
        <f>'R3-01（入力用）'!H9</f>
        <v>342</v>
      </c>
      <c r="GG6" s="19">
        <f>'R3-01（入力用）'!I9</f>
        <v>342</v>
      </c>
      <c r="GH6" s="19">
        <f>'R3-01（入力用）'!J9</f>
        <v>342</v>
      </c>
      <c r="GI6" s="19">
        <f>'R3-01（入力用）'!K9</f>
        <v>345</v>
      </c>
      <c r="GJ6" s="19">
        <f>'R3-01（入力用）'!L9</f>
        <v>345</v>
      </c>
      <c r="GK6" s="19">
        <f>'R3-01（入力用）'!M9</f>
        <v>345</v>
      </c>
      <c r="GL6" s="19">
        <f>'R3-01（入力用）'!N9</f>
        <v>345</v>
      </c>
      <c r="GM6" s="19">
        <f>'R3-01（入力用）'!O9</f>
        <v>345</v>
      </c>
      <c r="GN6" s="19">
        <f>'R3-01（入力用）'!P9</f>
        <v>345</v>
      </c>
      <c r="GO6" s="19">
        <f>'R3-01（入力用）'!Q9</f>
        <v>345</v>
      </c>
      <c r="GP6" s="19">
        <f>'R3-01（入力用）'!R9</f>
        <v>345</v>
      </c>
      <c r="GQ6" s="19">
        <f>'R3-01（入力用）'!S9</f>
        <v>345</v>
      </c>
      <c r="GR6" s="19">
        <f>'R3-01（入力用）'!T9</f>
        <v>345</v>
      </c>
      <c r="GS6" s="19">
        <f>'R3-01（入力用）'!U9</f>
        <v>345</v>
      </c>
      <c r="GT6" s="19">
        <f>'R3-01（入力用）'!V9</f>
        <v>345</v>
      </c>
      <c r="GU6" s="19">
        <f>'R3-01（入力用）'!W9</f>
        <v>345</v>
      </c>
      <c r="GV6" s="19">
        <f>'R3-01（入力用）'!X9</f>
        <v>345</v>
      </c>
      <c r="GW6" s="19">
        <f>'R3-01（入力用）'!Y9</f>
        <v>345</v>
      </c>
      <c r="GX6" s="19">
        <f>'R3-01（入力用）'!Z9</f>
        <v>345</v>
      </c>
      <c r="GY6" s="19">
        <f>'R3-01（入力用）'!AA9</f>
        <v>345</v>
      </c>
      <c r="GZ6" s="19">
        <f>'R3-01（入力用）'!AB9</f>
        <v>345</v>
      </c>
      <c r="HA6" s="19">
        <f>'R3-01（入力用）'!AC9</f>
        <v>345</v>
      </c>
      <c r="HB6" s="19">
        <f>'R3-01（入力用）'!AD9</f>
        <v>345</v>
      </c>
      <c r="HC6" s="19">
        <f>'R3-01（入力用）'!AE9</f>
        <v>345</v>
      </c>
      <c r="HD6" s="19">
        <f>'R3-01（入力用）'!AF9</f>
        <v>345</v>
      </c>
      <c r="HE6" s="19">
        <f>'R3-01（入力用）'!AG9</f>
        <v>345</v>
      </c>
      <c r="HF6" s="19">
        <f>'R3-01（入力用）'!AH9</f>
        <v>345</v>
      </c>
      <c r="HG6" s="19">
        <f>'R3-01（入力用）'!AI9</f>
        <v>345</v>
      </c>
      <c r="HH6" s="19">
        <f>'R3-01（入力用）'!AJ9</f>
        <v>345</v>
      </c>
      <c r="HI6" s="19">
        <f>'R3-01（入力用）'!AK9</f>
        <v>345</v>
      </c>
      <c r="HJ6" s="19">
        <f>'R3-02（入力用）'!G9</f>
        <v>345</v>
      </c>
      <c r="HK6" s="19">
        <f>'R3-02（入力用）'!H9</f>
        <v>345</v>
      </c>
      <c r="HL6" s="19">
        <f>'R3-02（入力用）'!I9</f>
        <v>352</v>
      </c>
      <c r="HM6" s="19">
        <f>'R3-02（入力用）'!J9</f>
        <v>352</v>
      </c>
      <c r="HN6" s="19">
        <f>'R3-02（入力用）'!K9</f>
        <v>352</v>
      </c>
      <c r="HO6" s="19">
        <f>'R3-02（入力用）'!L9</f>
        <v>352</v>
      </c>
      <c r="HP6" s="19">
        <f>'R3-02（入力用）'!M9</f>
        <v>352</v>
      </c>
      <c r="HQ6" s="19">
        <f>'R3-02（入力用）'!N9</f>
        <v>357</v>
      </c>
      <c r="HR6" s="19">
        <f>'R3-02（入力用）'!O9</f>
        <v>357</v>
      </c>
      <c r="HS6" s="19">
        <f>'R3-02（入力用）'!P9</f>
        <v>357</v>
      </c>
      <c r="HT6" s="19">
        <f>'R3-02（入力用）'!Q9</f>
        <v>357</v>
      </c>
      <c r="HU6" s="19">
        <f>'R3-02（入力用）'!R9</f>
        <v>357</v>
      </c>
      <c r="HV6" s="19">
        <f>'R3-02（入力用）'!S9</f>
        <v>357</v>
      </c>
      <c r="HW6" s="19">
        <f>'R3-02（入力用）'!T9</f>
        <v>357</v>
      </c>
      <c r="HX6" s="19">
        <f>'R3-02（入力用）'!U9</f>
        <v>357</v>
      </c>
      <c r="HY6" s="19">
        <f>'R3-02（入力用）'!V9</f>
        <v>363</v>
      </c>
      <c r="HZ6" s="19">
        <f>'R3-02（入力用）'!W9</f>
        <v>363</v>
      </c>
      <c r="IA6" s="19">
        <f>'R3-02（入力用）'!X9</f>
        <v>363</v>
      </c>
      <c r="IB6" s="19">
        <f>'R3-02（入力用）'!Y9</f>
        <v>375</v>
      </c>
      <c r="IC6" s="19">
        <f>'R3-02（入力用）'!Z9</f>
        <v>375</v>
      </c>
      <c r="ID6" s="19">
        <f>'R3-02（入力用）'!AA9</f>
        <v>375</v>
      </c>
      <c r="IE6" s="19">
        <f>'R3-02（入力用）'!AB9</f>
        <v>375</v>
      </c>
      <c r="IF6" s="19">
        <f>'R3-02（入力用）'!AC9</f>
        <v>375</v>
      </c>
      <c r="IG6" s="19">
        <f>'R3-02（入力用）'!AD9</f>
        <v>375</v>
      </c>
      <c r="IH6" s="19">
        <f>'R3-02（入力用）'!AE9</f>
        <v>375</v>
      </c>
      <c r="II6" s="19">
        <f>'R3-02（入力用）'!AF9</f>
        <v>375</v>
      </c>
      <c r="IJ6" s="19">
        <f>'R3-02（入力用）'!AG9</f>
        <v>375</v>
      </c>
      <c r="IK6" s="19">
        <f>'R3-02（入力用）'!AH9</f>
        <v>375</v>
      </c>
      <c r="IL6" s="19">
        <f>'R3-03（入力用）'!G9</f>
        <v>375</v>
      </c>
      <c r="IM6" s="19">
        <f>'R3-03（入力用）'!H9</f>
        <v>375</v>
      </c>
      <c r="IN6" s="19">
        <f>'R3-03（入力用）'!I9</f>
        <v>375</v>
      </c>
      <c r="IO6" s="19">
        <f>'R3-03（入力用）'!J9</f>
        <v>375</v>
      </c>
      <c r="IP6" s="19">
        <f>'R3-03（入力用）'!K9</f>
        <v>375</v>
      </c>
      <c r="IQ6" s="19">
        <f>'R3-03（入力用）'!L9</f>
        <v>375</v>
      </c>
      <c r="IR6" s="19">
        <f>'R3-03（入力用）'!M9</f>
        <v>375</v>
      </c>
      <c r="IS6" s="19">
        <f>'R3-03（入力用）'!N9</f>
        <v>375</v>
      </c>
      <c r="IT6" s="19">
        <f>'R3-03（入力用）'!O9</f>
        <v>375</v>
      </c>
      <c r="IU6" s="19">
        <f>'R3-03（入力用）'!P9</f>
        <v>375</v>
      </c>
      <c r="IV6" s="19">
        <f>'R3-03（入力用）'!Q9</f>
        <v>375</v>
      </c>
      <c r="IW6" s="19">
        <f>'R3-03（入力用）'!R9</f>
        <v>375</v>
      </c>
      <c r="IX6" s="19">
        <f>'R3-03（入力用）'!S9</f>
        <v>375</v>
      </c>
      <c r="IY6" s="19">
        <f>'R3-03（入力用）'!T9</f>
        <v>375</v>
      </c>
      <c r="IZ6" s="19">
        <f>'R3-03（入力用）'!U9</f>
        <v>375</v>
      </c>
      <c r="JA6" s="19">
        <f>'R3-03（入力用）'!V9</f>
        <v>375</v>
      </c>
      <c r="JB6" s="19">
        <f>'R3-03（入力用）'!W9</f>
        <v>375</v>
      </c>
      <c r="JC6" s="19">
        <f>'R3-03（入力用）'!X9</f>
        <v>375</v>
      </c>
      <c r="JD6" s="19">
        <f>'R3-03（入力用）'!Y9</f>
        <v>375</v>
      </c>
      <c r="JE6" s="19">
        <f>'R3-03（入力用）'!Z9</f>
        <v>375</v>
      </c>
      <c r="JF6" s="19">
        <f>'R3-03（入力用）'!AA9</f>
        <v>375</v>
      </c>
      <c r="JG6" s="19">
        <f>'R3-03（入力用）'!AB9</f>
        <v>375</v>
      </c>
      <c r="JH6" s="19">
        <f>'R3-03（入力用）'!AC9</f>
        <v>375</v>
      </c>
      <c r="JI6" s="19">
        <f>'R3-03（入力用）'!AD9</f>
        <v>375</v>
      </c>
      <c r="JJ6" s="19">
        <f>'R3-03（入力用）'!AE9</f>
        <v>375</v>
      </c>
      <c r="JK6" s="19">
        <f>'R3-03（入力用）'!AF9</f>
        <v>375</v>
      </c>
      <c r="JL6" s="19">
        <f>'R3-03（入力用）'!AG9</f>
        <v>375</v>
      </c>
      <c r="JM6" s="19">
        <f>'R3-03（入力用）'!AH9</f>
        <v>375</v>
      </c>
      <c r="JN6" s="19">
        <f>'R3-03（入力用）'!AI9</f>
        <v>375</v>
      </c>
      <c r="JO6" s="19">
        <f>'R3-03（入力用）'!AJ9</f>
        <v>376</v>
      </c>
      <c r="JP6" s="19">
        <f>'R3-03（入力用）'!AK9</f>
        <v>376</v>
      </c>
      <c r="JQ6" s="19">
        <f>'R3-04'!G9</f>
        <v>376</v>
      </c>
      <c r="JR6" s="19">
        <f>'R3-04'!H9</f>
        <v>376</v>
      </c>
      <c r="JS6" s="19">
        <f>'R3-04'!I9</f>
        <v>376</v>
      </c>
      <c r="JT6" s="19">
        <f>'R3-04'!J9</f>
        <v>376</v>
      </c>
      <c r="JU6" s="19">
        <f>'R3-04'!K9</f>
        <v>376</v>
      </c>
      <c r="JV6" s="19">
        <f>'R3-04'!L9</f>
        <v>376</v>
      </c>
      <c r="JW6" s="19">
        <f>'R3-04'!M9</f>
        <v>376</v>
      </c>
      <c r="JX6" s="19">
        <f>'R3-04'!N9</f>
        <v>376</v>
      </c>
      <c r="JY6" s="19">
        <f>'R3-04'!O9</f>
        <v>376</v>
      </c>
      <c r="JZ6" s="19">
        <f>'R3-04'!P9</f>
        <v>376</v>
      </c>
      <c r="KA6" s="19">
        <f>'R3-04'!Q9</f>
        <v>376</v>
      </c>
      <c r="KB6" s="19">
        <f>'R3-04'!R9</f>
        <v>376</v>
      </c>
      <c r="KC6" s="19">
        <f>'R3-04'!S9</f>
        <v>376</v>
      </c>
      <c r="KD6" s="19">
        <f>'R3-04'!T9</f>
        <v>376</v>
      </c>
      <c r="KE6" s="19">
        <f>'R3-04'!U9</f>
        <v>376</v>
      </c>
      <c r="KF6" s="19">
        <f>'R3-04'!V9</f>
        <v>376</v>
      </c>
      <c r="KG6" s="19">
        <f>'R3-04'!W9</f>
        <v>376</v>
      </c>
      <c r="KH6" s="19">
        <f>'R3-04'!X9</f>
        <v>376</v>
      </c>
      <c r="KI6" s="19">
        <f>'R3-04'!Y9</f>
        <v>376</v>
      </c>
      <c r="KJ6" s="19">
        <f>'R3-04'!Z9</f>
        <v>376</v>
      </c>
      <c r="KK6" s="19">
        <f>'R3-04'!AA9</f>
        <v>376</v>
      </c>
      <c r="KL6" s="19">
        <f>'R3-04'!AB9</f>
        <v>376</v>
      </c>
      <c r="KM6" s="19">
        <f>'R3-04'!AC9</f>
        <v>376</v>
      </c>
      <c r="KN6" s="19">
        <f>'R3-04'!AD9</f>
        <v>376</v>
      </c>
      <c r="KO6" s="19">
        <f>'R3-04'!AE9</f>
        <v>376</v>
      </c>
      <c r="KP6" s="19">
        <f>'R3-04'!AF9</f>
        <v>376</v>
      </c>
      <c r="KQ6" s="19">
        <f>'R3-04'!AG9</f>
        <v>376</v>
      </c>
      <c r="KR6" s="19">
        <f>'R3-04'!AH9</f>
        <v>376</v>
      </c>
      <c r="KS6" s="19">
        <f>'R3-04'!AI9</f>
        <v>376</v>
      </c>
      <c r="KT6" s="19">
        <f>'R3-04'!AJ9</f>
        <v>376</v>
      </c>
      <c r="KU6" s="19">
        <f>'R3-05'!G9</f>
        <v>376</v>
      </c>
      <c r="KV6" s="19">
        <f>'R3-05'!H9</f>
        <v>376</v>
      </c>
      <c r="KW6" s="19">
        <f>'R3-05'!I9</f>
        <v>376</v>
      </c>
      <c r="KX6" s="19">
        <f>'R3-05'!J9</f>
        <v>376</v>
      </c>
      <c r="KY6" s="19">
        <f>'R3-05'!K9</f>
        <v>376</v>
      </c>
      <c r="KZ6" s="19">
        <f>'R3-05'!L9</f>
        <v>376</v>
      </c>
      <c r="LA6" s="19">
        <f>'R3-05'!M9</f>
        <v>378</v>
      </c>
      <c r="LB6" s="19">
        <f>'R3-05'!N9</f>
        <v>378</v>
      </c>
      <c r="LC6" s="19">
        <f>'R3-05'!O9</f>
        <v>378</v>
      </c>
      <c r="LD6" s="19">
        <f>'R3-05'!P9</f>
        <v>378</v>
      </c>
      <c r="LE6" s="19">
        <f>'R3-05'!Q9</f>
        <v>378</v>
      </c>
      <c r="LF6" s="19">
        <f>'R3-05'!R9</f>
        <v>378</v>
      </c>
      <c r="LG6" s="19">
        <f>'R3-05'!S9</f>
        <v>378</v>
      </c>
      <c r="LH6" s="19">
        <f>'R3-05'!T9</f>
        <v>378</v>
      </c>
      <c r="LI6" s="19">
        <f>'R3-05'!U9</f>
        <v>378</v>
      </c>
      <c r="LJ6" s="19">
        <f>'R3-05'!V9</f>
        <v>378</v>
      </c>
      <c r="LK6" s="19">
        <f>'R3-05'!W9</f>
        <v>378</v>
      </c>
      <c r="LL6" s="19">
        <f>'R3-05'!X9</f>
        <v>378</v>
      </c>
      <c r="LM6" s="19">
        <f>'R3-05'!Y9</f>
        <v>378</v>
      </c>
      <c r="LN6" s="19">
        <f>'R3-05'!Z9</f>
        <v>397</v>
      </c>
      <c r="LO6" s="19">
        <f>'R3-05'!AA9</f>
        <v>397</v>
      </c>
      <c r="LP6" s="19">
        <f>'R3-05'!AB9</f>
        <v>397</v>
      </c>
      <c r="LQ6" s="19">
        <f>'R3-05'!AC9</f>
        <v>397</v>
      </c>
      <c r="LR6" s="19">
        <f>'R3-05'!AD9</f>
        <v>397</v>
      </c>
      <c r="LS6" s="19">
        <f>'R3-05'!AE9</f>
        <v>397</v>
      </c>
      <c r="LT6" s="19">
        <f>'R3-05'!AF9</f>
        <v>397</v>
      </c>
      <c r="LU6" s="19">
        <f>'R3-05'!AG9</f>
        <v>397</v>
      </c>
      <c r="LV6" s="19">
        <f>'R3-05'!AH9</f>
        <v>397</v>
      </c>
      <c r="LW6" s="19">
        <f>'R3-05'!AI9</f>
        <v>397</v>
      </c>
      <c r="LX6" s="19">
        <f>'R3-05'!AJ9</f>
        <v>397</v>
      </c>
      <c r="LY6" s="19">
        <f>'R3-05'!AK9</f>
        <v>419</v>
      </c>
      <c r="LZ6" s="19">
        <f>'R3-06'!G9</f>
        <v>419</v>
      </c>
      <c r="MA6" s="19">
        <f>'R3-06'!H9</f>
        <v>419</v>
      </c>
      <c r="MB6" s="19">
        <f>'R3-06'!I9</f>
        <v>419</v>
      </c>
      <c r="MC6" s="19">
        <f>'R3-06'!J9</f>
        <v>419</v>
      </c>
      <c r="MD6" s="19">
        <f>'R3-06'!K9</f>
        <v>419</v>
      </c>
      <c r="ME6" s="19">
        <f>'R3-06'!L9</f>
        <v>419</v>
      </c>
      <c r="MF6" s="19">
        <f>'R3-06'!M9</f>
        <v>419</v>
      </c>
      <c r="MG6" s="19">
        <f>'R3-06'!N9</f>
        <v>419</v>
      </c>
      <c r="MH6" s="19">
        <f>'R3-06'!O9</f>
        <v>419</v>
      </c>
      <c r="MI6" s="19">
        <f>'R3-06'!P9</f>
        <v>421</v>
      </c>
      <c r="MJ6" s="19">
        <f>'R3-06'!Q9</f>
        <v>421</v>
      </c>
      <c r="MK6" s="19">
        <f>'R3-06'!R9</f>
        <v>421</v>
      </c>
      <c r="ML6" s="19">
        <f>'R3-06'!S9</f>
        <v>421</v>
      </c>
      <c r="MM6" s="19">
        <f>'R3-06'!T9</f>
        <v>421</v>
      </c>
      <c r="MN6" s="19">
        <f>'R3-06'!U9</f>
        <v>421</v>
      </c>
      <c r="MO6" s="19">
        <f>'R3-06'!V9</f>
        <v>421</v>
      </c>
      <c r="MP6" s="19">
        <f>'R3-06'!W9</f>
        <v>421</v>
      </c>
      <c r="MQ6" s="19">
        <f>'R3-06'!X9</f>
        <v>421</v>
      </c>
      <c r="MR6" s="19">
        <f>'R3-06'!Y9</f>
        <v>421</v>
      </c>
      <c r="MS6" s="19">
        <f>'R3-06'!Z9</f>
        <v>421</v>
      </c>
      <c r="MT6" s="19">
        <f>'R3-06'!AA9</f>
        <v>421</v>
      </c>
      <c r="MU6" s="19">
        <f>'R3-06'!AB9</f>
        <v>421</v>
      </c>
      <c r="MV6" s="19">
        <f>'R3-06'!AC9</f>
        <v>421</v>
      </c>
      <c r="MW6" s="19">
        <f>'R3-06'!AD9</f>
        <v>421</v>
      </c>
      <c r="MX6" s="19">
        <f>'R3-06'!AE9</f>
        <v>421</v>
      </c>
      <c r="MY6" s="19">
        <f>'R3-06'!AF9</f>
        <v>421</v>
      </c>
      <c r="MZ6" s="19">
        <f>'R3-06'!AG9</f>
        <v>421</v>
      </c>
      <c r="NA6" s="19">
        <f>'R3-06'!AH9</f>
        <v>421</v>
      </c>
      <c r="NB6" s="19">
        <f>'R3-06'!AI9</f>
        <v>421</v>
      </c>
      <c r="NC6" s="19">
        <f>'R3-06'!AJ9</f>
        <v>421</v>
      </c>
      <c r="ND6" s="19">
        <f>'R3-07'!G9</f>
        <v>421</v>
      </c>
      <c r="NE6" s="19">
        <f>'R3-07'!H9</f>
        <v>421</v>
      </c>
      <c r="NF6" s="19">
        <f>'R3-07'!I9</f>
        <v>421</v>
      </c>
      <c r="NG6" s="19">
        <f>'R3-07'!J9</f>
        <v>421</v>
      </c>
      <c r="NH6" s="19">
        <f>'R3-07'!K9</f>
        <v>421</v>
      </c>
      <c r="NI6" s="19">
        <f>'R3-07'!L9</f>
        <v>421</v>
      </c>
      <c r="NJ6" s="19">
        <f>'R3-07'!M9</f>
        <v>421</v>
      </c>
      <c r="NK6" s="19">
        <f>'R3-07'!N9</f>
        <v>421</v>
      </c>
      <c r="NL6" s="19">
        <f>'R3-07'!O9</f>
        <v>425</v>
      </c>
      <c r="NM6" s="19">
        <f>'R3-07'!P9</f>
        <v>425</v>
      </c>
      <c r="NN6" s="19">
        <f>'R3-07'!Q9</f>
        <v>425</v>
      </c>
      <c r="NO6" s="19">
        <f>'R3-07'!R9</f>
        <v>425</v>
      </c>
      <c r="NP6" s="19">
        <f>'R3-07'!S9</f>
        <v>425</v>
      </c>
      <c r="NQ6" s="19">
        <f>'R3-07'!T9</f>
        <v>425</v>
      </c>
      <c r="NR6" s="19">
        <f>'R3-07'!U9</f>
        <v>425</v>
      </c>
      <c r="NS6" s="19">
        <f>'R3-07'!V9</f>
        <v>425</v>
      </c>
      <c r="NT6" s="19">
        <f>'R3-07'!W9</f>
        <v>425</v>
      </c>
      <c r="NU6" s="19">
        <f>'R3-07'!X9</f>
        <v>425</v>
      </c>
      <c r="NV6" s="19">
        <f>'R3-07'!Y9</f>
        <v>425</v>
      </c>
      <c r="NW6" s="19">
        <f>'R3-07'!Z9</f>
        <v>425</v>
      </c>
      <c r="NX6" s="19">
        <f>'R3-07'!AA9</f>
        <v>425</v>
      </c>
      <c r="NY6" s="19">
        <f>'R3-07'!AB9</f>
        <v>425</v>
      </c>
      <c r="NZ6" s="19">
        <f>'R3-07'!AC9</f>
        <v>425</v>
      </c>
      <c r="OA6" s="19">
        <f>'R3-07'!AD9</f>
        <v>425</v>
      </c>
      <c r="OB6" s="19">
        <f>'R3-07'!AE9</f>
        <v>425</v>
      </c>
      <c r="OC6" s="19">
        <f>'R3-07'!AF9</f>
        <v>425</v>
      </c>
      <c r="OD6" s="19">
        <f>'R3-07'!AG9</f>
        <v>425</v>
      </c>
      <c r="OE6" s="19">
        <f>'R3-07'!AH9</f>
        <v>425</v>
      </c>
      <c r="OF6" s="19">
        <f>'R3-07'!AI9</f>
        <v>425</v>
      </c>
      <c r="OG6" s="19">
        <f>'R3-07'!AJ9</f>
        <v>425</v>
      </c>
      <c r="OH6" s="19">
        <f>'R3-07'!AK9</f>
        <v>425</v>
      </c>
      <c r="OI6" s="19">
        <f>'R3-08'!G9</f>
        <v>425</v>
      </c>
      <c r="OJ6" s="19">
        <f>'R3-08'!H9</f>
        <v>425</v>
      </c>
      <c r="OK6" s="19">
        <f>'R3-08'!I9</f>
        <v>425</v>
      </c>
      <c r="OL6" s="19">
        <f>'R3-08'!J9</f>
        <v>425</v>
      </c>
      <c r="OM6" s="19">
        <f>'R3-08'!K9</f>
        <v>425</v>
      </c>
      <c r="ON6" s="19">
        <f>'R3-08'!L9</f>
        <v>425</v>
      </c>
      <c r="OO6" s="19">
        <f>'R3-08'!M9</f>
        <v>425</v>
      </c>
      <c r="OP6" s="19">
        <f>'R3-08'!N9</f>
        <v>425</v>
      </c>
      <c r="OQ6" s="19">
        <f>'R3-08'!O9</f>
        <v>425</v>
      </c>
      <c r="OR6" s="19">
        <f>'R3-08'!P9</f>
        <v>425</v>
      </c>
      <c r="OS6" s="19">
        <f>'R3-08'!Q9</f>
        <v>425</v>
      </c>
      <c r="OT6" s="19">
        <f>'R3-08'!R9</f>
        <v>425</v>
      </c>
      <c r="OU6" s="19">
        <f>'R3-08'!S9</f>
        <v>458</v>
      </c>
      <c r="OV6" s="19">
        <f>'R3-08'!T9</f>
        <v>458</v>
      </c>
      <c r="OW6" s="19">
        <f>'R3-08'!U9</f>
        <v>458</v>
      </c>
      <c r="OX6" s="19">
        <f>'R3-08'!V9</f>
        <v>458</v>
      </c>
      <c r="OY6" s="19">
        <f>'R3-08'!W9</f>
        <v>458</v>
      </c>
      <c r="OZ6" s="19">
        <f>'R3-08'!X9</f>
        <v>458</v>
      </c>
      <c r="PA6" s="19">
        <f>'R3-08'!Y9</f>
        <v>488</v>
      </c>
      <c r="PB6" s="19">
        <f>'R3-08'!Z9</f>
        <v>488</v>
      </c>
      <c r="PC6" s="19">
        <f>'R3-08'!AA9</f>
        <v>488</v>
      </c>
      <c r="PD6" s="19">
        <f>'R3-08'!AB9</f>
        <v>488</v>
      </c>
      <c r="PE6" s="19">
        <f>'R3-08'!AC9</f>
        <v>488</v>
      </c>
      <c r="PF6" s="19">
        <f>'R3-08'!AD9</f>
        <v>488</v>
      </c>
      <c r="PG6" s="19">
        <f>'R3-08'!AE9</f>
        <v>488</v>
      </c>
      <c r="PH6" s="19">
        <f>'R3-08'!AF9</f>
        <v>488</v>
      </c>
      <c r="PI6" s="19">
        <f>'R3-08'!AG9</f>
        <v>566</v>
      </c>
      <c r="PJ6" s="19">
        <f>'R3-08'!AH9</f>
        <v>566</v>
      </c>
      <c r="PK6" s="19">
        <f>'R3-08'!AI9</f>
        <v>566</v>
      </c>
      <c r="PL6" s="19">
        <f>'R3-08'!AJ9</f>
        <v>566</v>
      </c>
      <c r="PM6" s="19">
        <f>'R3-08'!AK9</f>
        <v>566</v>
      </c>
      <c r="PN6" s="19">
        <f>'R3-09'!G9</f>
        <v>566</v>
      </c>
      <c r="PO6" s="19">
        <f>'R3-09'!H9</f>
        <v>593</v>
      </c>
      <c r="PP6" s="19">
        <f>'R3-09'!I9</f>
        <v>593</v>
      </c>
      <c r="PQ6" s="19">
        <f>'R3-09'!J9</f>
        <v>593</v>
      </c>
      <c r="PR6" s="19">
        <f>'R3-09'!K9</f>
        <v>593</v>
      </c>
      <c r="PS6" s="19">
        <f>'R3-09'!L9</f>
        <v>593</v>
      </c>
      <c r="PT6" s="19">
        <f>'R3-09'!M9</f>
        <v>622</v>
      </c>
      <c r="PU6" s="19">
        <f>'R3-09'!N9</f>
        <v>622</v>
      </c>
      <c r="PV6" s="19">
        <f>'R3-09'!O9</f>
        <v>622</v>
      </c>
      <c r="PW6" s="19">
        <f>'R3-09'!P9</f>
        <v>622</v>
      </c>
      <c r="PX6" s="19">
        <f>'R3-09'!Q9</f>
        <v>622</v>
      </c>
      <c r="PY6" s="19">
        <f>'R3-09'!R9</f>
        <v>622</v>
      </c>
      <c r="PZ6" s="19">
        <f>'R3-09'!S9</f>
        <v>622</v>
      </c>
      <c r="QA6" s="19">
        <f>'R3-09'!T9</f>
        <v>622</v>
      </c>
      <c r="QB6" s="19">
        <f>'R3-09'!U9</f>
        <v>622</v>
      </c>
      <c r="QC6" s="19">
        <f>'R3-09'!V9</f>
        <v>622</v>
      </c>
      <c r="QD6" s="19">
        <f>'R3-09'!W9</f>
        <v>622</v>
      </c>
      <c r="QE6" s="19">
        <f>'R3-09'!X9</f>
        <v>622</v>
      </c>
      <c r="QF6" s="19">
        <f>'R3-09'!Y9</f>
        <v>622</v>
      </c>
      <c r="QG6" s="19">
        <f>'R3-09'!Z9</f>
        <v>622</v>
      </c>
      <c r="QH6" s="19">
        <f>'R3-09'!AA9</f>
        <v>622</v>
      </c>
      <c r="QI6" s="19">
        <f>'R3-09'!AB9</f>
        <v>474</v>
      </c>
      <c r="QJ6" s="19">
        <f>'R3-09'!AC9</f>
        <v>474</v>
      </c>
      <c r="QK6" s="19">
        <f>'R3-09'!AD9</f>
        <v>475</v>
      </c>
      <c r="QL6" s="19">
        <f>'R3-09'!AE9</f>
        <v>475</v>
      </c>
      <c r="QM6" s="19">
        <f>'R3-09'!AF9</f>
        <v>475</v>
      </c>
      <c r="QN6" s="19">
        <f>'R3-09'!AG9</f>
        <v>475</v>
      </c>
      <c r="QO6" s="19">
        <f>'R3-09'!AH9</f>
        <v>475</v>
      </c>
      <c r="QP6" s="19">
        <f>'R3-09'!AI9</f>
        <v>475</v>
      </c>
      <c r="QQ6" s="19">
        <f>'R3-09'!AJ9</f>
        <v>475</v>
      </c>
      <c r="QR6" s="19">
        <f>'R3-10'!G9</f>
        <v>475</v>
      </c>
      <c r="QS6" s="19">
        <f>'R3-10'!H9</f>
        <v>475</v>
      </c>
      <c r="QT6" s="19">
        <f>'R3-10'!I9</f>
        <v>475</v>
      </c>
      <c r="QU6" s="19">
        <f>'R3-10'!J9</f>
        <v>475</v>
      </c>
      <c r="QV6" s="19">
        <f>'R3-10'!K9</f>
        <v>475</v>
      </c>
      <c r="QW6" s="19">
        <f>'R3-10'!L9</f>
        <v>475</v>
      </c>
      <c r="QX6" s="19">
        <f>'R3-10'!M9</f>
        <v>475</v>
      </c>
      <c r="QY6" s="19">
        <f>'R3-10'!N9</f>
        <v>475</v>
      </c>
      <c r="QZ6" s="19">
        <f>'R3-10'!O9</f>
        <v>475</v>
      </c>
      <c r="RA6" s="19">
        <f>'R3-10'!P9</f>
        <v>475</v>
      </c>
      <c r="RB6" s="19">
        <f>'R3-10'!Q9</f>
        <v>475</v>
      </c>
      <c r="RC6" s="19">
        <f>'R3-10'!R9</f>
        <v>475</v>
      </c>
      <c r="RD6" s="19">
        <f>'R3-10'!S9</f>
        <v>475</v>
      </c>
      <c r="RE6" s="19">
        <f>'R3-10'!T9</f>
        <v>475</v>
      </c>
      <c r="RF6" s="19">
        <f>'R3-10'!U9</f>
        <v>475</v>
      </c>
      <c r="RG6" s="19">
        <f>'R3-10'!V9</f>
        <v>475</v>
      </c>
      <c r="RH6" s="19">
        <f>'R3-10'!W9</f>
        <v>475</v>
      </c>
      <c r="RI6" s="19">
        <f>'R3-10'!X9</f>
        <v>475</v>
      </c>
      <c r="RJ6" s="19">
        <f>'R3-10'!Y9</f>
        <v>475</v>
      </c>
      <c r="RK6" s="19">
        <f>'R3-10'!Z9</f>
        <v>475</v>
      </c>
      <c r="RL6" s="19">
        <f>'R3-10'!AA9</f>
        <v>475</v>
      </c>
      <c r="RM6" s="19">
        <f>'R3-10'!AB9</f>
        <v>475</v>
      </c>
      <c r="RN6" s="19">
        <f>'R3-10'!AC9</f>
        <v>475</v>
      </c>
      <c r="RO6" s="19">
        <f>'R3-10'!AD9</f>
        <v>475</v>
      </c>
      <c r="RP6" s="19">
        <f>'R3-10'!AE9</f>
        <v>475</v>
      </c>
      <c r="RQ6" s="19">
        <f>'R3-10'!AF9</f>
        <v>475</v>
      </c>
      <c r="RR6" s="19">
        <f>'R3-10'!AG9</f>
        <v>475</v>
      </c>
      <c r="RS6" s="19">
        <f>'R3-10'!AH9</f>
        <v>475</v>
      </c>
      <c r="RT6" s="19">
        <f>'R3-10'!AI9</f>
        <v>475</v>
      </c>
      <c r="RU6" s="19">
        <f>'R3-10'!AJ9</f>
        <v>475</v>
      </c>
      <c r="RV6" s="19">
        <f>'R3-10'!AK9</f>
        <v>475</v>
      </c>
      <c r="RW6" s="19">
        <f>'R3-11'!G9</f>
        <v>477</v>
      </c>
      <c r="RX6" s="19">
        <f>'R3-11'!H9</f>
        <v>477</v>
      </c>
      <c r="RY6" s="19">
        <f>'R3-11'!I9</f>
        <v>477</v>
      </c>
      <c r="RZ6" s="19">
        <f>'R3-11'!J9</f>
        <v>477</v>
      </c>
      <c r="SA6" s="19">
        <f>'R3-11'!K9</f>
        <v>477</v>
      </c>
      <c r="SB6" s="19">
        <f>'R3-11'!L9</f>
        <v>477</v>
      </c>
      <c r="SC6" s="19">
        <f>'R3-11'!M9</f>
        <v>477</v>
      </c>
      <c r="SD6" s="19">
        <f>'R3-11'!N9</f>
        <v>477</v>
      </c>
      <c r="SE6" s="19">
        <f>'R3-11'!O9</f>
        <v>477</v>
      </c>
      <c r="SF6" s="19">
        <f>'R3-11'!P9</f>
        <v>477</v>
      </c>
      <c r="SG6" s="19">
        <f>'R3-11'!Q9</f>
        <v>477</v>
      </c>
      <c r="SH6" s="19">
        <f>'R3-11'!R9</f>
        <v>477</v>
      </c>
      <c r="SI6" s="19">
        <f>'R3-11'!S9</f>
        <v>477</v>
      </c>
      <c r="SJ6" s="19">
        <f>'R3-11'!T9</f>
        <v>477</v>
      </c>
      <c r="SK6" s="19">
        <f>'R3-11'!U9</f>
        <v>477</v>
      </c>
      <c r="SL6" s="19">
        <f>'R3-11'!V9</f>
        <v>477</v>
      </c>
      <c r="SM6" s="19">
        <f>'R3-11'!W9</f>
        <v>477</v>
      </c>
      <c r="SN6" s="19">
        <f>'R3-11'!X9</f>
        <v>477</v>
      </c>
      <c r="SO6" s="19">
        <f>'R3-11'!Y9</f>
        <v>477</v>
      </c>
      <c r="SP6" s="19">
        <f>'R3-11'!Z9</f>
        <v>477</v>
      </c>
      <c r="SQ6" s="19">
        <f>'R3-11'!AA9</f>
        <v>477</v>
      </c>
      <c r="SR6" s="19">
        <f>'R3-11'!AB9</f>
        <v>477</v>
      </c>
      <c r="SS6" s="19">
        <f>'R3-11'!AC9</f>
        <v>477</v>
      </c>
      <c r="ST6" s="19">
        <f>'R3-11'!AD9</f>
        <v>477</v>
      </c>
      <c r="SU6" s="19">
        <f>'R3-11'!AE9</f>
        <v>477</v>
      </c>
      <c r="SV6" s="19">
        <f>'R3-11'!AF9</f>
        <v>477</v>
      </c>
      <c r="SW6" s="19">
        <f>'R3-11'!AG9</f>
        <v>477</v>
      </c>
      <c r="SX6" s="19">
        <f>'R3-11'!AH9</f>
        <v>477</v>
      </c>
      <c r="SY6" s="19">
        <f>'R3-11'!AI9</f>
        <v>477</v>
      </c>
      <c r="SZ6" s="19">
        <f>'R3-11'!AJ9</f>
        <v>549</v>
      </c>
      <c r="TA6" s="19">
        <f>'R3-12'!G9</f>
        <v>549</v>
      </c>
      <c r="TB6" s="19">
        <f>'R3-12'!H9</f>
        <v>549</v>
      </c>
      <c r="TC6" s="19">
        <f>'R3-12'!I9</f>
        <v>549</v>
      </c>
      <c r="TD6" s="19">
        <f>'R3-12'!J9</f>
        <v>549</v>
      </c>
      <c r="TE6" s="19">
        <f>'R3-12'!K9</f>
        <v>549</v>
      </c>
      <c r="TF6" s="19">
        <f>'R3-12'!L9</f>
        <v>549</v>
      </c>
      <c r="TG6" s="19">
        <f>'R3-12'!M9</f>
        <v>549</v>
      </c>
      <c r="TH6" s="19">
        <f>'R3-12'!N9</f>
        <v>549</v>
      </c>
      <c r="TI6" s="19">
        <f>'R3-12'!O9</f>
        <v>549</v>
      </c>
      <c r="TJ6" s="19">
        <f>'R3-12'!P9</f>
        <v>549</v>
      </c>
      <c r="TK6" s="19">
        <f>'R3-12'!Q9</f>
        <v>549</v>
      </c>
      <c r="TL6" s="19">
        <f>'R3-12'!R9</f>
        <v>549</v>
      </c>
      <c r="TM6" s="19">
        <f>'R3-12'!S9</f>
        <v>549</v>
      </c>
      <c r="TN6" s="19">
        <f>'R3-12'!T9</f>
        <v>549</v>
      </c>
      <c r="TO6" s="19">
        <f>'R3-12'!U9</f>
        <v>549</v>
      </c>
      <c r="TP6" s="19">
        <f>'R3-12'!V9</f>
        <v>549</v>
      </c>
      <c r="TQ6" s="19">
        <f>'R3-12'!W9</f>
        <v>549</v>
      </c>
      <c r="TR6" s="19">
        <f>'R3-12'!X9</f>
        <v>549</v>
      </c>
      <c r="TS6" s="19">
        <f>'R3-12'!Y9</f>
        <v>549</v>
      </c>
      <c r="TT6" s="19">
        <f>'R3-12'!Z9</f>
        <v>549</v>
      </c>
      <c r="TU6" s="19">
        <f>'R3-12'!AA9</f>
        <v>549</v>
      </c>
      <c r="TV6" s="19">
        <f>'R3-12'!AB9</f>
        <v>549</v>
      </c>
      <c r="TW6" s="19">
        <f>'R3-12'!AC9</f>
        <v>549</v>
      </c>
      <c r="TX6" s="19">
        <f>'R3-12'!AD9</f>
        <v>549</v>
      </c>
      <c r="TY6" s="19">
        <f>'R3-12'!AE9</f>
        <v>549</v>
      </c>
      <c r="TZ6" s="19">
        <f>'R3-12'!AF9</f>
        <v>549</v>
      </c>
      <c r="UA6" s="19">
        <f>'R3-12'!AG9</f>
        <v>549</v>
      </c>
      <c r="UB6" s="19">
        <f>'R3-12'!AH9</f>
        <v>549</v>
      </c>
      <c r="UC6" s="19">
        <f>'R3-12'!AI9</f>
        <v>549</v>
      </c>
      <c r="UD6" s="19">
        <f>'R3-12'!AJ9</f>
        <v>549</v>
      </c>
      <c r="UE6" s="19">
        <f>'R3-12'!AK9</f>
        <v>549</v>
      </c>
      <c r="UF6" s="19">
        <f>'R4-01'!G9</f>
        <v>559</v>
      </c>
      <c r="UG6" s="19">
        <f>'R4-01'!H9</f>
        <v>559</v>
      </c>
      <c r="UH6" s="19">
        <f>'R4-01'!I9</f>
        <v>559</v>
      </c>
      <c r="UI6" s="19">
        <f>'R4-01'!J9</f>
        <v>559</v>
      </c>
      <c r="UJ6" s="19">
        <f>'R4-01'!K9</f>
        <v>559</v>
      </c>
      <c r="UK6" s="19">
        <f>'R4-01'!L9</f>
        <v>559</v>
      </c>
      <c r="UL6" s="19">
        <f>'R4-01'!M9</f>
        <v>559</v>
      </c>
      <c r="UM6" s="19">
        <f>'R4-01'!N9</f>
        <v>559</v>
      </c>
      <c r="UN6" s="19">
        <f>'R4-01'!O9</f>
        <v>559</v>
      </c>
      <c r="UO6" s="19">
        <f>'R4-01'!P9</f>
        <v>559</v>
      </c>
      <c r="UP6" s="19">
        <f>'R4-01'!Q9</f>
        <v>559</v>
      </c>
      <c r="UQ6" s="19">
        <f>'R4-01'!R9</f>
        <v>567</v>
      </c>
      <c r="UR6" s="19">
        <f>'R4-01'!S9</f>
        <v>567</v>
      </c>
      <c r="US6" s="19">
        <f>'R4-01'!T9</f>
        <v>567</v>
      </c>
      <c r="UT6" s="19">
        <f>'R4-01'!U9</f>
        <v>567</v>
      </c>
      <c r="UU6" s="19">
        <f>'R4-01'!V9</f>
        <v>567</v>
      </c>
      <c r="UV6" s="19">
        <f>'R4-01'!W9</f>
        <v>567</v>
      </c>
      <c r="UW6" s="19">
        <f>'R4-01'!X9</f>
        <v>567</v>
      </c>
      <c r="UX6" s="19">
        <f>'R4-01'!Y9</f>
        <v>567</v>
      </c>
      <c r="UY6" s="19">
        <f>'R4-01'!Z9</f>
        <v>567</v>
      </c>
      <c r="UZ6" s="19">
        <f>'R4-01'!AA9</f>
        <v>567</v>
      </c>
      <c r="VA6" s="19">
        <f>'R4-01'!AB9</f>
        <v>567</v>
      </c>
      <c r="VB6" s="19">
        <f>'R4-01'!AC9</f>
        <v>567</v>
      </c>
      <c r="VC6" s="19">
        <f>'R4-01'!AD9</f>
        <v>567</v>
      </c>
      <c r="VD6" s="19">
        <f>'R4-01'!AE9</f>
        <v>567</v>
      </c>
      <c r="VE6" s="19">
        <f>'R4-01'!AF9</f>
        <v>564</v>
      </c>
      <c r="VF6" s="19">
        <f>'R4-01'!AG9</f>
        <v>564</v>
      </c>
      <c r="VG6" s="19">
        <f>'R4-01'!AH9</f>
        <v>564</v>
      </c>
      <c r="VH6" s="19">
        <f>'R4-01'!AI9</f>
        <v>564</v>
      </c>
      <c r="VI6" s="19">
        <f>'R4-01'!AJ9</f>
        <v>564</v>
      </c>
      <c r="VJ6" s="19">
        <f>'R4-01'!AK9</f>
        <v>564</v>
      </c>
      <c r="VK6" s="19">
        <f>'R4-02'!G9</f>
        <v>564</v>
      </c>
      <c r="VL6" s="19">
        <f>'R4-02'!H9</f>
        <v>564</v>
      </c>
      <c r="VM6" s="19">
        <f>'R4-02'!I9</f>
        <v>564</v>
      </c>
      <c r="VN6" s="19">
        <f>'R4-02'!J9</f>
        <v>564</v>
      </c>
      <c r="VO6" s="19">
        <f>'R4-02'!K9</f>
        <v>564</v>
      </c>
      <c r="VP6" s="19">
        <f>'R4-02'!L9</f>
        <v>564</v>
      </c>
      <c r="VQ6" s="19">
        <f>'R4-02'!M9</f>
        <v>564</v>
      </c>
      <c r="VR6" s="19">
        <f>'R4-02'!N9</f>
        <v>564</v>
      </c>
      <c r="VS6" s="19">
        <f>'R4-02'!O9</f>
        <v>564</v>
      </c>
      <c r="VT6" s="19">
        <f>'R4-02'!P9</f>
        <v>564</v>
      </c>
      <c r="VU6" s="19">
        <f>'R4-02'!Q9</f>
        <v>564</v>
      </c>
      <c r="VV6" s="19">
        <f>'R4-02'!R9</f>
        <v>564</v>
      </c>
      <c r="VW6" s="19">
        <f>'R4-02'!S9</f>
        <v>564</v>
      </c>
      <c r="VX6" s="19">
        <f>'R4-02'!T9</f>
        <v>564</v>
      </c>
      <c r="VY6" s="19">
        <f>'R4-02'!U9</f>
        <v>564</v>
      </c>
      <c r="VZ6" s="19">
        <f>'R4-02'!V9</f>
        <v>564</v>
      </c>
      <c r="WA6" s="19">
        <f>'R4-02'!W9</f>
        <v>564</v>
      </c>
      <c r="WB6" s="19">
        <f>'R4-02'!X9</f>
        <v>564</v>
      </c>
      <c r="WC6" s="19">
        <f>'R4-02'!Y9</f>
        <v>564</v>
      </c>
      <c r="WD6" s="19">
        <f>'R4-02'!Z9</f>
        <v>564</v>
      </c>
      <c r="WE6" s="19">
        <f>'R4-02'!AA9</f>
        <v>564</v>
      </c>
      <c r="WF6" s="19">
        <f>'R4-02'!AB9</f>
        <v>564</v>
      </c>
      <c r="WG6" s="19">
        <f>'R4-02'!AC9</f>
        <v>564</v>
      </c>
      <c r="WH6" s="19">
        <f>'R4-02'!AD9</f>
        <v>564</v>
      </c>
      <c r="WI6" s="19">
        <f>'R4-02'!AE9</f>
        <v>564</v>
      </c>
      <c r="WJ6" s="19">
        <f>'R4-02'!AF9</f>
        <v>564</v>
      </c>
      <c r="WK6" s="19">
        <f>'R4-02'!AG9</f>
        <v>564</v>
      </c>
      <c r="WL6" s="19">
        <f>'R4-02'!AH9</f>
        <v>563</v>
      </c>
      <c r="WM6" s="19" t="e">
        <f>#REF!</f>
        <v>#REF!</v>
      </c>
      <c r="WN6" s="19" t="e">
        <f>#REF!</f>
        <v>#REF!</v>
      </c>
      <c r="WO6" s="19" t="e">
        <f>#REF!</f>
        <v>#REF!</v>
      </c>
      <c r="WP6" s="19" t="e">
        <f>#REF!</f>
        <v>#REF!</v>
      </c>
      <c r="WQ6" s="19" t="e">
        <f>#REF!</f>
        <v>#REF!</v>
      </c>
      <c r="WR6" s="19" t="e">
        <f>#REF!</f>
        <v>#REF!</v>
      </c>
      <c r="WS6" s="19" t="e">
        <f>#REF!</f>
        <v>#REF!</v>
      </c>
      <c r="WT6" s="19" t="e">
        <f>#REF!</f>
        <v>#REF!</v>
      </c>
      <c r="WU6" s="19" t="e">
        <f>#REF!</f>
        <v>#REF!</v>
      </c>
      <c r="WV6" s="19" t="e">
        <f>#REF!</f>
        <v>#REF!</v>
      </c>
      <c r="WW6" s="19" t="e">
        <f>#REF!</f>
        <v>#REF!</v>
      </c>
      <c r="WX6" s="19" t="e">
        <f>#REF!</f>
        <v>#REF!</v>
      </c>
      <c r="WY6" s="19" t="e">
        <f>#REF!</f>
        <v>#REF!</v>
      </c>
      <c r="WZ6" s="19" t="e">
        <f>#REF!</f>
        <v>#REF!</v>
      </c>
      <c r="XA6" s="19" t="e">
        <f>#REF!</f>
        <v>#REF!</v>
      </c>
      <c r="XB6" s="19" t="e">
        <f>#REF!</f>
        <v>#REF!</v>
      </c>
      <c r="XC6" s="19" t="e">
        <f>#REF!</f>
        <v>#REF!</v>
      </c>
      <c r="XD6" s="19" t="e">
        <f>#REF!</f>
        <v>#REF!</v>
      </c>
      <c r="XE6" s="19" t="e">
        <f>#REF!</f>
        <v>#REF!</v>
      </c>
      <c r="XF6" s="19" t="e">
        <f>#REF!</f>
        <v>#REF!</v>
      </c>
      <c r="XG6" s="19" t="e">
        <f>#REF!</f>
        <v>#REF!</v>
      </c>
      <c r="XH6" s="19" t="e">
        <f>#REF!</f>
        <v>#REF!</v>
      </c>
      <c r="XI6" s="19" t="e">
        <f>#REF!</f>
        <v>#REF!</v>
      </c>
      <c r="XJ6" s="19" t="e">
        <f>#REF!</f>
        <v>#REF!</v>
      </c>
      <c r="XK6" s="19" t="e">
        <f>#REF!</f>
        <v>#REF!</v>
      </c>
      <c r="XL6" s="19" t="e">
        <f>#REF!</f>
        <v>#REF!</v>
      </c>
      <c r="XM6" s="19" t="e">
        <f>#REF!</f>
        <v>#REF!</v>
      </c>
      <c r="XN6" s="19" t="e">
        <f>#REF!</f>
        <v>#REF!</v>
      </c>
      <c r="XO6" s="19" t="e">
        <f>#REF!</f>
        <v>#REF!</v>
      </c>
      <c r="XP6" s="19" t="e">
        <f>#REF!</f>
        <v>#REF!</v>
      </c>
      <c r="XQ6" s="19" t="e">
        <f>#REF!</f>
        <v>#REF!</v>
      </c>
    </row>
    <row r="7" spans="1:641" ht="34.5" customHeight="1">
      <c r="A7" s="32" t="s">
        <v>112</v>
      </c>
      <c r="B7" s="14" t="s">
        <v>46</v>
      </c>
      <c r="C7" s="19">
        <f>'7月（入力用）'!F10</f>
        <v>48</v>
      </c>
      <c r="D7" s="19">
        <f>'7月（入力用）'!G10</f>
        <v>48</v>
      </c>
      <c r="E7" s="19">
        <f>'7月（入力用）'!H10</f>
        <v>48</v>
      </c>
      <c r="F7" s="19">
        <f>'7月（入力用）'!I10</f>
        <v>48</v>
      </c>
      <c r="G7" s="19">
        <f>'7月（入力用）'!J10</f>
        <v>48</v>
      </c>
      <c r="H7" s="19">
        <f>'7月（入力用）'!K10</f>
        <v>48</v>
      </c>
      <c r="I7" s="19">
        <f>'7月（入力用）'!L10</f>
        <v>48</v>
      </c>
      <c r="J7" s="19">
        <f>'7月（入力用）'!M10</f>
        <v>48</v>
      </c>
      <c r="K7" s="19">
        <f>'7月（入力用）'!N10</f>
        <v>48</v>
      </c>
      <c r="L7" s="19">
        <f>'7月（入力用）'!O10</f>
        <v>48</v>
      </c>
      <c r="M7" s="19">
        <f>'7月（入力用）'!P10</f>
        <v>48</v>
      </c>
      <c r="N7" s="19">
        <f>'7月（入力用）'!Q10</f>
        <v>48</v>
      </c>
      <c r="O7" s="19">
        <f>'7月（入力用）'!R10</f>
        <v>48</v>
      </c>
      <c r="P7" s="19">
        <f>'7月（入力用）'!S10</f>
        <v>48</v>
      </c>
      <c r="Q7" s="19">
        <f>'7月（入力用）'!T10</f>
        <v>48</v>
      </c>
      <c r="R7" s="19">
        <f>'7月（入力用）'!U10</f>
        <v>48</v>
      </c>
      <c r="S7" s="19">
        <f>'7月（入力用）'!V10</f>
        <v>48</v>
      </c>
      <c r="T7" s="19">
        <f>'7月（入力用）'!W10</f>
        <v>48</v>
      </c>
      <c r="U7" s="19">
        <f>'7月（入力用）'!X10</f>
        <v>48</v>
      </c>
      <c r="V7" s="19">
        <f>'7月（入力用）'!Y10</f>
        <v>48</v>
      </c>
      <c r="W7" s="19">
        <f>'7月（入力用）'!Z10</f>
        <v>48</v>
      </c>
      <c r="X7" s="19">
        <f>'7月（入力用）'!AA10</f>
        <v>48</v>
      </c>
      <c r="Y7" s="19">
        <f>'7月（入力用）'!AB10</f>
        <v>48</v>
      </c>
      <c r="Z7" s="19">
        <f>'7月（入力用）'!AC10</f>
        <v>48</v>
      </c>
      <c r="AA7" s="19">
        <f>'7月（入力用）'!AD10</f>
        <v>48</v>
      </c>
      <c r="AB7" s="19">
        <f>'7月（入力用）'!AE10</f>
        <v>48</v>
      </c>
      <c r="AC7" s="19">
        <f>'7月（入力用）'!AF10</f>
        <v>48</v>
      </c>
      <c r="AD7" s="19">
        <f>'7月（入力用）'!AG10</f>
        <v>48</v>
      </c>
      <c r="AE7" s="19">
        <f>'7月（入力用）'!AH10</f>
        <v>48</v>
      </c>
      <c r="AF7" s="19">
        <f>'7月（入力用）'!AI10</f>
        <v>48</v>
      </c>
      <c r="AG7" s="19">
        <f>'7月（入力用）'!AJ10</f>
        <v>48</v>
      </c>
      <c r="AH7" s="19">
        <f>'8月（入力用）'!F10</f>
        <v>48</v>
      </c>
      <c r="AI7" s="19">
        <f>'8月（入力用）'!G10</f>
        <v>48</v>
      </c>
      <c r="AJ7" s="19">
        <f>'8月（入力用）'!H10</f>
        <v>48</v>
      </c>
      <c r="AK7" s="19">
        <f>'8月（入力用）'!I10</f>
        <v>48</v>
      </c>
      <c r="AL7" s="19">
        <f>'8月（入力用）'!J10</f>
        <v>48</v>
      </c>
      <c r="AM7" s="19">
        <f>'8月（入力用）'!K10</f>
        <v>48</v>
      </c>
      <c r="AN7" s="19">
        <f>'8月（入力用）'!L10</f>
        <v>48</v>
      </c>
      <c r="AO7" s="19">
        <f>'8月（入力用）'!M10</f>
        <v>48</v>
      </c>
      <c r="AP7" s="19">
        <f>'8月（入力用）'!N10</f>
        <v>48</v>
      </c>
      <c r="AQ7" s="19">
        <f>'8月（入力用）'!O10</f>
        <v>48</v>
      </c>
      <c r="AR7" s="19">
        <f>'8月（入力用）'!P10</f>
        <v>48</v>
      </c>
      <c r="AS7" s="19">
        <f>'8月（入力用）'!Q10</f>
        <v>48</v>
      </c>
      <c r="AT7" s="19">
        <f>'8月（入力用）'!R10</f>
        <v>48</v>
      </c>
      <c r="AU7" s="19">
        <f>'8月（入力用）'!S10</f>
        <v>48</v>
      </c>
      <c r="AV7" s="19">
        <f>'8月（入力用）'!T10</f>
        <v>48</v>
      </c>
      <c r="AW7" s="19">
        <f>'8月（入力用）'!U10</f>
        <v>48</v>
      </c>
      <c r="AX7" s="19">
        <f>'8月（入力用）'!V10</f>
        <v>48</v>
      </c>
      <c r="AY7" s="19">
        <f>'8月（入力用）'!W10</f>
        <v>48</v>
      </c>
      <c r="AZ7" s="19">
        <f>'8月（入力用）'!X10</f>
        <v>48</v>
      </c>
      <c r="BA7" s="19">
        <f>'8月（入力用）'!Y10</f>
        <v>48</v>
      </c>
      <c r="BB7" s="19">
        <f>'8月（入力用）'!Z10</f>
        <v>48</v>
      </c>
      <c r="BC7" s="19">
        <f>'8月（入力用）'!AA10</f>
        <v>48</v>
      </c>
      <c r="BD7" s="19">
        <f>'8月（入力用）'!AB10</f>
        <v>48</v>
      </c>
      <c r="BE7" s="19">
        <f>'8月（入力用）'!AC10</f>
        <v>48</v>
      </c>
      <c r="BF7" s="19">
        <f>'8月（入力用）'!AD10</f>
        <v>48</v>
      </c>
      <c r="BG7" s="19">
        <f>'8月（入力用）'!AE10</f>
        <v>48</v>
      </c>
      <c r="BH7" s="19">
        <f>'8月（入力用）'!AF10</f>
        <v>48</v>
      </c>
      <c r="BI7" s="19">
        <f>'8月（入力用）'!AG10</f>
        <v>48</v>
      </c>
      <c r="BJ7" s="19">
        <f>'8月（入力用）'!AH10</f>
        <v>48</v>
      </c>
      <c r="BK7" s="19">
        <f>'8月（入力用）'!AI10</f>
        <v>48</v>
      </c>
      <c r="BL7" s="19">
        <f>'8月（入力用）'!AJ10</f>
        <v>48</v>
      </c>
      <c r="BM7" s="19">
        <f>'9月（入力用）'!G10</f>
        <v>48</v>
      </c>
      <c r="BN7" s="19">
        <f>'9月（入力用）'!H10</f>
        <v>48</v>
      </c>
      <c r="BO7" s="19">
        <f>'9月（入力用）'!I10</f>
        <v>48</v>
      </c>
      <c r="BP7" s="19">
        <f>'9月（入力用）'!J10</f>
        <v>48</v>
      </c>
      <c r="BQ7" s="19">
        <f>'9月（入力用）'!K10</f>
        <v>48</v>
      </c>
      <c r="BR7" s="19">
        <f>'9月（入力用）'!L10</f>
        <v>48</v>
      </c>
      <c r="BS7" s="19">
        <f>'9月（入力用）'!M10</f>
        <v>48</v>
      </c>
      <c r="BT7" s="19">
        <f>'9月（入力用）'!N10</f>
        <v>48</v>
      </c>
      <c r="BU7" s="19">
        <f>'9月（入力用）'!O10</f>
        <v>48</v>
      </c>
      <c r="BV7" s="19">
        <f>'9月（入力用）'!P10</f>
        <v>48</v>
      </c>
      <c r="BW7" s="19">
        <f>'9月（入力用）'!Q10</f>
        <v>48</v>
      </c>
      <c r="BX7" s="19">
        <f>'9月（入力用）'!R10</f>
        <v>48</v>
      </c>
      <c r="BY7" s="19">
        <f>'9月（入力用）'!S10</f>
        <v>48</v>
      </c>
      <c r="BZ7" s="19">
        <f>'9月（入力用）'!T10</f>
        <v>48</v>
      </c>
      <c r="CA7" s="19">
        <f>'9月（入力用）'!U10</f>
        <v>48</v>
      </c>
      <c r="CB7" s="19">
        <f>'9月（入力用）'!V10</f>
        <v>48</v>
      </c>
      <c r="CC7" s="19">
        <f>'9月（入力用）'!W10</f>
        <v>48</v>
      </c>
      <c r="CD7" s="19">
        <f>'9月（入力用）'!X10</f>
        <v>48</v>
      </c>
      <c r="CE7" s="19">
        <f>'9月（入力用）'!Y10</f>
        <v>48</v>
      </c>
      <c r="CF7" s="19">
        <f>'9月（入力用）'!Z10</f>
        <v>48</v>
      </c>
      <c r="CG7" s="19">
        <f>'9月（入力用）'!AA10</f>
        <v>48</v>
      </c>
      <c r="CH7" s="19">
        <f>'9月（入力用）'!AB10</f>
        <v>48</v>
      </c>
      <c r="CI7" s="19">
        <f>'9月（入力用）'!AC10</f>
        <v>48</v>
      </c>
      <c r="CJ7" s="19">
        <f>'9月（入力用）'!AD10</f>
        <v>48</v>
      </c>
      <c r="CK7" s="19">
        <f>'9月（入力用）'!AE10</f>
        <v>48</v>
      </c>
      <c r="CL7" s="19">
        <f>'9月（入力用）'!AF10</f>
        <v>48</v>
      </c>
      <c r="CM7" s="19">
        <f>'9月（入力用）'!AG10</f>
        <v>48</v>
      </c>
      <c r="CN7" s="19">
        <f>'9月（入力用）'!AH10</f>
        <v>48</v>
      </c>
      <c r="CO7" s="19">
        <f>'9月（入力用）'!AI10</f>
        <v>48</v>
      </c>
      <c r="CP7" s="19">
        <f>'9月（入力用）'!AJ10</f>
        <v>48</v>
      </c>
      <c r="CQ7" s="19">
        <f>'10月（入力用）'!G10</f>
        <v>48</v>
      </c>
      <c r="CR7" s="19">
        <f>'10月（入力用）'!H10</f>
        <v>48</v>
      </c>
      <c r="CS7" s="19">
        <f>'10月（入力用）'!I10</f>
        <v>48</v>
      </c>
      <c r="CT7" s="19">
        <f>'10月（入力用）'!J10</f>
        <v>48</v>
      </c>
      <c r="CU7" s="19">
        <f>'10月（入力用）'!K10</f>
        <v>48</v>
      </c>
      <c r="CV7" s="19">
        <f>'10月（入力用）'!L10</f>
        <v>48</v>
      </c>
      <c r="CW7" s="19">
        <f>'10月（入力用）'!M10</f>
        <v>48</v>
      </c>
      <c r="CX7" s="19">
        <f>'10月（入力用）'!N10</f>
        <v>48</v>
      </c>
      <c r="CY7" s="19">
        <f>'10月（入力用）'!O10</f>
        <v>48</v>
      </c>
      <c r="CZ7" s="19">
        <f>'10月（入力用）'!P10</f>
        <v>48</v>
      </c>
      <c r="DA7" s="19">
        <f>'10月（入力用）'!Q10</f>
        <v>48</v>
      </c>
      <c r="DB7" s="19">
        <f>'10月（入力用）'!R10</f>
        <v>48</v>
      </c>
      <c r="DC7" s="19">
        <f>'10月（入力用）'!S10</f>
        <v>48</v>
      </c>
      <c r="DD7" s="19">
        <f>'10月（入力用）'!T10</f>
        <v>48</v>
      </c>
      <c r="DE7" s="19">
        <f>'10月（入力用）'!U10</f>
        <v>48</v>
      </c>
      <c r="DF7" s="19">
        <f>'10月（入力用）'!V10</f>
        <v>48</v>
      </c>
      <c r="DG7" s="19">
        <f>'10月（入力用）'!W10</f>
        <v>48</v>
      </c>
      <c r="DH7" s="19">
        <f>'10月（入力用）'!X10</f>
        <v>48</v>
      </c>
      <c r="DI7" s="19">
        <f>'10月（入力用）'!Y10</f>
        <v>48</v>
      </c>
      <c r="DJ7" s="19">
        <f>'10月（入力用）'!Z10</f>
        <v>48</v>
      </c>
      <c r="DK7" s="19">
        <f>'10月（入力用）'!AA10</f>
        <v>48</v>
      </c>
      <c r="DL7" s="19">
        <f>'10月（入力用）'!AB10</f>
        <v>48</v>
      </c>
      <c r="DM7" s="19">
        <f>'10月（入力用）'!AC10</f>
        <v>48</v>
      </c>
      <c r="DN7" s="19">
        <f>'10月（入力用）'!AD10</f>
        <v>48</v>
      </c>
      <c r="DO7" s="19">
        <f>'10月（入力用）'!AE10</f>
        <v>48</v>
      </c>
      <c r="DP7" s="19">
        <f>'10月（入力用）'!AF10</f>
        <v>48</v>
      </c>
      <c r="DQ7" s="19">
        <f>'10月（入力用）'!AG10</f>
        <v>48</v>
      </c>
      <c r="DR7" s="19">
        <f>'10月（入力用）'!AH10</f>
        <v>48</v>
      </c>
      <c r="DS7" s="19">
        <f>'10月（入力用）'!AI10</f>
        <v>48</v>
      </c>
      <c r="DT7" s="19">
        <f>'10月（入力用）'!AJ10</f>
        <v>48</v>
      </c>
      <c r="DU7" s="19">
        <f>'10月（入力用）'!AK10</f>
        <v>48</v>
      </c>
      <c r="DV7" s="19">
        <f>'11月（入力用）'!G10</f>
        <v>48</v>
      </c>
      <c r="DW7" s="19">
        <f>'11月（入力用）'!H10</f>
        <v>48</v>
      </c>
      <c r="DX7" s="19">
        <f>'11月（入力用）'!I10</f>
        <v>48</v>
      </c>
      <c r="DY7" s="19">
        <f>'11月（入力用）'!J10</f>
        <v>48</v>
      </c>
      <c r="DZ7" s="19">
        <f>'11月（入力用）'!K10</f>
        <v>48</v>
      </c>
      <c r="EA7" s="19">
        <f>'11月（入力用）'!L10</f>
        <v>48</v>
      </c>
      <c r="EB7" s="19">
        <f>'11月（入力用）'!M10</f>
        <v>48</v>
      </c>
      <c r="EC7" s="19">
        <f>'11月（入力用）'!N10</f>
        <v>48</v>
      </c>
      <c r="ED7" s="19">
        <f>'11月（入力用）'!O10</f>
        <v>48</v>
      </c>
      <c r="EE7" s="19">
        <f>'11月（入力用）'!P10</f>
        <v>48</v>
      </c>
      <c r="EF7" s="19">
        <f>'11月（入力用）'!Q10</f>
        <v>48</v>
      </c>
      <c r="EG7" s="19">
        <f>'11月（入力用）'!R10</f>
        <v>48</v>
      </c>
      <c r="EH7" s="19">
        <f>'11月（入力用）'!S10</f>
        <v>48</v>
      </c>
      <c r="EI7" s="19">
        <f>'11月（入力用）'!T10</f>
        <v>48</v>
      </c>
      <c r="EJ7" s="19">
        <f>'11月（入力用）'!U10</f>
        <v>48</v>
      </c>
      <c r="EK7" s="19">
        <f>'11月（入力用）'!V10</f>
        <v>48</v>
      </c>
      <c r="EL7" s="19">
        <f>'11月（入力用）'!W10</f>
        <v>48</v>
      </c>
      <c r="EM7" s="19">
        <f>'11月（入力用）'!X10</f>
        <v>38</v>
      </c>
      <c r="EN7" s="19">
        <f>'11月（入力用）'!Y10</f>
        <v>38</v>
      </c>
      <c r="EO7" s="19">
        <f>'11月（入力用）'!Z10</f>
        <v>38</v>
      </c>
      <c r="EP7" s="19">
        <f>'11月（入力用）'!AA10</f>
        <v>38</v>
      </c>
      <c r="EQ7" s="19">
        <f>'11月（入力用）'!AB10</f>
        <v>38</v>
      </c>
      <c r="ER7" s="19">
        <f>'11月（入力用）'!AC10</f>
        <v>38</v>
      </c>
      <c r="ES7" s="19">
        <f>'11月（入力用）'!AD10</f>
        <v>38</v>
      </c>
      <c r="ET7" s="19">
        <f>'11月（入力用）'!AE10</f>
        <v>38</v>
      </c>
      <c r="EU7" s="19">
        <f>'11月（入力用）'!AF10</f>
        <v>38</v>
      </c>
      <c r="EV7" s="19">
        <f>'11月（入力用）'!AG10</f>
        <v>38</v>
      </c>
      <c r="EW7" s="19">
        <f>'11月（入力用）'!AH10</f>
        <v>38</v>
      </c>
      <c r="EX7" s="19">
        <f>'11月（入力用）'!AI10</f>
        <v>38</v>
      </c>
      <c r="EY7" s="19">
        <f>'11月（入力用）'!AJ10</f>
        <v>38</v>
      </c>
      <c r="EZ7" s="19">
        <f>'12月（入力用）'!G10</f>
        <v>38</v>
      </c>
      <c r="FA7" s="19">
        <f>'12月（入力用）'!H10</f>
        <v>38</v>
      </c>
      <c r="FB7" s="19">
        <f>'12月（入力用）'!I10</f>
        <v>38</v>
      </c>
      <c r="FC7" s="19">
        <f>'12月（入力用）'!J10</f>
        <v>38</v>
      </c>
      <c r="FD7" s="19">
        <f>'12月（入力用）'!K10</f>
        <v>38</v>
      </c>
      <c r="FE7" s="19">
        <f>'12月（入力用）'!L10</f>
        <v>38</v>
      </c>
      <c r="FF7" s="19">
        <f>'12月（入力用）'!M10</f>
        <v>38</v>
      </c>
      <c r="FG7" s="19">
        <f>'12月（入力用）'!N10</f>
        <v>38</v>
      </c>
      <c r="FH7" s="19">
        <f>'12月（入力用）'!O10</f>
        <v>38</v>
      </c>
      <c r="FI7" s="19">
        <f>'12月（入力用）'!P10</f>
        <v>38</v>
      </c>
      <c r="FJ7" s="19">
        <f>'12月（入力用）'!Q10</f>
        <v>38</v>
      </c>
      <c r="FK7" s="19">
        <f>'12月（入力用）'!R10</f>
        <v>38</v>
      </c>
      <c r="FL7" s="19">
        <f>'12月（入力用）'!S10</f>
        <v>38</v>
      </c>
      <c r="FM7" s="19">
        <f>'12月（入力用）'!T10</f>
        <v>38</v>
      </c>
      <c r="FN7" s="19">
        <f>'12月（入力用）'!U10</f>
        <v>38</v>
      </c>
      <c r="FO7" s="19">
        <f>'12月（入力用）'!V10</f>
        <v>38</v>
      </c>
      <c r="FP7" s="19">
        <f>'12月（入力用）'!W10</f>
        <v>38</v>
      </c>
      <c r="FQ7" s="19">
        <f>'12月（入力用）'!X10</f>
        <v>38</v>
      </c>
      <c r="FR7" s="19">
        <f>'12月（入力用）'!Y10</f>
        <v>38</v>
      </c>
      <c r="FS7" s="19">
        <f>'12月（入力用）'!Z10</f>
        <v>38</v>
      </c>
      <c r="FT7" s="19">
        <f>'12月（入力用）'!AA10</f>
        <v>38</v>
      </c>
      <c r="FU7" s="19">
        <f>'12月（入力用）'!AB10</f>
        <v>38</v>
      </c>
      <c r="FV7" s="19">
        <f>'12月（入力用）'!AC10</f>
        <v>38</v>
      </c>
      <c r="FW7" s="19">
        <f>'12月（入力用）'!AD10</f>
        <v>38</v>
      </c>
      <c r="FX7" s="19">
        <f>'12月（入力用）'!AE10</f>
        <v>38</v>
      </c>
      <c r="FY7" s="19">
        <f>'12月（入力用）'!AF10</f>
        <v>38</v>
      </c>
      <c r="FZ7" s="19">
        <f>'12月（入力用）'!AG10</f>
        <v>38</v>
      </c>
      <c r="GA7" s="19">
        <f>'12月（入力用）'!AH10</f>
        <v>38</v>
      </c>
      <c r="GB7" s="19">
        <f>'12月（入力用）'!AI10</f>
        <v>38</v>
      </c>
      <c r="GC7" s="19">
        <f>'12月（入力用）'!AJ10</f>
        <v>38</v>
      </c>
      <c r="GD7" s="19">
        <f>'12月（入力用）'!AK10</f>
        <v>38</v>
      </c>
      <c r="GE7" s="19">
        <f>'R3-01（入力用）'!G10</f>
        <v>38</v>
      </c>
      <c r="GF7" s="19">
        <f>'R3-01（入力用）'!H10</f>
        <v>38</v>
      </c>
      <c r="GG7" s="19">
        <f>'R3-01（入力用）'!I10</f>
        <v>38</v>
      </c>
      <c r="GH7" s="19">
        <f>'R3-01（入力用）'!J10</f>
        <v>38</v>
      </c>
      <c r="GI7" s="19">
        <f>'R3-01（入力用）'!K10</f>
        <v>38</v>
      </c>
      <c r="GJ7" s="19">
        <f>'R3-01（入力用）'!L10</f>
        <v>38</v>
      </c>
      <c r="GK7" s="19">
        <f>'R3-01（入力用）'!M10</f>
        <v>38</v>
      </c>
      <c r="GL7" s="19">
        <f>'R3-01（入力用）'!N10</f>
        <v>38</v>
      </c>
      <c r="GM7" s="19">
        <f>'R3-01（入力用）'!O10</f>
        <v>38</v>
      </c>
      <c r="GN7" s="19">
        <f>'R3-01（入力用）'!P10</f>
        <v>38</v>
      </c>
      <c r="GO7" s="19">
        <f>'R3-01（入力用）'!Q10</f>
        <v>38</v>
      </c>
      <c r="GP7" s="19">
        <f>'R3-01（入力用）'!R10</f>
        <v>38</v>
      </c>
      <c r="GQ7" s="19">
        <f>'R3-01（入力用）'!S10</f>
        <v>38</v>
      </c>
      <c r="GR7" s="19">
        <f>'R3-01（入力用）'!T10</f>
        <v>38</v>
      </c>
      <c r="GS7" s="19">
        <f>'R3-01（入力用）'!U10</f>
        <v>38</v>
      </c>
      <c r="GT7" s="19">
        <f>'R3-01（入力用）'!V10</f>
        <v>38</v>
      </c>
      <c r="GU7" s="19">
        <f>'R3-01（入力用）'!W10</f>
        <v>38</v>
      </c>
      <c r="GV7" s="19">
        <f>'R3-01（入力用）'!X10</f>
        <v>38</v>
      </c>
      <c r="GW7" s="19">
        <f>'R3-01（入力用）'!Y10</f>
        <v>38</v>
      </c>
      <c r="GX7" s="19">
        <f>'R3-01（入力用）'!Z10</f>
        <v>38</v>
      </c>
      <c r="GY7" s="19">
        <f>'R3-01（入力用）'!AA10</f>
        <v>38</v>
      </c>
      <c r="GZ7" s="19">
        <f>'R3-01（入力用）'!AB10</f>
        <v>38</v>
      </c>
      <c r="HA7" s="19">
        <f>'R3-01（入力用）'!AC10</f>
        <v>38</v>
      </c>
      <c r="HB7" s="19">
        <f>'R3-01（入力用）'!AD10</f>
        <v>38</v>
      </c>
      <c r="HC7" s="19">
        <f>'R3-01（入力用）'!AE10</f>
        <v>38</v>
      </c>
      <c r="HD7" s="19">
        <f>'R3-01（入力用）'!AF10</f>
        <v>38</v>
      </c>
      <c r="HE7" s="19">
        <f>'R3-01（入力用）'!AG10</f>
        <v>38</v>
      </c>
      <c r="HF7" s="19">
        <f>'R3-01（入力用）'!AH10</f>
        <v>38</v>
      </c>
      <c r="HG7" s="19">
        <f>'R3-01（入力用）'!AI10</f>
        <v>38</v>
      </c>
      <c r="HH7" s="19">
        <f>'R3-01（入力用）'!AJ10</f>
        <v>38</v>
      </c>
      <c r="HI7" s="19">
        <f>'R3-01（入力用）'!AK10</f>
        <v>38</v>
      </c>
      <c r="HJ7" s="19">
        <f>'R3-02（入力用）'!G10</f>
        <v>38</v>
      </c>
      <c r="HK7" s="19">
        <f>'R3-02（入力用）'!H10</f>
        <v>38</v>
      </c>
      <c r="HL7" s="19">
        <f>'R3-02（入力用）'!I10</f>
        <v>38</v>
      </c>
      <c r="HM7" s="19">
        <f>'R3-02（入力用）'!J10</f>
        <v>38</v>
      </c>
      <c r="HN7" s="19">
        <f>'R3-02（入力用）'!K10</f>
        <v>38</v>
      </c>
      <c r="HO7" s="19">
        <f>'R3-02（入力用）'!L10</f>
        <v>38</v>
      </c>
      <c r="HP7" s="19">
        <f>'R3-02（入力用）'!M10</f>
        <v>38</v>
      </c>
      <c r="HQ7" s="19">
        <f>'R3-02（入力用）'!N10</f>
        <v>38</v>
      </c>
      <c r="HR7" s="19">
        <f>'R3-02（入力用）'!O10</f>
        <v>38</v>
      </c>
      <c r="HS7" s="19">
        <f>'R3-02（入力用）'!P10</f>
        <v>38</v>
      </c>
      <c r="HT7" s="19">
        <f>'R3-02（入力用）'!Q10</f>
        <v>38</v>
      </c>
      <c r="HU7" s="19">
        <f>'R3-02（入力用）'!R10</f>
        <v>38</v>
      </c>
      <c r="HV7" s="19">
        <f>'R3-02（入力用）'!S10</f>
        <v>38</v>
      </c>
      <c r="HW7" s="19">
        <f>'R3-02（入力用）'!T10</f>
        <v>38</v>
      </c>
      <c r="HX7" s="19">
        <f>'R3-02（入力用）'!U10</f>
        <v>38</v>
      </c>
      <c r="HY7" s="19">
        <f>'R3-02（入力用）'!V10</f>
        <v>40</v>
      </c>
      <c r="HZ7" s="19">
        <f>'R3-02（入力用）'!W10</f>
        <v>40</v>
      </c>
      <c r="IA7" s="19">
        <f>'R3-02（入力用）'!X10</f>
        <v>40</v>
      </c>
      <c r="IB7" s="19">
        <f>'R3-02（入力用）'!Y10</f>
        <v>42</v>
      </c>
      <c r="IC7" s="19">
        <f>'R3-02（入力用）'!Z10</f>
        <v>42</v>
      </c>
      <c r="ID7" s="19">
        <f>'R3-02（入力用）'!AA10</f>
        <v>42</v>
      </c>
      <c r="IE7" s="19">
        <f>'R3-02（入力用）'!AB10</f>
        <v>42</v>
      </c>
      <c r="IF7" s="19">
        <f>'R3-02（入力用）'!AC10</f>
        <v>42</v>
      </c>
      <c r="IG7" s="19">
        <f>'R3-02（入力用）'!AD10</f>
        <v>42</v>
      </c>
      <c r="IH7" s="19">
        <f>'R3-02（入力用）'!AE10</f>
        <v>42</v>
      </c>
      <c r="II7" s="19">
        <f>'R3-02（入力用）'!AF10</f>
        <v>42</v>
      </c>
      <c r="IJ7" s="19">
        <f>'R3-02（入力用）'!AG10</f>
        <v>42</v>
      </c>
      <c r="IK7" s="19">
        <f>'R3-02（入力用）'!AH10</f>
        <v>42</v>
      </c>
      <c r="IL7" s="19">
        <f>'R3-03（入力用）'!G10</f>
        <v>42</v>
      </c>
      <c r="IM7" s="19">
        <f>'R3-03（入力用）'!H10</f>
        <v>42</v>
      </c>
      <c r="IN7" s="19">
        <f>'R3-03（入力用）'!I10</f>
        <v>42</v>
      </c>
      <c r="IO7" s="19">
        <f>'R3-03（入力用）'!J10</f>
        <v>42</v>
      </c>
      <c r="IP7" s="19">
        <f>'R3-03（入力用）'!K10</f>
        <v>42</v>
      </c>
      <c r="IQ7" s="19">
        <f>'R3-03（入力用）'!L10</f>
        <v>42</v>
      </c>
      <c r="IR7" s="19">
        <f>'R3-03（入力用）'!M10</f>
        <v>42</v>
      </c>
      <c r="IS7" s="19">
        <f>'R3-03（入力用）'!N10</f>
        <v>42</v>
      </c>
      <c r="IT7" s="19">
        <f>'R3-03（入力用）'!O10</f>
        <v>42</v>
      </c>
      <c r="IU7" s="19">
        <f>'R3-03（入力用）'!P10</f>
        <v>42</v>
      </c>
      <c r="IV7" s="19">
        <f>'R3-03（入力用）'!Q10</f>
        <v>42</v>
      </c>
      <c r="IW7" s="19">
        <f>'R3-03（入力用）'!R10</f>
        <v>42</v>
      </c>
      <c r="IX7" s="19">
        <f>'R3-03（入力用）'!S10</f>
        <v>42</v>
      </c>
      <c r="IY7" s="19">
        <f>'R3-03（入力用）'!T10</f>
        <v>42</v>
      </c>
      <c r="IZ7" s="19">
        <f>'R3-03（入力用）'!U10</f>
        <v>42</v>
      </c>
      <c r="JA7" s="19">
        <f>'R3-03（入力用）'!V10</f>
        <v>42</v>
      </c>
      <c r="JB7" s="19">
        <f>'R3-03（入力用）'!W10</f>
        <v>42</v>
      </c>
      <c r="JC7" s="19">
        <f>'R3-03（入力用）'!X10</f>
        <v>42</v>
      </c>
      <c r="JD7" s="19">
        <f>'R3-03（入力用）'!Y10</f>
        <v>42</v>
      </c>
      <c r="JE7" s="19">
        <f>'R3-03（入力用）'!Z10</f>
        <v>42</v>
      </c>
      <c r="JF7" s="19">
        <f>'R3-03（入力用）'!AA10</f>
        <v>42</v>
      </c>
      <c r="JG7" s="19">
        <f>'R3-03（入力用）'!AB10</f>
        <v>42</v>
      </c>
      <c r="JH7" s="19">
        <f>'R3-03（入力用）'!AC10</f>
        <v>42</v>
      </c>
      <c r="JI7" s="19">
        <f>'R3-03（入力用）'!AD10</f>
        <v>42</v>
      </c>
      <c r="JJ7" s="19">
        <f>'R3-03（入力用）'!AE10</f>
        <v>42</v>
      </c>
      <c r="JK7" s="19">
        <f>'R3-03（入力用）'!AF10</f>
        <v>42</v>
      </c>
      <c r="JL7" s="19">
        <f>'R3-03（入力用）'!AG10</f>
        <v>42</v>
      </c>
      <c r="JM7" s="19">
        <f>'R3-03（入力用）'!AH10</f>
        <v>42</v>
      </c>
      <c r="JN7" s="19">
        <f>'R3-03（入力用）'!AI10</f>
        <v>42</v>
      </c>
      <c r="JO7" s="19">
        <f>'R3-03（入力用）'!AJ10</f>
        <v>42</v>
      </c>
      <c r="JP7" s="19">
        <f>'R3-03（入力用）'!AK10</f>
        <v>42</v>
      </c>
      <c r="JQ7" s="19">
        <f>'R3-04'!G10</f>
        <v>42</v>
      </c>
      <c r="JR7" s="19">
        <f>'R3-04'!H10</f>
        <v>42</v>
      </c>
      <c r="JS7" s="19">
        <f>'R3-04'!I10</f>
        <v>42</v>
      </c>
      <c r="JT7" s="19">
        <f>'R3-04'!J10</f>
        <v>42</v>
      </c>
      <c r="JU7" s="19">
        <f>'R3-04'!K10</f>
        <v>42</v>
      </c>
      <c r="JV7" s="19">
        <f>'R3-04'!L10</f>
        <v>42</v>
      </c>
      <c r="JW7" s="19">
        <f>'R3-04'!M10</f>
        <v>42</v>
      </c>
      <c r="JX7" s="19">
        <f>'R3-04'!N10</f>
        <v>42</v>
      </c>
      <c r="JY7" s="19">
        <f>'R3-04'!O10</f>
        <v>42</v>
      </c>
      <c r="JZ7" s="19">
        <f>'R3-04'!P10</f>
        <v>42</v>
      </c>
      <c r="KA7" s="19">
        <f>'R3-04'!Q10</f>
        <v>42</v>
      </c>
      <c r="KB7" s="19">
        <f>'R3-04'!R10</f>
        <v>42</v>
      </c>
      <c r="KC7" s="19">
        <f>'R3-04'!S10</f>
        <v>42</v>
      </c>
      <c r="KD7" s="19">
        <f>'R3-04'!T10</f>
        <v>42</v>
      </c>
      <c r="KE7" s="19">
        <f>'R3-04'!U10</f>
        <v>42</v>
      </c>
      <c r="KF7" s="19">
        <f>'R3-04'!V10</f>
        <v>42</v>
      </c>
      <c r="KG7" s="19">
        <f>'R3-04'!W10</f>
        <v>42</v>
      </c>
      <c r="KH7" s="19">
        <f>'R3-04'!X10</f>
        <v>42</v>
      </c>
      <c r="KI7" s="19">
        <f>'R3-04'!Y10</f>
        <v>42</v>
      </c>
      <c r="KJ7" s="19">
        <f>'R3-04'!Z10</f>
        <v>42</v>
      </c>
      <c r="KK7" s="19">
        <f>'R3-04'!AA10</f>
        <v>42</v>
      </c>
      <c r="KL7" s="19">
        <f>'R3-04'!AB10</f>
        <v>42</v>
      </c>
      <c r="KM7" s="19">
        <f>'R3-04'!AC10</f>
        <v>42</v>
      </c>
      <c r="KN7" s="19">
        <f>'R3-04'!AD10</f>
        <v>42</v>
      </c>
      <c r="KO7" s="19">
        <f>'R3-04'!AE10</f>
        <v>42</v>
      </c>
      <c r="KP7" s="19">
        <f>'R3-04'!AF10</f>
        <v>42</v>
      </c>
      <c r="KQ7" s="19">
        <f>'R3-04'!AG10</f>
        <v>42</v>
      </c>
      <c r="KR7" s="19">
        <f>'R3-04'!AH10</f>
        <v>42</v>
      </c>
      <c r="KS7" s="19">
        <f>'R3-04'!AI10</f>
        <v>42</v>
      </c>
      <c r="KT7" s="19">
        <f>'R3-04'!AJ10</f>
        <v>42</v>
      </c>
      <c r="KU7" s="19">
        <f>'R3-05'!G10</f>
        <v>42</v>
      </c>
      <c r="KV7" s="19">
        <f>'R3-05'!H10</f>
        <v>42</v>
      </c>
      <c r="KW7" s="19">
        <f>'R3-05'!I10</f>
        <v>42</v>
      </c>
      <c r="KX7" s="19">
        <f>'R3-05'!J10</f>
        <v>42</v>
      </c>
      <c r="KY7" s="19">
        <f>'R3-05'!K10</f>
        <v>42</v>
      </c>
      <c r="KZ7" s="19">
        <f>'R3-05'!L10</f>
        <v>42</v>
      </c>
      <c r="LA7" s="19">
        <f>'R3-05'!M10</f>
        <v>44</v>
      </c>
      <c r="LB7" s="19">
        <f>'R3-05'!N10</f>
        <v>44</v>
      </c>
      <c r="LC7" s="19">
        <f>'R3-05'!O10</f>
        <v>44</v>
      </c>
      <c r="LD7" s="19">
        <f>'R3-05'!P10</f>
        <v>44</v>
      </c>
      <c r="LE7" s="19">
        <f>'R3-05'!Q10</f>
        <v>44</v>
      </c>
      <c r="LF7" s="19">
        <f>'R3-05'!R10</f>
        <v>44</v>
      </c>
      <c r="LG7" s="19">
        <f>'R3-05'!S10</f>
        <v>44</v>
      </c>
      <c r="LH7" s="19">
        <f>'R3-05'!T10</f>
        <v>44</v>
      </c>
      <c r="LI7" s="19">
        <f>'R3-05'!U10</f>
        <v>44</v>
      </c>
      <c r="LJ7" s="19">
        <f>'R3-05'!V10</f>
        <v>44</v>
      </c>
      <c r="LK7" s="19">
        <f>'R3-05'!W10</f>
        <v>44</v>
      </c>
      <c r="LL7" s="19">
        <f>'R3-05'!X10</f>
        <v>44</v>
      </c>
      <c r="LM7" s="19">
        <f>'R3-05'!Y10</f>
        <v>44</v>
      </c>
      <c r="LN7" s="19">
        <f>'R3-05'!Z10</f>
        <v>44</v>
      </c>
      <c r="LO7" s="19">
        <f>'R3-05'!AA10</f>
        <v>44</v>
      </c>
      <c r="LP7" s="19">
        <f>'R3-05'!AB10</f>
        <v>44</v>
      </c>
      <c r="LQ7" s="19">
        <f>'R3-05'!AC10</f>
        <v>44</v>
      </c>
      <c r="LR7" s="19">
        <f>'R3-05'!AD10</f>
        <v>44</v>
      </c>
      <c r="LS7" s="19">
        <f>'R3-05'!AE10</f>
        <v>44</v>
      </c>
      <c r="LT7" s="19">
        <f>'R3-05'!AF10</f>
        <v>44</v>
      </c>
      <c r="LU7" s="19">
        <f>'R3-05'!AG10</f>
        <v>44</v>
      </c>
      <c r="LV7" s="19">
        <f>'R3-05'!AH10</f>
        <v>44</v>
      </c>
      <c r="LW7" s="19">
        <f>'R3-05'!AI10</f>
        <v>44</v>
      </c>
      <c r="LX7" s="19">
        <f>'R3-05'!AJ10</f>
        <v>44</v>
      </c>
      <c r="LY7" s="19">
        <f>'R3-05'!AK10</f>
        <v>41</v>
      </c>
      <c r="LZ7" s="19">
        <f>'R3-06'!G10</f>
        <v>41</v>
      </c>
      <c r="MA7" s="19">
        <f>'R3-06'!H10</f>
        <v>41</v>
      </c>
      <c r="MB7" s="19">
        <f>'R3-06'!I10</f>
        <v>41</v>
      </c>
      <c r="MC7" s="19">
        <f>'R3-06'!J10</f>
        <v>41</v>
      </c>
      <c r="MD7" s="19">
        <f>'R3-06'!K10</f>
        <v>41</v>
      </c>
      <c r="ME7" s="19">
        <f>'R3-06'!L10</f>
        <v>41</v>
      </c>
      <c r="MF7" s="19">
        <f>'R3-06'!M10</f>
        <v>41</v>
      </c>
      <c r="MG7" s="19">
        <f>'R3-06'!N10</f>
        <v>41</v>
      </c>
      <c r="MH7" s="19">
        <f>'R3-06'!O10</f>
        <v>41</v>
      </c>
      <c r="MI7" s="19">
        <f>'R3-06'!P10</f>
        <v>41</v>
      </c>
      <c r="MJ7" s="19">
        <f>'R3-06'!Q10</f>
        <v>41</v>
      </c>
      <c r="MK7" s="19">
        <f>'R3-06'!R10</f>
        <v>41</v>
      </c>
      <c r="ML7" s="19">
        <f>'R3-06'!S10</f>
        <v>41</v>
      </c>
      <c r="MM7" s="19">
        <f>'R3-06'!T10</f>
        <v>41</v>
      </c>
      <c r="MN7" s="19">
        <f>'R3-06'!U10</f>
        <v>41</v>
      </c>
      <c r="MO7" s="19">
        <f>'R3-06'!V10</f>
        <v>41</v>
      </c>
      <c r="MP7" s="19">
        <f>'R3-06'!W10</f>
        <v>41</v>
      </c>
      <c r="MQ7" s="19">
        <f>'R3-06'!X10</f>
        <v>41</v>
      </c>
      <c r="MR7" s="19">
        <f>'R3-06'!Y10</f>
        <v>41</v>
      </c>
      <c r="MS7" s="19">
        <f>'R3-06'!Z10</f>
        <v>41</v>
      </c>
      <c r="MT7" s="19">
        <f>'R3-06'!AA10</f>
        <v>41</v>
      </c>
      <c r="MU7" s="19">
        <f>'R3-06'!AB10</f>
        <v>41</v>
      </c>
      <c r="MV7" s="19">
        <f>'R3-06'!AC10</f>
        <v>41</v>
      </c>
      <c r="MW7" s="19">
        <f>'R3-06'!AD10</f>
        <v>41</v>
      </c>
      <c r="MX7" s="19">
        <f>'R3-06'!AE10</f>
        <v>41</v>
      </c>
      <c r="MY7" s="19">
        <f>'R3-06'!AF10</f>
        <v>41</v>
      </c>
      <c r="MZ7" s="19">
        <f>'R3-06'!AG10</f>
        <v>41</v>
      </c>
      <c r="NA7" s="19">
        <f>'R3-06'!AH10</f>
        <v>41</v>
      </c>
      <c r="NB7" s="19">
        <f>'R3-06'!AI10</f>
        <v>41</v>
      </c>
      <c r="NC7" s="19">
        <f>'R3-06'!AJ10</f>
        <v>41</v>
      </c>
      <c r="ND7" s="19">
        <f>'R3-07'!G10</f>
        <v>41</v>
      </c>
      <c r="NE7" s="19">
        <f>'R3-07'!H10</f>
        <v>41</v>
      </c>
      <c r="NF7" s="19">
        <f>'R3-07'!I10</f>
        <v>41</v>
      </c>
      <c r="NG7" s="19">
        <f>'R3-07'!J10</f>
        <v>41</v>
      </c>
      <c r="NH7" s="19">
        <f>'R3-07'!K10</f>
        <v>41</v>
      </c>
      <c r="NI7" s="19">
        <f>'R3-07'!L10</f>
        <v>41</v>
      </c>
      <c r="NJ7" s="19">
        <f>'R3-07'!M10</f>
        <v>41</v>
      </c>
      <c r="NK7" s="19">
        <f>'R3-07'!N10</f>
        <v>41</v>
      </c>
      <c r="NL7" s="19">
        <f>'R3-07'!O10</f>
        <v>41</v>
      </c>
      <c r="NM7" s="19">
        <f>'R3-07'!P10</f>
        <v>41</v>
      </c>
      <c r="NN7" s="19">
        <f>'R3-07'!Q10</f>
        <v>41</v>
      </c>
      <c r="NO7" s="19">
        <f>'R3-07'!R10</f>
        <v>41</v>
      </c>
      <c r="NP7" s="19">
        <f>'R3-07'!S10</f>
        <v>41</v>
      </c>
      <c r="NQ7" s="19">
        <f>'R3-07'!T10</f>
        <v>41</v>
      </c>
      <c r="NR7" s="19">
        <f>'R3-07'!U10</f>
        <v>41</v>
      </c>
      <c r="NS7" s="19">
        <f>'R3-07'!V10</f>
        <v>41</v>
      </c>
      <c r="NT7" s="19">
        <f>'R3-07'!W10</f>
        <v>41</v>
      </c>
      <c r="NU7" s="19">
        <f>'R3-07'!X10</f>
        <v>41</v>
      </c>
      <c r="NV7" s="19">
        <f>'R3-07'!Y10</f>
        <v>41</v>
      </c>
      <c r="NW7" s="19">
        <f>'R3-07'!Z10</f>
        <v>41</v>
      </c>
      <c r="NX7" s="19">
        <f>'R3-07'!AA10</f>
        <v>41</v>
      </c>
      <c r="NY7" s="19">
        <f>'R3-07'!AB10</f>
        <v>41</v>
      </c>
      <c r="NZ7" s="19">
        <f>'R3-07'!AC10</f>
        <v>41</v>
      </c>
      <c r="OA7" s="19">
        <f>'R3-07'!AD10</f>
        <v>41</v>
      </c>
      <c r="OB7" s="19">
        <f>'R3-07'!AE10</f>
        <v>41</v>
      </c>
      <c r="OC7" s="19">
        <f>'R3-07'!AF10</f>
        <v>41</v>
      </c>
      <c r="OD7" s="19">
        <f>'R3-07'!AG10</f>
        <v>41</v>
      </c>
      <c r="OE7" s="19">
        <f>'R3-07'!AH10</f>
        <v>41</v>
      </c>
      <c r="OF7" s="19">
        <f>'R3-07'!AI10</f>
        <v>41</v>
      </c>
      <c r="OG7" s="19">
        <f>'R3-07'!AJ10</f>
        <v>41</v>
      </c>
      <c r="OH7" s="19">
        <f>'R3-07'!AK10</f>
        <v>41</v>
      </c>
      <c r="OI7" s="19">
        <f>'R3-08'!G10</f>
        <v>41</v>
      </c>
      <c r="OJ7" s="19">
        <f>'R3-08'!H10</f>
        <v>41</v>
      </c>
      <c r="OK7" s="19">
        <f>'R3-08'!I10</f>
        <v>41</v>
      </c>
      <c r="OL7" s="19">
        <f>'R3-08'!J10</f>
        <v>41</v>
      </c>
      <c r="OM7" s="19">
        <f>'R3-08'!K10</f>
        <v>41</v>
      </c>
      <c r="ON7" s="19">
        <f>'R3-08'!L10</f>
        <v>41</v>
      </c>
      <c r="OO7" s="19">
        <f>'R3-08'!M10</f>
        <v>41</v>
      </c>
      <c r="OP7" s="19">
        <f>'R3-08'!N10</f>
        <v>41</v>
      </c>
      <c r="OQ7" s="19">
        <f>'R3-08'!O10</f>
        <v>41</v>
      </c>
      <c r="OR7" s="19">
        <f>'R3-08'!P10</f>
        <v>41</v>
      </c>
      <c r="OS7" s="19">
        <f>'R3-08'!Q10</f>
        <v>41</v>
      </c>
      <c r="OT7" s="19">
        <f>'R3-08'!R10</f>
        <v>41</v>
      </c>
      <c r="OU7" s="19">
        <f>'R3-08'!S10</f>
        <v>39</v>
      </c>
      <c r="OV7" s="19">
        <f>'R3-08'!T10</f>
        <v>39</v>
      </c>
      <c r="OW7" s="19">
        <f>'R3-08'!U10</f>
        <v>39</v>
      </c>
      <c r="OX7" s="19">
        <f>'R3-08'!V10</f>
        <v>39</v>
      </c>
      <c r="OY7" s="19">
        <f>'R3-08'!W10</f>
        <v>39</v>
      </c>
      <c r="OZ7" s="19">
        <f>'R3-08'!X10</f>
        <v>39</v>
      </c>
      <c r="PA7" s="19">
        <f>'R3-08'!Y10</f>
        <v>39</v>
      </c>
      <c r="PB7" s="19">
        <f>'R3-08'!Z10</f>
        <v>39</v>
      </c>
      <c r="PC7" s="19">
        <f>'R3-08'!AA10</f>
        <v>39</v>
      </c>
      <c r="PD7" s="19">
        <f>'R3-08'!AB10</f>
        <v>39</v>
      </c>
      <c r="PE7" s="19">
        <f>'R3-08'!AC10</f>
        <v>39</v>
      </c>
      <c r="PF7" s="19">
        <f>'R3-08'!AD10</f>
        <v>39</v>
      </c>
      <c r="PG7" s="19">
        <f>'R3-08'!AE10</f>
        <v>39</v>
      </c>
      <c r="PH7" s="19">
        <f>'R3-08'!AF10</f>
        <v>39</v>
      </c>
      <c r="PI7" s="19">
        <f>'R3-08'!AG10</f>
        <v>39</v>
      </c>
      <c r="PJ7" s="19">
        <f>'R3-08'!AH10</f>
        <v>39</v>
      </c>
      <c r="PK7" s="19">
        <f>'R3-08'!AI10</f>
        <v>39</v>
      </c>
      <c r="PL7" s="19">
        <f>'R3-08'!AJ10</f>
        <v>39</v>
      </c>
      <c r="PM7" s="19">
        <f>'R3-08'!AK10</f>
        <v>39</v>
      </c>
      <c r="PN7" s="19">
        <f>'R3-09'!G10</f>
        <v>39</v>
      </c>
      <c r="PO7" s="19">
        <f>'R3-09'!H10</f>
        <v>39</v>
      </c>
      <c r="PP7" s="19">
        <f>'R3-09'!I10</f>
        <v>39</v>
      </c>
      <c r="PQ7" s="19">
        <f>'R3-09'!J10</f>
        <v>39</v>
      </c>
      <c r="PR7" s="19">
        <f>'R3-09'!K10</f>
        <v>39</v>
      </c>
      <c r="PS7" s="19">
        <f>'R3-09'!L10</f>
        <v>39</v>
      </c>
      <c r="PT7" s="19">
        <f>'R3-09'!M10</f>
        <v>39</v>
      </c>
      <c r="PU7" s="19">
        <f>'R3-09'!N10</f>
        <v>39</v>
      </c>
      <c r="PV7" s="19">
        <f>'R3-09'!O10</f>
        <v>39</v>
      </c>
      <c r="PW7" s="19">
        <f>'R3-09'!P10</f>
        <v>39</v>
      </c>
      <c r="PX7" s="19">
        <f>'R3-09'!Q10</f>
        <v>39</v>
      </c>
      <c r="PY7" s="19">
        <f>'R3-09'!R10</f>
        <v>39</v>
      </c>
      <c r="PZ7" s="19">
        <f>'R3-09'!S10</f>
        <v>39</v>
      </c>
      <c r="QA7" s="19">
        <f>'R3-09'!T10</f>
        <v>39</v>
      </c>
      <c r="QB7" s="19">
        <f>'R3-09'!U10</f>
        <v>39</v>
      </c>
      <c r="QC7" s="19">
        <f>'R3-09'!V10</f>
        <v>39</v>
      </c>
      <c r="QD7" s="19">
        <f>'R3-09'!W10</f>
        <v>39</v>
      </c>
      <c r="QE7" s="19">
        <f>'R3-09'!X10</f>
        <v>39</v>
      </c>
      <c r="QF7" s="19">
        <f>'R3-09'!Y10</f>
        <v>39</v>
      </c>
      <c r="QG7" s="19">
        <f>'R3-09'!Z10</f>
        <v>39</v>
      </c>
      <c r="QH7" s="19">
        <f>'R3-09'!AA10</f>
        <v>39</v>
      </c>
      <c r="QI7" s="19">
        <f>'R3-09'!AB10</f>
        <v>34</v>
      </c>
      <c r="QJ7" s="19">
        <f>'R3-09'!AC10</f>
        <v>34</v>
      </c>
      <c r="QK7" s="19">
        <f>'R3-09'!AD10</f>
        <v>34</v>
      </c>
      <c r="QL7" s="19">
        <f>'R3-09'!AE10</f>
        <v>34</v>
      </c>
      <c r="QM7" s="19">
        <f>'R3-09'!AF10</f>
        <v>34</v>
      </c>
      <c r="QN7" s="19">
        <f>'R3-09'!AG10</f>
        <v>34</v>
      </c>
      <c r="QO7" s="19">
        <f>'R3-09'!AH10</f>
        <v>34</v>
      </c>
      <c r="QP7" s="19">
        <f>'R3-09'!AI10</f>
        <v>34</v>
      </c>
      <c r="QQ7" s="19">
        <f>'R3-09'!AJ10</f>
        <v>34</v>
      </c>
      <c r="QR7" s="19">
        <f>'R3-10'!G10</f>
        <v>34</v>
      </c>
      <c r="QS7" s="19">
        <f>'R3-10'!H10</f>
        <v>34</v>
      </c>
      <c r="QT7" s="19">
        <f>'R3-10'!I10</f>
        <v>34</v>
      </c>
      <c r="QU7" s="19">
        <f>'R3-10'!J10</f>
        <v>34</v>
      </c>
      <c r="QV7" s="19">
        <f>'R3-10'!K10</f>
        <v>34</v>
      </c>
      <c r="QW7" s="19">
        <f>'R3-10'!L10</f>
        <v>34</v>
      </c>
      <c r="QX7" s="19">
        <f>'R3-10'!M10</f>
        <v>34</v>
      </c>
      <c r="QY7" s="19">
        <f>'R3-10'!N10</f>
        <v>34</v>
      </c>
      <c r="QZ7" s="19">
        <f>'R3-10'!O10</f>
        <v>34</v>
      </c>
      <c r="RA7" s="19">
        <f>'R3-10'!P10</f>
        <v>34</v>
      </c>
      <c r="RB7" s="19">
        <f>'R3-10'!Q10</f>
        <v>34</v>
      </c>
      <c r="RC7" s="19">
        <f>'R3-10'!R10</f>
        <v>34</v>
      </c>
      <c r="RD7" s="19">
        <f>'R3-10'!S10</f>
        <v>34</v>
      </c>
      <c r="RE7" s="19">
        <f>'R3-10'!T10</f>
        <v>34</v>
      </c>
      <c r="RF7" s="19">
        <f>'R3-10'!U10</f>
        <v>34</v>
      </c>
      <c r="RG7" s="19">
        <f>'R3-10'!V10</f>
        <v>34</v>
      </c>
      <c r="RH7" s="19">
        <f>'R3-10'!W10</f>
        <v>34</v>
      </c>
      <c r="RI7" s="19">
        <f>'R3-10'!X10</f>
        <v>34</v>
      </c>
      <c r="RJ7" s="19">
        <f>'R3-10'!Y10</f>
        <v>34</v>
      </c>
      <c r="RK7" s="19">
        <f>'R3-10'!Z10</f>
        <v>34</v>
      </c>
      <c r="RL7" s="19">
        <f>'R3-10'!AA10</f>
        <v>34</v>
      </c>
      <c r="RM7" s="19">
        <f>'R3-10'!AB10</f>
        <v>34</v>
      </c>
      <c r="RN7" s="19">
        <f>'R3-10'!AC10</f>
        <v>34</v>
      </c>
      <c r="RO7" s="19">
        <f>'R3-10'!AD10</f>
        <v>34</v>
      </c>
      <c r="RP7" s="19">
        <f>'R3-10'!AE10</f>
        <v>34</v>
      </c>
      <c r="RQ7" s="19">
        <f>'R3-10'!AF10</f>
        <v>34</v>
      </c>
      <c r="RR7" s="19">
        <f>'R3-10'!AG10</f>
        <v>34</v>
      </c>
      <c r="RS7" s="19">
        <f>'R3-10'!AH10</f>
        <v>34</v>
      </c>
      <c r="RT7" s="19">
        <f>'R3-10'!AI10</f>
        <v>34</v>
      </c>
      <c r="RU7" s="19">
        <f>'R3-10'!AJ10</f>
        <v>34</v>
      </c>
      <c r="RV7" s="19">
        <f>'R3-10'!AK10</f>
        <v>34</v>
      </c>
      <c r="RW7" s="19">
        <f>'R3-11'!G10</f>
        <v>34</v>
      </c>
      <c r="RX7" s="19">
        <f>'R3-11'!H10</f>
        <v>34</v>
      </c>
      <c r="RY7" s="19">
        <f>'R3-11'!I10</f>
        <v>34</v>
      </c>
      <c r="RZ7" s="19">
        <f>'R3-11'!J10</f>
        <v>34</v>
      </c>
      <c r="SA7" s="19">
        <f>'R3-11'!K10</f>
        <v>34</v>
      </c>
      <c r="SB7" s="19">
        <f>'R3-11'!L10</f>
        <v>34</v>
      </c>
      <c r="SC7" s="19">
        <f>'R3-11'!M10</f>
        <v>34</v>
      </c>
      <c r="SD7" s="19">
        <f>'R3-11'!N10</f>
        <v>34</v>
      </c>
      <c r="SE7" s="19">
        <f>'R3-11'!O10</f>
        <v>34</v>
      </c>
      <c r="SF7" s="19">
        <f>'R3-11'!P10</f>
        <v>34</v>
      </c>
      <c r="SG7" s="19">
        <f>'R3-11'!Q10</f>
        <v>34</v>
      </c>
      <c r="SH7" s="19">
        <f>'R3-11'!R10</f>
        <v>34</v>
      </c>
      <c r="SI7" s="19">
        <f>'R3-11'!S10</f>
        <v>34</v>
      </c>
      <c r="SJ7" s="19">
        <f>'R3-11'!T10</f>
        <v>34</v>
      </c>
      <c r="SK7" s="19">
        <f>'R3-11'!U10</f>
        <v>34</v>
      </c>
      <c r="SL7" s="19">
        <f>'R3-11'!V10</f>
        <v>34</v>
      </c>
      <c r="SM7" s="19">
        <f>'R3-11'!W10</f>
        <v>34</v>
      </c>
      <c r="SN7" s="19">
        <f>'R3-11'!X10</f>
        <v>34</v>
      </c>
      <c r="SO7" s="19">
        <f>'R3-11'!Y10</f>
        <v>34</v>
      </c>
      <c r="SP7" s="19">
        <f>'R3-11'!Z10</f>
        <v>34</v>
      </c>
      <c r="SQ7" s="19">
        <f>'R3-11'!AA10</f>
        <v>34</v>
      </c>
      <c r="SR7" s="19">
        <f>'R3-11'!AB10</f>
        <v>34</v>
      </c>
      <c r="SS7" s="19">
        <f>'R3-11'!AC10</f>
        <v>34</v>
      </c>
      <c r="ST7" s="19">
        <f>'R3-11'!AD10</f>
        <v>34</v>
      </c>
      <c r="SU7" s="19">
        <f>'R3-11'!AE10</f>
        <v>34</v>
      </c>
      <c r="SV7" s="19">
        <f>'R3-11'!AF10</f>
        <v>34</v>
      </c>
      <c r="SW7" s="19">
        <f>'R3-11'!AG10</f>
        <v>34</v>
      </c>
      <c r="SX7" s="19">
        <f>'R3-11'!AH10</f>
        <v>34</v>
      </c>
      <c r="SY7" s="19">
        <f>'R3-11'!AI10</f>
        <v>34</v>
      </c>
      <c r="SZ7" s="19">
        <f>'R3-11'!AJ10</f>
        <v>33</v>
      </c>
      <c r="TA7" s="19">
        <f>'R3-12'!G10</f>
        <v>33</v>
      </c>
      <c r="TB7" s="19">
        <f>'R3-12'!H10</f>
        <v>33</v>
      </c>
      <c r="TC7" s="19">
        <f>'R3-12'!I10</f>
        <v>33</v>
      </c>
      <c r="TD7" s="19">
        <f>'R3-12'!J10</f>
        <v>33</v>
      </c>
      <c r="TE7" s="19">
        <f>'R3-12'!K10</f>
        <v>33</v>
      </c>
      <c r="TF7" s="19">
        <f>'R3-12'!L10</f>
        <v>33</v>
      </c>
      <c r="TG7" s="19">
        <f>'R3-12'!M10</f>
        <v>33</v>
      </c>
      <c r="TH7" s="19">
        <f>'R3-12'!N10</f>
        <v>33</v>
      </c>
      <c r="TI7" s="19">
        <f>'R3-12'!O10</f>
        <v>33</v>
      </c>
      <c r="TJ7" s="19">
        <f>'R3-12'!P10</f>
        <v>33</v>
      </c>
      <c r="TK7" s="19">
        <f>'R3-12'!Q10</f>
        <v>33</v>
      </c>
      <c r="TL7" s="19">
        <f>'R3-12'!R10</f>
        <v>33</v>
      </c>
      <c r="TM7" s="19">
        <f>'R3-12'!S10</f>
        <v>33</v>
      </c>
      <c r="TN7" s="19">
        <f>'R3-12'!T10</f>
        <v>33</v>
      </c>
      <c r="TO7" s="19">
        <f>'R3-12'!U10</f>
        <v>33</v>
      </c>
      <c r="TP7" s="19">
        <f>'R3-12'!V10</f>
        <v>33</v>
      </c>
      <c r="TQ7" s="19">
        <f>'R3-12'!W10</f>
        <v>33</v>
      </c>
      <c r="TR7" s="19">
        <f>'R3-12'!X10</f>
        <v>33</v>
      </c>
      <c r="TS7" s="19">
        <f>'R3-12'!Y10</f>
        <v>33</v>
      </c>
      <c r="TT7" s="19">
        <f>'R3-12'!Z10</f>
        <v>33</v>
      </c>
      <c r="TU7" s="19">
        <f>'R3-12'!AA10</f>
        <v>33</v>
      </c>
      <c r="TV7" s="19">
        <f>'R3-12'!AB10</f>
        <v>33</v>
      </c>
      <c r="TW7" s="19">
        <f>'R3-12'!AC10</f>
        <v>33</v>
      </c>
      <c r="TX7" s="19">
        <f>'R3-12'!AD10</f>
        <v>33</v>
      </c>
      <c r="TY7" s="19">
        <f>'R3-12'!AE10</f>
        <v>33</v>
      </c>
      <c r="TZ7" s="19">
        <f>'R3-12'!AF10</f>
        <v>33</v>
      </c>
      <c r="UA7" s="19">
        <f>'R3-12'!AG10</f>
        <v>33</v>
      </c>
      <c r="UB7" s="19">
        <f>'R3-12'!AH10</f>
        <v>33</v>
      </c>
      <c r="UC7" s="19">
        <f>'R3-12'!AI10</f>
        <v>33</v>
      </c>
      <c r="UD7" s="19">
        <f>'R3-12'!AJ10</f>
        <v>33</v>
      </c>
      <c r="UE7" s="19">
        <f>'R3-12'!AK10</f>
        <v>33</v>
      </c>
      <c r="UF7" s="19">
        <f>'R4-01'!G10</f>
        <v>33</v>
      </c>
      <c r="UG7" s="19">
        <f>'R4-01'!H10</f>
        <v>33</v>
      </c>
      <c r="UH7" s="19">
        <f>'R4-01'!I10</f>
        <v>33</v>
      </c>
      <c r="UI7" s="19">
        <f>'R4-01'!J10</f>
        <v>33</v>
      </c>
      <c r="UJ7" s="19">
        <f>'R4-01'!K10</f>
        <v>33</v>
      </c>
      <c r="UK7" s="19">
        <f>'R4-01'!L10</f>
        <v>33</v>
      </c>
      <c r="UL7" s="19">
        <f>'R4-01'!M10</f>
        <v>33</v>
      </c>
      <c r="UM7" s="19">
        <f>'R4-01'!N10</f>
        <v>33</v>
      </c>
      <c r="UN7" s="19">
        <f>'R4-01'!O10</f>
        <v>33</v>
      </c>
      <c r="UO7" s="19">
        <f>'R4-01'!P10</f>
        <v>33</v>
      </c>
      <c r="UP7" s="19">
        <f>'R4-01'!Q10</f>
        <v>33</v>
      </c>
      <c r="UQ7" s="19">
        <f>'R4-01'!R10</f>
        <v>33</v>
      </c>
      <c r="UR7" s="19">
        <f>'R4-01'!S10</f>
        <v>33</v>
      </c>
      <c r="US7" s="19">
        <f>'R4-01'!T10</f>
        <v>33</v>
      </c>
      <c r="UT7" s="19">
        <f>'R4-01'!U10</f>
        <v>33</v>
      </c>
      <c r="UU7" s="19">
        <f>'R4-01'!V10</f>
        <v>33</v>
      </c>
      <c r="UV7" s="19">
        <f>'R4-01'!W10</f>
        <v>33</v>
      </c>
      <c r="UW7" s="19">
        <f>'R4-01'!X10</f>
        <v>33</v>
      </c>
      <c r="UX7" s="19">
        <f>'R4-01'!Y10</f>
        <v>33</v>
      </c>
      <c r="UY7" s="19">
        <f>'R4-01'!Z10</f>
        <v>33</v>
      </c>
      <c r="UZ7" s="19">
        <f>'R4-01'!AA10</f>
        <v>33</v>
      </c>
      <c r="VA7" s="19">
        <f>'R4-01'!AB10</f>
        <v>33</v>
      </c>
      <c r="VB7" s="19">
        <f>'R4-01'!AC10</f>
        <v>33</v>
      </c>
      <c r="VC7" s="19">
        <f>'R4-01'!AD10</f>
        <v>33</v>
      </c>
      <c r="VD7" s="19">
        <f>'R4-01'!AE10</f>
        <v>33</v>
      </c>
      <c r="VE7" s="19">
        <f>'R4-01'!AF10</f>
        <v>33</v>
      </c>
      <c r="VF7" s="19">
        <f>'R4-01'!AG10</f>
        <v>33</v>
      </c>
      <c r="VG7" s="19">
        <f>'R4-01'!AH10</f>
        <v>33</v>
      </c>
      <c r="VH7" s="19">
        <f>'R4-01'!AI10</f>
        <v>33</v>
      </c>
      <c r="VI7" s="19">
        <f>'R4-01'!AJ10</f>
        <v>33</v>
      </c>
      <c r="VJ7" s="19">
        <f>'R4-01'!AK10</f>
        <v>33</v>
      </c>
      <c r="VK7" s="19">
        <f>'R4-02'!G10</f>
        <v>33</v>
      </c>
      <c r="VL7" s="19">
        <f>'R4-02'!H10</f>
        <v>33</v>
      </c>
      <c r="VM7" s="19">
        <f>'R4-02'!I10</f>
        <v>33</v>
      </c>
      <c r="VN7" s="19">
        <f>'R4-02'!J10</f>
        <v>33</v>
      </c>
      <c r="VO7" s="19">
        <f>'R4-02'!K10</f>
        <v>33</v>
      </c>
      <c r="VP7" s="19">
        <f>'R4-02'!L10</f>
        <v>33</v>
      </c>
      <c r="VQ7" s="19">
        <f>'R4-02'!M10</f>
        <v>33</v>
      </c>
      <c r="VR7" s="19">
        <f>'R4-02'!N10</f>
        <v>33</v>
      </c>
      <c r="VS7" s="19">
        <f>'R4-02'!O10</f>
        <v>33</v>
      </c>
      <c r="VT7" s="19">
        <f>'R4-02'!P10</f>
        <v>33</v>
      </c>
      <c r="VU7" s="19">
        <f>'R4-02'!Q10</f>
        <v>33</v>
      </c>
      <c r="VV7" s="19">
        <f>'R4-02'!R10</f>
        <v>33</v>
      </c>
      <c r="VW7" s="19">
        <f>'R4-02'!S10</f>
        <v>33</v>
      </c>
      <c r="VX7" s="19">
        <f>'R4-02'!T10</f>
        <v>33</v>
      </c>
      <c r="VY7" s="19">
        <f>'R4-02'!U10</f>
        <v>33</v>
      </c>
      <c r="VZ7" s="19">
        <f>'R4-02'!V10</f>
        <v>33</v>
      </c>
      <c r="WA7" s="19">
        <f>'R4-02'!W10</f>
        <v>33</v>
      </c>
      <c r="WB7" s="19">
        <f>'R4-02'!X10</f>
        <v>33</v>
      </c>
      <c r="WC7" s="19">
        <f>'R4-02'!Y10</f>
        <v>33</v>
      </c>
      <c r="WD7" s="19">
        <f>'R4-02'!Z10</f>
        <v>33</v>
      </c>
      <c r="WE7" s="19">
        <f>'R4-02'!AA10</f>
        <v>33</v>
      </c>
      <c r="WF7" s="19">
        <f>'R4-02'!AB10</f>
        <v>33</v>
      </c>
      <c r="WG7" s="19">
        <f>'R4-02'!AC10</f>
        <v>33</v>
      </c>
      <c r="WH7" s="19">
        <f>'R4-02'!AD10</f>
        <v>33</v>
      </c>
      <c r="WI7" s="19">
        <f>'R4-02'!AE10</f>
        <v>33</v>
      </c>
      <c r="WJ7" s="19">
        <f>'R4-02'!AF10</f>
        <v>33</v>
      </c>
      <c r="WK7" s="19">
        <f>'R4-02'!AG10</f>
        <v>33</v>
      </c>
      <c r="WL7" s="19">
        <f>'R4-02'!AH10</f>
        <v>33</v>
      </c>
      <c r="WM7" s="19" t="e">
        <f>#REF!</f>
        <v>#REF!</v>
      </c>
      <c r="WN7" s="19" t="e">
        <f>#REF!</f>
        <v>#REF!</v>
      </c>
      <c r="WO7" s="19" t="e">
        <f>#REF!</f>
        <v>#REF!</v>
      </c>
      <c r="WP7" s="19" t="e">
        <f>#REF!</f>
        <v>#REF!</v>
      </c>
      <c r="WQ7" s="19" t="e">
        <f>#REF!</f>
        <v>#REF!</v>
      </c>
      <c r="WR7" s="19" t="e">
        <f>#REF!</f>
        <v>#REF!</v>
      </c>
      <c r="WS7" s="19" t="e">
        <f>#REF!</f>
        <v>#REF!</v>
      </c>
      <c r="WT7" s="19" t="e">
        <f>#REF!</f>
        <v>#REF!</v>
      </c>
      <c r="WU7" s="19" t="e">
        <f>#REF!</f>
        <v>#REF!</v>
      </c>
      <c r="WV7" s="19" t="e">
        <f>#REF!</f>
        <v>#REF!</v>
      </c>
      <c r="WW7" s="19" t="e">
        <f>#REF!</f>
        <v>#REF!</v>
      </c>
      <c r="WX7" s="19" t="e">
        <f>#REF!</f>
        <v>#REF!</v>
      </c>
      <c r="WY7" s="19" t="e">
        <f>#REF!</f>
        <v>#REF!</v>
      </c>
      <c r="WZ7" s="19" t="e">
        <f>#REF!</f>
        <v>#REF!</v>
      </c>
      <c r="XA7" s="19" t="e">
        <f>#REF!</f>
        <v>#REF!</v>
      </c>
      <c r="XB7" s="19" t="e">
        <f>#REF!</f>
        <v>#REF!</v>
      </c>
      <c r="XC7" s="19" t="e">
        <f>#REF!</f>
        <v>#REF!</v>
      </c>
      <c r="XD7" s="19" t="e">
        <f>#REF!</f>
        <v>#REF!</v>
      </c>
      <c r="XE7" s="19" t="e">
        <f>#REF!</f>
        <v>#REF!</v>
      </c>
      <c r="XF7" s="19" t="e">
        <f>#REF!</f>
        <v>#REF!</v>
      </c>
      <c r="XG7" s="19" t="e">
        <f>#REF!</f>
        <v>#REF!</v>
      </c>
      <c r="XH7" s="19" t="e">
        <f>#REF!</f>
        <v>#REF!</v>
      </c>
      <c r="XI7" s="19" t="e">
        <f>#REF!</f>
        <v>#REF!</v>
      </c>
      <c r="XJ7" s="19" t="e">
        <f>#REF!</f>
        <v>#REF!</v>
      </c>
      <c r="XK7" s="19" t="e">
        <f>#REF!</f>
        <v>#REF!</v>
      </c>
      <c r="XL7" s="19" t="e">
        <f>#REF!</f>
        <v>#REF!</v>
      </c>
      <c r="XM7" s="19" t="e">
        <f>#REF!</f>
        <v>#REF!</v>
      </c>
      <c r="XN7" s="19" t="e">
        <f>#REF!</f>
        <v>#REF!</v>
      </c>
      <c r="XO7" s="19" t="e">
        <f>#REF!</f>
        <v>#REF!</v>
      </c>
      <c r="XP7" s="19" t="e">
        <f>#REF!</f>
        <v>#REF!</v>
      </c>
      <c r="XQ7" s="19" t="e">
        <f>#REF!</f>
        <v>#REF!</v>
      </c>
    </row>
    <row r="8" spans="1:641" ht="34.5" customHeight="1">
      <c r="A8" s="32" t="s">
        <v>114</v>
      </c>
      <c r="B8" s="14" t="s">
        <v>47</v>
      </c>
      <c r="C8" s="19">
        <f>'7月（入力用）'!F11</f>
        <v>48</v>
      </c>
      <c r="D8" s="19">
        <f>'7月（入力用）'!G11</f>
        <v>48</v>
      </c>
      <c r="E8" s="19">
        <f>'7月（入力用）'!H11</f>
        <v>48</v>
      </c>
      <c r="F8" s="19">
        <f>'7月（入力用）'!I11</f>
        <v>48</v>
      </c>
      <c r="G8" s="19">
        <f>'7月（入力用）'!J11</f>
        <v>48</v>
      </c>
      <c r="H8" s="19">
        <f>'7月（入力用）'!K11</f>
        <v>48</v>
      </c>
      <c r="I8" s="19">
        <f>'7月（入力用）'!L11</f>
        <v>48</v>
      </c>
      <c r="J8" s="19">
        <f>'7月（入力用）'!M11</f>
        <v>48</v>
      </c>
      <c r="K8" s="19">
        <f>'7月（入力用）'!N11</f>
        <v>48</v>
      </c>
      <c r="L8" s="19">
        <f>'7月（入力用）'!O11</f>
        <v>48</v>
      </c>
      <c r="M8" s="19">
        <f>'7月（入力用）'!P11</f>
        <v>48</v>
      </c>
      <c r="N8" s="19">
        <f>'7月（入力用）'!Q11</f>
        <v>48</v>
      </c>
      <c r="O8" s="19">
        <f>'7月（入力用）'!R11</f>
        <v>48</v>
      </c>
      <c r="P8" s="19">
        <f>'7月（入力用）'!S11</f>
        <v>48</v>
      </c>
      <c r="Q8" s="19">
        <f>'7月（入力用）'!T11</f>
        <v>48</v>
      </c>
      <c r="R8" s="19">
        <f>'7月（入力用）'!U11</f>
        <v>48</v>
      </c>
      <c r="S8" s="19">
        <f>'7月（入力用）'!V11</f>
        <v>48</v>
      </c>
      <c r="T8" s="19">
        <f>'7月（入力用）'!W11</f>
        <v>48</v>
      </c>
      <c r="U8" s="19">
        <f>'7月（入力用）'!X11</f>
        <v>48</v>
      </c>
      <c r="V8" s="19">
        <f>'7月（入力用）'!Y11</f>
        <v>48</v>
      </c>
      <c r="W8" s="19">
        <f>'7月（入力用）'!Z11</f>
        <v>48</v>
      </c>
      <c r="X8" s="19">
        <f>'7月（入力用）'!AA11</f>
        <v>48</v>
      </c>
      <c r="Y8" s="19">
        <f>'7月（入力用）'!AB11</f>
        <v>48</v>
      </c>
      <c r="Z8" s="19">
        <f>'7月（入力用）'!AC11</f>
        <v>48</v>
      </c>
      <c r="AA8" s="19">
        <f>'7月（入力用）'!AD11</f>
        <v>48</v>
      </c>
      <c r="AB8" s="19">
        <f>'7月（入力用）'!AE11</f>
        <v>48</v>
      </c>
      <c r="AC8" s="19">
        <f>'7月（入力用）'!AF11</f>
        <v>48</v>
      </c>
      <c r="AD8" s="19">
        <f>'7月（入力用）'!AG11</f>
        <v>48</v>
      </c>
      <c r="AE8" s="19">
        <f>'7月（入力用）'!AH11</f>
        <v>48</v>
      </c>
      <c r="AF8" s="19">
        <f>'7月（入力用）'!AI11</f>
        <v>48</v>
      </c>
      <c r="AG8" s="19">
        <f>'7月（入力用）'!AJ11</f>
        <v>48</v>
      </c>
      <c r="AH8" s="19">
        <f>'8月（入力用）'!F11</f>
        <v>48</v>
      </c>
      <c r="AI8" s="19">
        <f>'8月（入力用）'!G11</f>
        <v>48</v>
      </c>
      <c r="AJ8" s="19">
        <f>'8月（入力用）'!H11</f>
        <v>48</v>
      </c>
      <c r="AK8" s="19">
        <f>'8月（入力用）'!I11</f>
        <v>48</v>
      </c>
      <c r="AL8" s="19">
        <f>'8月（入力用）'!J11</f>
        <v>48</v>
      </c>
      <c r="AM8" s="19">
        <f>'8月（入力用）'!K11</f>
        <v>48</v>
      </c>
      <c r="AN8" s="19">
        <f>'8月（入力用）'!L11</f>
        <v>48</v>
      </c>
      <c r="AO8" s="19">
        <f>'8月（入力用）'!M11</f>
        <v>48</v>
      </c>
      <c r="AP8" s="19">
        <f>'8月（入力用）'!N11</f>
        <v>48</v>
      </c>
      <c r="AQ8" s="19">
        <f>'8月（入力用）'!O11</f>
        <v>48</v>
      </c>
      <c r="AR8" s="19">
        <f>'8月（入力用）'!P11</f>
        <v>48</v>
      </c>
      <c r="AS8" s="19">
        <f>'8月（入力用）'!Q11</f>
        <v>48</v>
      </c>
      <c r="AT8" s="19">
        <f>'8月（入力用）'!R11</f>
        <v>48</v>
      </c>
      <c r="AU8" s="19">
        <f>'8月（入力用）'!S11</f>
        <v>48</v>
      </c>
      <c r="AV8" s="19">
        <f>'8月（入力用）'!T11</f>
        <v>48</v>
      </c>
      <c r="AW8" s="19">
        <f>'8月（入力用）'!U11</f>
        <v>48</v>
      </c>
      <c r="AX8" s="19">
        <f>'8月（入力用）'!V11</f>
        <v>48</v>
      </c>
      <c r="AY8" s="19">
        <f>'8月（入力用）'!W11</f>
        <v>48</v>
      </c>
      <c r="AZ8" s="19">
        <f>'8月（入力用）'!X11</f>
        <v>48</v>
      </c>
      <c r="BA8" s="19">
        <f>'8月（入力用）'!Y11</f>
        <v>48</v>
      </c>
      <c r="BB8" s="19">
        <f>'8月（入力用）'!Z11</f>
        <v>48</v>
      </c>
      <c r="BC8" s="19">
        <f>'8月（入力用）'!AA11</f>
        <v>48</v>
      </c>
      <c r="BD8" s="19">
        <f>'8月（入力用）'!AB11</f>
        <v>48</v>
      </c>
      <c r="BE8" s="19">
        <f>'8月（入力用）'!AC11</f>
        <v>48</v>
      </c>
      <c r="BF8" s="19">
        <f>'8月（入力用）'!AD11</f>
        <v>48</v>
      </c>
      <c r="BG8" s="19">
        <f>'8月（入力用）'!AE11</f>
        <v>48</v>
      </c>
      <c r="BH8" s="19">
        <f>'8月（入力用）'!AF11</f>
        <v>48</v>
      </c>
      <c r="BI8" s="19">
        <f>'8月（入力用）'!AG11</f>
        <v>48</v>
      </c>
      <c r="BJ8" s="19">
        <f>'8月（入力用）'!AH11</f>
        <v>48</v>
      </c>
      <c r="BK8" s="19">
        <f>'8月（入力用）'!AI11</f>
        <v>48</v>
      </c>
      <c r="BL8" s="19">
        <f>'8月（入力用）'!AJ11</f>
        <v>48</v>
      </c>
      <c r="BM8" s="19">
        <f>'9月（入力用）'!G11</f>
        <v>48</v>
      </c>
      <c r="BN8" s="19">
        <f>'9月（入力用）'!H11</f>
        <v>48</v>
      </c>
      <c r="BO8" s="19">
        <f>'9月（入力用）'!I11</f>
        <v>48</v>
      </c>
      <c r="BP8" s="19">
        <f>'9月（入力用）'!J11</f>
        <v>48</v>
      </c>
      <c r="BQ8" s="19">
        <f>'9月（入力用）'!K11</f>
        <v>48</v>
      </c>
      <c r="BR8" s="19">
        <f>'9月（入力用）'!L11</f>
        <v>48</v>
      </c>
      <c r="BS8" s="19">
        <f>'9月（入力用）'!M11</f>
        <v>48</v>
      </c>
      <c r="BT8" s="19">
        <f>'9月（入力用）'!N11</f>
        <v>48</v>
      </c>
      <c r="BU8" s="19">
        <f>'9月（入力用）'!O11</f>
        <v>48</v>
      </c>
      <c r="BV8" s="19">
        <f>'9月（入力用）'!P11</f>
        <v>48</v>
      </c>
      <c r="BW8" s="19">
        <f>'9月（入力用）'!Q11</f>
        <v>48</v>
      </c>
      <c r="BX8" s="19">
        <f>'9月（入力用）'!R11</f>
        <v>48</v>
      </c>
      <c r="BY8" s="19">
        <f>'9月（入力用）'!S11</f>
        <v>48</v>
      </c>
      <c r="BZ8" s="19">
        <f>'9月（入力用）'!T11</f>
        <v>48</v>
      </c>
      <c r="CA8" s="19">
        <f>'9月（入力用）'!U11</f>
        <v>48</v>
      </c>
      <c r="CB8" s="19">
        <f>'9月（入力用）'!V11</f>
        <v>48</v>
      </c>
      <c r="CC8" s="19">
        <f>'9月（入力用）'!W11</f>
        <v>48</v>
      </c>
      <c r="CD8" s="19">
        <f>'9月（入力用）'!X11</f>
        <v>48</v>
      </c>
      <c r="CE8" s="19">
        <f>'9月（入力用）'!Y11</f>
        <v>48</v>
      </c>
      <c r="CF8" s="19">
        <f>'9月（入力用）'!Z11</f>
        <v>48</v>
      </c>
      <c r="CG8" s="19">
        <f>'9月（入力用）'!AA11</f>
        <v>48</v>
      </c>
      <c r="CH8" s="19">
        <f>'9月（入力用）'!AB11</f>
        <v>48</v>
      </c>
      <c r="CI8" s="19">
        <f>'9月（入力用）'!AC11</f>
        <v>48</v>
      </c>
      <c r="CJ8" s="19">
        <f>'9月（入力用）'!AD11</f>
        <v>48</v>
      </c>
      <c r="CK8" s="19">
        <f>'9月（入力用）'!AE11</f>
        <v>48</v>
      </c>
      <c r="CL8" s="19">
        <f>'9月（入力用）'!AF11</f>
        <v>48</v>
      </c>
      <c r="CM8" s="19">
        <f>'9月（入力用）'!AG11</f>
        <v>48</v>
      </c>
      <c r="CN8" s="19">
        <f>'9月（入力用）'!AH11</f>
        <v>48</v>
      </c>
      <c r="CO8" s="19">
        <f>'9月（入力用）'!AI11</f>
        <v>48</v>
      </c>
      <c r="CP8" s="19">
        <f>'9月（入力用）'!AJ11</f>
        <v>48</v>
      </c>
      <c r="CQ8" s="19">
        <f>'10月（入力用）'!G11</f>
        <v>48</v>
      </c>
      <c r="CR8" s="19">
        <f>'10月（入力用）'!H11</f>
        <v>48</v>
      </c>
      <c r="CS8" s="19">
        <f>'10月（入力用）'!I11</f>
        <v>48</v>
      </c>
      <c r="CT8" s="19">
        <f>'10月（入力用）'!J11</f>
        <v>48</v>
      </c>
      <c r="CU8" s="19">
        <f>'10月（入力用）'!K11</f>
        <v>48</v>
      </c>
      <c r="CV8" s="19">
        <f>'10月（入力用）'!L11</f>
        <v>48</v>
      </c>
      <c r="CW8" s="19">
        <f>'10月（入力用）'!M11</f>
        <v>48</v>
      </c>
      <c r="CX8" s="19">
        <f>'10月（入力用）'!N11</f>
        <v>48</v>
      </c>
      <c r="CY8" s="19">
        <f>'10月（入力用）'!O11</f>
        <v>48</v>
      </c>
      <c r="CZ8" s="19">
        <f>'10月（入力用）'!P11</f>
        <v>48</v>
      </c>
      <c r="DA8" s="19">
        <f>'10月（入力用）'!Q11</f>
        <v>48</v>
      </c>
      <c r="DB8" s="19">
        <f>'10月（入力用）'!R11</f>
        <v>48</v>
      </c>
      <c r="DC8" s="19">
        <f>'10月（入力用）'!S11</f>
        <v>48</v>
      </c>
      <c r="DD8" s="19">
        <f>'10月（入力用）'!T11</f>
        <v>48</v>
      </c>
      <c r="DE8" s="19">
        <f>'10月（入力用）'!U11</f>
        <v>48</v>
      </c>
      <c r="DF8" s="19">
        <f>'10月（入力用）'!V11</f>
        <v>48</v>
      </c>
      <c r="DG8" s="19">
        <f>'10月（入力用）'!W11</f>
        <v>48</v>
      </c>
      <c r="DH8" s="19">
        <f>'10月（入力用）'!X11</f>
        <v>48</v>
      </c>
      <c r="DI8" s="19">
        <f>'10月（入力用）'!Y11</f>
        <v>48</v>
      </c>
      <c r="DJ8" s="19">
        <f>'10月（入力用）'!Z11</f>
        <v>48</v>
      </c>
      <c r="DK8" s="19">
        <f>'10月（入力用）'!AA11</f>
        <v>48</v>
      </c>
      <c r="DL8" s="19">
        <f>'10月（入力用）'!AB11</f>
        <v>48</v>
      </c>
      <c r="DM8" s="19">
        <f>'10月（入力用）'!AC11</f>
        <v>48</v>
      </c>
      <c r="DN8" s="19">
        <f>'10月（入力用）'!AD11</f>
        <v>48</v>
      </c>
      <c r="DO8" s="19">
        <f>'10月（入力用）'!AE11</f>
        <v>48</v>
      </c>
      <c r="DP8" s="19">
        <f>'10月（入力用）'!AF11</f>
        <v>48</v>
      </c>
      <c r="DQ8" s="19">
        <f>'10月（入力用）'!AG11</f>
        <v>48</v>
      </c>
      <c r="DR8" s="19">
        <f>'10月（入力用）'!AH11</f>
        <v>38</v>
      </c>
      <c r="DS8" s="19">
        <f>'10月（入力用）'!AI11</f>
        <v>38</v>
      </c>
      <c r="DT8" s="19">
        <f>'10月（入力用）'!AJ11</f>
        <v>38</v>
      </c>
      <c r="DU8" s="19">
        <f>'10月（入力用）'!AK11</f>
        <v>38</v>
      </c>
      <c r="DV8" s="19">
        <f>'11月（入力用）'!G11</f>
        <v>38</v>
      </c>
      <c r="DW8" s="19">
        <f>'11月（入力用）'!H11</f>
        <v>38</v>
      </c>
      <c r="DX8" s="19">
        <f>'11月（入力用）'!I11</f>
        <v>38</v>
      </c>
      <c r="DY8" s="19">
        <f>'11月（入力用）'!J11</f>
        <v>38</v>
      </c>
      <c r="DZ8" s="19">
        <f>'11月（入力用）'!K11</f>
        <v>38</v>
      </c>
      <c r="EA8" s="19">
        <f>'11月（入力用）'!L11</f>
        <v>38</v>
      </c>
      <c r="EB8" s="19">
        <f>'11月（入力用）'!M11</f>
        <v>38</v>
      </c>
      <c r="EC8" s="19">
        <f>'11月（入力用）'!N11</f>
        <v>38</v>
      </c>
      <c r="ED8" s="19">
        <f>'11月（入力用）'!O11</f>
        <v>38</v>
      </c>
      <c r="EE8" s="19">
        <f>'11月（入力用）'!P11</f>
        <v>38</v>
      </c>
      <c r="EF8" s="19">
        <f>'11月（入力用）'!Q11</f>
        <v>38</v>
      </c>
      <c r="EG8" s="19">
        <f>'11月（入力用）'!R11</f>
        <v>38</v>
      </c>
      <c r="EH8" s="19">
        <f>'11月（入力用）'!S11</f>
        <v>38</v>
      </c>
      <c r="EI8" s="19">
        <f>'11月（入力用）'!T11</f>
        <v>38</v>
      </c>
      <c r="EJ8" s="19">
        <f>'11月（入力用）'!U11</f>
        <v>38</v>
      </c>
      <c r="EK8" s="19">
        <f>'11月（入力用）'!V11</f>
        <v>38</v>
      </c>
      <c r="EL8" s="19">
        <f>'11月（入力用）'!W11</f>
        <v>38</v>
      </c>
      <c r="EM8" s="19">
        <f>'11月（入力用）'!X11</f>
        <v>15</v>
      </c>
      <c r="EN8" s="19">
        <f>'11月（入力用）'!Y11</f>
        <v>15</v>
      </c>
      <c r="EO8" s="19">
        <f>'11月（入力用）'!Z11</f>
        <v>15</v>
      </c>
      <c r="EP8" s="19">
        <f>'11月（入力用）'!AA11</f>
        <v>15</v>
      </c>
      <c r="EQ8" s="19">
        <f>'11月（入力用）'!AB11</f>
        <v>15</v>
      </c>
      <c r="ER8" s="19">
        <f>'11月（入力用）'!AC11</f>
        <v>15</v>
      </c>
      <c r="ES8" s="19">
        <f>'11月（入力用）'!AD11</f>
        <v>15</v>
      </c>
      <c r="ET8" s="19">
        <f>'11月（入力用）'!AE11</f>
        <v>15</v>
      </c>
      <c r="EU8" s="19">
        <f>'11月（入力用）'!AF11</f>
        <v>15</v>
      </c>
      <c r="EV8" s="19">
        <f>'11月（入力用）'!AG11</f>
        <v>15</v>
      </c>
      <c r="EW8" s="19">
        <f>'11月（入力用）'!AH11</f>
        <v>15</v>
      </c>
      <c r="EX8" s="19">
        <f>'11月（入力用）'!AI11</f>
        <v>15</v>
      </c>
      <c r="EY8" s="19">
        <f>'11月（入力用）'!AJ11</f>
        <v>15</v>
      </c>
      <c r="EZ8" s="19">
        <f>'12月（入力用）'!G11</f>
        <v>15</v>
      </c>
      <c r="FA8" s="19">
        <f>'12月（入力用）'!H11</f>
        <v>15</v>
      </c>
      <c r="FB8" s="19">
        <f>'12月（入力用）'!I11</f>
        <v>15</v>
      </c>
      <c r="FC8" s="19">
        <f>'12月（入力用）'!J11</f>
        <v>15</v>
      </c>
      <c r="FD8" s="19">
        <f>'12月（入力用）'!K11</f>
        <v>15</v>
      </c>
      <c r="FE8" s="19">
        <f>'12月（入力用）'!L11</f>
        <v>15</v>
      </c>
      <c r="FF8" s="19">
        <f>'12月（入力用）'!M11</f>
        <v>15</v>
      </c>
      <c r="FG8" s="19">
        <f>'12月（入力用）'!N11</f>
        <v>15</v>
      </c>
      <c r="FH8" s="19">
        <f>'12月（入力用）'!O11</f>
        <v>38</v>
      </c>
      <c r="FI8" s="19">
        <f>'12月（入力用）'!P11</f>
        <v>38</v>
      </c>
      <c r="FJ8" s="19">
        <f>'12月（入力用）'!Q11</f>
        <v>38</v>
      </c>
      <c r="FK8" s="19">
        <f>'12月（入力用）'!R11</f>
        <v>38</v>
      </c>
      <c r="FL8" s="19">
        <f>'12月（入力用）'!S11</f>
        <v>38</v>
      </c>
      <c r="FM8" s="19">
        <f>'12月（入力用）'!T11</f>
        <v>38</v>
      </c>
      <c r="FN8" s="19">
        <f>'12月（入力用）'!U11</f>
        <v>38</v>
      </c>
      <c r="FO8" s="19">
        <f>'12月（入力用）'!V11</f>
        <v>38</v>
      </c>
      <c r="FP8" s="19">
        <f>'12月（入力用）'!W11</f>
        <v>38</v>
      </c>
      <c r="FQ8" s="19">
        <f>'12月（入力用）'!X11</f>
        <v>38</v>
      </c>
      <c r="FR8" s="19">
        <f>'12月（入力用）'!Y11</f>
        <v>38</v>
      </c>
      <c r="FS8" s="19">
        <f>'12月（入力用）'!Z11</f>
        <v>38</v>
      </c>
      <c r="FT8" s="19">
        <f>'12月（入力用）'!AA11</f>
        <v>38</v>
      </c>
      <c r="FU8" s="19">
        <f>'12月（入力用）'!AB11</f>
        <v>38</v>
      </c>
      <c r="FV8" s="19">
        <f>'12月（入力用）'!AC11</f>
        <v>38</v>
      </c>
      <c r="FW8" s="19">
        <f>'12月（入力用）'!AD11</f>
        <v>38</v>
      </c>
      <c r="FX8" s="19">
        <f>'12月（入力用）'!AE11</f>
        <v>38</v>
      </c>
      <c r="FY8" s="19">
        <f>'12月（入力用）'!AF11</f>
        <v>38</v>
      </c>
      <c r="FZ8" s="19">
        <f>'12月（入力用）'!AG11</f>
        <v>38</v>
      </c>
      <c r="GA8" s="19">
        <f>'12月（入力用）'!AH11</f>
        <v>38</v>
      </c>
      <c r="GB8" s="19">
        <f>'12月（入力用）'!AI11</f>
        <v>38</v>
      </c>
      <c r="GC8" s="19">
        <f>'12月（入力用）'!AJ11</f>
        <v>38</v>
      </c>
      <c r="GD8" s="19">
        <f>'12月（入力用）'!AK11</f>
        <v>38</v>
      </c>
      <c r="GE8" s="19">
        <f>'R3-01（入力用）'!G11</f>
        <v>38</v>
      </c>
      <c r="GF8" s="19">
        <f>'R3-01（入力用）'!H11</f>
        <v>38</v>
      </c>
      <c r="GG8" s="19">
        <f>'R3-01（入力用）'!I11</f>
        <v>38</v>
      </c>
      <c r="GH8" s="19">
        <f>'R3-01（入力用）'!J11</f>
        <v>38</v>
      </c>
      <c r="GI8" s="19">
        <f>'R3-01（入力用）'!K11</f>
        <v>38</v>
      </c>
      <c r="GJ8" s="19">
        <f>'R3-01（入力用）'!L11</f>
        <v>38</v>
      </c>
      <c r="GK8" s="19">
        <f>'R3-01（入力用）'!M11</f>
        <v>38</v>
      </c>
      <c r="GL8" s="19">
        <f>'R3-01（入力用）'!N11</f>
        <v>38</v>
      </c>
      <c r="GM8" s="19">
        <f>'R3-01（入力用）'!O11</f>
        <v>38</v>
      </c>
      <c r="GN8" s="19">
        <f>'R3-01（入力用）'!P11</f>
        <v>38</v>
      </c>
      <c r="GO8" s="19">
        <f>'R3-01（入力用）'!Q11</f>
        <v>38</v>
      </c>
      <c r="GP8" s="19">
        <f>'R3-01（入力用）'!R11</f>
        <v>38</v>
      </c>
      <c r="GQ8" s="19">
        <f>'R3-01（入力用）'!S11</f>
        <v>38</v>
      </c>
      <c r="GR8" s="19">
        <f>'R3-01（入力用）'!T11</f>
        <v>38</v>
      </c>
      <c r="GS8" s="19">
        <f>'R3-01（入力用）'!U11</f>
        <v>38</v>
      </c>
      <c r="GT8" s="19">
        <f>'R3-01（入力用）'!V11</f>
        <v>38</v>
      </c>
      <c r="GU8" s="19">
        <f>'R3-01（入力用）'!W11</f>
        <v>38</v>
      </c>
      <c r="GV8" s="19">
        <f>'R3-01（入力用）'!X11</f>
        <v>38</v>
      </c>
      <c r="GW8" s="19">
        <f>'R3-01（入力用）'!Y11</f>
        <v>38</v>
      </c>
      <c r="GX8" s="19">
        <f>'R3-01（入力用）'!Z11</f>
        <v>38</v>
      </c>
      <c r="GY8" s="19">
        <f>'R3-01（入力用）'!AA11</f>
        <v>38</v>
      </c>
      <c r="GZ8" s="19">
        <f>'R3-01（入力用）'!AB11</f>
        <v>38</v>
      </c>
      <c r="HA8" s="19">
        <f>'R3-01（入力用）'!AC11</f>
        <v>38</v>
      </c>
      <c r="HB8" s="19">
        <f>'R3-01（入力用）'!AD11</f>
        <v>38</v>
      </c>
      <c r="HC8" s="19">
        <f>'R3-01（入力用）'!AE11</f>
        <v>38</v>
      </c>
      <c r="HD8" s="19">
        <f>'R3-01（入力用）'!AF11</f>
        <v>38</v>
      </c>
      <c r="HE8" s="19">
        <f>'R3-01（入力用）'!AG11</f>
        <v>38</v>
      </c>
      <c r="HF8" s="19">
        <f>'R3-01（入力用）'!AH11</f>
        <v>38</v>
      </c>
      <c r="HG8" s="19">
        <f>'R3-01（入力用）'!AI11</f>
        <v>38</v>
      </c>
      <c r="HH8" s="19">
        <f>'R3-01（入力用）'!AJ11</f>
        <v>38</v>
      </c>
      <c r="HI8" s="19">
        <f>'R3-01（入力用）'!AK11</f>
        <v>38</v>
      </c>
      <c r="HJ8" s="19">
        <f>'R3-02（入力用）'!G11</f>
        <v>38</v>
      </c>
      <c r="HK8" s="19">
        <f>'R3-02（入力用）'!H11</f>
        <v>38</v>
      </c>
      <c r="HL8" s="19">
        <f>'R3-02（入力用）'!I11</f>
        <v>38</v>
      </c>
      <c r="HM8" s="19">
        <f>'R3-02（入力用）'!J11</f>
        <v>38</v>
      </c>
      <c r="HN8" s="19">
        <f>'R3-02（入力用）'!K11</f>
        <v>38</v>
      </c>
      <c r="HO8" s="19">
        <f>'R3-02（入力用）'!L11</f>
        <v>38</v>
      </c>
      <c r="HP8" s="19">
        <f>'R3-02（入力用）'!M11</f>
        <v>38</v>
      </c>
      <c r="HQ8" s="19">
        <f>'R3-02（入力用）'!N11</f>
        <v>38</v>
      </c>
      <c r="HR8" s="19">
        <f>'R3-02（入力用）'!O11</f>
        <v>38</v>
      </c>
      <c r="HS8" s="19">
        <f>'R3-02（入力用）'!P11</f>
        <v>38</v>
      </c>
      <c r="HT8" s="19">
        <f>'R3-02（入力用）'!Q11</f>
        <v>38</v>
      </c>
      <c r="HU8" s="19">
        <f>'R3-02（入力用）'!R11</f>
        <v>38</v>
      </c>
      <c r="HV8" s="19">
        <f>'R3-02（入力用）'!S11</f>
        <v>38</v>
      </c>
      <c r="HW8" s="19">
        <f>'R3-02（入力用）'!T11</f>
        <v>38</v>
      </c>
      <c r="HX8" s="19">
        <f>'R3-02（入力用）'!U11</f>
        <v>38</v>
      </c>
      <c r="HY8" s="19">
        <f>'R3-02（入力用）'!V11</f>
        <v>40</v>
      </c>
      <c r="HZ8" s="19">
        <f>'R3-02（入力用）'!W11</f>
        <v>40</v>
      </c>
      <c r="IA8" s="19">
        <f>'R3-02（入力用）'!X11</f>
        <v>40</v>
      </c>
      <c r="IB8" s="19">
        <f>'R3-02（入力用）'!Y11</f>
        <v>42</v>
      </c>
      <c r="IC8" s="19">
        <f>'R3-02（入力用）'!Z11</f>
        <v>42</v>
      </c>
      <c r="ID8" s="19">
        <f>'R3-02（入力用）'!AA11</f>
        <v>42</v>
      </c>
      <c r="IE8" s="19">
        <f>'R3-02（入力用）'!AB11</f>
        <v>42</v>
      </c>
      <c r="IF8" s="19">
        <f>'R3-02（入力用）'!AC11</f>
        <v>42</v>
      </c>
      <c r="IG8" s="19">
        <f>'R3-02（入力用）'!AD11</f>
        <v>42</v>
      </c>
      <c r="IH8" s="19">
        <f>'R3-02（入力用）'!AE11</f>
        <v>42</v>
      </c>
      <c r="II8" s="19">
        <f>'R3-02（入力用）'!AF11</f>
        <v>42</v>
      </c>
      <c r="IJ8" s="19">
        <f>'R3-02（入力用）'!AG11</f>
        <v>42</v>
      </c>
      <c r="IK8" s="19">
        <f>'R3-02（入力用）'!AH11</f>
        <v>42</v>
      </c>
      <c r="IL8" s="19">
        <f>'R3-03（入力用）'!G11</f>
        <v>42</v>
      </c>
      <c r="IM8" s="19">
        <f>'R3-03（入力用）'!H11</f>
        <v>42</v>
      </c>
      <c r="IN8" s="19">
        <f>'R3-03（入力用）'!I11</f>
        <v>42</v>
      </c>
      <c r="IO8" s="19">
        <f>'R3-03（入力用）'!J11</f>
        <v>42</v>
      </c>
      <c r="IP8" s="19">
        <f>'R3-03（入力用）'!K11</f>
        <v>42</v>
      </c>
      <c r="IQ8" s="19">
        <f>'R3-03（入力用）'!L11</f>
        <v>42</v>
      </c>
      <c r="IR8" s="19">
        <f>'R3-03（入力用）'!M11</f>
        <v>42</v>
      </c>
      <c r="IS8" s="19">
        <f>'R3-03（入力用）'!N11</f>
        <v>42</v>
      </c>
      <c r="IT8" s="19">
        <f>'R3-03（入力用）'!O11</f>
        <v>42</v>
      </c>
      <c r="IU8" s="19">
        <f>'R3-03（入力用）'!P11</f>
        <v>42</v>
      </c>
      <c r="IV8" s="19">
        <f>'R3-03（入力用）'!Q11</f>
        <v>42</v>
      </c>
      <c r="IW8" s="19">
        <f>'R3-03（入力用）'!R11</f>
        <v>42</v>
      </c>
      <c r="IX8" s="19">
        <f>'R3-03（入力用）'!S11</f>
        <v>42</v>
      </c>
      <c r="IY8" s="19">
        <f>'R3-03（入力用）'!T11</f>
        <v>42</v>
      </c>
      <c r="IZ8" s="19">
        <f>'R3-03（入力用）'!U11</f>
        <v>42</v>
      </c>
      <c r="JA8" s="19">
        <f>'R3-03（入力用）'!V11</f>
        <v>42</v>
      </c>
      <c r="JB8" s="19">
        <f>'R3-03（入力用）'!W11</f>
        <v>42</v>
      </c>
      <c r="JC8" s="19">
        <f>'R3-03（入力用）'!X11</f>
        <v>42</v>
      </c>
      <c r="JD8" s="19">
        <f>'R3-03（入力用）'!Y11</f>
        <v>42</v>
      </c>
      <c r="JE8" s="19">
        <f>'R3-03（入力用）'!Z11</f>
        <v>42</v>
      </c>
      <c r="JF8" s="19">
        <f>'R3-03（入力用）'!AA11</f>
        <v>42</v>
      </c>
      <c r="JG8" s="19">
        <f>'R3-03（入力用）'!AB11</f>
        <v>42</v>
      </c>
      <c r="JH8" s="19">
        <f>'R3-03（入力用）'!AC11</f>
        <v>42</v>
      </c>
      <c r="JI8" s="19">
        <f>'R3-03（入力用）'!AD11</f>
        <v>42</v>
      </c>
      <c r="JJ8" s="19">
        <f>'R3-03（入力用）'!AE11</f>
        <v>42</v>
      </c>
      <c r="JK8" s="19">
        <f>'R3-03（入力用）'!AF11</f>
        <v>42</v>
      </c>
      <c r="JL8" s="19">
        <f>'R3-03（入力用）'!AG11</f>
        <v>42</v>
      </c>
      <c r="JM8" s="19">
        <f>'R3-03（入力用）'!AH11</f>
        <v>42</v>
      </c>
      <c r="JN8" s="19">
        <f>'R3-03（入力用）'!AI11</f>
        <v>42</v>
      </c>
      <c r="JO8" s="19">
        <f>'R3-03（入力用）'!AJ11</f>
        <v>42</v>
      </c>
      <c r="JP8" s="19">
        <f>'R3-03（入力用）'!AK11</f>
        <v>42</v>
      </c>
      <c r="JQ8" s="19">
        <f>'R3-04'!G11</f>
        <v>42</v>
      </c>
      <c r="JR8" s="19">
        <f>'R3-04'!H11</f>
        <v>42</v>
      </c>
      <c r="JS8" s="19">
        <f>'R3-04'!I11</f>
        <v>42</v>
      </c>
      <c r="JT8" s="19">
        <f>'R3-04'!J11</f>
        <v>42</v>
      </c>
      <c r="JU8" s="19">
        <f>'R3-04'!K11</f>
        <v>42</v>
      </c>
      <c r="JV8" s="19">
        <f>'R3-04'!L11</f>
        <v>42</v>
      </c>
      <c r="JW8" s="19">
        <f>'R3-04'!M11</f>
        <v>42</v>
      </c>
      <c r="JX8" s="19">
        <f>'R3-04'!N11</f>
        <v>42</v>
      </c>
      <c r="JY8" s="19">
        <f>'R3-04'!O11</f>
        <v>42</v>
      </c>
      <c r="JZ8" s="19">
        <f>'R3-04'!P11</f>
        <v>42</v>
      </c>
      <c r="KA8" s="19">
        <f>'R3-04'!Q11</f>
        <v>42</v>
      </c>
      <c r="KB8" s="19">
        <f>'R3-04'!R11</f>
        <v>42</v>
      </c>
      <c r="KC8" s="19">
        <f>'R3-04'!S11</f>
        <v>42</v>
      </c>
      <c r="KD8" s="19">
        <f>'R3-04'!T11</f>
        <v>42</v>
      </c>
      <c r="KE8" s="19">
        <f>'R3-04'!U11</f>
        <v>42</v>
      </c>
      <c r="KF8" s="19">
        <f>'R3-04'!V11</f>
        <v>42</v>
      </c>
      <c r="KG8" s="19">
        <f>'R3-04'!W11</f>
        <v>42</v>
      </c>
      <c r="KH8" s="19">
        <f>'R3-04'!X11</f>
        <v>42</v>
      </c>
      <c r="KI8" s="19">
        <f>'R3-04'!Y11</f>
        <v>42</v>
      </c>
      <c r="KJ8" s="19">
        <f>'R3-04'!Z11</f>
        <v>42</v>
      </c>
      <c r="KK8" s="19">
        <f>'R3-04'!AA11</f>
        <v>42</v>
      </c>
      <c r="KL8" s="19">
        <f>'R3-04'!AB11</f>
        <v>42</v>
      </c>
      <c r="KM8" s="19">
        <f>'R3-04'!AC11</f>
        <v>42</v>
      </c>
      <c r="KN8" s="19">
        <f>'R3-04'!AD11</f>
        <v>42</v>
      </c>
      <c r="KO8" s="19">
        <f>'R3-04'!AE11</f>
        <v>42</v>
      </c>
      <c r="KP8" s="19">
        <f>'R3-04'!AF11</f>
        <v>42</v>
      </c>
      <c r="KQ8" s="19">
        <f>'R3-04'!AG11</f>
        <v>42</v>
      </c>
      <c r="KR8" s="19">
        <f>'R3-04'!AH11</f>
        <v>42</v>
      </c>
      <c r="KS8" s="19">
        <f>'R3-04'!AI11</f>
        <v>42</v>
      </c>
      <c r="KT8" s="19">
        <f>'R3-04'!AJ11</f>
        <v>42</v>
      </c>
      <c r="KU8" s="19">
        <f>'R3-05'!G11</f>
        <v>42</v>
      </c>
      <c r="KV8" s="19">
        <f>'R3-05'!H11</f>
        <v>42</v>
      </c>
      <c r="KW8" s="19">
        <f>'R3-05'!I11</f>
        <v>42</v>
      </c>
      <c r="KX8" s="19">
        <f>'R3-05'!J11</f>
        <v>42</v>
      </c>
      <c r="KY8" s="19">
        <f>'R3-05'!K11</f>
        <v>42</v>
      </c>
      <c r="KZ8" s="19">
        <f>'R3-05'!L11</f>
        <v>42</v>
      </c>
      <c r="LA8" s="19">
        <f>'R3-05'!M11</f>
        <v>44</v>
      </c>
      <c r="LB8" s="19">
        <f>'R3-05'!N11</f>
        <v>44</v>
      </c>
      <c r="LC8" s="19">
        <f>'R3-05'!O11</f>
        <v>44</v>
      </c>
      <c r="LD8" s="19">
        <f>'R3-05'!P11</f>
        <v>44</v>
      </c>
      <c r="LE8" s="19">
        <f>'R3-05'!Q11</f>
        <v>44</v>
      </c>
      <c r="LF8" s="19">
        <f>'R3-05'!R11</f>
        <v>44</v>
      </c>
      <c r="LG8" s="19">
        <f>'R3-05'!S11</f>
        <v>44</v>
      </c>
      <c r="LH8" s="19">
        <f>'R3-05'!T11</f>
        <v>44</v>
      </c>
      <c r="LI8" s="19">
        <f>'R3-05'!U11</f>
        <v>44</v>
      </c>
      <c r="LJ8" s="19">
        <f>'R3-05'!V11</f>
        <v>44</v>
      </c>
      <c r="LK8" s="19">
        <f>'R3-05'!W11</f>
        <v>44</v>
      </c>
      <c r="LL8" s="19">
        <f>'R3-05'!X11</f>
        <v>44</v>
      </c>
      <c r="LM8" s="19">
        <f>'R3-05'!Y11</f>
        <v>44</v>
      </c>
      <c r="LN8" s="19">
        <f>'R3-05'!Z11</f>
        <v>44</v>
      </c>
      <c r="LO8" s="19">
        <f>'R3-05'!AA11</f>
        <v>44</v>
      </c>
      <c r="LP8" s="19">
        <f>'R3-05'!AB11</f>
        <v>44</v>
      </c>
      <c r="LQ8" s="19">
        <f>'R3-05'!AC11</f>
        <v>44</v>
      </c>
      <c r="LR8" s="19">
        <f>'R3-05'!AD11</f>
        <v>44</v>
      </c>
      <c r="LS8" s="19">
        <f>'R3-05'!AE11</f>
        <v>44</v>
      </c>
      <c r="LT8" s="19">
        <f>'R3-05'!AF11</f>
        <v>44</v>
      </c>
      <c r="LU8" s="19">
        <f>'R3-05'!AG11</f>
        <v>44</v>
      </c>
      <c r="LV8" s="19">
        <f>'R3-05'!AH11</f>
        <v>44</v>
      </c>
      <c r="LW8" s="19">
        <f>'R3-05'!AI11</f>
        <v>44</v>
      </c>
      <c r="LX8" s="19">
        <f>'R3-05'!AJ11</f>
        <v>44</v>
      </c>
      <c r="LY8" s="19">
        <f>'R3-05'!AK11</f>
        <v>41</v>
      </c>
      <c r="LZ8" s="19">
        <f>'R3-06'!G11</f>
        <v>41</v>
      </c>
      <c r="MA8" s="19">
        <f>'R3-06'!H11</f>
        <v>41</v>
      </c>
      <c r="MB8" s="19">
        <f>'R3-06'!I11</f>
        <v>41</v>
      </c>
      <c r="MC8" s="19">
        <f>'R3-06'!J11</f>
        <v>41</v>
      </c>
      <c r="MD8" s="19">
        <f>'R3-06'!K11</f>
        <v>41</v>
      </c>
      <c r="ME8" s="19">
        <f>'R3-06'!L11</f>
        <v>41</v>
      </c>
      <c r="MF8" s="19">
        <f>'R3-06'!M11</f>
        <v>41</v>
      </c>
      <c r="MG8" s="19">
        <f>'R3-06'!N11</f>
        <v>41</v>
      </c>
      <c r="MH8" s="19">
        <f>'R3-06'!O11</f>
        <v>41</v>
      </c>
      <c r="MI8" s="19">
        <f>'R3-06'!P11</f>
        <v>41</v>
      </c>
      <c r="MJ8" s="19">
        <f>'R3-06'!Q11</f>
        <v>41</v>
      </c>
      <c r="MK8" s="19">
        <f>'R3-06'!R11</f>
        <v>41</v>
      </c>
      <c r="ML8" s="19">
        <f>'R3-06'!S11</f>
        <v>41</v>
      </c>
      <c r="MM8" s="19">
        <f>'R3-06'!T11</f>
        <v>41</v>
      </c>
      <c r="MN8" s="19">
        <f>'R3-06'!U11</f>
        <v>41</v>
      </c>
      <c r="MO8" s="19">
        <f>'R3-06'!V11</f>
        <v>41</v>
      </c>
      <c r="MP8" s="19">
        <f>'R3-06'!W11</f>
        <v>41</v>
      </c>
      <c r="MQ8" s="19">
        <f>'R3-06'!X11</f>
        <v>41</v>
      </c>
      <c r="MR8" s="19">
        <f>'R3-06'!Y11</f>
        <v>41</v>
      </c>
      <c r="MS8" s="19">
        <f>'R3-06'!Z11</f>
        <v>41</v>
      </c>
      <c r="MT8" s="19">
        <f>'R3-06'!AA11</f>
        <v>41</v>
      </c>
      <c r="MU8" s="19">
        <f>'R3-06'!AB11</f>
        <v>41</v>
      </c>
      <c r="MV8" s="19">
        <f>'R3-06'!AC11</f>
        <v>41</v>
      </c>
      <c r="MW8" s="19">
        <f>'R3-06'!AD11</f>
        <v>41</v>
      </c>
      <c r="MX8" s="19">
        <f>'R3-06'!AE11</f>
        <v>41</v>
      </c>
      <c r="MY8" s="19">
        <f>'R3-06'!AF11</f>
        <v>41</v>
      </c>
      <c r="MZ8" s="19">
        <f>'R3-06'!AG11</f>
        <v>41</v>
      </c>
      <c r="NA8" s="19">
        <f>'R3-06'!AH11</f>
        <v>41</v>
      </c>
      <c r="NB8" s="19">
        <f>'R3-06'!AI11</f>
        <v>41</v>
      </c>
      <c r="NC8" s="19">
        <f>'R3-06'!AJ11</f>
        <v>41</v>
      </c>
      <c r="ND8" s="19">
        <f>'R3-07'!G11</f>
        <v>41</v>
      </c>
      <c r="NE8" s="19">
        <f>'R3-07'!H11</f>
        <v>41</v>
      </c>
      <c r="NF8" s="19">
        <f>'R3-07'!I11</f>
        <v>41</v>
      </c>
      <c r="NG8" s="19">
        <f>'R3-07'!J11</f>
        <v>41</v>
      </c>
      <c r="NH8" s="19">
        <f>'R3-07'!K11</f>
        <v>41</v>
      </c>
      <c r="NI8" s="19">
        <f>'R3-07'!L11</f>
        <v>41</v>
      </c>
      <c r="NJ8" s="19">
        <f>'R3-07'!M11</f>
        <v>41</v>
      </c>
      <c r="NK8" s="19">
        <f>'R3-07'!N11</f>
        <v>41</v>
      </c>
      <c r="NL8" s="19">
        <f>'R3-07'!O11</f>
        <v>41</v>
      </c>
      <c r="NM8" s="19">
        <f>'R3-07'!P11</f>
        <v>41</v>
      </c>
      <c r="NN8" s="19">
        <f>'R3-07'!Q11</f>
        <v>41</v>
      </c>
      <c r="NO8" s="19">
        <f>'R3-07'!R11</f>
        <v>41</v>
      </c>
      <c r="NP8" s="19">
        <f>'R3-07'!S11</f>
        <v>41</v>
      </c>
      <c r="NQ8" s="19">
        <f>'R3-07'!T11</f>
        <v>41</v>
      </c>
      <c r="NR8" s="19">
        <f>'R3-07'!U11</f>
        <v>41</v>
      </c>
      <c r="NS8" s="19">
        <f>'R3-07'!V11</f>
        <v>41</v>
      </c>
      <c r="NT8" s="19">
        <f>'R3-07'!W11</f>
        <v>41</v>
      </c>
      <c r="NU8" s="19">
        <f>'R3-07'!X11</f>
        <v>41</v>
      </c>
      <c r="NV8" s="19">
        <f>'R3-07'!Y11</f>
        <v>41</v>
      </c>
      <c r="NW8" s="19">
        <f>'R3-07'!Z11</f>
        <v>41</v>
      </c>
      <c r="NX8" s="19">
        <f>'R3-07'!AA11</f>
        <v>41</v>
      </c>
      <c r="NY8" s="19">
        <f>'R3-07'!AB11</f>
        <v>41</v>
      </c>
      <c r="NZ8" s="19">
        <f>'R3-07'!AC11</f>
        <v>41</v>
      </c>
      <c r="OA8" s="19">
        <f>'R3-07'!AD11</f>
        <v>41</v>
      </c>
      <c r="OB8" s="19">
        <f>'R3-07'!AE11</f>
        <v>41</v>
      </c>
      <c r="OC8" s="19">
        <f>'R3-07'!AF11</f>
        <v>41</v>
      </c>
      <c r="OD8" s="19">
        <f>'R3-07'!AG11</f>
        <v>41</v>
      </c>
      <c r="OE8" s="19">
        <f>'R3-07'!AH11</f>
        <v>41</v>
      </c>
      <c r="OF8" s="19">
        <f>'R3-07'!AI11</f>
        <v>41</v>
      </c>
      <c r="OG8" s="19">
        <f>'R3-07'!AJ11</f>
        <v>41</v>
      </c>
      <c r="OH8" s="19">
        <f>'R3-07'!AK11</f>
        <v>41</v>
      </c>
      <c r="OI8" s="19">
        <f>'R3-08'!G11</f>
        <v>41</v>
      </c>
      <c r="OJ8" s="19">
        <f>'R3-08'!H11</f>
        <v>41</v>
      </c>
      <c r="OK8" s="19">
        <f>'R3-08'!I11</f>
        <v>41</v>
      </c>
      <c r="OL8" s="19">
        <f>'R3-08'!J11</f>
        <v>41</v>
      </c>
      <c r="OM8" s="19">
        <f>'R3-08'!K11</f>
        <v>41</v>
      </c>
      <c r="ON8" s="19">
        <f>'R3-08'!L11</f>
        <v>41</v>
      </c>
      <c r="OO8" s="19">
        <f>'R3-08'!M11</f>
        <v>41</v>
      </c>
      <c r="OP8" s="19">
        <f>'R3-08'!N11</f>
        <v>41</v>
      </c>
      <c r="OQ8" s="19">
        <f>'R3-08'!O11</f>
        <v>41</v>
      </c>
      <c r="OR8" s="19">
        <f>'R3-08'!P11</f>
        <v>41</v>
      </c>
      <c r="OS8" s="19">
        <f>'R3-08'!Q11</f>
        <v>41</v>
      </c>
      <c r="OT8" s="19">
        <f>'R3-08'!R11</f>
        <v>41</v>
      </c>
      <c r="OU8" s="19">
        <f>'R3-08'!S11</f>
        <v>39</v>
      </c>
      <c r="OV8" s="19">
        <f>'R3-08'!T11</f>
        <v>39</v>
      </c>
      <c r="OW8" s="19">
        <f>'R3-08'!U11</f>
        <v>39</v>
      </c>
      <c r="OX8" s="19">
        <f>'R3-08'!V11</f>
        <v>39</v>
      </c>
      <c r="OY8" s="19">
        <f>'R3-08'!W11</f>
        <v>39</v>
      </c>
      <c r="OZ8" s="19">
        <f>'R3-08'!X11</f>
        <v>39</v>
      </c>
      <c r="PA8" s="19">
        <f>'R3-08'!Y11</f>
        <v>39</v>
      </c>
      <c r="PB8" s="19">
        <f>'R3-08'!Z11</f>
        <v>39</v>
      </c>
      <c r="PC8" s="19">
        <f>'R3-08'!AA11</f>
        <v>39</v>
      </c>
      <c r="PD8" s="19">
        <f>'R3-08'!AB11</f>
        <v>39</v>
      </c>
      <c r="PE8" s="19">
        <f>'R3-08'!AC11</f>
        <v>39</v>
      </c>
      <c r="PF8" s="19">
        <f>'R3-08'!AD11</f>
        <v>39</v>
      </c>
      <c r="PG8" s="19">
        <f>'R3-08'!AE11</f>
        <v>39</v>
      </c>
      <c r="PH8" s="19">
        <f>'R3-08'!AF11</f>
        <v>39</v>
      </c>
      <c r="PI8" s="19">
        <f>'R3-08'!AG11</f>
        <v>39</v>
      </c>
      <c r="PJ8" s="19">
        <f>'R3-08'!AH11</f>
        <v>39</v>
      </c>
      <c r="PK8" s="19">
        <f>'R3-08'!AI11</f>
        <v>39</v>
      </c>
      <c r="PL8" s="19">
        <f>'R3-08'!AJ11</f>
        <v>39</v>
      </c>
      <c r="PM8" s="19">
        <f>'R3-08'!AK11</f>
        <v>39</v>
      </c>
      <c r="PN8" s="19">
        <f>'R3-09'!G11</f>
        <v>39</v>
      </c>
      <c r="PO8" s="19">
        <f>'R3-09'!H11</f>
        <v>39</v>
      </c>
      <c r="PP8" s="19">
        <f>'R3-09'!I11</f>
        <v>39</v>
      </c>
      <c r="PQ8" s="19">
        <f>'R3-09'!J11</f>
        <v>39</v>
      </c>
      <c r="PR8" s="19">
        <f>'R3-09'!K11</f>
        <v>39</v>
      </c>
      <c r="PS8" s="19">
        <f>'R3-09'!L11</f>
        <v>39</v>
      </c>
      <c r="PT8" s="19">
        <f>'R3-09'!M11</f>
        <v>39</v>
      </c>
      <c r="PU8" s="19">
        <f>'R3-09'!N11</f>
        <v>39</v>
      </c>
      <c r="PV8" s="19">
        <f>'R3-09'!O11</f>
        <v>39</v>
      </c>
      <c r="PW8" s="19">
        <f>'R3-09'!P11</f>
        <v>39</v>
      </c>
      <c r="PX8" s="19">
        <f>'R3-09'!Q11</f>
        <v>39</v>
      </c>
      <c r="PY8" s="19">
        <f>'R3-09'!R11</f>
        <v>39</v>
      </c>
      <c r="PZ8" s="19">
        <f>'R3-09'!S11</f>
        <v>39</v>
      </c>
      <c r="QA8" s="19">
        <f>'R3-09'!T11</f>
        <v>39</v>
      </c>
      <c r="QB8" s="19">
        <f>'R3-09'!U11</f>
        <v>39</v>
      </c>
      <c r="QC8" s="19">
        <f>'R3-09'!V11</f>
        <v>39</v>
      </c>
      <c r="QD8" s="19">
        <f>'R3-09'!W11</f>
        <v>39</v>
      </c>
      <c r="QE8" s="19">
        <f>'R3-09'!X11</f>
        <v>39</v>
      </c>
      <c r="QF8" s="19">
        <f>'R3-09'!Y11</f>
        <v>39</v>
      </c>
      <c r="QG8" s="19">
        <f>'R3-09'!Z11</f>
        <v>39</v>
      </c>
      <c r="QH8" s="19">
        <f>'R3-09'!AA11</f>
        <v>39</v>
      </c>
      <c r="QI8" s="19">
        <f>'R3-09'!AB11</f>
        <v>34</v>
      </c>
      <c r="QJ8" s="19">
        <f>'R3-09'!AC11</f>
        <v>34</v>
      </c>
      <c r="QK8" s="19">
        <f>'R3-09'!AD11</f>
        <v>34</v>
      </c>
      <c r="QL8" s="19">
        <f>'R3-09'!AE11</f>
        <v>34</v>
      </c>
      <c r="QM8" s="19">
        <f>'R3-09'!AF11</f>
        <v>34</v>
      </c>
      <c r="QN8" s="19">
        <f>'R3-09'!AG11</f>
        <v>34</v>
      </c>
      <c r="QO8" s="19">
        <f>'R3-09'!AH11</f>
        <v>34</v>
      </c>
      <c r="QP8" s="19">
        <f>'R3-09'!AI11</f>
        <v>34</v>
      </c>
      <c r="QQ8" s="19">
        <f>'R3-09'!AJ11</f>
        <v>34</v>
      </c>
      <c r="QR8" s="19">
        <f>'R3-10'!G11</f>
        <v>34</v>
      </c>
      <c r="QS8" s="19">
        <f>'R3-10'!H11</f>
        <v>34</v>
      </c>
      <c r="QT8" s="19">
        <f>'R3-10'!I11</f>
        <v>34</v>
      </c>
      <c r="QU8" s="19">
        <f>'R3-10'!J11</f>
        <v>34</v>
      </c>
      <c r="QV8" s="19">
        <f>'R3-10'!K11</f>
        <v>34</v>
      </c>
      <c r="QW8" s="19">
        <f>'R3-10'!L11</f>
        <v>34</v>
      </c>
      <c r="QX8" s="19">
        <f>'R3-10'!M11</f>
        <v>34</v>
      </c>
      <c r="QY8" s="19">
        <f>'R3-10'!N11</f>
        <v>34</v>
      </c>
      <c r="QZ8" s="19">
        <f>'R3-10'!O11</f>
        <v>34</v>
      </c>
      <c r="RA8" s="19">
        <f>'R3-10'!P11</f>
        <v>34</v>
      </c>
      <c r="RB8" s="19">
        <f>'R3-10'!Q11</f>
        <v>34</v>
      </c>
      <c r="RC8" s="19">
        <f>'R3-10'!R11</f>
        <v>34</v>
      </c>
      <c r="RD8" s="19">
        <f>'R3-10'!S11</f>
        <v>34</v>
      </c>
      <c r="RE8" s="19">
        <f>'R3-10'!T11</f>
        <v>34</v>
      </c>
      <c r="RF8" s="19">
        <f>'R3-10'!U11</f>
        <v>34</v>
      </c>
      <c r="RG8" s="19">
        <f>'R3-10'!V11</f>
        <v>34</v>
      </c>
      <c r="RH8" s="19">
        <f>'R3-10'!W11</f>
        <v>34</v>
      </c>
      <c r="RI8" s="19">
        <f>'R3-10'!X11</f>
        <v>34</v>
      </c>
      <c r="RJ8" s="19">
        <f>'R3-10'!Y11</f>
        <v>34</v>
      </c>
      <c r="RK8" s="19">
        <f>'R3-10'!Z11</f>
        <v>34</v>
      </c>
      <c r="RL8" s="19">
        <f>'R3-10'!AA11</f>
        <v>34</v>
      </c>
      <c r="RM8" s="19">
        <f>'R3-10'!AB11</f>
        <v>34</v>
      </c>
      <c r="RN8" s="19">
        <f>'R3-10'!AC11</f>
        <v>34</v>
      </c>
      <c r="RO8" s="19">
        <f>'R3-10'!AD11</f>
        <v>34</v>
      </c>
      <c r="RP8" s="19">
        <f>'R3-10'!AE11</f>
        <v>34</v>
      </c>
      <c r="RQ8" s="19">
        <f>'R3-10'!AF11</f>
        <v>34</v>
      </c>
      <c r="RR8" s="19">
        <f>'R3-10'!AG11</f>
        <v>34</v>
      </c>
      <c r="RS8" s="19">
        <f>'R3-10'!AH11</f>
        <v>34</v>
      </c>
      <c r="RT8" s="19">
        <f>'R3-10'!AI11</f>
        <v>34</v>
      </c>
      <c r="RU8" s="19">
        <f>'R3-10'!AJ11</f>
        <v>34</v>
      </c>
      <c r="RV8" s="19">
        <f>'R3-10'!AK11</f>
        <v>34</v>
      </c>
      <c r="RW8" s="19">
        <f>'R3-11'!G11</f>
        <v>34</v>
      </c>
      <c r="RX8" s="19">
        <f>'R3-11'!H11</f>
        <v>34</v>
      </c>
      <c r="RY8" s="19">
        <f>'R3-11'!I11</f>
        <v>34</v>
      </c>
      <c r="RZ8" s="19">
        <f>'R3-11'!J11</f>
        <v>34</v>
      </c>
      <c r="SA8" s="19">
        <f>'R3-11'!K11</f>
        <v>34</v>
      </c>
      <c r="SB8" s="19">
        <f>'R3-11'!L11</f>
        <v>34</v>
      </c>
      <c r="SC8" s="19">
        <f>'R3-11'!M11</f>
        <v>34</v>
      </c>
      <c r="SD8" s="19">
        <f>'R3-11'!N11</f>
        <v>34</v>
      </c>
      <c r="SE8" s="19">
        <f>'R3-11'!O11</f>
        <v>34</v>
      </c>
      <c r="SF8" s="19">
        <f>'R3-11'!P11</f>
        <v>34</v>
      </c>
      <c r="SG8" s="19">
        <f>'R3-11'!Q11</f>
        <v>34</v>
      </c>
      <c r="SH8" s="19">
        <f>'R3-11'!R11</f>
        <v>34</v>
      </c>
      <c r="SI8" s="19">
        <f>'R3-11'!S11</f>
        <v>34</v>
      </c>
      <c r="SJ8" s="19">
        <f>'R3-11'!T11</f>
        <v>34</v>
      </c>
      <c r="SK8" s="19">
        <f>'R3-11'!U11</f>
        <v>34</v>
      </c>
      <c r="SL8" s="19">
        <f>'R3-11'!V11</f>
        <v>34</v>
      </c>
      <c r="SM8" s="19">
        <f>'R3-11'!W11</f>
        <v>34</v>
      </c>
      <c r="SN8" s="19">
        <f>'R3-11'!X11</f>
        <v>34</v>
      </c>
      <c r="SO8" s="19">
        <f>'R3-11'!Y11</f>
        <v>34</v>
      </c>
      <c r="SP8" s="19">
        <f>'R3-11'!Z11</f>
        <v>34</v>
      </c>
      <c r="SQ8" s="19">
        <f>'R3-11'!AA11</f>
        <v>34</v>
      </c>
      <c r="SR8" s="19">
        <f>'R3-11'!AB11</f>
        <v>34</v>
      </c>
      <c r="SS8" s="19">
        <f>'R3-11'!AC11</f>
        <v>34</v>
      </c>
      <c r="ST8" s="19">
        <f>'R3-11'!AD11</f>
        <v>34</v>
      </c>
      <c r="SU8" s="19">
        <f>'R3-11'!AE11</f>
        <v>34</v>
      </c>
      <c r="SV8" s="19">
        <f>'R3-11'!AF11</f>
        <v>34</v>
      </c>
      <c r="SW8" s="19">
        <f>'R3-11'!AG11</f>
        <v>34</v>
      </c>
      <c r="SX8" s="19">
        <f>'R3-11'!AH11</f>
        <v>34</v>
      </c>
      <c r="SY8" s="19">
        <f>'R3-11'!AI11</f>
        <v>34</v>
      </c>
      <c r="SZ8" s="19">
        <f>'R3-11'!AJ11</f>
        <v>33</v>
      </c>
      <c r="TA8" s="19">
        <f>'R3-12'!G11</f>
        <v>33</v>
      </c>
      <c r="TB8" s="19">
        <f>'R3-12'!H11</f>
        <v>33</v>
      </c>
      <c r="TC8" s="19">
        <f>'R3-12'!I11</f>
        <v>33</v>
      </c>
      <c r="TD8" s="19">
        <f>'R3-12'!J11</f>
        <v>33</v>
      </c>
      <c r="TE8" s="19">
        <f>'R3-12'!K11</f>
        <v>33</v>
      </c>
      <c r="TF8" s="19">
        <f>'R3-12'!L11</f>
        <v>33</v>
      </c>
      <c r="TG8" s="19">
        <f>'R3-12'!M11</f>
        <v>33</v>
      </c>
      <c r="TH8" s="19">
        <f>'R3-12'!N11</f>
        <v>33</v>
      </c>
      <c r="TI8" s="19">
        <f>'R3-12'!O11</f>
        <v>33</v>
      </c>
      <c r="TJ8" s="19">
        <f>'R3-12'!P11</f>
        <v>33</v>
      </c>
      <c r="TK8" s="19">
        <f>'R3-12'!Q11</f>
        <v>33</v>
      </c>
      <c r="TL8" s="19">
        <f>'R3-12'!R11</f>
        <v>33</v>
      </c>
      <c r="TM8" s="19">
        <f>'R3-12'!S11</f>
        <v>33</v>
      </c>
      <c r="TN8" s="19">
        <f>'R3-12'!T11</f>
        <v>33</v>
      </c>
      <c r="TO8" s="19">
        <f>'R3-12'!U11</f>
        <v>33</v>
      </c>
      <c r="TP8" s="19">
        <f>'R3-12'!V11</f>
        <v>33</v>
      </c>
      <c r="TQ8" s="19">
        <f>'R3-12'!W11</f>
        <v>33</v>
      </c>
      <c r="TR8" s="19">
        <f>'R3-12'!X11</f>
        <v>33</v>
      </c>
      <c r="TS8" s="19">
        <f>'R3-12'!Y11</f>
        <v>33</v>
      </c>
      <c r="TT8" s="19">
        <f>'R3-12'!Z11</f>
        <v>33</v>
      </c>
      <c r="TU8" s="19">
        <f>'R3-12'!AA11</f>
        <v>33</v>
      </c>
      <c r="TV8" s="19">
        <f>'R3-12'!AB11</f>
        <v>33</v>
      </c>
      <c r="TW8" s="19">
        <f>'R3-12'!AC11</f>
        <v>33</v>
      </c>
      <c r="TX8" s="19">
        <f>'R3-12'!AD11</f>
        <v>33</v>
      </c>
      <c r="TY8" s="19">
        <f>'R3-12'!AE11</f>
        <v>33</v>
      </c>
      <c r="TZ8" s="19">
        <f>'R3-12'!AF11</f>
        <v>33</v>
      </c>
      <c r="UA8" s="19">
        <f>'R3-12'!AG11</f>
        <v>33</v>
      </c>
      <c r="UB8" s="19">
        <f>'R3-12'!AH11</f>
        <v>33</v>
      </c>
      <c r="UC8" s="19">
        <f>'R3-12'!AI11</f>
        <v>33</v>
      </c>
      <c r="UD8" s="19">
        <f>'R3-12'!AJ11</f>
        <v>33</v>
      </c>
      <c r="UE8" s="19">
        <f>'R3-12'!AK11</f>
        <v>33</v>
      </c>
      <c r="UF8" s="19">
        <f>'R4-01'!G11</f>
        <v>33</v>
      </c>
      <c r="UG8" s="19">
        <f>'R4-01'!H11</f>
        <v>33</v>
      </c>
      <c r="UH8" s="19">
        <f>'R4-01'!I11</f>
        <v>33</v>
      </c>
      <c r="UI8" s="19">
        <f>'R4-01'!J11</f>
        <v>33</v>
      </c>
      <c r="UJ8" s="19">
        <f>'R4-01'!K11</f>
        <v>33</v>
      </c>
      <c r="UK8" s="19">
        <f>'R4-01'!L11</f>
        <v>33</v>
      </c>
      <c r="UL8" s="19">
        <f>'R4-01'!M11</f>
        <v>33</v>
      </c>
      <c r="UM8" s="19">
        <f>'R4-01'!N11</f>
        <v>33</v>
      </c>
      <c r="UN8" s="19">
        <f>'R4-01'!O11</f>
        <v>33</v>
      </c>
      <c r="UO8" s="19">
        <f>'R4-01'!P11</f>
        <v>33</v>
      </c>
      <c r="UP8" s="19">
        <f>'R4-01'!Q11</f>
        <v>33</v>
      </c>
      <c r="UQ8" s="19">
        <f>'R4-01'!R11</f>
        <v>33</v>
      </c>
      <c r="UR8" s="19">
        <f>'R4-01'!S11</f>
        <v>33</v>
      </c>
      <c r="US8" s="19">
        <f>'R4-01'!T11</f>
        <v>33</v>
      </c>
      <c r="UT8" s="19">
        <f>'R4-01'!U11</f>
        <v>33</v>
      </c>
      <c r="UU8" s="19">
        <f>'R4-01'!V11</f>
        <v>33</v>
      </c>
      <c r="UV8" s="19">
        <f>'R4-01'!W11</f>
        <v>33</v>
      </c>
      <c r="UW8" s="19">
        <f>'R4-01'!X11</f>
        <v>33</v>
      </c>
      <c r="UX8" s="19">
        <f>'R4-01'!Y11</f>
        <v>33</v>
      </c>
      <c r="UY8" s="19">
        <f>'R4-01'!Z11</f>
        <v>33</v>
      </c>
      <c r="UZ8" s="19">
        <f>'R4-01'!AA11</f>
        <v>33</v>
      </c>
      <c r="VA8" s="19">
        <f>'R4-01'!AB11</f>
        <v>33</v>
      </c>
      <c r="VB8" s="19">
        <f>'R4-01'!AC11</f>
        <v>33</v>
      </c>
      <c r="VC8" s="19">
        <f>'R4-01'!AD11</f>
        <v>33</v>
      </c>
      <c r="VD8" s="19">
        <f>'R4-01'!AE11</f>
        <v>33</v>
      </c>
      <c r="VE8" s="19">
        <f>'R4-01'!AF11</f>
        <v>33</v>
      </c>
      <c r="VF8" s="19">
        <f>'R4-01'!AG11</f>
        <v>33</v>
      </c>
      <c r="VG8" s="19">
        <f>'R4-01'!AH11</f>
        <v>33</v>
      </c>
      <c r="VH8" s="19">
        <f>'R4-01'!AI11</f>
        <v>33</v>
      </c>
      <c r="VI8" s="19">
        <f>'R4-01'!AJ11</f>
        <v>33</v>
      </c>
      <c r="VJ8" s="19">
        <f>'R4-01'!AK11</f>
        <v>33</v>
      </c>
      <c r="VK8" s="19">
        <f>'R4-02'!G11</f>
        <v>33</v>
      </c>
      <c r="VL8" s="19">
        <f>'R4-02'!H11</f>
        <v>33</v>
      </c>
      <c r="VM8" s="19">
        <f>'R4-02'!I11</f>
        <v>33</v>
      </c>
      <c r="VN8" s="19">
        <f>'R4-02'!J11</f>
        <v>33</v>
      </c>
      <c r="VO8" s="19">
        <f>'R4-02'!K11</f>
        <v>33</v>
      </c>
      <c r="VP8" s="19">
        <f>'R4-02'!L11</f>
        <v>33</v>
      </c>
      <c r="VQ8" s="19">
        <f>'R4-02'!M11</f>
        <v>33</v>
      </c>
      <c r="VR8" s="19">
        <f>'R4-02'!N11</f>
        <v>33</v>
      </c>
      <c r="VS8" s="19">
        <f>'R4-02'!O11</f>
        <v>33</v>
      </c>
      <c r="VT8" s="19">
        <f>'R4-02'!P11</f>
        <v>33</v>
      </c>
      <c r="VU8" s="19">
        <f>'R4-02'!Q11</f>
        <v>33</v>
      </c>
      <c r="VV8" s="19">
        <f>'R4-02'!R11</f>
        <v>33</v>
      </c>
      <c r="VW8" s="19">
        <f>'R4-02'!S11</f>
        <v>33</v>
      </c>
      <c r="VX8" s="19">
        <f>'R4-02'!T11</f>
        <v>33</v>
      </c>
      <c r="VY8" s="19">
        <f>'R4-02'!U11</f>
        <v>33</v>
      </c>
      <c r="VZ8" s="19">
        <f>'R4-02'!V11</f>
        <v>33</v>
      </c>
      <c r="WA8" s="19">
        <f>'R4-02'!W11</f>
        <v>33</v>
      </c>
      <c r="WB8" s="19">
        <f>'R4-02'!X11</f>
        <v>33</v>
      </c>
      <c r="WC8" s="19">
        <f>'R4-02'!Y11</f>
        <v>33</v>
      </c>
      <c r="WD8" s="19">
        <f>'R4-02'!Z11</f>
        <v>33</v>
      </c>
      <c r="WE8" s="19">
        <f>'R4-02'!AA11</f>
        <v>33</v>
      </c>
      <c r="WF8" s="19">
        <f>'R4-02'!AB11</f>
        <v>33</v>
      </c>
      <c r="WG8" s="19">
        <f>'R4-02'!AC11</f>
        <v>33</v>
      </c>
      <c r="WH8" s="19">
        <f>'R4-02'!AD11</f>
        <v>33</v>
      </c>
      <c r="WI8" s="19">
        <f>'R4-02'!AE11</f>
        <v>33</v>
      </c>
      <c r="WJ8" s="19">
        <f>'R4-02'!AF11</f>
        <v>33</v>
      </c>
      <c r="WK8" s="19">
        <f>'R4-02'!AG11</f>
        <v>33</v>
      </c>
      <c r="WL8" s="19">
        <f>'R4-02'!AH11</f>
        <v>33</v>
      </c>
      <c r="WM8" s="19" t="e">
        <f>#REF!</f>
        <v>#REF!</v>
      </c>
      <c r="WN8" s="19" t="e">
        <f>#REF!</f>
        <v>#REF!</v>
      </c>
      <c r="WO8" s="19" t="e">
        <f>#REF!</f>
        <v>#REF!</v>
      </c>
      <c r="WP8" s="19" t="e">
        <f>#REF!</f>
        <v>#REF!</v>
      </c>
      <c r="WQ8" s="19" t="e">
        <f>#REF!</f>
        <v>#REF!</v>
      </c>
      <c r="WR8" s="19" t="e">
        <f>#REF!</f>
        <v>#REF!</v>
      </c>
      <c r="WS8" s="19" t="e">
        <f>#REF!</f>
        <v>#REF!</v>
      </c>
      <c r="WT8" s="19" t="e">
        <f>#REF!</f>
        <v>#REF!</v>
      </c>
      <c r="WU8" s="19" t="e">
        <f>#REF!</f>
        <v>#REF!</v>
      </c>
      <c r="WV8" s="19" t="e">
        <f>#REF!</f>
        <v>#REF!</v>
      </c>
      <c r="WW8" s="19" t="e">
        <f>#REF!</f>
        <v>#REF!</v>
      </c>
      <c r="WX8" s="19" t="e">
        <f>#REF!</f>
        <v>#REF!</v>
      </c>
      <c r="WY8" s="19" t="e">
        <f>#REF!</f>
        <v>#REF!</v>
      </c>
      <c r="WZ8" s="19" t="e">
        <f>#REF!</f>
        <v>#REF!</v>
      </c>
      <c r="XA8" s="19" t="e">
        <f>#REF!</f>
        <v>#REF!</v>
      </c>
      <c r="XB8" s="19" t="e">
        <f>#REF!</f>
        <v>#REF!</v>
      </c>
      <c r="XC8" s="19" t="e">
        <f>#REF!</f>
        <v>#REF!</v>
      </c>
      <c r="XD8" s="19" t="e">
        <f>#REF!</f>
        <v>#REF!</v>
      </c>
      <c r="XE8" s="19" t="e">
        <f>#REF!</f>
        <v>#REF!</v>
      </c>
      <c r="XF8" s="19" t="e">
        <f>#REF!</f>
        <v>#REF!</v>
      </c>
      <c r="XG8" s="19" t="e">
        <f>#REF!</f>
        <v>#REF!</v>
      </c>
      <c r="XH8" s="19" t="e">
        <f>#REF!</f>
        <v>#REF!</v>
      </c>
      <c r="XI8" s="19" t="e">
        <f>#REF!</f>
        <v>#REF!</v>
      </c>
      <c r="XJ8" s="19" t="e">
        <f>#REF!</f>
        <v>#REF!</v>
      </c>
      <c r="XK8" s="19" t="e">
        <f>#REF!</f>
        <v>#REF!</v>
      </c>
      <c r="XL8" s="19" t="e">
        <f>#REF!</f>
        <v>#REF!</v>
      </c>
      <c r="XM8" s="19" t="e">
        <f>#REF!</f>
        <v>#REF!</v>
      </c>
      <c r="XN8" s="19" t="e">
        <f>#REF!</f>
        <v>#REF!</v>
      </c>
      <c r="XO8" s="19" t="e">
        <f>#REF!</f>
        <v>#REF!</v>
      </c>
      <c r="XP8" s="19" t="e">
        <f>#REF!</f>
        <v>#REF!</v>
      </c>
      <c r="XQ8" s="19" t="e">
        <f>#REF!</f>
        <v>#REF!</v>
      </c>
    </row>
    <row r="9" spans="1:641" ht="34.5" customHeight="1">
      <c r="A9" s="32" t="s">
        <v>116</v>
      </c>
      <c r="B9" s="14" t="s">
        <v>0</v>
      </c>
      <c r="C9" s="19">
        <f>'7月（入力用）'!F12</f>
        <v>1</v>
      </c>
      <c r="D9" s="19">
        <f>'7月（入力用）'!G12</f>
        <v>10</v>
      </c>
      <c r="E9" s="19">
        <f>'7月（入力用）'!H12</f>
        <v>16</v>
      </c>
      <c r="F9" s="19">
        <f>'7月（入力用）'!I12</f>
        <v>31</v>
      </c>
      <c r="G9" s="19">
        <f>'7月（入力用）'!J12</f>
        <v>50</v>
      </c>
      <c r="H9" s="19">
        <f>'7月（入力用）'!K12</f>
        <v>58</v>
      </c>
      <c r="I9" s="19">
        <f>'7月（入力用）'!L12</f>
        <v>58</v>
      </c>
      <c r="J9" s="19">
        <f>'7月（入力用）'!M12</f>
        <v>59</v>
      </c>
      <c r="K9" s="19">
        <f>'7月（入力用）'!N12</f>
        <v>64</v>
      </c>
      <c r="L9" s="19">
        <f>'7月（入力用）'!O12</f>
        <v>71</v>
      </c>
      <c r="M9" s="19">
        <f>'7月（入力用）'!P12</f>
        <v>74</v>
      </c>
      <c r="N9" s="19">
        <f>'7月（入力用）'!Q12</f>
        <v>81</v>
      </c>
      <c r="O9" s="19">
        <f>'7月（入力用）'!R12</f>
        <v>80</v>
      </c>
      <c r="P9" s="19">
        <f>'7月（入力用）'!S12</f>
        <v>83</v>
      </c>
      <c r="Q9" s="19">
        <f>'7月（入力用）'!T12</f>
        <v>77</v>
      </c>
      <c r="R9" s="19">
        <f>'7月（入力用）'!U12</f>
        <v>69</v>
      </c>
      <c r="S9" s="19">
        <f>'7月（入力用）'!V12</f>
        <v>66</v>
      </c>
      <c r="T9" s="19">
        <f>'7月（入力用）'!W12</f>
        <v>57</v>
      </c>
      <c r="U9" s="19">
        <f>'7月（入力用）'!X12</f>
        <v>53</v>
      </c>
      <c r="V9" s="19">
        <f>'7月（入力用）'!Y12</f>
        <v>49</v>
      </c>
      <c r="W9" s="19">
        <f>'7月（入力用）'!Z12</f>
        <v>47</v>
      </c>
      <c r="X9" s="19">
        <f>'7月（入力用）'!AA12</f>
        <v>46</v>
      </c>
      <c r="Y9" s="19">
        <f>'7月（入力用）'!AB12</f>
        <v>46</v>
      </c>
      <c r="Z9" s="19">
        <f>'7月（入力用）'!AC12</f>
        <v>54</v>
      </c>
      <c r="AA9" s="19">
        <f>'7月（入力用）'!AD12</f>
        <v>56</v>
      </c>
      <c r="AB9" s="19">
        <f>'7月（入力用）'!AE12</f>
        <v>54</v>
      </c>
      <c r="AC9" s="19">
        <f>'7月（入力用）'!AF12</f>
        <v>55</v>
      </c>
      <c r="AD9" s="19">
        <f>'7月（入力用）'!AG12</f>
        <v>52</v>
      </c>
      <c r="AE9" s="19">
        <f>'7月（入力用）'!AH12</f>
        <v>52</v>
      </c>
      <c r="AF9" s="19">
        <f>'7月（入力用）'!AI12</f>
        <v>54</v>
      </c>
      <c r="AG9" s="19">
        <f>'7月（入力用）'!AJ12</f>
        <v>59</v>
      </c>
      <c r="AH9" s="19">
        <f>'8月（入力用）'!F12</f>
        <v>60</v>
      </c>
      <c r="AI9" s="19">
        <f>'8月（入力用）'!G12</f>
        <v>52</v>
      </c>
      <c r="AJ9" s="19">
        <f>'8月（入力用）'!H12</f>
        <v>48</v>
      </c>
      <c r="AK9" s="19">
        <f>'8月（入力用）'!I12</f>
        <v>47</v>
      </c>
      <c r="AL9" s="19">
        <f>'8月（入力用）'!J12</f>
        <v>47</v>
      </c>
      <c r="AM9" s="19">
        <f>'8月（入力用）'!K12</f>
        <v>52</v>
      </c>
      <c r="AN9" s="19">
        <f>'8月（入力用）'!L12</f>
        <v>46</v>
      </c>
      <c r="AO9" s="19">
        <f>'8月（入力用）'!M12</f>
        <v>40</v>
      </c>
      <c r="AP9" s="19">
        <f>'8月（入力用）'!N12</f>
        <v>37</v>
      </c>
      <c r="AQ9" s="19">
        <f>'8月（入力用）'!O12</f>
        <v>33</v>
      </c>
      <c r="AR9" s="19">
        <f>'8月（入力用）'!P12</f>
        <v>30</v>
      </c>
      <c r="AS9" s="19">
        <f>'8月（入力用）'!Q12</f>
        <v>27</v>
      </c>
      <c r="AT9" s="19">
        <f>'8月（入力用）'!R12</f>
        <v>22</v>
      </c>
      <c r="AU9" s="19">
        <f>'8月（入力用）'!S12</f>
        <v>25</v>
      </c>
      <c r="AV9" s="19">
        <f>'8月（入力用）'!T12</f>
        <v>29</v>
      </c>
      <c r="AW9" s="19">
        <f>'8月（入力用）'!U12</f>
        <v>45</v>
      </c>
      <c r="AX9" s="19">
        <f>'8月（入力用）'!V12</f>
        <v>47</v>
      </c>
      <c r="AY9" s="19">
        <f>'8月（入力用）'!W12</f>
        <v>47</v>
      </c>
      <c r="AZ9" s="19">
        <f>'8月（入力用）'!X12</f>
        <v>51</v>
      </c>
      <c r="BA9" s="19">
        <f>'8月（入力用）'!Y12</f>
        <v>55</v>
      </c>
      <c r="BB9" s="19">
        <f>'8月（入力用）'!Z12</f>
        <v>54</v>
      </c>
      <c r="BC9" s="19">
        <f>'8月（入力用）'!AA12</f>
        <v>52</v>
      </c>
      <c r="BD9" s="19">
        <f>'8月（入力用）'!AB12</f>
        <v>52</v>
      </c>
      <c r="BE9" s="19">
        <f>'8月（入力用）'!AC12</f>
        <v>52</v>
      </c>
      <c r="BF9" s="19">
        <f>'8月（入力用）'!AD12</f>
        <v>51</v>
      </c>
      <c r="BG9" s="19">
        <f>'8月（入力用）'!AE12</f>
        <v>47</v>
      </c>
      <c r="BH9" s="19">
        <f>'8月（入力用）'!AF12</f>
        <v>46</v>
      </c>
      <c r="BI9" s="19">
        <f>'8月（入力用）'!AG12</f>
        <v>45</v>
      </c>
      <c r="BJ9" s="19">
        <f>'8月（入力用）'!AH12</f>
        <v>45</v>
      </c>
      <c r="BK9" s="19">
        <f>'8月（入力用）'!AI12</f>
        <v>45</v>
      </c>
      <c r="BL9" s="19">
        <f>'8月（入力用）'!AJ12</f>
        <v>44</v>
      </c>
      <c r="BM9" s="19">
        <f>'9月（入力用）'!G12</f>
        <v>44</v>
      </c>
      <c r="BN9" s="19">
        <f>'9月（入力用）'!H12</f>
        <v>41</v>
      </c>
      <c r="BO9" s="19">
        <f>'9月（入力用）'!I12</f>
        <v>42</v>
      </c>
      <c r="BP9" s="19">
        <f>'9月（入力用）'!J12</f>
        <v>32</v>
      </c>
      <c r="BQ9" s="19">
        <f>'9月（入力用）'!K12</f>
        <v>32</v>
      </c>
      <c r="BR9" s="19">
        <f>'9月（入力用）'!L12</f>
        <v>31</v>
      </c>
      <c r="BS9" s="19">
        <f>'9月（入力用）'!M12</f>
        <v>29</v>
      </c>
      <c r="BT9" s="19">
        <f>'9月（入力用）'!N12</f>
        <v>22</v>
      </c>
      <c r="BU9" s="19">
        <f>'9月（入力用）'!O12</f>
        <v>15</v>
      </c>
      <c r="BV9" s="19">
        <f>'9月（入力用）'!P12</f>
        <v>12</v>
      </c>
      <c r="BW9" s="19">
        <f>'9月（入力用）'!Q12</f>
        <v>11</v>
      </c>
      <c r="BX9" s="19">
        <f>'9月（入力用）'!R12</f>
        <v>10</v>
      </c>
      <c r="BY9" s="19">
        <f>'9月（入力用）'!S12</f>
        <v>10</v>
      </c>
      <c r="BZ9" s="19">
        <f>'9月（入力用）'!T12</f>
        <v>7</v>
      </c>
      <c r="CA9" s="19">
        <f>'9月（入力用）'!U12</f>
        <v>6</v>
      </c>
      <c r="CB9" s="19">
        <f>'9月（入力用）'!V12</f>
        <v>8</v>
      </c>
      <c r="CC9" s="19">
        <f>'9月（入力用）'!W12</f>
        <v>6</v>
      </c>
      <c r="CD9" s="19">
        <f>'9月（入力用）'!X12</f>
        <v>5</v>
      </c>
      <c r="CE9" s="19">
        <f>'9月（入力用）'!Y12</f>
        <v>5</v>
      </c>
      <c r="CF9" s="19">
        <f>'9月（入力用）'!Z12</f>
        <v>4</v>
      </c>
      <c r="CG9" s="19">
        <f>'9月（入力用）'!AA12</f>
        <v>3</v>
      </c>
      <c r="CH9" s="19">
        <f>'9月（入力用）'!AB12</f>
        <v>7</v>
      </c>
      <c r="CI9" s="19">
        <f>'9月（入力用）'!AC12</f>
        <v>5</v>
      </c>
      <c r="CJ9" s="19">
        <f>'9月（入力用）'!AD12</f>
        <v>5</v>
      </c>
      <c r="CK9" s="19">
        <f>'9月（入力用）'!AE12</f>
        <v>5</v>
      </c>
      <c r="CL9" s="19">
        <f>'9月（入力用）'!AF12</f>
        <v>8</v>
      </c>
      <c r="CM9" s="19">
        <f>'9月（入力用）'!AG12</f>
        <v>9</v>
      </c>
      <c r="CN9" s="19">
        <f>'9月（入力用）'!AH12</f>
        <v>9</v>
      </c>
      <c r="CO9" s="19">
        <f>'9月（入力用）'!AI12</f>
        <v>10</v>
      </c>
      <c r="CP9" s="19">
        <f>'9月（入力用）'!AJ12</f>
        <v>12</v>
      </c>
      <c r="CQ9" s="19">
        <f>'10月（入力用）'!G12</f>
        <v>12</v>
      </c>
      <c r="CR9" s="19">
        <f>'10月（入力用）'!H12</f>
        <v>12</v>
      </c>
      <c r="CS9" s="19">
        <f>'10月（入力用）'!I12</f>
        <v>11</v>
      </c>
      <c r="CT9" s="19">
        <f>'10月（入力用）'!J12</f>
        <v>9</v>
      </c>
      <c r="CU9" s="19">
        <f>'10月（入力用）'!K12</f>
        <v>7</v>
      </c>
      <c r="CV9" s="19">
        <f>'10月（入力用）'!L12</f>
        <v>8</v>
      </c>
      <c r="CW9" s="19">
        <f>'10月（入力用）'!M12</f>
        <v>7</v>
      </c>
      <c r="CX9" s="19">
        <f>'10月（入力用）'!N12</f>
        <v>5</v>
      </c>
      <c r="CY9" s="19">
        <f>'10月（入力用）'!O12</f>
        <v>5</v>
      </c>
      <c r="CZ9" s="19">
        <f>'10月（入力用）'!P12</f>
        <v>6</v>
      </c>
      <c r="DA9" s="19">
        <f>'10月（入力用）'!Q12</f>
        <v>7</v>
      </c>
      <c r="DB9" s="19">
        <f>'10月（入力用）'!R12</f>
        <v>6</v>
      </c>
      <c r="DC9" s="19">
        <f>'10月（入力用）'!S12</f>
        <v>6</v>
      </c>
      <c r="DD9" s="19">
        <f>'10月（入力用）'!T12</f>
        <v>6</v>
      </c>
      <c r="DE9" s="19">
        <f>'10月（入力用）'!U12</f>
        <v>8</v>
      </c>
      <c r="DF9" s="19">
        <f>'10月（入力用）'!V12</f>
        <v>9</v>
      </c>
      <c r="DG9" s="19">
        <f>'10月（入力用）'!W12</f>
        <v>9</v>
      </c>
      <c r="DH9" s="19">
        <f>'10月（入力用）'!X12</f>
        <v>8</v>
      </c>
      <c r="DI9" s="19">
        <f>'10月（入力用）'!Y12</f>
        <v>8</v>
      </c>
      <c r="DJ9" s="19">
        <f>'10月（入力用）'!Z12</f>
        <v>8</v>
      </c>
      <c r="DK9" s="19">
        <f>'10月（入力用）'!AA12</f>
        <v>7</v>
      </c>
      <c r="DL9" s="19">
        <f>'10月（入力用）'!AB12</f>
        <v>7</v>
      </c>
      <c r="DM9" s="19">
        <f>'10月（入力用）'!AC12</f>
        <v>7</v>
      </c>
      <c r="DN9" s="19">
        <f>'10月（入力用）'!AD12</f>
        <v>7</v>
      </c>
      <c r="DO9" s="19">
        <f>'10月（入力用）'!AE12</f>
        <v>7</v>
      </c>
      <c r="DP9" s="19">
        <f>'10月（入力用）'!AF12</f>
        <v>7</v>
      </c>
      <c r="DQ9" s="19">
        <f>'10月（入力用）'!AG12</f>
        <v>5</v>
      </c>
      <c r="DR9" s="19">
        <f>'10月（入力用）'!AH12</f>
        <v>5</v>
      </c>
      <c r="DS9" s="19">
        <f>'10月（入力用）'!AI12</f>
        <v>5</v>
      </c>
      <c r="DT9" s="19">
        <f>'10月（入力用）'!AJ12</f>
        <v>5</v>
      </c>
      <c r="DU9" s="19">
        <f>'10月（入力用）'!AK12</f>
        <v>5</v>
      </c>
      <c r="DV9" s="19">
        <f>'11月（入力用）'!G12</f>
        <v>7</v>
      </c>
      <c r="DW9" s="19">
        <f>'11月（入力用）'!H12</f>
        <v>7</v>
      </c>
      <c r="DX9" s="19">
        <f>'11月（入力用）'!I12</f>
        <v>12</v>
      </c>
      <c r="DY9" s="19">
        <f>'11月（入力用）'!J12</f>
        <v>10</v>
      </c>
      <c r="DZ9" s="19">
        <f>'11月（入力用）'!K12</f>
        <v>15</v>
      </c>
      <c r="EA9" s="19">
        <f>'11月（入力用）'!L12</f>
        <v>20</v>
      </c>
      <c r="EB9" s="19">
        <f>'11月（入力用）'!M12</f>
        <v>23</v>
      </c>
      <c r="EC9" s="19">
        <f>'11月（入力用）'!N12</f>
        <v>32</v>
      </c>
      <c r="ED9" s="19">
        <f>'11月（入力用）'!O12</f>
        <v>31</v>
      </c>
      <c r="EE9" s="19">
        <f>'11月（入力用）'!P12</f>
        <v>35</v>
      </c>
      <c r="EF9" s="19">
        <f>'11月（入力用）'!Q12</f>
        <v>37</v>
      </c>
      <c r="EG9" s="19">
        <f>'11月（入力用）'!R12</f>
        <v>36</v>
      </c>
      <c r="EH9" s="19">
        <f>'11月（入力用）'!S12</f>
        <v>31</v>
      </c>
      <c r="EI9" s="19">
        <f>'11月（入力用）'!T12</f>
        <v>29</v>
      </c>
      <c r="EJ9" s="19">
        <f>'11月（入力用）'!U12</f>
        <v>32</v>
      </c>
      <c r="EK9" s="19">
        <f>'11月（入力用）'!V12</f>
        <v>27</v>
      </c>
      <c r="EL9" s="19">
        <f>'11月（入力用）'!W12</f>
        <v>27</v>
      </c>
      <c r="EM9" s="19">
        <f>'11月（入力用）'!X12</f>
        <v>25</v>
      </c>
      <c r="EN9" s="19">
        <f>'11月（入力用）'!Y12</f>
        <v>25</v>
      </c>
      <c r="EO9" s="19">
        <f>'11月（入力用）'!Z12</f>
        <v>26</v>
      </c>
      <c r="EP9" s="19">
        <f>'11月（入力用）'!AA12</f>
        <v>23</v>
      </c>
      <c r="EQ9" s="19">
        <f>'11月（入力用）'!AB12</f>
        <v>23</v>
      </c>
      <c r="ER9" s="19">
        <f>'11月（入力用）'!AC12</f>
        <v>23</v>
      </c>
      <c r="ES9" s="19">
        <f>'11月（入力用）'!AD12</f>
        <v>18</v>
      </c>
      <c r="ET9" s="19">
        <f>'11月（入力用）'!AE12</f>
        <v>16</v>
      </c>
      <c r="EU9" s="19">
        <f>'11月（入力用）'!AF12</f>
        <v>16</v>
      </c>
      <c r="EV9" s="19">
        <f>'11月（入力用）'!AG12</f>
        <v>15</v>
      </c>
      <c r="EW9" s="19">
        <f>'11月（入力用）'!AH12</f>
        <v>16</v>
      </c>
      <c r="EX9" s="19">
        <f>'11月（入力用）'!AI12</f>
        <v>18</v>
      </c>
      <c r="EY9" s="19">
        <f>'11月（入力用）'!AJ12</f>
        <v>18</v>
      </c>
      <c r="EZ9" s="19">
        <f>'12月（入力用）'!G12</f>
        <v>19</v>
      </c>
      <c r="FA9" s="19">
        <f>'12月（入力用）'!H12</f>
        <v>24</v>
      </c>
      <c r="FB9" s="19">
        <f>'12月（入力用）'!I12</f>
        <v>30</v>
      </c>
      <c r="FC9" s="19">
        <f>'12月（入力用）'!J12</f>
        <v>31</v>
      </c>
      <c r="FD9" s="19">
        <f>'12月（入力用）'!K12</f>
        <v>30</v>
      </c>
      <c r="FE9" s="19">
        <f>'12月（入力用）'!L12</f>
        <v>34</v>
      </c>
      <c r="FF9" s="19">
        <f>'12月（入力用）'!M12</f>
        <v>37</v>
      </c>
      <c r="FG9" s="19">
        <f>'12月（入力用）'!N12</f>
        <v>45</v>
      </c>
      <c r="FH9" s="19">
        <f>'12月（入力用）'!O12</f>
        <v>53</v>
      </c>
      <c r="FI9" s="19">
        <f>'12月（入力用）'!P12</f>
        <v>64</v>
      </c>
      <c r="FJ9" s="19">
        <f>'12月（入力用）'!Q12</f>
        <v>74</v>
      </c>
      <c r="FK9" s="19">
        <f>'12月（入力用）'!R12</f>
        <v>73</v>
      </c>
      <c r="FL9" s="19">
        <f>'12月（入力用）'!S12</f>
        <v>72</v>
      </c>
      <c r="FM9" s="19">
        <f>'12月（入力用）'!T12</f>
        <v>73</v>
      </c>
      <c r="FN9" s="19">
        <f>'12月（入力用）'!U12</f>
        <v>70</v>
      </c>
      <c r="FO9" s="19">
        <f>'12月（入力用）'!V12</f>
        <v>72</v>
      </c>
      <c r="FP9" s="19">
        <f>'12月（入力用）'!W12</f>
        <v>64</v>
      </c>
      <c r="FQ9" s="19">
        <f>'12月（入力用）'!X12</f>
        <v>57</v>
      </c>
      <c r="FR9" s="19">
        <f>'12月（入力用）'!Y12</f>
        <v>55</v>
      </c>
      <c r="FS9" s="19">
        <f>'12月（入力用）'!Z12</f>
        <v>50</v>
      </c>
      <c r="FT9" s="19">
        <f>'12月（入力用）'!AA12</f>
        <v>46</v>
      </c>
      <c r="FU9" s="19">
        <f>'12月（入力用）'!AB12</f>
        <v>43</v>
      </c>
      <c r="FV9" s="19">
        <f>'12月（入力用）'!AC12</f>
        <v>45</v>
      </c>
      <c r="FW9" s="19">
        <f>'12月（入力用）'!AD12</f>
        <v>45</v>
      </c>
      <c r="FX9" s="19">
        <f>'12月（入力用）'!AE12</f>
        <v>47</v>
      </c>
      <c r="FY9" s="19">
        <f>'12月（入力用）'!AF12</f>
        <v>51</v>
      </c>
      <c r="FZ9" s="19">
        <f>'12月（入力用）'!AG12</f>
        <v>60</v>
      </c>
      <c r="GA9" s="19">
        <f>'12月（入力用）'!AH12</f>
        <v>65</v>
      </c>
      <c r="GB9" s="19">
        <f>'12月（入力用）'!AI12</f>
        <v>66</v>
      </c>
      <c r="GC9" s="19">
        <f>'12月（入力用）'!AJ12</f>
        <v>72</v>
      </c>
      <c r="GD9" s="19">
        <f>'12月（入力用）'!AK12</f>
        <v>68</v>
      </c>
      <c r="GE9" s="19">
        <f>'R3-01（入力用）'!G12</f>
        <v>71</v>
      </c>
      <c r="GF9" s="19">
        <f>'R3-01（入力用）'!H12</f>
        <v>68</v>
      </c>
      <c r="GG9" s="19">
        <f>'R3-01（入力用）'!I12</f>
        <v>77</v>
      </c>
      <c r="GH9" s="19">
        <f>'R3-01（入力用）'!J12</f>
        <v>79</v>
      </c>
      <c r="GI9" s="19">
        <f>'R3-01（入力用）'!K12</f>
        <v>80</v>
      </c>
      <c r="GJ9" s="19">
        <f>'R3-01（入力用）'!L12</f>
        <v>83</v>
      </c>
      <c r="GK9" s="19">
        <f>'R3-01（入力用）'!M12</f>
        <v>86</v>
      </c>
      <c r="GL9" s="19">
        <f>'R3-01（入力用）'!N12</f>
        <v>91</v>
      </c>
      <c r="GM9" s="19">
        <f>'R3-01（入力用）'!O12</f>
        <v>94</v>
      </c>
      <c r="GN9" s="19">
        <f>'R3-01（入力用）'!P12</f>
        <v>100</v>
      </c>
      <c r="GO9" s="19">
        <f>'R3-01（入力用）'!Q12</f>
        <v>100</v>
      </c>
      <c r="GP9" s="19">
        <f>'R3-01（入力用）'!R12</f>
        <v>99</v>
      </c>
      <c r="GQ9" s="19">
        <f>'R3-01（入力用）'!S12</f>
        <v>105</v>
      </c>
      <c r="GR9" s="19">
        <f>'R3-01（入力用）'!T12</f>
        <v>105</v>
      </c>
      <c r="GS9" s="19">
        <f>'R3-01（入力用）'!U12</f>
        <v>96</v>
      </c>
      <c r="GT9" s="19">
        <f>'R3-01（入力用）'!V12</f>
        <v>94</v>
      </c>
      <c r="GU9" s="19">
        <f>'R3-01（入力用）'!W12</f>
        <v>95</v>
      </c>
      <c r="GV9" s="19">
        <f>'R3-01（入力用）'!X12</f>
        <v>91</v>
      </c>
      <c r="GW9" s="19">
        <f>'R3-01（入力用）'!Y12</f>
        <v>92</v>
      </c>
      <c r="GX9" s="19">
        <f>'R3-01（入力用）'!Z12</f>
        <v>97</v>
      </c>
      <c r="GY9" s="19">
        <f>'R3-01（入力用）'!AA12</f>
        <v>108</v>
      </c>
      <c r="GZ9" s="19">
        <f>'R3-01（入力用）'!AB12</f>
        <v>117</v>
      </c>
      <c r="HA9" s="19">
        <f>'R3-01（入力用）'!AC12</f>
        <v>127</v>
      </c>
      <c r="HB9" s="19">
        <f>'R3-01（入力用）'!AD12</f>
        <v>128</v>
      </c>
      <c r="HC9" s="19">
        <f>'R3-01（入力用）'!AE12</f>
        <v>132</v>
      </c>
      <c r="HD9" s="19">
        <f>'R3-01（入力用）'!AF12</f>
        <v>124</v>
      </c>
      <c r="HE9" s="19">
        <f>'R3-01（入力用）'!AG12</f>
        <v>123</v>
      </c>
      <c r="HF9" s="19">
        <f>'R3-01（入力用）'!AH12</f>
        <v>123</v>
      </c>
      <c r="HG9" s="19">
        <f>'R3-01（入力用）'!AI12</f>
        <v>123</v>
      </c>
      <c r="HH9" s="19">
        <f>'R3-01（入力用）'!AJ12</f>
        <v>118</v>
      </c>
      <c r="HI9" s="19">
        <f>'R3-01（入力用）'!AK12</f>
        <v>121</v>
      </c>
      <c r="HJ9" s="19">
        <f>'R3-02（入力用）'!G12</f>
        <v>114</v>
      </c>
      <c r="HK9" s="19">
        <f>'R3-02（入力用）'!H12</f>
        <v>99</v>
      </c>
      <c r="HL9" s="19">
        <f>'R3-02（入力用）'!I12</f>
        <v>87</v>
      </c>
      <c r="HM9" s="19">
        <f>'R3-02（入力用）'!J12</f>
        <v>77</v>
      </c>
      <c r="HN9" s="19">
        <f>'R3-02（入力用）'!K12</f>
        <v>74</v>
      </c>
      <c r="HO9" s="19">
        <f>'R3-02（入力用）'!L12</f>
        <v>71</v>
      </c>
      <c r="HP9" s="19">
        <f>'R3-02（入力用）'!M12</f>
        <v>69</v>
      </c>
      <c r="HQ9" s="19">
        <f>'R3-02（入力用）'!N12</f>
        <v>59</v>
      </c>
      <c r="HR9" s="19">
        <f>'R3-02（入力用）'!O12</f>
        <v>62</v>
      </c>
      <c r="HS9" s="19">
        <f>'R3-02（入力用）'!P12</f>
        <v>61</v>
      </c>
      <c r="HT9" s="19">
        <f>'R3-02（入力用）'!Q12</f>
        <v>60</v>
      </c>
      <c r="HU9" s="19">
        <f>'R3-02（入力用）'!R12</f>
        <v>59</v>
      </c>
      <c r="HV9" s="19">
        <f>'R3-02（入力用）'!S12</f>
        <v>60</v>
      </c>
      <c r="HW9" s="19">
        <f>'R3-02（入力用）'!T12</f>
        <v>64</v>
      </c>
      <c r="HX9" s="19">
        <f>'R3-02（入力用）'!U12</f>
        <v>62</v>
      </c>
      <c r="HY9" s="19">
        <f>'R3-02（入力用）'!V12</f>
        <v>62</v>
      </c>
      <c r="HZ9" s="19">
        <f>'R3-02（入力用）'!W12</f>
        <v>62</v>
      </c>
      <c r="IA9" s="19">
        <f>'R3-02（入力用）'!X12</f>
        <v>63</v>
      </c>
      <c r="IB9" s="19">
        <f>'R3-02（入力用）'!Y12</f>
        <v>55</v>
      </c>
      <c r="IC9" s="19">
        <f>'R3-02（入力用）'!Z12</f>
        <v>57</v>
      </c>
      <c r="ID9" s="19">
        <f>'R3-02（入力用）'!AA12</f>
        <v>57</v>
      </c>
      <c r="IE9" s="19">
        <f>'R3-02（入力用）'!AB12</f>
        <v>49</v>
      </c>
      <c r="IF9" s="19">
        <f>'R3-02（入力用）'!AC12</f>
        <v>55</v>
      </c>
      <c r="IG9" s="19">
        <f>'R3-02（入力用）'!AD12</f>
        <v>48</v>
      </c>
      <c r="IH9" s="19">
        <f>'R3-02（入力用）'!AE12</f>
        <v>36</v>
      </c>
      <c r="II9" s="19">
        <f>'R3-02（入力用）'!AF12</f>
        <v>32</v>
      </c>
      <c r="IJ9" s="19">
        <f>'R3-02（入力用）'!AG12</f>
        <v>30</v>
      </c>
      <c r="IK9" s="19">
        <f>'R3-02（入力用）'!AH12</f>
        <v>29</v>
      </c>
      <c r="IL9" s="19">
        <f>'R3-03（入力用）'!G12</f>
        <v>27</v>
      </c>
      <c r="IM9" s="19">
        <f>'R3-03（入力用）'!H12</f>
        <v>22</v>
      </c>
      <c r="IN9" s="19">
        <f>'R3-03（入力用）'!I12</f>
        <v>20</v>
      </c>
      <c r="IO9" s="19">
        <f>'R3-03（入力用）'!J12</f>
        <v>19</v>
      </c>
      <c r="IP9" s="19">
        <f>'R3-03（入力用）'!K12</f>
        <v>14</v>
      </c>
      <c r="IQ9" s="19">
        <f>'R3-03（入力用）'!L12</f>
        <v>14</v>
      </c>
      <c r="IR9" s="19">
        <f>'R3-03（入力用）'!M12</f>
        <v>14</v>
      </c>
      <c r="IS9" s="19">
        <f>'R3-03（入力用）'!N12</f>
        <v>13</v>
      </c>
      <c r="IT9" s="19">
        <f>'R3-03（入力用）'!O12</f>
        <v>12</v>
      </c>
      <c r="IU9" s="19">
        <f>'R3-03（入力用）'!P12</f>
        <v>11</v>
      </c>
      <c r="IV9" s="19">
        <f>'R3-03（入力用）'!Q12</f>
        <v>10</v>
      </c>
      <c r="IW9" s="19">
        <f>'R3-03（入力用）'!R12</f>
        <v>9</v>
      </c>
      <c r="IX9" s="19">
        <f>'R3-03（入力用）'!S12</f>
        <v>9</v>
      </c>
      <c r="IY9" s="19">
        <f>'R3-03（入力用）'!T12</f>
        <v>10</v>
      </c>
      <c r="IZ9" s="19">
        <f>'R3-03（入力用）'!U12</f>
        <v>8</v>
      </c>
      <c r="JA9" s="19">
        <f>'R3-03（入力用）'!V12</f>
        <v>7</v>
      </c>
      <c r="JB9" s="19">
        <f>'R3-03（入力用）'!W12</f>
        <v>7</v>
      </c>
      <c r="JC9" s="19">
        <f>'R3-03（入力用）'!X12</f>
        <v>8</v>
      </c>
      <c r="JD9" s="19">
        <f>'R3-03（入力用）'!Y12</f>
        <v>8</v>
      </c>
      <c r="JE9" s="19">
        <f>'R3-03（入力用）'!Z12</f>
        <v>10</v>
      </c>
      <c r="JF9" s="19">
        <f>'R3-03（入力用）'!AA12</f>
        <v>14</v>
      </c>
      <c r="JG9" s="19">
        <f>'R3-03（入力用）'!AB12</f>
        <v>15</v>
      </c>
      <c r="JH9" s="19">
        <f>'R3-03（入力用）'!AC12</f>
        <v>15</v>
      </c>
      <c r="JI9" s="19">
        <f>'R3-03（入力用）'!AD12</f>
        <v>15</v>
      </c>
      <c r="JJ9" s="19">
        <f>'R3-03（入力用）'!AE12</f>
        <v>17</v>
      </c>
      <c r="JK9" s="19">
        <f>'R3-03（入力用）'!AF12</f>
        <v>17</v>
      </c>
      <c r="JL9" s="19">
        <f>'R3-03（入力用）'!AG12</f>
        <v>18</v>
      </c>
      <c r="JM9" s="19">
        <f>'R3-03（入力用）'!AH12</f>
        <v>22</v>
      </c>
      <c r="JN9" s="19">
        <f>'R3-03（入力用）'!AI12</f>
        <v>22</v>
      </c>
      <c r="JO9" s="19">
        <f>'R3-03（入力用）'!AJ12</f>
        <v>25</v>
      </c>
      <c r="JP9" s="19">
        <f>'R3-03（入力用）'!AK12</f>
        <v>28</v>
      </c>
      <c r="JQ9" s="19">
        <f>'R3-04'!G12</f>
        <v>29</v>
      </c>
      <c r="JR9" s="19">
        <f>'R3-04'!H12</f>
        <v>29</v>
      </c>
      <c r="JS9" s="19">
        <f>'R3-04'!I12</f>
        <v>29</v>
      </c>
      <c r="JT9" s="19">
        <f>'R3-04'!J12</f>
        <v>29</v>
      </c>
      <c r="JU9" s="19">
        <f>'R3-04'!K12</f>
        <v>29</v>
      </c>
      <c r="JV9" s="19">
        <f>'R3-04'!L12</f>
        <v>32</v>
      </c>
      <c r="JW9" s="19">
        <f>'R3-04'!M12</f>
        <v>39</v>
      </c>
      <c r="JX9" s="19">
        <f>'R3-04'!N12</f>
        <v>43</v>
      </c>
      <c r="JY9" s="19">
        <f>'R3-04'!O12</f>
        <v>41</v>
      </c>
      <c r="JZ9" s="19">
        <f>'R3-04'!P12</f>
        <v>38</v>
      </c>
      <c r="KA9" s="19">
        <f>'R3-04'!Q12</f>
        <v>39</v>
      </c>
      <c r="KB9" s="19">
        <f>'R3-04'!R12</f>
        <v>40</v>
      </c>
      <c r="KC9" s="19">
        <f>'R3-04'!S12</f>
        <v>38</v>
      </c>
      <c r="KD9" s="19">
        <f>'R3-04'!T12</f>
        <v>40</v>
      </c>
      <c r="KE9" s="19">
        <f>'R3-04'!U12</f>
        <v>45</v>
      </c>
      <c r="KF9" s="19">
        <f>'R3-04'!V12</f>
        <v>44</v>
      </c>
      <c r="KG9" s="19">
        <f>'R3-04'!W12</f>
        <v>43</v>
      </c>
      <c r="KH9" s="19">
        <f>'R3-04'!X12</f>
        <v>49</v>
      </c>
      <c r="KI9" s="19">
        <f>'R3-04'!Y12</f>
        <v>48</v>
      </c>
      <c r="KJ9" s="19">
        <f>'R3-04'!Z12</f>
        <v>58</v>
      </c>
      <c r="KK9" s="19">
        <f>'R3-04'!AA12</f>
        <v>55</v>
      </c>
      <c r="KL9" s="19">
        <f>'R3-04'!AB12</f>
        <v>56</v>
      </c>
      <c r="KM9" s="19">
        <f>'R3-04'!AC12</f>
        <v>58</v>
      </c>
      <c r="KN9" s="19">
        <f>'R3-04'!AD12</f>
        <v>55</v>
      </c>
      <c r="KO9" s="19">
        <f>'R3-04'!AE12</f>
        <v>55</v>
      </c>
      <c r="KP9" s="19">
        <f>'R3-04'!AF12</f>
        <v>53</v>
      </c>
      <c r="KQ9" s="19">
        <f>'R3-04'!AG12</f>
        <v>54</v>
      </c>
      <c r="KR9" s="19">
        <f>'R3-04'!AH12</f>
        <v>51</v>
      </c>
      <c r="KS9" s="19">
        <f>'R3-04'!AI12</f>
        <v>56</v>
      </c>
      <c r="KT9" s="19">
        <f>'R3-04'!AJ12</f>
        <v>52</v>
      </c>
      <c r="KU9" s="19">
        <f>'R3-05'!G12</f>
        <v>71</v>
      </c>
      <c r="KV9" s="19">
        <f>'R3-05'!H12</f>
        <v>82</v>
      </c>
      <c r="KW9" s="19">
        <f>'R3-05'!I12</f>
        <v>98</v>
      </c>
      <c r="KX9" s="19">
        <f>'R3-05'!J12</f>
        <v>120</v>
      </c>
      <c r="KY9" s="19">
        <f>'R3-05'!K12</f>
        <v>132</v>
      </c>
      <c r="KZ9" s="19">
        <f>'R3-05'!L12</f>
        <v>146</v>
      </c>
      <c r="LA9" s="19">
        <f>'R3-05'!M12</f>
        <v>158</v>
      </c>
      <c r="LB9" s="19">
        <f>'R3-05'!N12</f>
        <v>173</v>
      </c>
      <c r="LC9" s="19">
        <f>'R3-05'!O12</f>
        <v>188</v>
      </c>
      <c r="LD9" s="19">
        <f>'R3-05'!P12</f>
        <v>199</v>
      </c>
      <c r="LE9" s="19">
        <f>'R3-05'!Q12</f>
        <v>206</v>
      </c>
      <c r="LF9" s="19">
        <f>'R3-05'!R12</f>
        <v>216</v>
      </c>
      <c r="LG9" s="19">
        <f>'R3-05'!S12</f>
        <v>226</v>
      </c>
      <c r="LH9" s="19">
        <f>'R3-05'!T12</f>
        <v>223</v>
      </c>
      <c r="LI9" s="19">
        <f>'R3-05'!U12</f>
        <v>229</v>
      </c>
      <c r="LJ9" s="19">
        <f>'R3-05'!V12</f>
        <v>227</v>
      </c>
      <c r="LK9" s="19">
        <f>'R3-05'!W12</f>
        <v>216</v>
      </c>
      <c r="LL9" s="19">
        <f>'R3-05'!X12</f>
        <v>225</v>
      </c>
      <c r="LM9" s="19">
        <f>'R3-05'!Y12</f>
        <v>218</v>
      </c>
      <c r="LN9" s="19">
        <f>'R3-05'!Z12</f>
        <v>220</v>
      </c>
      <c r="LO9" s="19">
        <f>'R3-05'!AA12</f>
        <v>227</v>
      </c>
      <c r="LP9" s="19">
        <f>'R3-05'!AB12</f>
        <v>223</v>
      </c>
      <c r="LQ9" s="19">
        <f>'R3-05'!AC12</f>
        <v>221</v>
      </c>
      <c r="LR9" s="19">
        <f>'R3-05'!AD12</f>
        <v>207</v>
      </c>
      <c r="LS9" s="19">
        <f>'R3-05'!AE12</f>
        <v>204</v>
      </c>
      <c r="LT9" s="19">
        <f>'R3-05'!AF12</f>
        <v>201</v>
      </c>
      <c r="LU9" s="19">
        <f>'R3-05'!AG12</f>
        <v>181</v>
      </c>
      <c r="LV9" s="19">
        <f>'R3-05'!AH12</f>
        <v>174</v>
      </c>
      <c r="LW9" s="19">
        <f>'R3-05'!AI12</f>
        <v>172</v>
      </c>
      <c r="LX9" s="19">
        <f>'R3-05'!AJ12</f>
        <v>169</v>
      </c>
      <c r="LY9" s="19">
        <f>'R3-05'!AK12</f>
        <v>154</v>
      </c>
      <c r="LZ9" s="19">
        <f>'R3-06'!G12</f>
        <v>148</v>
      </c>
      <c r="MA9" s="19">
        <f>'R3-06'!H12</f>
        <v>143</v>
      </c>
      <c r="MB9" s="19">
        <f>'R3-06'!I12</f>
        <v>141</v>
      </c>
      <c r="MC9" s="19">
        <f>'R3-06'!J12</f>
        <v>130</v>
      </c>
      <c r="MD9" s="19">
        <f>'R3-06'!K12</f>
        <v>152</v>
      </c>
      <c r="ME9" s="19">
        <f>'R3-06'!L12</f>
        <v>160</v>
      </c>
      <c r="MF9" s="19">
        <f>'R3-06'!M12</f>
        <v>143</v>
      </c>
      <c r="MG9" s="19">
        <f>'R3-06'!N12</f>
        <v>142</v>
      </c>
      <c r="MH9" s="19">
        <f>'R3-06'!O12</f>
        <v>145</v>
      </c>
      <c r="MI9" s="19">
        <f>'R3-06'!P12</f>
        <v>143</v>
      </c>
      <c r="MJ9" s="19">
        <f>'R3-06'!Q12</f>
        <v>135</v>
      </c>
      <c r="MK9" s="19">
        <f>'R3-06'!R12</f>
        <v>123</v>
      </c>
      <c r="ML9" s="19">
        <f>'R3-06'!S12</f>
        <v>121</v>
      </c>
      <c r="MM9" s="19">
        <f>'R3-06'!T12</f>
        <v>111</v>
      </c>
      <c r="MN9" s="19">
        <f>'R3-06'!U12</f>
        <v>102</v>
      </c>
      <c r="MO9" s="19">
        <f>'R3-06'!V12</f>
        <v>90</v>
      </c>
      <c r="MP9" s="19">
        <f>'R3-06'!W12</f>
        <v>80</v>
      </c>
      <c r="MQ9" s="19">
        <f>'R3-06'!X12</f>
        <v>72</v>
      </c>
      <c r="MR9" s="19">
        <f>'R3-06'!Y12</f>
        <v>69</v>
      </c>
      <c r="MS9" s="19">
        <f>'R3-06'!Z12</f>
        <v>71</v>
      </c>
      <c r="MT9" s="19">
        <f>'R3-06'!AA12</f>
        <v>58</v>
      </c>
      <c r="MU9" s="19">
        <f>'R3-06'!AB12</f>
        <v>55</v>
      </c>
      <c r="MV9" s="19">
        <f>'R3-06'!AC12</f>
        <v>53</v>
      </c>
      <c r="MW9" s="19">
        <f>'R3-06'!AD12</f>
        <v>48</v>
      </c>
      <c r="MX9" s="19">
        <f>'R3-06'!AE12</f>
        <v>37</v>
      </c>
      <c r="MY9" s="19">
        <f>'R3-06'!AF12</f>
        <v>36</v>
      </c>
      <c r="MZ9" s="19">
        <f>'R3-06'!AG12</f>
        <v>44</v>
      </c>
      <c r="NA9" s="19">
        <f>'R3-06'!AH12</f>
        <v>44</v>
      </c>
      <c r="NB9" s="19">
        <f>'R3-06'!AI12</f>
        <v>42</v>
      </c>
      <c r="NC9" s="19">
        <f>'R3-06'!AJ12</f>
        <v>35</v>
      </c>
      <c r="ND9" s="19">
        <f>'R3-07'!G12</f>
        <v>35</v>
      </c>
      <c r="NE9" s="19">
        <f>'R3-07'!H12</f>
        <v>43</v>
      </c>
      <c r="NF9" s="19">
        <f>'R3-07'!I12</f>
        <v>43</v>
      </c>
      <c r="NG9" s="19">
        <f>'R3-07'!J12</f>
        <v>42</v>
      </c>
      <c r="NH9" s="19">
        <f>'R3-07'!K12</f>
        <v>37</v>
      </c>
      <c r="NI9" s="19">
        <f>'R3-07'!L12</f>
        <v>33</v>
      </c>
      <c r="NJ9" s="19">
        <f>'R3-07'!M12</f>
        <v>30</v>
      </c>
      <c r="NK9" s="19">
        <f>'R3-07'!N12</f>
        <v>29</v>
      </c>
      <c r="NL9" s="19">
        <f>'R3-07'!O12</f>
        <v>33</v>
      </c>
      <c r="NM9" s="19">
        <f>'R3-07'!P12</f>
        <v>31</v>
      </c>
      <c r="NN9" s="19">
        <f>'R3-07'!Q12</f>
        <v>36</v>
      </c>
      <c r="NO9" s="19">
        <f>'R3-07'!R12</f>
        <v>35</v>
      </c>
      <c r="NP9" s="19">
        <f>'R3-07'!S12</f>
        <v>35</v>
      </c>
      <c r="NQ9" s="19">
        <f>'R3-07'!T12</f>
        <v>34</v>
      </c>
      <c r="NR9" s="19">
        <f>'R3-07'!U12</f>
        <v>37</v>
      </c>
      <c r="NS9" s="19">
        <f>'R3-07'!V12</f>
        <v>33</v>
      </c>
      <c r="NT9" s="19">
        <f>'R3-07'!W12</f>
        <v>34</v>
      </c>
      <c r="NU9" s="19">
        <f>'R3-07'!X12</f>
        <v>36</v>
      </c>
      <c r="NV9" s="19">
        <f>'R3-07'!Y12</f>
        <v>34</v>
      </c>
      <c r="NW9" s="19">
        <f>'R3-07'!Z12</f>
        <v>36</v>
      </c>
      <c r="NX9" s="19">
        <f>'R3-07'!AA12</f>
        <v>34</v>
      </c>
      <c r="NY9" s="19">
        <f>'R3-07'!AB12</f>
        <v>41</v>
      </c>
      <c r="NZ9" s="19">
        <f>'R3-07'!AC12</f>
        <v>48</v>
      </c>
      <c r="OA9" s="19">
        <f>'R3-07'!AD12</f>
        <v>52</v>
      </c>
      <c r="OB9" s="19">
        <f>'R3-07'!AE12</f>
        <v>69</v>
      </c>
      <c r="OC9" s="19">
        <f>'R3-07'!AF12</f>
        <v>74</v>
      </c>
      <c r="OD9" s="19">
        <f>'R3-07'!AG12</f>
        <v>82</v>
      </c>
      <c r="OE9" s="19">
        <f>'R3-07'!AH12</f>
        <v>90</v>
      </c>
      <c r="OF9" s="19">
        <f>'R3-07'!AI12</f>
        <v>105</v>
      </c>
      <c r="OG9" s="19">
        <f>'R3-07'!AJ12</f>
        <v>113</v>
      </c>
      <c r="OH9" s="19">
        <f>'R3-07'!AK12</f>
        <v>115</v>
      </c>
      <c r="OI9" s="19">
        <f>'R3-08'!G12</f>
        <v>122</v>
      </c>
      <c r="OJ9" s="19">
        <f>'R3-08'!H12</f>
        <v>129</v>
      </c>
      <c r="OK9" s="19">
        <f>'R3-08'!I12</f>
        <v>140</v>
      </c>
      <c r="OL9" s="19">
        <f>'R3-08'!J12</f>
        <v>158</v>
      </c>
      <c r="OM9" s="19">
        <f>'R3-08'!K12</f>
        <v>160</v>
      </c>
      <c r="ON9" s="19">
        <f>'R3-08'!L12</f>
        <v>173</v>
      </c>
      <c r="OO9" s="19">
        <f>'R3-08'!M12</f>
        <v>196</v>
      </c>
      <c r="OP9" s="19">
        <f>'R3-08'!N12</f>
        <v>210</v>
      </c>
      <c r="OQ9" s="19">
        <f>'R3-08'!O12</f>
        <v>216</v>
      </c>
      <c r="OR9" s="19">
        <f>'R3-08'!P12</f>
        <v>223</v>
      </c>
      <c r="OS9" s="19">
        <f>'R3-08'!Q12</f>
        <v>244</v>
      </c>
      <c r="OT9" s="19">
        <f>'R3-08'!R12</f>
        <v>248</v>
      </c>
      <c r="OU9" s="19">
        <f>'R3-08'!S12</f>
        <v>266</v>
      </c>
      <c r="OV9" s="19">
        <f>'R3-08'!T12</f>
        <v>273</v>
      </c>
      <c r="OW9" s="19">
        <f>'R3-08'!U12</f>
        <v>296</v>
      </c>
      <c r="OX9" s="19">
        <f>'R3-08'!V12</f>
        <v>311</v>
      </c>
      <c r="OY9" s="19">
        <f>'R3-08'!W12</f>
        <v>327</v>
      </c>
      <c r="OZ9" s="19">
        <f>'R3-08'!X12</f>
        <v>335</v>
      </c>
      <c r="PA9" s="19">
        <f>'R3-08'!Y12</f>
        <v>352</v>
      </c>
      <c r="PB9" s="19">
        <f>'R3-08'!Z12</f>
        <v>339</v>
      </c>
      <c r="PC9" s="19">
        <f>'R3-08'!AA12</f>
        <v>352</v>
      </c>
      <c r="PD9" s="19">
        <f>'R3-08'!AB12</f>
        <v>361</v>
      </c>
      <c r="PE9" s="19">
        <f>'R3-08'!AC12</f>
        <v>362</v>
      </c>
      <c r="PF9" s="19">
        <f>'R3-08'!AD12</f>
        <v>358</v>
      </c>
      <c r="PG9" s="19">
        <f>'R3-08'!AE12</f>
        <v>354</v>
      </c>
      <c r="PH9" s="19">
        <f>'R3-08'!AF12</f>
        <v>374</v>
      </c>
      <c r="PI9" s="19">
        <f>'R3-08'!AG12</f>
        <v>402</v>
      </c>
      <c r="PJ9" s="19">
        <f>'R3-08'!AH12</f>
        <v>381</v>
      </c>
      <c r="PK9" s="19">
        <f>'R3-08'!AI12</f>
        <v>387</v>
      </c>
      <c r="PL9" s="19">
        <f>'R3-08'!AJ12</f>
        <v>372</v>
      </c>
      <c r="PM9" s="19">
        <f>'R3-08'!AK12</f>
        <v>343</v>
      </c>
      <c r="PN9" s="19">
        <f>'R3-09'!G12</f>
        <v>330</v>
      </c>
      <c r="PO9" s="19">
        <f>'R3-09'!H12</f>
        <v>335</v>
      </c>
      <c r="PP9" s="19">
        <f>'R3-09'!I12</f>
        <v>322</v>
      </c>
      <c r="PQ9" s="19">
        <f>'R3-09'!J12</f>
        <v>305</v>
      </c>
      <c r="PR9" s="19">
        <f>'R3-09'!K12</f>
        <v>312</v>
      </c>
      <c r="PS9" s="19">
        <f>'R3-09'!L12</f>
        <v>285</v>
      </c>
      <c r="PT9" s="19">
        <f>'R3-09'!M12</f>
        <v>273</v>
      </c>
      <c r="PU9" s="19">
        <f>'R3-09'!N12</f>
        <v>261</v>
      </c>
      <c r="PV9" s="19">
        <f>'R3-09'!O12</f>
        <v>243</v>
      </c>
      <c r="PW9" s="19">
        <f>'R3-09'!P12</f>
        <v>237</v>
      </c>
      <c r="PX9" s="19">
        <f>'R3-09'!Q12</f>
        <v>226</v>
      </c>
      <c r="PY9" s="19">
        <f>'R3-09'!R12</f>
        <v>214</v>
      </c>
      <c r="PZ9" s="19">
        <f>'R3-09'!S12</f>
        <v>191</v>
      </c>
      <c r="QA9" s="19">
        <f>'R3-09'!T12</f>
        <v>184</v>
      </c>
      <c r="QB9" s="19">
        <f>'R3-09'!U12</f>
        <v>175</v>
      </c>
      <c r="QC9" s="19">
        <f>'R3-09'!V12</f>
        <v>166</v>
      </c>
      <c r="QD9" s="19">
        <f>'R3-09'!W12</f>
        <v>153</v>
      </c>
      <c r="QE9" s="19">
        <f>'R3-09'!X12</f>
        <v>143</v>
      </c>
      <c r="QF9" s="19">
        <f>'R3-09'!Y12</f>
        <v>134</v>
      </c>
      <c r="QG9" s="19">
        <f>'R3-09'!Z12</f>
        <v>130</v>
      </c>
      <c r="QH9" s="19">
        <f>'R3-09'!AA12</f>
        <v>110</v>
      </c>
      <c r="QI9" s="19">
        <f>'R3-09'!AB12</f>
        <v>87</v>
      </c>
      <c r="QJ9" s="19">
        <f>'R3-09'!AC12</f>
        <v>82</v>
      </c>
      <c r="QK9" s="19">
        <f>'R3-09'!AD12</f>
        <v>71</v>
      </c>
      <c r="QL9" s="19">
        <f>'R3-09'!AE12</f>
        <v>60</v>
      </c>
      <c r="QM9" s="19">
        <f>'R3-09'!AF12</f>
        <v>56</v>
      </c>
      <c r="QN9" s="19">
        <f>'R3-09'!AG12</f>
        <v>44</v>
      </c>
      <c r="QO9" s="19">
        <f>'R3-09'!AH12</f>
        <v>42</v>
      </c>
      <c r="QP9" s="19">
        <f>'R3-09'!AI12</f>
        <v>35</v>
      </c>
      <c r="QQ9" s="19">
        <f>'R3-09'!AJ12</f>
        <v>32</v>
      </c>
      <c r="QR9" s="19">
        <f>'R3-10'!G12</f>
        <v>34</v>
      </c>
      <c r="QS9" s="19">
        <f>'R3-10'!H12</f>
        <v>32</v>
      </c>
      <c r="QT9" s="19">
        <f>'R3-10'!I12</f>
        <v>32</v>
      </c>
      <c r="QU9" s="19">
        <f>'R3-10'!J12</f>
        <v>30</v>
      </c>
      <c r="QV9" s="19">
        <f>'R3-10'!K12</f>
        <v>29</v>
      </c>
      <c r="QW9" s="19">
        <f>'R3-10'!L12</f>
        <v>22</v>
      </c>
      <c r="QX9" s="19">
        <f>'R3-10'!M12</f>
        <v>14</v>
      </c>
      <c r="QY9" s="19">
        <f>'R3-10'!N12</f>
        <v>16</v>
      </c>
      <c r="QZ9" s="19">
        <f>'R3-10'!O12</f>
        <v>15</v>
      </c>
      <c r="RA9" s="19">
        <f>'R3-10'!P12</f>
        <v>12</v>
      </c>
      <c r="RB9" s="19">
        <f>'R3-10'!Q12</f>
        <v>11</v>
      </c>
      <c r="RC9" s="19">
        <f>'R3-10'!R12</f>
        <v>13</v>
      </c>
      <c r="RD9" s="19">
        <f>'R3-10'!S12</f>
        <v>15</v>
      </c>
      <c r="RE9" s="19">
        <f>'R3-10'!T12</f>
        <v>12</v>
      </c>
      <c r="RF9" s="19">
        <f>'R3-10'!U12</f>
        <v>14</v>
      </c>
      <c r="RG9" s="19">
        <f>'R3-10'!V12</f>
        <v>15</v>
      </c>
      <c r="RH9" s="19">
        <f>'R3-10'!W12</f>
        <v>16</v>
      </c>
      <c r="RI9" s="19">
        <f>'R3-10'!X12</f>
        <v>14</v>
      </c>
      <c r="RJ9" s="19">
        <f>'R3-10'!Y12</f>
        <v>14</v>
      </c>
      <c r="RK9" s="19">
        <f>'R3-10'!Z12</f>
        <v>12</v>
      </c>
      <c r="RL9" s="19">
        <f>'R3-10'!AA12</f>
        <v>10</v>
      </c>
      <c r="RM9" s="19">
        <f>'R3-10'!AB12</f>
        <v>10</v>
      </c>
      <c r="RN9" s="19">
        <f>'R3-10'!AC12</f>
        <v>8</v>
      </c>
      <c r="RO9" s="19">
        <f>'R3-10'!AD12</f>
        <v>6</v>
      </c>
      <c r="RP9" s="19">
        <f>'R3-10'!AE12</f>
        <v>2</v>
      </c>
      <c r="RQ9" s="19">
        <f>'R3-10'!AF12</f>
        <v>0</v>
      </c>
      <c r="RR9" s="19">
        <f>'R3-10'!AG12</f>
        <v>4</v>
      </c>
      <c r="RS9" s="19">
        <f>'R3-10'!AH12</f>
        <v>4</v>
      </c>
      <c r="RT9" s="19">
        <f>'R3-10'!AI12</f>
        <v>4</v>
      </c>
      <c r="RU9" s="19">
        <f>'R3-10'!AJ12</f>
        <v>4</v>
      </c>
      <c r="RV9" s="19">
        <f>'R3-10'!AK12</f>
        <v>4</v>
      </c>
      <c r="RW9" s="19">
        <f>'R3-11'!G12</f>
        <v>0</v>
      </c>
      <c r="RX9" s="19">
        <f>'R3-11'!H12</f>
        <v>1</v>
      </c>
      <c r="RY9" s="19">
        <f>'R3-11'!I12</f>
        <v>1</v>
      </c>
      <c r="RZ9" s="19">
        <f>'R3-11'!J12</f>
        <v>1</v>
      </c>
      <c r="SA9" s="19">
        <f>'R3-11'!K12</f>
        <v>1</v>
      </c>
      <c r="SB9" s="19">
        <f>'R3-11'!L12</f>
        <v>1</v>
      </c>
      <c r="SC9" s="19">
        <f>'R3-11'!M12</f>
        <v>1</v>
      </c>
      <c r="SD9" s="19">
        <f>'R3-11'!N12</f>
        <v>1</v>
      </c>
      <c r="SE9" s="19">
        <f>'R3-11'!O12</f>
        <v>1</v>
      </c>
      <c r="SF9" s="19">
        <f>'R3-11'!P12</f>
        <v>1</v>
      </c>
      <c r="SG9" s="19">
        <f>'R3-11'!Q12</f>
        <v>0</v>
      </c>
      <c r="SH9" s="19">
        <f>'R3-11'!R12</f>
        <v>0</v>
      </c>
      <c r="SI9" s="19">
        <f>'R3-11'!S12</f>
        <v>0</v>
      </c>
      <c r="SJ9" s="19">
        <f>'R3-11'!T12</f>
        <v>0</v>
      </c>
      <c r="SK9" s="19">
        <f>'R3-11'!U12</f>
        <v>0</v>
      </c>
      <c r="SL9" s="19">
        <f>'R3-11'!V12</f>
        <v>0</v>
      </c>
      <c r="SM9" s="19">
        <f>'R3-11'!W12</f>
        <v>0</v>
      </c>
      <c r="SN9" s="19">
        <f>'R3-11'!X12</f>
        <v>0</v>
      </c>
      <c r="SO9" s="19">
        <f>'R3-11'!Y12</f>
        <v>0</v>
      </c>
      <c r="SP9" s="19">
        <f>'R3-11'!Z12</f>
        <v>0</v>
      </c>
      <c r="SQ9" s="19">
        <f>'R3-11'!AA12</f>
        <v>1</v>
      </c>
      <c r="SR9" s="19">
        <f>'R3-11'!AB12</f>
        <v>1</v>
      </c>
      <c r="SS9" s="19">
        <f>'R3-11'!AC12</f>
        <v>1</v>
      </c>
      <c r="ST9" s="19">
        <f>'R3-11'!AD12</f>
        <v>1</v>
      </c>
      <c r="SU9" s="19">
        <f>'R3-11'!AE12</f>
        <v>1</v>
      </c>
      <c r="SV9" s="19">
        <f>'R3-11'!AF12</f>
        <v>1</v>
      </c>
      <c r="SW9" s="19">
        <f>'R3-11'!AG12</f>
        <v>1</v>
      </c>
      <c r="SX9" s="19">
        <f>'R3-11'!AH12</f>
        <v>0</v>
      </c>
      <c r="SY9" s="19">
        <f>'R3-11'!AI12</f>
        <v>0</v>
      </c>
      <c r="SZ9" s="19">
        <f>'R3-11'!AJ12</f>
        <v>0</v>
      </c>
      <c r="TA9" s="19">
        <f>'R3-12'!G12</f>
        <v>0</v>
      </c>
      <c r="TB9" s="19">
        <f>'R3-12'!H12</f>
        <v>0</v>
      </c>
      <c r="TC9" s="19">
        <f>'R3-12'!I12</f>
        <v>0</v>
      </c>
      <c r="TD9" s="19">
        <f>'R3-12'!J12</f>
        <v>0</v>
      </c>
      <c r="TE9" s="19">
        <f>'R3-12'!K12</f>
        <v>0</v>
      </c>
      <c r="TF9" s="19">
        <f>'R3-12'!L12</f>
        <v>0</v>
      </c>
      <c r="TG9" s="19">
        <f>'R3-12'!M12</f>
        <v>0</v>
      </c>
      <c r="TH9" s="19">
        <f>'R3-12'!N12</f>
        <v>0</v>
      </c>
      <c r="TI9" s="19">
        <f>'R3-12'!O12</f>
        <v>0</v>
      </c>
      <c r="TJ9" s="19">
        <f>'R3-12'!P12</f>
        <v>0</v>
      </c>
      <c r="TK9" s="19">
        <f>'R3-12'!Q12</f>
        <v>0</v>
      </c>
      <c r="TL9" s="19">
        <f>'R3-12'!R12</f>
        <v>0</v>
      </c>
      <c r="TM9" s="19">
        <f>'R3-12'!S12</f>
        <v>0</v>
      </c>
      <c r="TN9" s="19">
        <f>'R3-12'!T12</f>
        <v>0</v>
      </c>
      <c r="TO9" s="19">
        <f>'R3-12'!U12</f>
        <v>0</v>
      </c>
      <c r="TP9" s="19">
        <f>'R3-12'!V12</f>
        <v>2</v>
      </c>
      <c r="TQ9" s="19">
        <f>'R3-12'!W12</f>
        <v>3</v>
      </c>
      <c r="TR9" s="19">
        <f>'R3-12'!X12</f>
        <v>3</v>
      </c>
      <c r="TS9" s="19">
        <f>'R3-12'!Y12</f>
        <v>8</v>
      </c>
      <c r="TT9" s="19">
        <f>'R3-12'!Z12</f>
        <v>7</v>
      </c>
      <c r="TU9" s="19">
        <f>'R3-12'!AA12</f>
        <v>5</v>
      </c>
      <c r="TV9" s="19">
        <f>'R3-12'!AB12</f>
        <v>5</v>
      </c>
      <c r="TW9" s="19">
        <f>'R3-12'!AC12</f>
        <v>6</v>
      </c>
      <c r="TX9" s="19">
        <f>'R3-12'!AD12</f>
        <v>5</v>
      </c>
      <c r="TY9" s="19">
        <f>'R3-12'!AE12</f>
        <v>7</v>
      </c>
      <c r="TZ9" s="19">
        <f>'R3-12'!AF12</f>
        <v>7</v>
      </c>
      <c r="UA9" s="19">
        <f>'R3-12'!AG12</f>
        <v>7</v>
      </c>
      <c r="UB9" s="19">
        <f>'R3-12'!AH12</f>
        <v>7</v>
      </c>
      <c r="UC9" s="19">
        <f>'R3-12'!AI12</f>
        <v>7</v>
      </c>
      <c r="UD9" s="19">
        <f>'R3-12'!AJ12</f>
        <v>7</v>
      </c>
      <c r="UE9" s="19">
        <f>'R3-12'!AK12</f>
        <v>7</v>
      </c>
      <c r="UF9" s="19">
        <f>'R4-01'!G12</f>
        <v>5</v>
      </c>
      <c r="UG9" s="19">
        <f>'R4-01'!H12</f>
        <v>4</v>
      </c>
      <c r="UH9" s="19">
        <f>'R4-01'!I12</f>
        <v>8</v>
      </c>
      <c r="UI9" s="19">
        <f>'R4-01'!J12</f>
        <v>13</v>
      </c>
      <c r="UJ9" s="19">
        <f>'R4-01'!K12</f>
        <v>20</v>
      </c>
      <c r="UK9" s="19">
        <f>'R4-01'!L12</f>
        <v>28</v>
      </c>
      <c r="UL9" s="19">
        <f>'R4-01'!M12</f>
        <v>48</v>
      </c>
      <c r="UM9" s="19">
        <f>'R4-01'!N12</f>
        <v>60</v>
      </c>
      <c r="UN9" s="19">
        <f>'R4-01'!O12</f>
        <v>70</v>
      </c>
      <c r="UO9" s="19">
        <f>'R4-01'!P12</f>
        <v>74</v>
      </c>
      <c r="UP9" s="19">
        <f>'R4-01'!Q12</f>
        <v>78</v>
      </c>
      <c r="UQ9" s="19">
        <f>'R4-01'!R12</f>
        <v>79</v>
      </c>
      <c r="UR9" s="19">
        <f>'R4-01'!S12</f>
        <v>94</v>
      </c>
      <c r="US9" s="19">
        <f>'R4-01'!T12</f>
        <v>107</v>
      </c>
      <c r="UT9" s="19">
        <f>'R4-01'!U12</f>
        <v>116</v>
      </c>
      <c r="UU9" s="19">
        <f>'R4-01'!V12</f>
        <v>117</v>
      </c>
      <c r="UV9" s="19">
        <f>'R4-01'!W12</f>
        <v>128</v>
      </c>
      <c r="UW9" s="19">
        <f>'R4-01'!X12</f>
        <v>140</v>
      </c>
      <c r="UX9" s="19">
        <f>'R4-01'!Y12</f>
        <v>165</v>
      </c>
      <c r="UY9" s="19">
        <f>'R4-01'!Z12</f>
        <v>177</v>
      </c>
      <c r="UZ9" s="19">
        <f>'R4-01'!AA12</f>
        <v>193</v>
      </c>
      <c r="VA9" s="19">
        <f>'R4-01'!AB12</f>
        <v>189</v>
      </c>
      <c r="VB9" s="19">
        <f>'R4-01'!AC12</f>
        <v>215</v>
      </c>
      <c r="VC9" s="19">
        <f>'R4-01'!AD12</f>
        <v>211</v>
      </c>
      <c r="VD9" s="19">
        <f>'R4-01'!AE12</f>
        <v>223</v>
      </c>
      <c r="VE9" s="19">
        <f>'R4-01'!AF12</f>
        <v>247</v>
      </c>
      <c r="VF9" s="19">
        <f>'R4-01'!AG12</f>
        <v>275</v>
      </c>
      <c r="VG9" s="19">
        <f>'R4-01'!AH12</f>
        <v>295</v>
      </c>
      <c r="VH9" s="19">
        <f>'R4-01'!AI12</f>
        <v>293</v>
      </c>
      <c r="VI9" s="19">
        <f>'R4-01'!AJ12</f>
        <v>315</v>
      </c>
      <c r="VJ9" s="19">
        <f>'R4-01'!AK12</f>
        <v>300</v>
      </c>
      <c r="VK9" s="19">
        <f>'R4-02'!G12</f>
        <v>286</v>
      </c>
      <c r="VL9" s="19">
        <f>'R4-02'!H12</f>
        <v>285</v>
      </c>
      <c r="VM9" s="19">
        <f>'R4-02'!I12</f>
        <v>275</v>
      </c>
      <c r="VN9" s="19">
        <f>'R4-02'!J12</f>
        <v>287</v>
      </c>
      <c r="VO9" s="19">
        <f>'R4-02'!K12</f>
        <v>272</v>
      </c>
      <c r="VP9" s="19">
        <f>'R4-02'!L12</f>
        <v>260</v>
      </c>
      <c r="VQ9" s="19">
        <f>'R4-02'!M12</f>
        <v>251</v>
      </c>
      <c r="VR9" s="19">
        <f>'R4-02'!N12</f>
        <v>251</v>
      </c>
      <c r="VS9" s="19">
        <f>'R4-02'!O12</f>
        <v>262</v>
      </c>
      <c r="VT9" s="19">
        <f>'R4-02'!P12</f>
        <v>278</v>
      </c>
      <c r="VU9" s="19">
        <f>'R4-02'!Q12</f>
        <v>289</v>
      </c>
      <c r="VV9" s="19">
        <f>'R4-02'!R12</f>
        <v>291</v>
      </c>
      <c r="VW9" s="19">
        <f>'R4-02'!S12</f>
        <v>307</v>
      </c>
      <c r="VX9" s="19">
        <f>'R4-02'!T12</f>
        <v>307</v>
      </c>
      <c r="VY9" s="19">
        <f>'R4-02'!U12</f>
        <v>312</v>
      </c>
      <c r="VZ9" s="19">
        <f>'R4-02'!V12</f>
        <v>321</v>
      </c>
      <c r="WA9" s="19">
        <f>'R4-02'!W12</f>
        <v>318</v>
      </c>
      <c r="WB9" s="19">
        <f>'R4-02'!X12</f>
        <v>337</v>
      </c>
      <c r="WC9" s="19">
        <f>'R4-02'!Y12</f>
        <v>326</v>
      </c>
      <c r="WD9" s="19">
        <f>'R4-02'!Z12</f>
        <v>332</v>
      </c>
      <c r="WE9" s="19">
        <f>'R4-02'!AA12</f>
        <v>305</v>
      </c>
      <c r="WF9" s="19">
        <f>'R4-02'!AB12</f>
        <v>268</v>
      </c>
      <c r="WG9" s="19">
        <f>'R4-02'!AC12</f>
        <v>273</v>
      </c>
      <c r="WH9" s="19">
        <f>'R4-02'!AD12</f>
        <v>240</v>
      </c>
      <c r="WI9" s="19">
        <f>'R4-02'!AE12</f>
        <v>215</v>
      </c>
      <c r="WJ9" s="19">
        <f>'R4-02'!AF12</f>
        <v>215</v>
      </c>
      <c r="WK9" s="19">
        <f>'R4-02'!AG12</f>
        <v>225</v>
      </c>
      <c r="WL9" s="19">
        <f>'R4-02'!AH12</f>
        <v>216</v>
      </c>
      <c r="WM9" s="19" t="e">
        <f>#REF!</f>
        <v>#REF!</v>
      </c>
      <c r="WN9" s="19" t="e">
        <f>#REF!</f>
        <v>#REF!</v>
      </c>
      <c r="WO9" s="19" t="e">
        <f>#REF!</f>
        <v>#REF!</v>
      </c>
      <c r="WP9" s="19" t="e">
        <f>#REF!</f>
        <v>#REF!</v>
      </c>
      <c r="WQ9" s="19" t="e">
        <f>#REF!</f>
        <v>#REF!</v>
      </c>
      <c r="WR9" s="19" t="e">
        <f>#REF!</f>
        <v>#REF!</v>
      </c>
      <c r="WS9" s="19" t="e">
        <f>#REF!</f>
        <v>#REF!</v>
      </c>
      <c r="WT9" s="19" t="e">
        <f>#REF!</f>
        <v>#REF!</v>
      </c>
      <c r="WU9" s="19" t="e">
        <f>#REF!</f>
        <v>#REF!</v>
      </c>
      <c r="WV9" s="19" t="e">
        <f>#REF!</f>
        <v>#REF!</v>
      </c>
      <c r="WW9" s="19" t="e">
        <f>#REF!</f>
        <v>#REF!</v>
      </c>
      <c r="WX9" s="19" t="e">
        <f>#REF!</f>
        <v>#REF!</v>
      </c>
      <c r="WY9" s="19" t="e">
        <f>#REF!</f>
        <v>#REF!</v>
      </c>
      <c r="WZ9" s="19" t="e">
        <f>#REF!</f>
        <v>#REF!</v>
      </c>
      <c r="XA9" s="19" t="e">
        <f>#REF!</f>
        <v>#REF!</v>
      </c>
      <c r="XB9" s="19" t="e">
        <f>#REF!</f>
        <v>#REF!</v>
      </c>
      <c r="XC9" s="19" t="e">
        <f>#REF!</f>
        <v>#REF!</v>
      </c>
      <c r="XD9" s="19" t="e">
        <f>#REF!</f>
        <v>#REF!</v>
      </c>
      <c r="XE9" s="19" t="e">
        <f>#REF!</f>
        <v>#REF!</v>
      </c>
      <c r="XF9" s="19" t="e">
        <f>#REF!</f>
        <v>#REF!</v>
      </c>
      <c r="XG9" s="19" t="e">
        <f>#REF!</f>
        <v>#REF!</v>
      </c>
      <c r="XH9" s="19" t="e">
        <f>#REF!</f>
        <v>#REF!</v>
      </c>
      <c r="XI9" s="19" t="e">
        <f>#REF!</f>
        <v>#REF!</v>
      </c>
      <c r="XJ9" s="19" t="e">
        <f>#REF!</f>
        <v>#REF!</v>
      </c>
      <c r="XK9" s="19" t="e">
        <f>#REF!</f>
        <v>#REF!</v>
      </c>
      <c r="XL9" s="19" t="e">
        <f>#REF!</f>
        <v>#REF!</v>
      </c>
      <c r="XM9" s="19" t="e">
        <f>#REF!</f>
        <v>#REF!</v>
      </c>
      <c r="XN9" s="19" t="e">
        <f>#REF!</f>
        <v>#REF!</v>
      </c>
      <c r="XO9" s="19" t="e">
        <f>#REF!</f>
        <v>#REF!</v>
      </c>
      <c r="XP9" s="19" t="e">
        <f>#REF!</f>
        <v>#REF!</v>
      </c>
      <c r="XQ9" s="19" t="e">
        <f>#REF!</f>
        <v>#REF!</v>
      </c>
    </row>
    <row r="10" spans="1:641" ht="34.5" customHeight="1">
      <c r="A10" s="32" t="s">
        <v>118</v>
      </c>
      <c r="B10" s="14" t="s">
        <v>1</v>
      </c>
      <c r="C10" s="19">
        <f>'7月（入力用）'!F13</f>
        <v>0</v>
      </c>
      <c r="D10" s="19">
        <f>'7月（入力用）'!G13</f>
        <v>0</v>
      </c>
      <c r="E10" s="19">
        <f>'7月（入力用）'!H13</f>
        <v>0</v>
      </c>
      <c r="F10" s="19">
        <f>'7月（入力用）'!I13</f>
        <v>0</v>
      </c>
      <c r="G10" s="19">
        <f>'7月（入力用）'!J13</f>
        <v>0</v>
      </c>
      <c r="H10" s="19">
        <f>'7月（入力用）'!K13</f>
        <v>0</v>
      </c>
      <c r="I10" s="19">
        <f>'7月（入力用）'!L13</f>
        <v>0</v>
      </c>
      <c r="J10" s="19">
        <f>'7月（入力用）'!M13</f>
        <v>0</v>
      </c>
      <c r="K10" s="19">
        <f>'7月（入力用）'!N13</f>
        <v>1</v>
      </c>
      <c r="L10" s="19">
        <f>'7月（入力用）'!O13</f>
        <v>1</v>
      </c>
      <c r="M10" s="19">
        <f>'7月（入力用）'!P13</f>
        <v>1</v>
      </c>
      <c r="N10" s="19">
        <f>'7月（入力用）'!Q13</f>
        <v>1</v>
      </c>
      <c r="O10" s="19">
        <f>'7月（入力用）'!R13</f>
        <v>1</v>
      </c>
      <c r="P10" s="19">
        <f>'7月（入力用）'!S13</f>
        <v>1</v>
      </c>
      <c r="Q10" s="19">
        <f>'7月（入力用）'!T13</f>
        <v>1</v>
      </c>
      <c r="R10" s="19">
        <f>'7月（入力用）'!U13</f>
        <v>1</v>
      </c>
      <c r="S10" s="19">
        <f>'7月（入力用）'!V13</f>
        <v>1</v>
      </c>
      <c r="T10" s="19">
        <f>'7月（入力用）'!W13</f>
        <v>1</v>
      </c>
      <c r="U10" s="19">
        <f>'7月（入力用）'!X13</f>
        <v>1</v>
      </c>
      <c r="V10" s="19">
        <f>'7月（入力用）'!Y13</f>
        <v>1</v>
      </c>
      <c r="W10" s="19">
        <f>'7月（入力用）'!Z13</f>
        <v>0</v>
      </c>
      <c r="X10" s="19">
        <f>'7月（入力用）'!AA13</f>
        <v>0</v>
      </c>
      <c r="Y10" s="19">
        <f>'7月（入力用）'!AB13</f>
        <v>0</v>
      </c>
      <c r="Z10" s="19">
        <f>'7月（入力用）'!AC13</f>
        <v>0</v>
      </c>
      <c r="AA10" s="19">
        <f>'7月（入力用）'!AD13</f>
        <v>2</v>
      </c>
      <c r="AB10" s="19">
        <f>'7月（入力用）'!AE13</f>
        <v>3</v>
      </c>
      <c r="AC10" s="19">
        <f>'7月（入力用）'!AF13</f>
        <v>3</v>
      </c>
      <c r="AD10" s="19">
        <f>'7月（入力用）'!AG13</f>
        <v>3</v>
      </c>
      <c r="AE10" s="19">
        <f>'7月（入力用）'!AH13</f>
        <v>3</v>
      </c>
      <c r="AF10" s="19">
        <f>'7月（入力用）'!AI13</f>
        <v>3</v>
      </c>
      <c r="AG10" s="19">
        <f>'7月（入力用）'!AJ13</f>
        <v>3</v>
      </c>
      <c r="AH10" s="19">
        <f>'8月（入力用）'!F13</f>
        <v>3</v>
      </c>
      <c r="AI10" s="19">
        <f>'8月（入力用）'!G13</f>
        <v>2</v>
      </c>
      <c r="AJ10" s="19">
        <f>'8月（入力用）'!H13</f>
        <v>2</v>
      </c>
      <c r="AK10" s="19">
        <f>'8月（入力用）'!I13</f>
        <v>2</v>
      </c>
      <c r="AL10" s="19">
        <f>'8月（入力用）'!J13</f>
        <v>2</v>
      </c>
      <c r="AM10" s="19">
        <f>'8月（入力用）'!K13</f>
        <v>2</v>
      </c>
      <c r="AN10" s="19">
        <f>'8月（入力用）'!L13</f>
        <v>2</v>
      </c>
      <c r="AO10" s="19">
        <f>'8月（入力用）'!M13</f>
        <v>2</v>
      </c>
      <c r="AP10" s="19">
        <f>'8月（入力用）'!N13</f>
        <v>2</v>
      </c>
      <c r="AQ10" s="19">
        <f>'8月（入力用）'!O13</f>
        <v>2</v>
      </c>
      <c r="AR10" s="19">
        <f>'8月（入力用）'!P13</f>
        <v>2</v>
      </c>
      <c r="AS10" s="19">
        <f>'8月（入力用）'!Q13</f>
        <v>2</v>
      </c>
      <c r="AT10" s="19">
        <f>'8月（入力用）'!R13</f>
        <v>2</v>
      </c>
      <c r="AU10" s="19">
        <f>'8月（入力用）'!S13</f>
        <v>2</v>
      </c>
      <c r="AV10" s="19">
        <f>'8月（入力用）'!T13</f>
        <v>2</v>
      </c>
      <c r="AW10" s="19">
        <f>'8月（入力用）'!U13</f>
        <v>2</v>
      </c>
      <c r="AX10" s="19">
        <f>'8月（入力用）'!V13</f>
        <v>2</v>
      </c>
      <c r="AY10" s="19">
        <f>'8月（入力用）'!W13</f>
        <v>2</v>
      </c>
      <c r="AZ10" s="19">
        <f>'8月（入力用）'!X13</f>
        <v>2</v>
      </c>
      <c r="BA10" s="19">
        <f>'8月（入力用）'!Y13</f>
        <v>2</v>
      </c>
      <c r="BB10" s="19">
        <f>'8月（入力用）'!Z13</f>
        <v>2</v>
      </c>
      <c r="BC10" s="19">
        <f>'8月（入力用）'!AA13</f>
        <v>2</v>
      </c>
      <c r="BD10" s="19">
        <f>'8月（入力用）'!AB13</f>
        <v>2</v>
      </c>
      <c r="BE10" s="19">
        <f>'8月（入力用）'!AC13</f>
        <v>2</v>
      </c>
      <c r="BF10" s="19">
        <f>'8月（入力用）'!AD13</f>
        <v>2</v>
      </c>
      <c r="BG10" s="19">
        <f>'8月（入力用）'!AE13</f>
        <v>1</v>
      </c>
      <c r="BH10" s="19">
        <f>'8月（入力用）'!AF13</f>
        <v>1</v>
      </c>
      <c r="BI10" s="19">
        <f>'8月（入力用）'!AG13</f>
        <v>1</v>
      </c>
      <c r="BJ10" s="19">
        <f>'8月（入力用）'!AH13</f>
        <v>1</v>
      </c>
      <c r="BK10" s="19">
        <f>'8月（入力用）'!AI13</f>
        <v>1</v>
      </c>
      <c r="BL10" s="19">
        <f>'8月（入力用）'!AJ13</f>
        <v>1</v>
      </c>
      <c r="BM10" s="19">
        <f>'9月（入力用）'!G13</f>
        <v>1</v>
      </c>
      <c r="BN10" s="19">
        <f>'9月（入力用）'!H13</f>
        <v>1</v>
      </c>
      <c r="BO10" s="19">
        <f>'9月（入力用）'!I13</f>
        <v>1</v>
      </c>
      <c r="BP10" s="19">
        <f>'9月（入力用）'!J13</f>
        <v>1</v>
      </c>
      <c r="BQ10" s="19">
        <f>'9月（入力用）'!K13</f>
        <v>1</v>
      </c>
      <c r="BR10" s="19">
        <f>'9月（入力用）'!L13</f>
        <v>1</v>
      </c>
      <c r="BS10" s="19">
        <f>'9月（入力用）'!M13</f>
        <v>1</v>
      </c>
      <c r="BT10" s="19">
        <f>'9月（入力用）'!N13</f>
        <v>1</v>
      </c>
      <c r="BU10" s="19">
        <f>'9月（入力用）'!O13</f>
        <v>1</v>
      </c>
      <c r="BV10" s="19">
        <f>'9月（入力用）'!P13</f>
        <v>1</v>
      </c>
      <c r="BW10" s="19">
        <f>'9月（入力用）'!Q13</f>
        <v>1</v>
      </c>
      <c r="BX10" s="19">
        <f>'9月（入力用）'!R13</f>
        <v>1</v>
      </c>
      <c r="BY10" s="19">
        <f>'9月（入力用）'!S13</f>
        <v>1</v>
      </c>
      <c r="BZ10" s="19">
        <f>'9月（入力用）'!T13</f>
        <v>1</v>
      </c>
      <c r="CA10" s="19">
        <f>'9月（入力用）'!U13</f>
        <v>1</v>
      </c>
      <c r="CB10" s="19">
        <f>'9月（入力用）'!V13</f>
        <v>1</v>
      </c>
      <c r="CC10" s="19">
        <f>'9月（入力用）'!W13</f>
        <v>0</v>
      </c>
      <c r="CD10" s="19">
        <f>'9月（入力用）'!X13</f>
        <v>0</v>
      </c>
      <c r="CE10" s="19">
        <f>'9月（入力用）'!Y13</f>
        <v>0</v>
      </c>
      <c r="CF10" s="19">
        <f>'9月（入力用）'!Z13</f>
        <v>0</v>
      </c>
      <c r="CG10" s="19">
        <f>'9月（入力用）'!AA13</f>
        <v>0</v>
      </c>
      <c r="CH10" s="19">
        <f>'9月（入力用）'!AB13</f>
        <v>0</v>
      </c>
      <c r="CI10" s="19">
        <f>'9月（入力用）'!AC13</f>
        <v>0</v>
      </c>
      <c r="CJ10" s="19">
        <f>'9月（入力用）'!AD13</f>
        <v>0</v>
      </c>
      <c r="CK10" s="19">
        <f>'9月（入力用）'!AE13</f>
        <v>0</v>
      </c>
      <c r="CL10" s="19">
        <f>'9月（入力用）'!AF13</f>
        <v>0</v>
      </c>
      <c r="CM10" s="19">
        <f>'9月（入力用）'!AG13</f>
        <v>0</v>
      </c>
      <c r="CN10" s="19">
        <f>'9月（入力用）'!AH13</f>
        <v>0</v>
      </c>
      <c r="CO10" s="19">
        <f>'9月（入力用）'!AI13</f>
        <v>0</v>
      </c>
      <c r="CP10" s="19">
        <f>'9月（入力用）'!AJ13</f>
        <v>0</v>
      </c>
      <c r="CQ10" s="19">
        <f>'10月（入力用）'!G13</f>
        <v>0</v>
      </c>
      <c r="CR10" s="19">
        <f>'10月（入力用）'!H13</f>
        <v>0</v>
      </c>
      <c r="CS10" s="19">
        <f>'10月（入力用）'!I13</f>
        <v>0</v>
      </c>
      <c r="CT10" s="19">
        <f>'10月（入力用）'!J13</f>
        <v>0</v>
      </c>
      <c r="CU10" s="19">
        <f>'10月（入力用）'!K13</f>
        <v>0</v>
      </c>
      <c r="CV10" s="19">
        <f>'10月（入力用）'!L13</f>
        <v>0</v>
      </c>
      <c r="CW10" s="19">
        <f>'10月（入力用）'!M13</f>
        <v>0</v>
      </c>
      <c r="CX10" s="19">
        <f>'10月（入力用）'!N13</f>
        <v>0</v>
      </c>
      <c r="CY10" s="19">
        <f>'10月（入力用）'!O13</f>
        <v>0</v>
      </c>
      <c r="CZ10" s="19">
        <f>'10月（入力用）'!P13</f>
        <v>0</v>
      </c>
      <c r="DA10" s="19">
        <f>'10月（入力用）'!Q13</f>
        <v>0</v>
      </c>
      <c r="DB10" s="19">
        <f>'10月（入力用）'!R13</f>
        <v>0</v>
      </c>
      <c r="DC10" s="19">
        <f>'10月（入力用）'!S13</f>
        <v>0</v>
      </c>
      <c r="DD10" s="19">
        <f>'10月（入力用）'!T13</f>
        <v>0</v>
      </c>
      <c r="DE10" s="19">
        <f>'10月（入力用）'!U13</f>
        <v>0</v>
      </c>
      <c r="DF10" s="19">
        <f>'10月（入力用）'!V13</f>
        <v>0</v>
      </c>
      <c r="DG10" s="19">
        <f>'10月（入力用）'!W13</f>
        <v>0</v>
      </c>
      <c r="DH10" s="19">
        <f>'10月（入力用）'!X13</f>
        <v>0</v>
      </c>
      <c r="DI10" s="19">
        <f>'10月（入力用）'!Y13</f>
        <v>0</v>
      </c>
      <c r="DJ10" s="19">
        <f>'10月（入力用）'!Z13</f>
        <v>0</v>
      </c>
      <c r="DK10" s="19">
        <f>'10月（入力用）'!AA13</f>
        <v>0</v>
      </c>
      <c r="DL10" s="19">
        <f>'10月（入力用）'!AB13</f>
        <v>0</v>
      </c>
      <c r="DM10" s="19">
        <f>'10月（入力用）'!AC13</f>
        <v>0</v>
      </c>
      <c r="DN10" s="19">
        <f>'10月（入力用）'!AD13</f>
        <v>0</v>
      </c>
      <c r="DO10" s="19">
        <f>'10月（入力用）'!AE13</f>
        <v>0</v>
      </c>
      <c r="DP10" s="19">
        <f>'10月（入力用）'!AF13</f>
        <v>0</v>
      </c>
      <c r="DQ10" s="19">
        <f>'10月（入力用）'!AG13</f>
        <v>0</v>
      </c>
      <c r="DR10" s="19">
        <f>'10月（入力用）'!AH13</f>
        <v>1</v>
      </c>
      <c r="DS10" s="19">
        <f>'10月（入力用）'!AI13</f>
        <v>1</v>
      </c>
      <c r="DT10" s="19">
        <f>'10月（入力用）'!AJ13</f>
        <v>0</v>
      </c>
      <c r="DU10" s="19">
        <f>'10月（入力用）'!AK13</f>
        <v>0</v>
      </c>
      <c r="DV10" s="19">
        <f>'11月（入力用）'!G13</f>
        <v>0</v>
      </c>
      <c r="DW10" s="19">
        <f>'11月（入力用）'!H13</f>
        <v>0</v>
      </c>
      <c r="DX10" s="19">
        <f>'11月（入力用）'!I13</f>
        <v>0</v>
      </c>
      <c r="DY10" s="19">
        <f>'11月（入力用）'!J13</f>
        <v>0</v>
      </c>
      <c r="DZ10" s="19">
        <f>'11月（入力用）'!K13</f>
        <v>0</v>
      </c>
      <c r="EA10" s="19">
        <f>'11月（入力用）'!L13</f>
        <v>0</v>
      </c>
      <c r="EB10" s="19">
        <f>'11月（入力用）'!M13</f>
        <v>0</v>
      </c>
      <c r="EC10" s="19">
        <f>'11月（入力用）'!N13</f>
        <v>0</v>
      </c>
      <c r="ED10" s="19">
        <f>'11月（入力用）'!O13</f>
        <v>0</v>
      </c>
      <c r="EE10" s="19">
        <f>'11月（入力用）'!P13</f>
        <v>0</v>
      </c>
      <c r="EF10" s="19">
        <f>'11月（入力用）'!Q13</f>
        <v>0</v>
      </c>
      <c r="EG10" s="19">
        <f>'11月（入力用）'!R13</f>
        <v>0</v>
      </c>
      <c r="EH10" s="19">
        <f>'11月（入力用）'!S13</f>
        <v>0</v>
      </c>
      <c r="EI10" s="19">
        <f>'11月（入力用）'!T13</f>
        <v>0</v>
      </c>
      <c r="EJ10" s="19">
        <f>'11月（入力用）'!U13</f>
        <v>0</v>
      </c>
      <c r="EK10" s="19">
        <f>'11月（入力用）'!V13</f>
        <v>0</v>
      </c>
      <c r="EL10" s="19">
        <f>'11月（入力用）'!W13</f>
        <v>0</v>
      </c>
      <c r="EM10" s="19">
        <f>'11月（入力用）'!X13</f>
        <v>0</v>
      </c>
      <c r="EN10" s="19">
        <f>'11月（入力用）'!Y13</f>
        <v>0</v>
      </c>
      <c r="EO10" s="19">
        <f>'11月（入力用）'!Z13</f>
        <v>0</v>
      </c>
      <c r="EP10" s="19">
        <f>'11月（入力用）'!AA13</f>
        <v>0</v>
      </c>
      <c r="EQ10" s="19">
        <f>'11月（入力用）'!AB13</f>
        <v>0</v>
      </c>
      <c r="ER10" s="19">
        <f>'11月（入力用）'!AC13</f>
        <v>0</v>
      </c>
      <c r="ES10" s="19">
        <f>'11月（入力用）'!AD13</f>
        <v>0</v>
      </c>
      <c r="ET10" s="19">
        <f>'11月（入力用）'!AE13</f>
        <v>0</v>
      </c>
      <c r="EU10" s="19">
        <f>'11月（入力用）'!AF13</f>
        <v>1</v>
      </c>
      <c r="EV10" s="19">
        <f>'11月（入力用）'!AG13</f>
        <v>1</v>
      </c>
      <c r="EW10" s="19">
        <f>'11月（入力用）'!AH13</f>
        <v>1</v>
      </c>
      <c r="EX10" s="19">
        <f>'11月（入力用）'!AI13</f>
        <v>1</v>
      </c>
      <c r="EY10" s="19">
        <f>'11月（入力用）'!AJ13</f>
        <v>1</v>
      </c>
      <c r="EZ10" s="19">
        <f>'12月（入力用）'!G13</f>
        <v>1</v>
      </c>
      <c r="FA10" s="19">
        <f>'12月（入力用）'!H13</f>
        <v>1</v>
      </c>
      <c r="FB10" s="19">
        <f>'12月（入力用）'!I13</f>
        <v>1</v>
      </c>
      <c r="FC10" s="19">
        <f>'12月（入力用）'!J13</f>
        <v>1</v>
      </c>
      <c r="FD10" s="19">
        <f>'12月（入力用）'!K13</f>
        <v>1</v>
      </c>
      <c r="FE10" s="19">
        <f>'12月（入力用）'!L13</f>
        <v>1</v>
      </c>
      <c r="FF10" s="19">
        <f>'12月（入力用）'!M13</f>
        <v>1</v>
      </c>
      <c r="FG10" s="19">
        <f>'12月（入力用）'!N13</f>
        <v>1</v>
      </c>
      <c r="FH10" s="19">
        <f>'12月（入力用）'!O13</f>
        <v>1</v>
      </c>
      <c r="FI10" s="19">
        <f>'12月（入力用）'!P13</f>
        <v>1</v>
      </c>
      <c r="FJ10" s="19">
        <f>'12月（入力用）'!Q13</f>
        <v>1</v>
      </c>
      <c r="FK10" s="19">
        <f>'12月（入力用）'!R13</f>
        <v>1</v>
      </c>
      <c r="FL10" s="19">
        <f>'12月（入力用）'!S13</f>
        <v>1</v>
      </c>
      <c r="FM10" s="19">
        <f>'12月（入力用）'!T13</f>
        <v>1</v>
      </c>
      <c r="FN10" s="19">
        <f>'12月（入力用）'!U13</f>
        <v>1</v>
      </c>
      <c r="FO10" s="19">
        <f>'12月（入力用）'!V13</f>
        <v>1</v>
      </c>
      <c r="FP10" s="19">
        <f>'12月（入力用）'!W13</f>
        <v>1</v>
      </c>
      <c r="FQ10" s="19">
        <f>'12月（入力用）'!X13</f>
        <v>1</v>
      </c>
      <c r="FR10" s="19">
        <f>'12月（入力用）'!Y13</f>
        <v>1</v>
      </c>
      <c r="FS10" s="19">
        <f>'12月（入力用）'!Z13</f>
        <v>1</v>
      </c>
      <c r="FT10" s="19">
        <f>'12月（入力用）'!AA13</f>
        <v>1</v>
      </c>
      <c r="FU10" s="19">
        <f>'12月（入力用）'!AB13</f>
        <v>1</v>
      </c>
      <c r="FV10" s="19">
        <f>'12月（入力用）'!AC13</f>
        <v>1</v>
      </c>
      <c r="FW10" s="19">
        <f>'12月（入力用）'!AD13</f>
        <v>1</v>
      </c>
      <c r="FX10" s="19">
        <f>'12月（入力用）'!AE13</f>
        <v>1</v>
      </c>
      <c r="FY10" s="19">
        <f>'12月（入力用）'!AF13</f>
        <v>2</v>
      </c>
      <c r="FZ10" s="19">
        <f>'12月（入力用）'!AG13</f>
        <v>2</v>
      </c>
      <c r="GA10" s="19">
        <f>'12月（入力用）'!AH13</f>
        <v>1</v>
      </c>
      <c r="GB10" s="19">
        <f>'12月（入力用）'!AI13</f>
        <v>2</v>
      </c>
      <c r="GC10" s="19">
        <f>'12月（入力用）'!AJ13</f>
        <v>2</v>
      </c>
      <c r="GD10" s="19">
        <f>'12月（入力用）'!AK13</f>
        <v>2</v>
      </c>
      <c r="GE10" s="19">
        <f>'R3-01（入力用）'!G13</f>
        <v>2</v>
      </c>
      <c r="GF10" s="19">
        <f>'R3-01（入力用）'!H13</f>
        <v>2</v>
      </c>
      <c r="GG10" s="19">
        <f>'R3-01（入力用）'!I13</f>
        <v>2</v>
      </c>
      <c r="GH10" s="19">
        <f>'R3-01（入力用）'!J13</f>
        <v>2</v>
      </c>
      <c r="GI10" s="19">
        <f>'R3-01（入力用）'!K13</f>
        <v>2</v>
      </c>
      <c r="GJ10" s="19">
        <f>'R3-01（入力用）'!L13</f>
        <v>1</v>
      </c>
      <c r="GK10" s="19">
        <f>'R3-01（入力用）'!M13</f>
        <v>1</v>
      </c>
      <c r="GL10" s="19">
        <f>'R3-01（入力用）'!N13</f>
        <v>2</v>
      </c>
      <c r="GM10" s="19">
        <f>'R3-01（入力用）'!O13</f>
        <v>2</v>
      </c>
      <c r="GN10" s="19">
        <f>'R3-01（入力用）'!P13</f>
        <v>2</v>
      </c>
      <c r="GO10" s="19">
        <f>'R3-01（入力用）'!Q13</f>
        <v>3</v>
      </c>
      <c r="GP10" s="19">
        <f>'R3-01（入力用）'!R13</f>
        <v>3</v>
      </c>
      <c r="GQ10" s="19">
        <f>'R3-01（入力用）'!S13</f>
        <v>3</v>
      </c>
      <c r="GR10" s="19">
        <f>'R3-01（入力用）'!T13</f>
        <v>2</v>
      </c>
      <c r="GS10" s="19">
        <f>'R3-01（入力用）'!U13</f>
        <v>2</v>
      </c>
      <c r="GT10" s="19">
        <f>'R3-01（入力用）'!V13</f>
        <v>1</v>
      </c>
      <c r="GU10" s="19">
        <f>'R3-01（入力用）'!W13</f>
        <v>1</v>
      </c>
      <c r="GV10" s="19">
        <f>'R3-01（入力用）'!X13</f>
        <v>1</v>
      </c>
      <c r="GW10" s="19">
        <f>'R3-01（入力用）'!Y13</f>
        <v>2</v>
      </c>
      <c r="GX10" s="19">
        <f>'R3-01（入力用）'!Z13</f>
        <v>2</v>
      </c>
      <c r="GY10" s="19">
        <f>'R3-01（入力用）'!AA13</f>
        <v>2</v>
      </c>
      <c r="GZ10" s="19">
        <f>'R3-01（入力用）'!AB13</f>
        <v>3</v>
      </c>
      <c r="HA10" s="19">
        <f>'R3-01（入力用）'!AC13</f>
        <v>3</v>
      </c>
      <c r="HB10" s="19">
        <f>'R3-01（入力用）'!AD13</f>
        <v>3</v>
      </c>
      <c r="HC10" s="19">
        <f>'R3-01（入力用）'!AE13</f>
        <v>3</v>
      </c>
      <c r="HD10" s="19">
        <f>'R3-01（入力用）'!AF13</f>
        <v>2</v>
      </c>
      <c r="HE10" s="19">
        <f>'R3-01（入力用）'!AG13</f>
        <v>2</v>
      </c>
      <c r="HF10" s="19">
        <f>'R3-01（入力用）'!AH13</f>
        <v>2</v>
      </c>
      <c r="HG10" s="19">
        <f>'R3-01（入力用）'!AI13</f>
        <v>4</v>
      </c>
      <c r="HH10" s="19">
        <f>'R3-01（入力用）'!AJ13</f>
        <v>4</v>
      </c>
      <c r="HI10" s="19">
        <f>'R3-01（入力用）'!AK13</f>
        <v>4</v>
      </c>
      <c r="HJ10" s="19">
        <f>'R3-02（入力用）'!G13</f>
        <v>3</v>
      </c>
      <c r="HK10" s="19">
        <f>'R3-02（入力用）'!H13</f>
        <v>2</v>
      </c>
      <c r="HL10" s="19">
        <f>'R3-02（入力用）'!I13</f>
        <v>1</v>
      </c>
      <c r="HM10" s="19">
        <f>'R3-02（入力用）'!J13</f>
        <v>2</v>
      </c>
      <c r="HN10" s="19">
        <f>'R3-02（入力用）'!K13</f>
        <v>3</v>
      </c>
      <c r="HO10" s="19">
        <f>'R3-02（入力用）'!L13</f>
        <v>3</v>
      </c>
      <c r="HP10" s="19">
        <f>'R3-02（入力用）'!M13</f>
        <v>3</v>
      </c>
      <c r="HQ10" s="19">
        <f>'R3-02（入力用）'!N13</f>
        <v>3</v>
      </c>
      <c r="HR10" s="19">
        <f>'R3-02（入力用）'!O13</f>
        <v>3</v>
      </c>
      <c r="HS10" s="19">
        <f>'R3-02（入力用）'!P13</f>
        <v>3</v>
      </c>
      <c r="HT10" s="19">
        <f>'R3-02（入力用）'!Q13</f>
        <v>5</v>
      </c>
      <c r="HU10" s="19">
        <f>'R3-02（入力用）'!R13</f>
        <v>5</v>
      </c>
      <c r="HV10" s="19">
        <f>'R3-02（入力用）'!S13</f>
        <v>5</v>
      </c>
      <c r="HW10" s="19">
        <f>'R3-02（入力用）'!T13</f>
        <v>5</v>
      </c>
      <c r="HX10" s="19">
        <f>'R3-02（入力用）'!U13</f>
        <v>5</v>
      </c>
      <c r="HY10" s="19">
        <f>'R3-02（入力用）'!V13</f>
        <v>4</v>
      </c>
      <c r="HZ10" s="19">
        <f>'R3-02（入力用）'!W13</f>
        <v>4</v>
      </c>
      <c r="IA10" s="19">
        <f>'R3-02（入力用）'!X13</f>
        <v>4</v>
      </c>
      <c r="IB10" s="19">
        <f>'R3-02（入力用）'!Y13</f>
        <v>4</v>
      </c>
      <c r="IC10" s="19">
        <f>'R3-02（入力用）'!Z13</f>
        <v>5</v>
      </c>
      <c r="ID10" s="19">
        <f>'R3-02（入力用）'!AA13</f>
        <v>5</v>
      </c>
      <c r="IE10" s="19">
        <f>'R3-02（入力用）'!AB13</f>
        <v>3</v>
      </c>
      <c r="IF10" s="19">
        <f>'R3-02（入力用）'!AC13</f>
        <v>3</v>
      </c>
      <c r="IG10" s="19">
        <f>'R3-02（入力用）'!AD13</f>
        <v>2</v>
      </c>
      <c r="IH10" s="19">
        <f>'R3-02（入力用）'!AE13</f>
        <v>2</v>
      </c>
      <c r="II10" s="19">
        <f>'R3-02（入力用）'!AF13</f>
        <v>2</v>
      </c>
      <c r="IJ10" s="19">
        <f>'R3-02（入力用）'!AG13</f>
        <v>2</v>
      </c>
      <c r="IK10" s="19">
        <f>'R3-02（入力用）'!AH13</f>
        <v>2</v>
      </c>
      <c r="IL10" s="19">
        <f>'R3-03（入力用）'!G13</f>
        <v>2</v>
      </c>
      <c r="IM10" s="19">
        <f>'R3-03（入力用）'!H13</f>
        <v>1</v>
      </c>
      <c r="IN10" s="19">
        <f>'R3-03（入力用）'!I13</f>
        <v>1</v>
      </c>
      <c r="IO10" s="19">
        <f>'R3-03（入力用）'!J13</f>
        <v>1</v>
      </c>
      <c r="IP10" s="19">
        <f>'R3-03（入力用）'!K13</f>
        <v>1</v>
      </c>
      <c r="IQ10" s="19">
        <f>'R3-03（入力用）'!L13</f>
        <v>1</v>
      </c>
      <c r="IR10" s="19">
        <f>'R3-03（入力用）'!M13</f>
        <v>1</v>
      </c>
      <c r="IS10" s="19">
        <f>'R3-03（入力用）'!N13</f>
        <v>2</v>
      </c>
      <c r="IT10" s="19">
        <f>'R3-03（入力用）'!O13</f>
        <v>2</v>
      </c>
      <c r="IU10" s="19">
        <f>'R3-03（入力用）'!P13</f>
        <v>2</v>
      </c>
      <c r="IV10" s="19">
        <f>'R3-03（入力用）'!Q13</f>
        <v>1</v>
      </c>
      <c r="IW10" s="19">
        <f>'R3-03（入力用）'!R13</f>
        <v>1</v>
      </c>
      <c r="IX10" s="19">
        <f>'R3-03（入力用）'!S13</f>
        <v>1</v>
      </c>
      <c r="IY10" s="19">
        <f>'R3-03（入力用）'!T13</f>
        <v>1</v>
      </c>
      <c r="IZ10" s="19">
        <f>'R3-03（入力用）'!U13</f>
        <v>1</v>
      </c>
      <c r="JA10" s="19">
        <f>'R3-03（入力用）'!V13</f>
        <v>1</v>
      </c>
      <c r="JB10" s="19">
        <f>'R3-03（入力用）'!W13</f>
        <v>1</v>
      </c>
      <c r="JC10" s="19">
        <f>'R3-03（入力用）'!X13</f>
        <v>1</v>
      </c>
      <c r="JD10" s="19">
        <f>'R3-03（入力用）'!Y13</f>
        <v>1</v>
      </c>
      <c r="JE10" s="19">
        <f>'R3-03（入力用）'!Z13</f>
        <v>0</v>
      </c>
      <c r="JF10" s="19">
        <f>'R3-03（入力用）'!AA13</f>
        <v>0</v>
      </c>
      <c r="JG10" s="19">
        <f>'R3-03（入力用）'!AB13</f>
        <v>0</v>
      </c>
      <c r="JH10" s="19">
        <f>'R3-03（入力用）'!AC13</f>
        <v>0</v>
      </c>
      <c r="JI10" s="19">
        <f>'R3-03（入力用）'!AD13</f>
        <v>0</v>
      </c>
      <c r="JJ10" s="19">
        <f>'R3-03（入力用）'!AE13</f>
        <v>0</v>
      </c>
      <c r="JK10" s="19">
        <f>'R3-03（入力用）'!AF13</f>
        <v>0</v>
      </c>
      <c r="JL10" s="19">
        <f>'R3-03（入力用）'!AG13</f>
        <v>0</v>
      </c>
      <c r="JM10" s="19">
        <f>'R3-03（入力用）'!AH13</f>
        <v>0</v>
      </c>
      <c r="JN10" s="19">
        <f>'R3-03（入力用）'!AI13</f>
        <v>0</v>
      </c>
      <c r="JO10" s="19">
        <f>'R3-03（入力用）'!AJ13</f>
        <v>0</v>
      </c>
      <c r="JP10" s="19">
        <f>'R3-03（入力用）'!AK13</f>
        <v>0</v>
      </c>
      <c r="JQ10" s="19">
        <f>'R3-04'!G13</f>
        <v>0</v>
      </c>
      <c r="JR10" s="19">
        <f>'R3-04'!H13</f>
        <v>0</v>
      </c>
      <c r="JS10" s="19">
        <f>'R3-04'!I13</f>
        <v>0</v>
      </c>
      <c r="JT10" s="19">
        <f>'R3-04'!J13</f>
        <v>0</v>
      </c>
      <c r="JU10" s="19">
        <f>'R3-04'!K13</f>
        <v>0</v>
      </c>
      <c r="JV10" s="19">
        <f>'R3-04'!L13</f>
        <v>0</v>
      </c>
      <c r="JW10" s="19">
        <f>'R3-04'!M13</f>
        <v>0</v>
      </c>
      <c r="JX10" s="19">
        <f>'R3-04'!N13</f>
        <v>0</v>
      </c>
      <c r="JY10" s="19">
        <f>'R3-04'!O13</f>
        <v>0</v>
      </c>
      <c r="JZ10" s="19">
        <f>'R3-04'!P13</f>
        <v>0</v>
      </c>
      <c r="KA10" s="19">
        <f>'R3-04'!Q13</f>
        <v>0</v>
      </c>
      <c r="KB10" s="19">
        <f>'R3-04'!R13</f>
        <v>0</v>
      </c>
      <c r="KC10" s="19">
        <f>'R3-04'!S13</f>
        <v>0</v>
      </c>
      <c r="KD10" s="19">
        <f>'R3-04'!T13</f>
        <v>0</v>
      </c>
      <c r="KE10" s="19">
        <f>'R3-04'!U13</f>
        <v>1</v>
      </c>
      <c r="KF10" s="19">
        <f>'R3-04'!V13</f>
        <v>1</v>
      </c>
      <c r="KG10" s="19">
        <f>'R3-04'!W13</f>
        <v>1</v>
      </c>
      <c r="KH10" s="19">
        <f>'R3-04'!X13</f>
        <v>1</v>
      </c>
      <c r="KI10" s="19">
        <f>'R3-04'!Y13</f>
        <v>0</v>
      </c>
      <c r="KJ10" s="19">
        <f>'R3-04'!Z13</f>
        <v>0</v>
      </c>
      <c r="KK10" s="19">
        <f>'R3-04'!AA13</f>
        <v>0</v>
      </c>
      <c r="KL10" s="19">
        <f>'R3-04'!AB13</f>
        <v>0</v>
      </c>
      <c r="KM10" s="19">
        <f>'R3-04'!AC13</f>
        <v>0</v>
      </c>
      <c r="KN10" s="19">
        <f>'R3-04'!AD13</f>
        <v>0</v>
      </c>
      <c r="KO10" s="19">
        <f>'R3-04'!AE13</f>
        <v>0</v>
      </c>
      <c r="KP10" s="19">
        <f>'R3-04'!AF13</f>
        <v>0</v>
      </c>
      <c r="KQ10" s="19">
        <f>'R3-04'!AG13</f>
        <v>0</v>
      </c>
      <c r="KR10" s="19">
        <f>'R3-04'!AH13</f>
        <v>0</v>
      </c>
      <c r="KS10" s="19">
        <f>'R3-04'!AI13</f>
        <v>1</v>
      </c>
      <c r="KT10" s="19">
        <f>'R3-04'!AJ13</f>
        <v>1</v>
      </c>
      <c r="KU10" s="19">
        <f>'R3-05'!G13</f>
        <v>1</v>
      </c>
      <c r="KV10" s="19">
        <f>'R3-05'!H13</f>
        <v>2</v>
      </c>
      <c r="KW10" s="19">
        <f>'R3-05'!I13</f>
        <v>2</v>
      </c>
      <c r="KX10" s="19">
        <f>'R3-05'!J13</f>
        <v>2</v>
      </c>
      <c r="KY10" s="19">
        <f>'R3-05'!K13</f>
        <v>2</v>
      </c>
      <c r="KZ10" s="19">
        <f>'R3-05'!L13</f>
        <v>2</v>
      </c>
      <c r="LA10" s="19">
        <f>'R3-05'!M13</f>
        <v>2</v>
      </c>
      <c r="LB10" s="19">
        <f>'R3-05'!N13</f>
        <v>2</v>
      </c>
      <c r="LC10" s="19">
        <f>'R3-05'!O13</f>
        <v>2</v>
      </c>
      <c r="LD10" s="19">
        <f>'R3-05'!P13</f>
        <v>1</v>
      </c>
      <c r="LE10" s="19">
        <f>'R3-05'!Q13</f>
        <v>4</v>
      </c>
      <c r="LF10" s="19">
        <f>'R3-05'!R13</f>
        <v>2</v>
      </c>
      <c r="LG10" s="19">
        <f>'R3-05'!S13</f>
        <v>3</v>
      </c>
      <c r="LH10" s="19">
        <f>'R3-05'!T13</f>
        <v>2</v>
      </c>
      <c r="LI10" s="19">
        <f>'R3-05'!U13</f>
        <v>3</v>
      </c>
      <c r="LJ10" s="19">
        <f>'R3-05'!V13</f>
        <v>2</v>
      </c>
      <c r="LK10" s="19">
        <f>'R3-05'!W13</f>
        <v>3</v>
      </c>
      <c r="LL10" s="19">
        <f>'R3-05'!X13</f>
        <v>3</v>
      </c>
      <c r="LM10" s="19">
        <f>'R3-05'!Y13</f>
        <v>3</v>
      </c>
      <c r="LN10" s="19">
        <f>'R3-05'!Z13</f>
        <v>2</v>
      </c>
      <c r="LO10" s="19">
        <f>'R3-05'!AA13</f>
        <v>1</v>
      </c>
      <c r="LP10" s="19">
        <f>'R3-05'!AB13</f>
        <v>1</v>
      </c>
      <c r="LQ10" s="19">
        <f>'R3-05'!AC13</f>
        <v>3</v>
      </c>
      <c r="LR10" s="19">
        <f>'R3-05'!AD13</f>
        <v>2</v>
      </c>
      <c r="LS10" s="19">
        <f>'R3-05'!AE13</f>
        <v>2</v>
      </c>
      <c r="LT10" s="19">
        <f>'R3-05'!AF13</f>
        <v>2</v>
      </c>
      <c r="LU10" s="19">
        <f>'R3-05'!AG13</f>
        <v>3</v>
      </c>
      <c r="LV10" s="19">
        <f>'R3-05'!AH13</f>
        <v>3</v>
      </c>
      <c r="LW10" s="19">
        <f>'R3-05'!AI13</f>
        <v>3</v>
      </c>
      <c r="LX10" s="19">
        <f>'R3-05'!AJ13</f>
        <v>3</v>
      </c>
      <c r="LY10" s="19">
        <f>'R3-05'!AK13</f>
        <v>2</v>
      </c>
      <c r="LZ10" s="19">
        <f>'R3-06'!G13</f>
        <v>2</v>
      </c>
      <c r="MA10" s="19">
        <f>'R3-06'!H13</f>
        <v>3</v>
      </c>
      <c r="MB10" s="19">
        <f>'R3-06'!I13</f>
        <v>3</v>
      </c>
      <c r="MC10" s="19">
        <f>'R3-06'!J13</f>
        <v>3</v>
      </c>
      <c r="MD10" s="19">
        <f>'R3-06'!K13</f>
        <v>3</v>
      </c>
      <c r="ME10" s="19">
        <f>'R3-06'!L13</f>
        <v>3</v>
      </c>
      <c r="MF10" s="19">
        <f>'R3-06'!M13</f>
        <v>2</v>
      </c>
      <c r="MG10" s="19">
        <f>'R3-06'!N13</f>
        <v>2</v>
      </c>
      <c r="MH10" s="19">
        <f>'R3-06'!O13</f>
        <v>2</v>
      </c>
      <c r="MI10" s="19">
        <f>'R3-06'!P13</f>
        <v>2</v>
      </c>
      <c r="MJ10" s="19">
        <f>'R3-06'!Q13</f>
        <v>2</v>
      </c>
      <c r="MK10" s="19">
        <f>'R3-06'!R13</f>
        <v>2</v>
      </c>
      <c r="ML10" s="19">
        <f>'R3-06'!S13</f>
        <v>2</v>
      </c>
      <c r="MM10" s="19">
        <f>'R3-06'!T13</f>
        <v>2</v>
      </c>
      <c r="MN10" s="19">
        <f>'R3-06'!U13</f>
        <v>2</v>
      </c>
      <c r="MO10" s="19">
        <f>'R3-06'!V13</f>
        <v>2</v>
      </c>
      <c r="MP10" s="19">
        <f>'R3-06'!W13</f>
        <v>2</v>
      </c>
      <c r="MQ10" s="19">
        <f>'R3-06'!X13</f>
        <v>2</v>
      </c>
      <c r="MR10" s="19">
        <f>'R3-06'!Y13</f>
        <v>2</v>
      </c>
      <c r="MS10" s="19">
        <f>'R3-06'!Z13</f>
        <v>3</v>
      </c>
      <c r="MT10" s="19">
        <f>'R3-06'!AA13</f>
        <v>2</v>
      </c>
      <c r="MU10" s="19">
        <f>'R3-06'!AB13</f>
        <v>1</v>
      </c>
      <c r="MV10" s="19">
        <f>'R3-06'!AC13</f>
        <v>0</v>
      </c>
      <c r="MW10" s="19">
        <f>'R3-06'!AD13</f>
        <v>1</v>
      </c>
      <c r="MX10" s="19">
        <f>'R3-06'!AE13</f>
        <v>1</v>
      </c>
      <c r="MY10" s="19">
        <f>'R3-06'!AF13</f>
        <v>1</v>
      </c>
      <c r="MZ10" s="19">
        <f>'R3-06'!AG13</f>
        <v>1</v>
      </c>
      <c r="NA10" s="19">
        <f>'R3-06'!AH13</f>
        <v>1</v>
      </c>
      <c r="NB10" s="19">
        <f>'R3-06'!AI13</f>
        <v>1</v>
      </c>
      <c r="NC10" s="19">
        <f>'R3-06'!AJ13</f>
        <v>1</v>
      </c>
      <c r="ND10" s="19">
        <f>'R3-07'!G13</f>
        <v>2</v>
      </c>
      <c r="NE10" s="19">
        <f>'R3-07'!H13</f>
        <v>2</v>
      </c>
      <c r="NF10" s="19">
        <f>'R3-07'!I13</f>
        <v>2</v>
      </c>
      <c r="NG10" s="19">
        <f>'R3-07'!J13</f>
        <v>1</v>
      </c>
      <c r="NH10" s="19">
        <f>'R3-07'!K13</f>
        <v>1</v>
      </c>
      <c r="NI10" s="19">
        <f>'R3-07'!L13</f>
        <v>1</v>
      </c>
      <c r="NJ10" s="19">
        <f>'R3-07'!M13</f>
        <v>1</v>
      </c>
      <c r="NK10" s="19">
        <f>'R3-07'!N13</f>
        <v>1</v>
      </c>
      <c r="NL10" s="19">
        <f>'R3-07'!O13</f>
        <v>1</v>
      </c>
      <c r="NM10" s="19">
        <f>'R3-07'!P13</f>
        <v>1</v>
      </c>
      <c r="NN10" s="19">
        <f>'R3-07'!Q13</f>
        <v>1</v>
      </c>
      <c r="NO10" s="19">
        <f>'R3-07'!R13</f>
        <v>1</v>
      </c>
      <c r="NP10" s="19">
        <f>'R3-07'!S13</f>
        <v>0</v>
      </c>
      <c r="NQ10" s="19">
        <f>'R3-07'!T13</f>
        <v>0</v>
      </c>
      <c r="NR10" s="19">
        <f>'R3-07'!U13</f>
        <v>0</v>
      </c>
      <c r="NS10" s="19">
        <f>'R3-07'!V13</f>
        <v>0</v>
      </c>
      <c r="NT10" s="19">
        <f>'R3-07'!W13</f>
        <v>0</v>
      </c>
      <c r="NU10" s="19">
        <f>'R3-07'!X13</f>
        <v>0</v>
      </c>
      <c r="NV10" s="19">
        <f>'R3-07'!Y13</f>
        <v>0</v>
      </c>
      <c r="NW10" s="19">
        <f>'R3-07'!Z13</f>
        <v>0</v>
      </c>
      <c r="NX10" s="19">
        <f>'R3-07'!AA13</f>
        <v>0</v>
      </c>
      <c r="NY10" s="19">
        <f>'R3-07'!AB13</f>
        <v>1</v>
      </c>
      <c r="NZ10" s="19">
        <f>'R3-07'!AC13</f>
        <v>1</v>
      </c>
      <c r="OA10" s="19">
        <f>'R3-07'!AD13</f>
        <v>2</v>
      </c>
      <c r="OB10" s="19">
        <f>'R3-07'!AE13</f>
        <v>2</v>
      </c>
      <c r="OC10" s="19">
        <f>'R3-07'!AF13</f>
        <v>2</v>
      </c>
      <c r="OD10" s="19">
        <f>'R3-07'!AG13</f>
        <v>2</v>
      </c>
      <c r="OE10" s="19">
        <f>'R3-07'!AH13</f>
        <v>1</v>
      </c>
      <c r="OF10" s="19">
        <f>'R3-07'!AI13</f>
        <v>0</v>
      </c>
      <c r="OG10" s="19">
        <f>'R3-07'!AJ13</f>
        <v>0</v>
      </c>
      <c r="OH10" s="19">
        <f>'R3-07'!AK13</f>
        <v>0</v>
      </c>
      <c r="OI10" s="19">
        <f>'R3-08'!G13</f>
        <v>0</v>
      </c>
      <c r="OJ10" s="19">
        <f>'R3-08'!H13</f>
        <v>0</v>
      </c>
      <c r="OK10" s="19">
        <f>'R3-08'!I13</f>
        <v>0</v>
      </c>
      <c r="OL10" s="19">
        <f>'R3-08'!J13</f>
        <v>0</v>
      </c>
      <c r="OM10" s="19">
        <f>'R3-08'!K13</f>
        <v>0</v>
      </c>
      <c r="ON10" s="19">
        <f>'R3-08'!L13</f>
        <v>0</v>
      </c>
      <c r="OO10" s="19">
        <f>'R3-08'!M13</f>
        <v>0</v>
      </c>
      <c r="OP10" s="19">
        <f>'R3-08'!N13</f>
        <v>0</v>
      </c>
      <c r="OQ10" s="19">
        <f>'R3-08'!O13</f>
        <v>0</v>
      </c>
      <c r="OR10" s="19">
        <f>'R3-08'!P13</f>
        <v>0</v>
      </c>
      <c r="OS10" s="19">
        <f>'R3-08'!Q13</f>
        <v>0</v>
      </c>
      <c r="OT10" s="19">
        <f>'R3-08'!R13</f>
        <v>0</v>
      </c>
      <c r="OU10" s="19">
        <f>'R3-08'!S13</f>
        <v>0</v>
      </c>
      <c r="OV10" s="19">
        <f>'R3-08'!T13</f>
        <v>1</v>
      </c>
      <c r="OW10" s="19">
        <f>'R3-08'!U13</f>
        <v>2</v>
      </c>
      <c r="OX10" s="19">
        <f>'R3-08'!V13</f>
        <v>2</v>
      </c>
      <c r="OY10" s="19">
        <f>'R3-08'!W13</f>
        <v>2</v>
      </c>
      <c r="OZ10" s="19">
        <f>'R3-08'!X13</f>
        <v>2</v>
      </c>
      <c r="PA10" s="19">
        <f>'R3-08'!Y13</f>
        <v>3</v>
      </c>
      <c r="PB10" s="19">
        <f>'R3-08'!Z13</f>
        <v>3</v>
      </c>
      <c r="PC10" s="19">
        <f>'R3-08'!AA13</f>
        <v>3</v>
      </c>
      <c r="PD10" s="19">
        <f>'R3-08'!AB13</f>
        <v>4</v>
      </c>
      <c r="PE10" s="19">
        <f>'R3-08'!AC13</f>
        <v>3</v>
      </c>
      <c r="PF10" s="19">
        <f>'R3-08'!AD13</f>
        <v>3</v>
      </c>
      <c r="PG10" s="19">
        <f>'R3-08'!AE13</f>
        <v>3</v>
      </c>
      <c r="PH10" s="19">
        <f>'R3-08'!AF13</f>
        <v>5</v>
      </c>
      <c r="PI10" s="19">
        <f>'R3-08'!AG13</f>
        <v>5</v>
      </c>
      <c r="PJ10" s="19">
        <f>'R3-08'!AH13</f>
        <v>5</v>
      </c>
      <c r="PK10" s="19">
        <f>'R3-08'!AI13</f>
        <v>5</v>
      </c>
      <c r="PL10" s="19">
        <f>'R3-08'!AJ13</f>
        <v>5</v>
      </c>
      <c r="PM10" s="19">
        <f>'R3-08'!AK13</f>
        <v>6</v>
      </c>
      <c r="PN10" s="19">
        <f>'R3-09'!G13</f>
        <v>6</v>
      </c>
      <c r="PO10" s="19">
        <f>'R3-09'!H13</f>
        <v>6</v>
      </c>
      <c r="PP10" s="19">
        <f>'R3-09'!I13</f>
        <v>6</v>
      </c>
      <c r="PQ10" s="19">
        <f>'R3-09'!J13</f>
        <v>7</v>
      </c>
      <c r="PR10" s="19">
        <f>'R3-09'!K13</f>
        <v>6</v>
      </c>
      <c r="PS10" s="19">
        <f>'R3-09'!L13</f>
        <v>6</v>
      </c>
      <c r="PT10" s="19">
        <f>'R3-09'!M13</f>
        <v>5</v>
      </c>
      <c r="PU10" s="19">
        <f>'R3-09'!N13</f>
        <v>5</v>
      </c>
      <c r="PV10" s="19">
        <f>'R3-09'!O13</f>
        <v>5</v>
      </c>
      <c r="PW10" s="19">
        <f>'R3-09'!P13</f>
        <v>5</v>
      </c>
      <c r="PX10" s="19">
        <f>'R3-09'!Q13</f>
        <v>6</v>
      </c>
      <c r="PY10" s="19">
        <f>'R3-09'!R13</f>
        <v>6</v>
      </c>
      <c r="PZ10" s="19">
        <f>'R3-09'!S13</f>
        <v>6</v>
      </c>
      <c r="QA10" s="19">
        <f>'R3-09'!T13</f>
        <v>6</v>
      </c>
      <c r="QB10" s="19">
        <f>'R3-09'!U13</f>
        <v>6</v>
      </c>
      <c r="QC10" s="19">
        <f>'R3-09'!V13</f>
        <v>4</v>
      </c>
      <c r="QD10" s="19">
        <f>'R3-09'!W13</f>
        <v>5</v>
      </c>
      <c r="QE10" s="19">
        <f>'R3-09'!X13</f>
        <v>5</v>
      </c>
      <c r="QF10" s="19">
        <f>'R3-09'!Y13</f>
        <v>5</v>
      </c>
      <c r="QG10" s="19">
        <f>'R3-09'!Z13</f>
        <v>5</v>
      </c>
      <c r="QH10" s="19">
        <f>'R3-09'!AA13</f>
        <v>4</v>
      </c>
      <c r="QI10" s="19">
        <f>'R3-09'!AB13</f>
        <v>3</v>
      </c>
      <c r="QJ10" s="19">
        <f>'R3-09'!AC13</f>
        <v>3</v>
      </c>
      <c r="QK10" s="19">
        <f>'R3-09'!AD13</f>
        <v>3</v>
      </c>
      <c r="QL10" s="19">
        <f>'R3-09'!AE13</f>
        <v>3</v>
      </c>
      <c r="QM10" s="19">
        <f>'R3-09'!AF13</f>
        <v>3</v>
      </c>
      <c r="QN10" s="19">
        <f>'R3-09'!AG13</f>
        <v>2</v>
      </c>
      <c r="QO10" s="19">
        <f>'R3-09'!AH13</f>
        <v>2</v>
      </c>
      <c r="QP10" s="19">
        <f>'R3-09'!AI13</f>
        <v>1</v>
      </c>
      <c r="QQ10" s="19">
        <f>'R3-09'!AJ13</f>
        <v>0</v>
      </c>
      <c r="QR10" s="19">
        <f>'R3-10'!G13</f>
        <v>0</v>
      </c>
      <c r="QS10" s="19">
        <f>'R3-10'!H13</f>
        <v>0</v>
      </c>
      <c r="QT10" s="19">
        <f>'R3-10'!I13</f>
        <v>0</v>
      </c>
      <c r="QU10" s="19">
        <f>'R3-10'!J13</f>
        <v>0</v>
      </c>
      <c r="QV10" s="19">
        <f>'R3-10'!K13</f>
        <v>0</v>
      </c>
      <c r="QW10" s="19">
        <f>'R3-10'!L13</f>
        <v>0</v>
      </c>
      <c r="QX10" s="19">
        <f>'R3-10'!M13</f>
        <v>0</v>
      </c>
      <c r="QY10" s="19">
        <f>'R3-10'!N13</f>
        <v>0</v>
      </c>
      <c r="QZ10" s="19">
        <f>'R3-10'!O13</f>
        <v>0</v>
      </c>
      <c r="RA10" s="19">
        <f>'R3-10'!P13</f>
        <v>0</v>
      </c>
      <c r="RB10" s="19">
        <f>'R3-10'!Q13</f>
        <v>0</v>
      </c>
      <c r="RC10" s="19">
        <f>'R3-10'!R13</f>
        <v>0</v>
      </c>
      <c r="RD10" s="19">
        <f>'R3-10'!S13</f>
        <v>0</v>
      </c>
      <c r="RE10" s="19">
        <f>'R3-10'!T13</f>
        <v>0</v>
      </c>
      <c r="RF10" s="19">
        <f>'R3-10'!U13</f>
        <v>0</v>
      </c>
      <c r="RG10" s="19">
        <f>'R3-10'!V13</f>
        <v>0</v>
      </c>
      <c r="RH10" s="19">
        <f>'R3-10'!W13</f>
        <v>0</v>
      </c>
      <c r="RI10" s="19">
        <f>'R3-10'!X13</f>
        <v>0</v>
      </c>
      <c r="RJ10" s="19">
        <f>'R3-10'!Y13</f>
        <v>0</v>
      </c>
      <c r="RK10" s="19">
        <f>'R3-10'!Z13</f>
        <v>0</v>
      </c>
      <c r="RL10" s="19">
        <f>'R3-10'!AA13</f>
        <v>0</v>
      </c>
      <c r="RM10" s="19">
        <f>'R3-10'!AB13</f>
        <v>0</v>
      </c>
      <c r="RN10" s="19">
        <f>'R3-10'!AC13</f>
        <v>0</v>
      </c>
      <c r="RO10" s="19">
        <f>'R3-10'!AD13</f>
        <v>0</v>
      </c>
      <c r="RP10" s="19">
        <f>'R3-10'!AE13</f>
        <v>0</v>
      </c>
      <c r="RQ10" s="19">
        <f>'R3-10'!AF13</f>
        <v>0</v>
      </c>
      <c r="RR10" s="19">
        <f>'R3-10'!AG13</f>
        <v>0</v>
      </c>
      <c r="RS10" s="19">
        <f>'R3-10'!AH13</f>
        <v>0</v>
      </c>
      <c r="RT10" s="19">
        <f>'R3-10'!AI13</f>
        <v>0</v>
      </c>
      <c r="RU10" s="19">
        <f>'R3-10'!AJ13</f>
        <v>0</v>
      </c>
      <c r="RV10" s="19">
        <f>'R3-10'!AK13</f>
        <v>0</v>
      </c>
      <c r="RW10" s="19">
        <f>'R3-11'!G13</f>
        <v>0</v>
      </c>
      <c r="RX10" s="19">
        <f>'R3-11'!H13</f>
        <v>0</v>
      </c>
      <c r="RY10" s="19">
        <f>'R3-11'!I13</f>
        <v>0</v>
      </c>
      <c r="RZ10" s="19">
        <f>'R3-11'!J13</f>
        <v>0</v>
      </c>
      <c r="SA10" s="19">
        <f>'R3-11'!K13</f>
        <v>0</v>
      </c>
      <c r="SB10" s="19">
        <f>'R3-11'!L13</f>
        <v>0</v>
      </c>
      <c r="SC10" s="19">
        <f>'R3-11'!M13</f>
        <v>0</v>
      </c>
      <c r="SD10" s="19">
        <f>'R3-11'!N13</f>
        <v>0</v>
      </c>
      <c r="SE10" s="19">
        <f>'R3-11'!O13</f>
        <v>0</v>
      </c>
      <c r="SF10" s="19">
        <f>'R3-11'!P13</f>
        <v>0</v>
      </c>
      <c r="SG10" s="19">
        <f>'R3-11'!Q13</f>
        <v>0</v>
      </c>
      <c r="SH10" s="19">
        <f>'R3-11'!R13</f>
        <v>0</v>
      </c>
      <c r="SI10" s="19">
        <f>'R3-11'!S13</f>
        <v>0</v>
      </c>
      <c r="SJ10" s="19">
        <f>'R3-11'!T13</f>
        <v>0</v>
      </c>
      <c r="SK10" s="19">
        <f>'R3-11'!U13</f>
        <v>0</v>
      </c>
      <c r="SL10" s="19">
        <f>'R3-11'!V13</f>
        <v>0</v>
      </c>
      <c r="SM10" s="19">
        <f>'R3-11'!W13</f>
        <v>0</v>
      </c>
      <c r="SN10" s="19">
        <f>'R3-11'!X13</f>
        <v>0</v>
      </c>
      <c r="SO10" s="19">
        <f>'R3-11'!Y13</f>
        <v>0</v>
      </c>
      <c r="SP10" s="19">
        <f>'R3-11'!Z13</f>
        <v>0</v>
      </c>
      <c r="SQ10" s="19">
        <f>'R3-11'!AA13</f>
        <v>0</v>
      </c>
      <c r="SR10" s="19">
        <f>'R3-11'!AB13</f>
        <v>0</v>
      </c>
      <c r="SS10" s="19">
        <f>'R3-11'!AC13</f>
        <v>0</v>
      </c>
      <c r="ST10" s="19">
        <f>'R3-11'!AD13</f>
        <v>0</v>
      </c>
      <c r="SU10" s="19">
        <f>'R3-11'!AE13</f>
        <v>0</v>
      </c>
      <c r="SV10" s="19">
        <f>'R3-11'!AF13</f>
        <v>0</v>
      </c>
      <c r="SW10" s="19">
        <f>'R3-11'!AG13</f>
        <v>0</v>
      </c>
      <c r="SX10" s="19">
        <f>'R3-11'!AH13</f>
        <v>0</v>
      </c>
      <c r="SY10" s="19">
        <f>'R3-11'!AI13</f>
        <v>0</v>
      </c>
      <c r="SZ10" s="19">
        <f>'R3-11'!AJ13</f>
        <v>0</v>
      </c>
      <c r="TA10" s="19">
        <f>'R3-12'!G13</f>
        <v>0</v>
      </c>
      <c r="TB10" s="19">
        <f>'R3-12'!H13</f>
        <v>0</v>
      </c>
      <c r="TC10" s="19">
        <f>'R3-12'!I13</f>
        <v>0</v>
      </c>
      <c r="TD10" s="19">
        <f>'R3-12'!J13</f>
        <v>0</v>
      </c>
      <c r="TE10" s="19">
        <f>'R3-12'!K13</f>
        <v>0</v>
      </c>
      <c r="TF10" s="19">
        <f>'R3-12'!L13</f>
        <v>0</v>
      </c>
      <c r="TG10" s="19">
        <f>'R3-12'!M13</f>
        <v>0</v>
      </c>
      <c r="TH10" s="19">
        <f>'R3-12'!N13</f>
        <v>0</v>
      </c>
      <c r="TI10" s="19">
        <f>'R3-12'!O13</f>
        <v>0</v>
      </c>
      <c r="TJ10" s="19">
        <f>'R3-12'!P13</f>
        <v>0</v>
      </c>
      <c r="TK10" s="19">
        <f>'R3-12'!Q13</f>
        <v>0</v>
      </c>
      <c r="TL10" s="19">
        <f>'R3-12'!R13</f>
        <v>0</v>
      </c>
      <c r="TM10" s="19">
        <f>'R3-12'!S13</f>
        <v>0</v>
      </c>
      <c r="TN10" s="19">
        <f>'R3-12'!T13</f>
        <v>0</v>
      </c>
      <c r="TO10" s="19">
        <f>'R3-12'!U13</f>
        <v>0</v>
      </c>
      <c r="TP10" s="19">
        <f>'R3-12'!V13</f>
        <v>0</v>
      </c>
      <c r="TQ10" s="19">
        <f>'R3-12'!W13</f>
        <v>0</v>
      </c>
      <c r="TR10" s="19">
        <f>'R3-12'!X13</f>
        <v>0</v>
      </c>
      <c r="TS10" s="19">
        <f>'R3-12'!Y13</f>
        <v>0</v>
      </c>
      <c r="TT10" s="19">
        <f>'R3-12'!Z13</f>
        <v>0</v>
      </c>
      <c r="TU10" s="19">
        <f>'R3-12'!AA13</f>
        <v>0</v>
      </c>
      <c r="TV10" s="19">
        <f>'R3-12'!AB13</f>
        <v>0</v>
      </c>
      <c r="TW10" s="19">
        <f>'R3-12'!AC13</f>
        <v>0</v>
      </c>
      <c r="TX10" s="19">
        <f>'R3-12'!AD13</f>
        <v>0</v>
      </c>
      <c r="TY10" s="19">
        <f>'R3-12'!AE13</f>
        <v>0</v>
      </c>
      <c r="TZ10" s="19">
        <f>'R3-12'!AF13</f>
        <v>0</v>
      </c>
      <c r="UA10" s="19">
        <f>'R3-12'!AG13</f>
        <v>0</v>
      </c>
      <c r="UB10" s="19">
        <f>'R3-12'!AH13</f>
        <v>0</v>
      </c>
      <c r="UC10" s="19">
        <f>'R3-12'!AI13</f>
        <v>0</v>
      </c>
      <c r="UD10" s="19">
        <f>'R3-12'!AJ13</f>
        <v>0</v>
      </c>
      <c r="UE10" s="19">
        <f>'R3-12'!AK13</f>
        <v>0</v>
      </c>
      <c r="UF10" s="19">
        <f>'R4-01'!G13</f>
        <v>0</v>
      </c>
      <c r="UG10" s="19">
        <f>'R4-01'!H13</f>
        <v>0</v>
      </c>
      <c r="UH10" s="19">
        <f>'R4-01'!I13</f>
        <v>0</v>
      </c>
      <c r="UI10" s="19">
        <f>'R4-01'!J13</f>
        <v>0</v>
      </c>
      <c r="UJ10" s="19">
        <f>'R4-01'!K13</f>
        <v>0</v>
      </c>
      <c r="UK10" s="19">
        <f>'R4-01'!L13</f>
        <v>0</v>
      </c>
      <c r="UL10" s="19">
        <f>'R4-01'!M13</f>
        <v>0</v>
      </c>
      <c r="UM10" s="19">
        <f>'R4-01'!N13</f>
        <v>0</v>
      </c>
      <c r="UN10" s="19">
        <f>'R4-01'!O13</f>
        <v>0</v>
      </c>
      <c r="UO10" s="19">
        <f>'R4-01'!P13</f>
        <v>0</v>
      </c>
      <c r="UP10" s="19">
        <f>'R4-01'!Q13</f>
        <v>0</v>
      </c>
      <c r="UQ10" s="19">
        <f>'R4-01'!R13</f>
        <v>0</v>
      </c>
      <c r="UR10" s="19">
        <f>'R4-01'!S13</f>
        <v>0</v>
      </c>
      <c r="US10" s="19">
        <f>'R4-01'!T13</f>
        <v>0</v>
      </c>
      <c r="UT10" s="19">
        <f>'R4-01'!U13</f>
        <v>0</v>
      </c>
      <c r="UU10" s="19">
        <f>'R4-01'!V13</f>
        <v>0</v>
      </c>
      <c r="UV10" s="19">
        <f>'R4-01'!W13</f>
        <v>0</v>
      </c>
      <c r="UW10" s="19">
        <f>'R4-01'!X13</f>
        <v>0</v>
      </c>
      <c r="UX10" s="19">
        <f>'R4-01'!Y13</f>
        <v>0</v>
      </c>
      <c r="UY10" s="19">
        <f>'R4-01'!Z13</f>
        <v>0</v>
      </c>
      <c r="UZ10" s="19">
        <f>'R4-01'!AA13</f>
        <v>1</v>
      </c>
      <c r="VA10" s="19">
        <f>'R4-01'!AB13</f>
        <v>1</v>
      </c>
      <c r="VB10" s="19">
        <f>'R4-01'!AC13</f>
        <v>0</v>
      </c>
      <c r="VC10" s="19">
        <f>'R4-01'!AD13</f>
        <v>0</v>
      </c>
      <c r="VD10" s="19">
        <f>'R4-01'!AE13</f>
        <v>0</v>
      </c>
      <c r="VE10" s="19">
        <f>'R4-01'!AF13</f>
        <v>0</v>
      </c>
      <c r="VF10" s="19">
        <f>'R4-01'!AG13</f>
        <v>0</v>
      </c>
      <c r="VG10" s="19">
        <f>'R4-01'!AH13</f>
        <v>0</v>
      </c>
      <c r="VH10" s="19">
        <f>'R4-01'!AI13</f>
        <v>0</v>
      </c>
      <c r="VI10" s="19">
        <f>'R4-01'!AJ13</f>
        <v>0</v>
      </c>
      <c r="VJ10" s="19">
        <f>'R4-01'!AK13</f>
        <v>0</v>
      </c>
      <c r="VK10" s="19">
        <f>'R4-02'!G13</f>
        <v>1</v>
      </c>
      <c r="VL10" s="19">
        <f>'R4-02'!H13</f>
        <v>1</v>
      </c>
      <c r="VM10" s="19">
        <f>'R4-02'!I13</f>
        <v>1</v>
      </c>
      <c r="VN10" s="19">
        <f>'R4-02'!J13</f>
        <v>0</v>
      </c>
      <c r="VO10" s="19">
        <f>'R4-02'!K13</f>
        <v>0</v>
      </c>
      <c r="VP10" s="19">
        <f>'R4-02'!L13</f>
        <v>0</v>
      </c>
      <c r="VQ10" s="19">
        <f>'R4-02'!M13</f>
        <v>1</v>
      </c>
      <c r="VR10" s="19">
        <f>'R4-02'!N13</f>
        <v>2</v>
      </c>
      <c r="VS10" s="19">
        <f>'R4-02'!O13</f>
        <v>2</v>
      </c>
      <c r="VT10" s="19">
        <f>'R4-02'!P13</f>
        <v>1</v>
      </c>
      <c r="VU10" s="19">
        <f>'R4-02'!Q13</f>
        <v>2</v>
      </c>
      <c r="VV10" s="19">
        <f>'R4-02'!R13</f>
        <v>3</v>
      </c>
      <c r="VW10" s="19">
        <f>'R4-02'!S13</f>
        <v>3</v>
      </c>
      <c r="VX10" s="19">
        <f>'R4-02'!T13</f>
        <v>4</v>
      </c>
      <c r="VY10" s="19">
        <f>'R4-02'!U13</f>
        <v>4</v>
      </c>
      <c r="VZ10" s="19">
        <f>'R4-02'!V13</f>
        <v>4</v>
      </c>
      <c r="WA10" s="19">
        <f>'R4-02'!W13</f>
        <v>4</v>
      </c>
      <c r="WB10" s="19">
        <f>'R4-02'!X13</f>
        <v>4</v>
      </c>
      <c r="WC10" s="19">
        <f>'R4-02'!Y13</f>
        <v>5</v>
      </c>
      <c r="WD10" s="19">
        <f>'R4-02'!Z13</f>
        <v>6</v>
      </c>
      <c r="WE10" s="19">
        <f>'R4-02'!AA13</f>
        <v>6</v>
      </c>
      <c r="WF10" s="19">
        <f>'R4-02'!AB13</f>
        <v>4</v>
      </c>
      <c r="WG10" s="19">
        <f>'R4-02'!AC13</f>
        <v>5</v>
      </c>
      <c r="WH10" s="19">
        <f>'R4-02'!AD13</f>
        <v>8</v>
      </c>
      <c r="WI10" s="19">
        <f>'R4-02'!AE13</f>
        <v>6</v>
      </c>
      <c r="WJ10" s="19">
        <f>'R4-02'!AF13</f>
        <v>5</v>
      </c>
      <c r="WK10" s="19">
        <f>'R4-02'!AG13</f>
        <v>5</v>
      </c>
      <c r="WL10" s="19">
        <f>'R4-02'!AH13</f>
        <v>4</v>
      </c>
      <c r="WM10" s="19" t="e">
        <f>#REF!</f>
        <v>#REF!</v>
      </c>
      <c r="WN10" s="19" t="e">
        <f>#REF!</f>
        <v>#REF!</v>
      </c>
      <c r="WO10" s="19" t="e">
        <f>#REF!</f>
        <v>#REF!</v>
      </c>
      <c r="WP10" s="19" t="e">
        <f>#REF!</f>
        <v>#REF!</v>
      </c>
      <c r="WQ10" s="19" t="e">
        <f>#REF!</f>
        <v>#REF!</v>
      </c>
      <c r="WR10" s="19" t="e">
        <f>#REF!</f>
        <v>#REF!</v>
      </c>
      <c r="WS10" s="19" t="e">
        <f>#REF!</f>
        <v>#REF!</v>
      </c>
      <c r="WT10" s="19" t="e">
        <f>#REF!</f>
        <v>#REF!</v>
      </c>
      <c r="WU10" s="19" t="e">
        <f>#REF!</f>
        <v>#REF!</v>
      </c>
      <c r="WV10" s="19" t="e">
        <f>#REF!</f>
        <v>#REF!</v>
      </c>
      <c r="WW10" s="19" t="e">
        <f>#REF!</f>
        <v>#REF!</v>
      </c>
      <c r="WX10" s="19" t="e">
        <f>#REF!</f>
        <v>#REF!</v>
      </c>
      <c r="WY10" s="19" t="e">
        <f>#REF!</f>
        <v>#REF!</v>
      </c>
      <c r="WZ10" s="19" t="e">
        <f>#REF!</f>
        <v>#REF!</v>
      </c>
      <c r="XA10" s="19" t="e">
        <f>#REF!</f>
        <v>#REF!</v>
      </c>
      <c r="XB10" s="19" t="e">
        <f>#REF!</f>
        <v>#REF!</v>
      </c>
      <c r="XC10" s="19" t="e">
        <f>#REF!</f>
        <v>#REF!</v>
      </c>
      <c r="XD10" s="19" t="e">
        <f>#REF!</f>
        <v>#REF!</v>
      </c>
      <c r="XE10" s="19" t="e">
        <f>#REF!</f>
        <v>#REF!</v>
      </c>
      <c r="XF10" s="19" t="e">
        <f>#REF!</f>
        <v>#REF!</v>
      </c>
      <c r="XG10" s="19" t="e">
        <f>#REF!</f>
        <v>#REF!</v>
      </c>
      <c r="XH10" s="19" t="e">
        <f>#REF!</f>
        <v>#REF!</v>
      </c>
      <c r="XI10" s="19" t="e">
        <f>#REF!</f>
        <v>#REF!</v>
      </c>
      <c r="XJ10" s="19" t="e">
        <f>#REF!</f>
        <v>#REF!</v>
      </c>
      <c r="XK10" s="19" t="e">
        <f>#REF!</f>
        <v>#REF!</v>
      </c>
      <c r="XL10" s="19" t="e">
        <f>#REF!</f>
        <v>#REF!</v>
      </c>
      <c r="XM10" s="19" t="e">
        <f>#REF!</f>
        <v>#REF!</v>
      </c>
      <c r="XN10" s="19" t="e">
        <f>#REF!</f>
        <v>#REF!</v>
      </c>
      <c r="XO10" s="19" t="e">
        <f>#REF!</f>
        <v>#REF!</v>
      </c>
      <c r="XP10" s="19" t="e">
        <f>#REF!</f>
        <v>#REF!</v>
      </c>
      <c r="XQ10" s="19" t="e">
        <f>#REF!</f>
        <v>#REF!</v>
      </c>
    </row>
    <row r="11" spans="1:641" ht="34.5" customHeight="1">
      <c r="A11" s="32" t="s">
        <v>120</v>
      </c>
      <c r="B11" s="14" t="s">
        <v>23</v>
      </c>
      <c r="C11" s="19">
        <f>'7月（入力用）'!F14</f>
        <v>1</v>
      </c>
      <c r="D11" s="19">
        <f>'7月（入力用）'!G14</f>
        <v>10</v>
      </c>
      <c r="E11" s="19">
        <f>'7月（入力用）'!H14</f>
        <v>40</v>
      </c>
      <c r="F11" s="19">
        <f>'7月（入力用）'!I14</f>
        <v>74</v>
      </c>
      <c r="G11" s="19">
        <f>'7月（入力用）'!J14</f>
        <v>87</v>
      </c>
      <c r="H11" s="19">
        <f>'7月（入力用）'!K14</f>
        <v>99</v>
      </c>
      <c r="I11" s="19">
        <f>'7月（入力用）'!L14</f>
        <v>108</v>
      </c>
      <c r="J11" s="19">
        <f>'7月（入力用）'!M14</f>
        <v>111</v>
      </c>
      <c r="K11" s="19">
        <f>'7月（入力用）'!N14</f>
        <v>113</v>
      </c>
      <c r="L11" s="19">
        <f>'7月（入力用）'!O14</f>
        <v>121</v>
      </c>
      <c r="M11" s="19">
        <f>'7月（入力用）'!P14</f>
        <v>124</v>
      </c>
      <c r="N11" s="19">
        <f>'7月（入力用）'!Q14</f>
        <v>129</v>
      </c>
      <c r="O11" s="19">
        <f>'7月（入力用）'!R14</f>
        <v>117</v>
      </c>
      <c r="P11" s="19">
        <f>'7月（入力用）'!S14</f>
        <v>102</v>
      </c>
      <c r="Q11" s="19">
        <f>'7月（入力用）'!T14</f>
        <v>88</v>
      </c>
      <c r="R11" s="19">
        <f>'7月（入力用）'!U14</f>
        <v>74</v>
      </c>
      <c r="S11" s="19">
        <f>'7月（入力用）'!V14</f>
        <v>68</v>
      </c>
      <c r="T11" s="19">
        <f>'7月（入力用）'!W14</f>
        <v>57</v>
      </c>
      <c r="U11" s="19">
        <f>'7月（入力用）'!X14</f>
        <v>53</v>
      </c>
      <c r="V11" s="19">
        <f>'7月（入力用）'!Y14</f>
        <v>51</v>
      </c>
      <c r="W11" s="19">
        <f>'7月（入力用）'!Z14</f>
        <v>49</v>
      </c>
      <c r="X11" s="19">
        <f>'7月（入力用）'!AA14</f>
        <v>47</v>
      </c>
      <c r="Y11" s="19">
        <f>'7月（入力用）'!AB14</f>
        <v>53</v>
      </c>
      <c r="Z11" s="19">
        <f>'7月（入力用）'!AC14</f>
        <v>63</v>
      </c>
      <c r="AA11" s="19">
        <f>'7月（入力用）'!AD14</f>
        <v>68</v>
      </c>
      <c r="AB11" s="19">
        <f>'7月（入力用）'!AE14</f>
        <v>67</v>
      </c>
      <c r="AC11" s="19">
        <f>'7月（入力用）'!AF14</f>
        <v>66</v>
      </c>
      <c r="AD11" s="19">
        <f>'7月（入力用）'!AG14</f>
        <v>71</v>
      </c>
      <c r="AE11" s="19">
        <f>'7月（入力用）'!AH14</f>
        <v>69</v>
      </c>
      <c r="AF11" s="19">
        <f>'7月（入力用）'!AI14</f>
        <v>71</v>
      </c>
      <c r="AG11" s="19">
        <f>'7月（入力用）'!AJ14</f>
        <v>84</v>
      </c>
      <c r="AH11" s="19">
        <f>'8月（入力用）'!F14</f>
        <v>79</v>
      </c>
      <c r="AI11" s="19">
        <f>'8月（入力用）'!G14</f>
        <v>69</v>
      </c>
      <c r="AJ11" s="19">
        <f>'8月（入力用）'!H14</f>
        <v>60</v>
      </c>
      <c r="AK11" s="19">
        <f>'8月（入力用）'!I14</f>
        <v>61</v>
      </c>
      <c r="AL11" s="19">
        <f>'8月（入力用）'!J14</f>
        <v>59</v>
      </c>
      <c r="AM11" s="19">
        <f>'8月（入力用）'!K14</f>
        <v>62</v>
      </c>
      <c r="AN11" s="19">
        <f>'8月（入力用）'!L14</f>
        <v>55</v>
      </c>
      <c r="AO11" s="19">
        <f>'8月（入力用）'!M14</f>
        <v>48</v>
      </c>
      <c r="AP11" s="19">
        <f>'8月（入力用）'!N14</f>
        <v>44</v>
      </c>
      <c r="AQ11" s="19">
        <f>'8月（入力用）'!O14</f>
        <v>37</v>
      </c>
      <c r="AR11" s="19">
        <f>'8月（入力用）'!P14</f>
        <v>33</v>
      </c>
      <c r="AS11" s="19">
        <f>'8月（入力用）'!Q14</f>
        <v>29</v>
      </c>
      <c r="AT11" s="19">
        <f>'8月（入力用）'!R14</f>
        <v>24</v>
      </c>
      <c r="AU11" s="19">
        <f>'8月（入力用）'!S14</f>
        <v>26</v>
      </c>
      <c r="AV11" s="19">
        <f>'8月（入力用）'!T14</f>
        <v>40</v>
      </c>
      <c r="AW11" s="19">
        <f>'8月（入力用）'!U14</f>
        <v>63</v>
      </c>
      <c r="AX11" s="19">
        <f>'8月（入力用）'!V14</f>
        <v>64</v>
      </c>
      <c r="AY11" s="19">
        <f>'8月（入力用）'!W14</f>
        <v>66</v>
      </c>
      <c r="AZ11" s="19">
        <f>'8月（入力用）'!X14</f>
        <v>65</v>
      </c>
      <c r="BA11" s="19">
        <f>'8月（入力用）'!Y14</f>
        <v>68</v>
      </c>
      <c r="BB11" s="19">
        <f>'8月（入力用）'!Z14</f>
        <v>67</v>
      </c>
      <c r="BC11" s="19">
        <f>'8月（入力用）'!AA14</f>
        <v>66</v>
      </c>
      <c r="BD11" s="19">
        <f>'8月（入力用）'!AB14</f>
        <v>66</v>
      </c>
      <c r="BE11" s="19">
        <f>'8月（入力用）'!AC14</f>
        <v>61</v>
      </c>
      <c r="BF11" s="19">
        <f>'8月（入力用）'!AD14</f>
        <v>55</v>
      </c>
      <c r="BG11" s="19">
        <f>'8月（入力用）'!AE14</f>
        <v>51</v>
      </c>
      <c r="BH11" s="19">
        <f>'8月（入力用）'!AF14</f>
        <v>50</v>
      </c>
      <c r="BI11" s="19">
        <f>'8月（入力用）'!AG14</f>
        <v>52</v>
      </c>
      <c r="BJ11" s="19">
        <f>'8月（入力用）'!AH14</f>
        <v>52</v>
      </c>
      <c r="BK11" s="19">
        <f>'8月（入力用）'!AI14</f>
        <v>53</v>
      </c>
      <c r="BL11" s="19">
        <f>'8月（入力用）'!AJ14</f>
        <v>52</v>
      </c>
      <c r="BM11" s="19">
        <f>'9月（入力用）'!G14</f>
        <v>53</v>
      </c>
      <c r="BN11" s="19">
        <f>'9月（入力用）'!H14</f>
        <v>50</v>
      </c>
      <c r="BO11" s="19">
        <f>'9月（入力用）'!I14</f>
        <v>49</v>
      </c>
      <c r="BP11" s="19">
        <f>'9月（入力用）'!J14</f>
        <v>40</v>
      </c>
      <c r="BQ11" s="19">
        <f>'9月（入力用）'!K14</f>
        <v>41</v>
      </c>
      <c r="BR11" s="19">
        <f>'9月（入力用）'!L14</f>
        <v>39</v>
      </c>
      <c r="BS11" s="19">
        <f>'9月（入力用）'!M14</f>
        <v>36</v>
      </c>
      <c r="BT11" s="19">
        <f>'9月（入力用）'!N14</f>
        <v>25</v>
      </c>
      <c r="BU11" s="19">
        <f>'9月（入力用）'!O14</f>
        <v>17</v>
      </c>
      <c r="BV11" s="19">
        <f>'9月（入力用）'!P14</f>
        <v>13</v>
      </c>
      <c r="BW11" s="19">
        <f>'9月（入力用）'!Q14</f>
        <v>12</v>
      </c>
      <c r="BX11" s="19">
        <f>'9月（入力用）'!R14</f>
        <v>11</v>
      </c>
      <c r="BY11" s="19">
        <f>'9月（入力用）'!S14</f>
        <v>11</v>
      </c>
      <c r="BZ11" s="19">
        <f>'9月（入力用）'!T14</f>
        <v>7</v>
      </c>
      <c r="CA11" s="19">
        <f>'9月（入力用）'!U14</f>
        <v>7</v>
      </c>
      <c r="CB11" s="19">
        <f>'9月（入力用）'!V14</f>
        <v>10</v>
      </c>
      <c r="CC11" s="19">
        <f>'9月（入力用）'!W14</f>
        <v>8</v>
      </c>
      <c r="CD11" s="19">
        <f>'9月（入力用）'!X14</f>
        <v>6</v>
      </c>
      <c r="CE11" s="19">
        <f>'9月（入力用）'!Y14</f>
        <v>7</v>
      </c>
      <c r="CF11" s="19">
        <f>'9月（入力用）'!Z14</f>
        <v>6</v>
      </c>
      <c r="CG11" s="19">
        <f>'9月（入力用）'!AA14</f>
        <v>6</v>
      </c>
      <c r="CH11" s="19">
        <f>'9月（入力用）'!AB14</f>
        <v>16</v>
      </c>
      <c r="CI11" s="19">
        <f>'9月（入力用）'!AC14</f>
        <v>14</v>
      </c>
      <c r="CJ11" s="19">
        <f>'9月（入力用）'!AD14</f>
        <v>17</v>
      </c>
      <c r="CK11" s="19">
        <f>'9月（入力用）'!AE14</f>
        <v>24</v>
      </c>
      <c r="CL11" s="19">
        <f>'9月（入力用）'!AF14</f>
        <v>29</v>
      </c>
      <c r="CM11" s="19">
        <f>'9月（入力用）'!AG14</f>
        <v>35</v>
      </c>
      <c r="CN11" s="19">
        <f>'9月（入力用）'!AH14</f>
        <v>34</v>
      </c>
      <c r="CO11" s="19">
        <f>'9月（入力用）'!AI14</f>
        <v>36</v>
      </c>
      <c r="CP11" s="19">
        <f>'9月（入力用）'!AJ14</f>
        <v>38</v>
      </c>
      <c r="CQ11" s="19">
        <f>'10月（入力用）'!G14</f>
        <v>35</v>
      </c>
      <c r="CR11" s="19">
        <f>'10月（入力用）'!H14</f>
        <v>32</v>
      </c>
      <c r="CS11" s="19">
        <f>'10月（入力用）'!I14</f>
        <v>30</v>
      </c>
      <c r="CT11" s="19">
        <f>'10月（入力用）'!J14</f>
        <v>25</v>
      </c>
      <c r="CU11" s="19">
        <f>'10月（入力用）'!K14</f>
        <v>25</v>
      </c>
      <c r="CV11" s="19">
        <f>'10月（入力用）'!L14</f>
        <v>28</v>
      </c>
      <c r="CW11" s="19">
        <f>'10月（入力用）'!M14</f>
        <v>31</v>
      </c>
      <c r="CX11" s="19">
        <f>'10月（入力用）'!N14</f>
        <v>31</v>
      </c>
      <c r="CY11" s="19">
        <f>'10月（入力用）'!O14</f>
        <v>26</v>
      </c>
      <c r="CZ11" s="19">
        <f>'10月（入力用）'!P14</f>
        <v>23</v>
      </c>
      <c r="DA11" s="19">
        <f>'10月（入力用）'!Q14</f>
        <v>27</v>
      </c>
      <c r="DB11" s="19">
        <f>'10月（入力用）'!R14</f>
        <v>24</v>
      </c>
      <c r="DC11" s="19">
        <f>'10月（入力用）'!S14</f>
        <v>21</v>
      </c>
      <c r="DD11" s="19">
        <f>'10月（入力用）'!T14</f>
        <v>20</v>
      </c>
      <c r="DE11" s="19">
        <f>'10月（入力用）'!U14</f>
        <v>17</v>
      </c>
      <c r="DF11" s="19">
        <f>'10月（入力用）'!V14</f>
        <v>18</v>
      </c>
      <c r="DG11" s="19">
        <f>'10月（入力用）'!W14</f>
        <v>11</v>
      </c>
      <c r="DH11" s="19">
        <f>'10月（入力用）'!X14</f>
        <v>10</v>
      </c>
      <c r="DI11" s="19">
        <f>'10月（入力用）'!Y14</f>
        <v>10</v>
      </c>
      <c r="DJ11" s="19">
        <f>'10月（入力用）'!Z14</f>
        <v>10</v>
      </c>
      <c r="DK11" s="19">
        <f>'10月（入力用）'!AA14</f>
        <v>8</v>
      </c>
      <c r="DL11" s="19">
        <f>'10月（入力用）'!AB14</f>
        <v>8</v>
      </c>
      <c r="DM11" s="19">
        <f>'10月（入力用）'!AC14</f>
        <v>7</v>
      </c>
      <c r="DN11" s="19">
        <f>'10月（入力用）'!AD14</f>
        <v>7</v>
      </c>
      <c r="DO11" s="19">
        <f>'10月（入力用）'!AE14</f>
        <v>7</v>
      </c>
      <c r="DP11" s="19">
        <f>'10月（入力用）'!AF14</f>
        <v>7</v>
      </c>
      <c r="DQ11" s="19">
        <f>'10月（入力用）'!AG14</f>
        <v>5</v>
      </c>
      <c r="DR11" s="19">
        <f>'10月（入力用）'!AH14</f>
        <v>5</v>
      </c>
      <c r="DS11" s="19">
        <f>'10月（入力用）'!AI14</f>
        <v>7</v>
      </c>
      <c r="DT11" s="19">
        <f>'10月（入力用）'!AJ14</f>
        <v>7</v>
      </c>
      <c r="DU11" s="19">
        <f>'10月（入力用）'!AK14</f>
        <v>7</v>
      </c>
      <c r="DV11" s="19">
        <f>'11月（入力用）'!G14</f>
        <v>12</v>
      </c>
      <c r="DW11" s="19">
        <f>'11月（入力用）'!H14</f>
        <v>12</v>
      </c>
      <c r="DX11" s="19">
        <f>'11月（入力用）'!I14</f>
        <v>20</v>
      </c>
      <c r="DY11" s="19">
        <f>'11月（入力用）'!J14</f>
        <v>24</v>
      </c>
      <c r="DZ11" s="19">
        <f>'11月（入力用）'!K14</f>
        <v>41</v>
      </c>
      <c r="EA11" s="19">
        <f>'11月（入力用）'!L14</f>
        <v>54</v>
      </c>
      <c r="EB11" s="19">
        <f>'11月（入力用）'!M14</f>
        <v>57</v>
      </c>
      <c r="EC11" s="19">
        <f>'11月（入力用）'!N14</f>
        <v>67</v>
      </c>
      <c r="ED11" s="19">
        <f>'11月（入力用）'!O14</f>
        <v>67</v>
      </c>
      <c r="EE11" s="19">
        <f>'11月（入力用）'!P14</f>
        <v>67</v>
      </c>
      <c r="EF11" s="19">
        <f>'11月（入力用）'!Q14</f>
        <v>70</v>
      </c>
      <c r="EG11" s="19">
        <f>'11月（入力用）'!R14</f>
        <v>66</v>
      </c>
      <c r="EH11" s="19">
        <f>'11月（入力用）'!S14</f>
        <v>60</v>
      </c>
      <c r="EI11" s="19">
        <f>'11月（入力用）'!T14</f>
        <v>48</v>
      </c>
      <c r="EJ11" s="19">
        <f>'11月（入力用）'!U14</f>
        <v>45</v>
      </c>
      <c r="EK11" s="19">
        <f>'11月（入力用）'!V14</f>
        <v>40</v>
      </c>
      <c r="EL11" s="19">
        <f>'11月（入力用）'!W14</f>
        <v>33</v>
      </c>
      <c r="EM11" s="19">
        <f>'11月（入力用）'!X14</f>
        <v>44</v>
      </c>
      <c r="EN11" s="19">
        <f>'11月（入力用）'!Y14</f>
        <v>48</v>
      </c>
      <c r="EO11" s="19">
        <f>'11月（入力用）'!Z14</f>
        <v>53</v>
      </c>
      <c r="EP11" s="19">
        <f>'11月（入力用）'!AA14</f>
        <v>50</v>
      </c>
      <c r="EQ11" s="19">
        <f>'11月（入力用）'!AB14</f>
        <v>51</v>
      </c>
      <c r="ER11" s="19">
        <f>'11月（入力用）'!AC14</f>
        <v>51</v>
      </c>
      <c r="ES11" s="19">
        <f>'11月（入力用）'!AD14</f>
        <v>46</v>
      </c>
      <c r="ET11" s="19">
        <f>'11月（入力用）'!AE14</f>
        <v>40</v>
      </c>
      <c r="EU11" s="19">
        <f>'11月（入力用）'!AF14</f>
        <v>41</v>
      </c>
      <c r="EV11" s="19">
        <f>'11月（入力用）'!AG14</f>
        <v>40</v>
      </c>
      <c r="EW11" s="19">
        <f>'11月（入力用）'!AH14</f>
        <v>37</v>
      </c>
      <c r="EX11" s="19">
        <f>'11月（入力用）'!AI14</f>
        <v>39</v>
      </c>
      <c r="EY11" s="19">
        <f>'11月（入力用）'!AJ14</f>
        <v>36</v>
      </c>
      <c r="EZ11" s="19">
        <f>'12月（入力用）'!G14</f>
        <v>36</v>
      </c>
      <c r="FA11" s="19">
        <f>'12月（入力用）'!H14</f>
        <v>35</v>
      </c>
      <c r="FB11" s="19">
        <f>'12月（入力用）'!I14</f>
        <v>43</v>
      </c>
      <c r="FC11" s="19">
        <f>'12月（入力用）'!J14</f>
        <v>45</v>
      </c>
      <c r="FD11" s="19">
        <f>'12月（入力用）'!K14</f>
        <v>46</v>
      </c>
      <c r="FE11" s="19">
        <f>'12月（入力用）'!L14</f>
        <v>56</v>
      </c>
      <c r="FF11" s="19">
        <f>'12月（入力用）'!M14</f>
        <v>64</v>
      </c>
      <c r="FG11" s="19">
        <f>'12月（入力用）'!N14</f>
        <v>80</v>
      </c>
      <c r="FH11" s="19">
        <f>'12月（入力用）'!O14</f>
        <v>118</v>
      </c>
      <c r="FI11" s="19">
        <f>'12月（入力用）'!P14</f>
        <v>142</v>
      </c>
      <c r="FJ11" s="19">
        <f>'12月（入力用）'!Q14</f>
        <v>163</v>
      </c>
      <c r="FK11" s="19">
        <f>'12月（入力用）'!R14</f>
        <v>173</v>
      </c>
      <c r="FL11" s="19">
        <f>'12月（入力用）'!S14</f>
        <v>170</v>
      </c>
      <c r="FM11" s="19">
        <f>'12月（入力用）'!T14</f>
        <v>180</v>
      </c>
      <c r="FN11" s="19">
        <f>'12月（入力用）'!U14</f>
        <v>173</v>
      </c>
      <c r="FO11" s="19">
        <f>'12月（入力用）'!V14</f>
        <v>172</v>
      </c>
      <c r="FP11" s="19">
        <f>'12月（入力用）'!W14</f>
        <v>151</v>
      </c>
      <c r="FQ11" s="19">
        <f>'12月（入力用）'!X14</f>
        <v>129</v>
      </c>
      <c r="FR11" s="19">
        <f>'12月（入力用）'!Y14</f>
        <v>111</v>
      </c>
      <c r="FS11" s="19">
        <f>'12月（入力用）'!Z14</f>
        <v>98</v>
      </c>
      <c r="FT11" s="19">
        <f>'12月（入力用）'!AA14</f>
        <v>86</v>
      </c>
      <c r="FU11" s="19">
        <f>'12月（入力用）'!AB14</f>
        <v>66</v>
      </c>
      <c r="FV11" s="19">
        <f>'12月（入力用）'!AC14</f>
        <v>74</v>
      </c>
      <c r="FW11" s="19">
        <f>'12月（入力用）'!AD14</f>
        <v>85</v>
      </c>
      <c r="FX11" s="19">
        <f>'12月（入力用）'!AE14</f>
        <v>85</v>
      </c>
      <c r="FY11" s="19">
        <f>'12月（入力用）'!AF14</f>
        <v>90</v>
      </c>
      <c r="FZ11" s="19">
        <f>'12月（入力用）'!AG14</f>
        <v>108</v>
      </c>
      <c r="GA11" s="19">
        <f>'12月（入力用）'!AH14</f>
        <v>119</v>
      </c>
      <c r="GB11" s="19">
        <f>'12月（入力用）'!AI14</f>
        <v>118</v>
      </c>
      <c r="GC11" s="19">
        <f>'12月（入力用）'!AJ14</f>
        <v>126</v>
      </c>
      <c r="GD11" s="19">
        <f>'12月（入力用）'!AK14</f>
        <v>123</v>
      </c>
      <c r="GE11" s="19">
        <f>'R3-01（入力用）'!G14</f>
        <v>126</v>
      </c>
      <c r="GF11" s="19">
        <f>'R3-01（入力用）'!H14</f>
        <v>119</v>
      </c>
      <c r="GG11" s="19">
        <f>'R3-01（入力用）'!I14</f>
        <v>138</v>
      </c>
      <c r="GH11" s="19">
        <f>'R3-01（入力用）'!J14</f>
        <v>141</v>
      </c>
      <c r="GI11" s="19">
        <f>'R3-01（入力用）'!K14</f>
        <v>141</v>
      </c>
      <c r="GJ11" s="19">
        <f>'R3-01（入力用）'!L14</f>
        <v>161</v>
      </c>
      <c r="GK11" s="19">
        <f>'R3-01（入力用）'!M14</f>
        <v>182</v>
      </c>
      <c r="GL11" s="19">
        <f>'R3-01（入力用）'!N14</f>
        <v>200</v>
      </c>
      <c r="GM11" s="19">
        <f>'R3-01（入力用）'!O14</f>
        <v>228</v>
      </c>
      <c r="GN11" s="19">
        <f>'R3-01（入力用）'!P14</f>
        <v>233</v>
      </c>
      <c r="GO11" s="19">
        <f>'R3-01（入力用）'!Q14</f>
        <v>225</v>
      </c>
      <c r="GP11" s="19">
        <f>'R3-01（入力用）'!R14</f>
        <v>223</v>
      </c>
      <c r="GQ11" s="19">
        <f>'R3-01（入力用）'!S14</f>
        <v>227</v>
      </c>
      <c r="GR11" s="19">
        <f>'R3-01（入力用）'!T14</f>
        <v>223</v>
      </c>
      <c r="GS11" s="19">
        <f>'R3-01（入力用）'!U14</f>
        <v>207</v>
      </c>
      <c r="GT11" s="19">
        <f>'R3-01（入力用）'!V14</f>
        <v>208</v>
      </c>
      <c r="GU11" s="19">
        <f>'R3-01（入力用）'!W14</f>
        <v>195</v>
      </c>
      <c r="GV11" s="19">
        <f>'R3-01（入力用）'!X14</f>
        <v>167</v>
      </c>
      <c r="GW11" s="19">
        <f>'R3-01（入力用）'!Y14</f>
        <v>165</v>
      </c>
      <c r="GX11" s="19">
        <f>'R3-01（入力用）'!Z14</f>
        <v>204</v>
      </c>
      <c r="GY11" s="19">
        <f>'R3-01（入力用）'!AA14</f>
        <v>211</v>
      </c>
      <c r="GZ11" s="19">
        <f>'R3-01（入力用）'!AB14</f>
        <v>211</v>
      </c>
      <c r="HA11" s="19">
        <f>'R3-01（入力用）'!AC14</f>
        <v>215</v>
      </c>
      <c r="HB11" s="19">
        <f>'R3-01（入力用）'!AD14</f>
        <v>209</v>
      </c>
      <c r="HC11" s="19">
        <f>'R3-01（入力用）'!AE14</f>
        <v>202</v>
      </c>
      <c r="HD11" s="19">
        <f>'R3-01（入力用）'!AF14</f>
        <v>197</v>
      </c>
      <c r="HE11" s="19">
        <f>'R3-01（入力用）'!AG14</f>
        <v>189</v>
      </c>
      <c r="HF11" s="19">
        <f>'R3-01（入力用）'!AH14</f>
        <v>185</v>
      </c>
      <c r="HG11" s="19">
        <f>'R3-01（入力用）'!AI14</f>
        <v>183</v>
      </c>
      <c r="HH11" s="19">
        <f>'R3-01（入力用）'!AJ14</f>
        <v>176</v>
      </c>
      <c r="HI11" s="19">
        <f>'R3-01（入力用）'!AK14</f>
        <v>178</v>
      </c>
      <c r="HJ11" s="19">
        <f>'R3-02（入力用）'!G14</f>
        <v>170</v>
      </c>
      <c r="HK11" s="19">
        <f>'R3-02（入力用）'!H14</f>
        <v>152</v>
      </c>
      <c r="HL11" s="19">
        <f>'R3-02（入力用）'!I14</f>
        <v>134</v>
      </c>
      <c r="HM11" s="19">
        <f>'R3-02（入力用）'!J14</f>
        <v>121</v>
      </c>
      <c r="HN11" s="19">
        <f>'R3-02（入力用）'!K14</f>
        <v>111</v>
      </c>
      <c r="HO11" s="19">
        <f>'R3-02（入力用）'!L14</f>
        <v>102</v>
      </c>
      <c r="HP11" s="19">
        <f>'R3-02（入力用）'!M14</f>
        <v>97</v>
      </c>
      <c r="HQ11" s="19">
        <f>'R3-02（入力用）'!N14</f>
        <v>83</v>
      </c>
      <c r="HR11" s="19">
        <f>'R3-02（入力用）'!O14</f>
        <v>84</v>
      </c>
      <c r="HS11" s="19">
        <f>'R3-02（入力用）'!P14</f>
        <v>79</v>
      </c>
      <c r="HT11" s="19">
        <f>'R3-02（入力用）'!Q14</f>
        <v>82</v>
      </c>
      <c r="HU11" s="19">
        <f>'R3-02（入力用）'!R14</f>
        <v>84</v>
      </c>
      <c r="HV11" s="19">
        <f>'R3-02（入力用）'!S14</f>
        <v>89</v>
      </c>
      <c r="HW11" s="19">
        <f>'R3-02（入力用）'!T14</f>
        <v>94</v>
      </c>
      <c r="HX11" s="19">
        <f>'R3-02（入力用）'!U14</f>
        <v>89</v>
      </c>
      <c r="HY11" s="19">
        <f>'R3-02（入力用）'!V14</f>
        <v>92</v>
      </c>
      <c r="HZ11" s="19">
        <f>'R3-02（入力用）'!W14</f>
        <v>92</v>
      </c>
      <c r="IA11" s="19">
        <f>'R3-02（入力用）'!X14</f>
        <v>87</v>
      </c>
      <c r="IB11" s="19">
        <f>'R3-02（入力用）'!Y14</f>
        <v>78</v>
      </c>
      <c r="IC11" s="19">
        <f>'R3-02（入力用）'!Z14</f>
        <v>76</v>
      </c>
      <c r="ID11" s="19">
        <f>'R3-02（入力用）'!AA14</f>
        <v>73</v>
      </c>
      <c r="IE11" s="19">
        <f>'R3-02（入力用）'!AB14</f>
        <v>61</v>
      </c>
      <c r="IF11" s="19">
        <f>'R3-02（入力用）'!AC14</f>
        <v>65</v>
      </c>
      <c r="IG11" s="19">
        <f>'R3-02（入力用）'!AD14</f>
        <v>55</v>
      </c>
      <c r="IH11" s="19">
        <f>'R3-02（入力用）'!AE14</f>
        <v>39</v>
      </c>
      <c r="II11" s="19">
        <f>'R3-02（入力用）'!AF14</f>
        <v>35</v>
      </c>
      <c r="IJ11" s="19">
        <f>'R3-02（入力用）'!AG14</f>
        <v>35</v>
      </c>
      <c r="IK11" s="19">
        <f>'R3-02（入力用）'!AH14</f>
        <v>34</v>
      </c>
      <c r="IL11" s="19">
        <f>'R3-03（入力用）'!G14</f>
        <v>32</v>
      </c>
      <c r="IM11" s="19">
        <f>'R3-03（入力用）'!H14</f>
        <v>27</v>
      </c>
      <c r="IN11" s="19">
        <f>'R3-03（入力用）'!I14</f>
        <v>24</v>
      </c>
      <c r="IO11" s="19">
        <f>'R3-03（入力用）'!J14</f>
        <v>21</v>
      </c>
      <c r="IP11" s="19">
        <f>'R3-03（入力用）'!K14</f>
        <v>16</v>
      </c>
      <c r="IQ11" s="19">
        <f>'R3-03（入力用）'!L14</f>
        <v>16</v>
      </c>
      <c r="IR11" s="19">
        <f>'R3-03（入力用）'!M14</f>
        <v>16</v>
      </c>
      <c r="IS11" s="19">
        <f>'R3-03（入力用）'!N14</f>
        <v>13</v>
      </c>
      <c r="IT11" s="19">
        <f>'R3-03（入力用）'!O14</f>
        <v>12</v>
      </c>
      <c r="IU11" s="19">
        <f>'R3-03（入力用）'!P14</f>
        <v>11</v>
      </c>
      <c r="IV11" s="19">
        <f>'R3-03（入力用）'!Q14</f>
        <v>10</v>
      </c>
      <c r="IW11" s="19">
        <f>'R3-03（入力用）'!R14</f>
        <v>9</v>
      </c>
      <c r="IX11" s="19">
        <f>'R3-03（入力用）'!S14</f>
        <v>9</v>
      </c>
      <c r="IY11" s="19">
        <f>'R3-03（入力用）'!T14</f>
        <v>10</v>
      </c>
      <c r="IZ11" s="19">
        <f>'R3-03（入力用）'!U14</f>
        <v>8</v>
      </c>
      <c r="JA11" s="19">
        <f>'R3-03（入力用）'!V14</f>
        <v>7</v>
      </c>
      <c r="JB11" s="19">
        <f>'R3-03（入力用）'!W14</f>
        <v>7</v>
      </c>
      <c r="JC11" s="19">
        <f>'R3-03（入力用）'!X14</f>
        <v>8</v>
      </c>
      <c r="JD11" s="19">
        <f>'R3-03（入力用）'!Y14</f>
        <v>8</v>
      </c>
      <c r="JE11" s="19">
        <f>'R3-03（入力用）'!Z14</f>
        <v>10</v>
      </c>
      <c r="JF11" s="19">
        <f>'R3-03（入力用）'!AA14</f>
        <v>14</v>
      </c>
      <c r="JG11" s="19">
        <f>'R3-03（入力用）'!AB14</f>
        <v>15</v>
      </c>
      <c r="JH11" s="19">
        <f>'R3-03（入力用）'!AC14</f>
        <v>15</v>
      </c>
      <c r="JI11" s="19">
        <f>'R3-03（入力用）'!AD14</f>
        <v>16</v>
      </c>
      <c r="JJ11" s="19">
        <f>'R3-03（入力用）'!AE14</f>
        <v>17</v>
      </c>
      <c r="JK11" s="19">
        <f>'R3-03（入力用）'!AF14</f>
        <v>27</v>
      </c>
      <c r="JL11" s="19">
        <f>'R3-03（入力用）'!AG14</f>
        <v>37</v>
      </c>
      <c r="JM11" s="19">
        <f>'R3-03（入力用）'!AH14</f>
        <v>48</v>
      </c>
      <c r="JN11" s="19">
        <f>'R3-03（入力用）'!AI14</f>
        <v>46</v>
      </c>
      <c r="JO11" s="19">
        <f>'R3-03（入力用）'!AJ14</f>
        <v>51</v>
      </c>
      <c r="JP11" s="19">
        <f>'R3-03（入力用）'!AK14</f>
        <v>55</v>
      </c>
      <c r="JQ11" s="19">
        <f>'R3-04'!G14</f>
        <v>54</v>
      </c>
      <c r="JR11" s="19">
        <f>'R3-04'!H14</f>
        <v>59</v>
      </c>
      <c r="JS11" s="19">
        <f>'R3-04'!I14</f>
        <v>64</v>
      </c>
      <c r="JT11" s="19">
        <f>'R3-04'!J14</f>
        <v>65</v>
      </c>
      <c r="JU11" s="19">
        <f>'R3-04'!K14</f>
        <v>66</v>
      </c>
      <c r="JV11" s="19">
        <f>'R3-04'!L14</f>
        <v>67</v>
      </c>
      <c r="JW11" s="19">
        <f>'R3-04'!M14</f>
        <v>77</v>
      </c>
      <c r="JX11" s="19">
        <f>'R3-04'!N14</f>
        <v>82</v>
      </c>
      <c r="JY11" s="19">
        <f>'R3-04'!O14</f>
        <v>80</v>
      </c>
      <c r="JZ11" s="19">
        <f>'R3-04'!P14</f>
        <v>78</v>
      </c>
      <c r="KA11" s="19">
        <f>'R3-04'!Q14</f>
        <v>82</v>
      </c>
      <c r="KB11" s="19">
        <f>'R3-04'!R14</f>
        <v>74</v>
      </c>
      <c r="KC11" s="19">
        <f>'R3-04'!S14</f>
        <v>69</v>
      </c>
      <c r="KD11" s="19">
        <f>'R3-04'!T14</f>
        <v>65</v>
      </c>
      <c r="KE11" s="19">
        <f>'R3-04'!U14</f>
        <v>74</v>
      </c>
      <c r="KF11" s="19">
        <f>'R3-04'!V14</f>
        <v>68</v>
      </c>
      <c r="KG11" s="19">
        <f>'R3-04'!W14</f>
        <v>67</v>
      </c>
      <c r="KH11" s="19">
        <f>'R3-04'!X14</f>
        <v>71</v>
      </c>
      <c r="KI11" s="19">
        <f>'R3-04'!Y14</f>
        <v>71</v>
      </c>
      <c r="KJ11" s="19">
        <f>'R3-04'!Z14</f>
        <v>77</v>
      </c>
      <c r="KK11" s="19">
        <f>'R3-04'!AA14</f>
        <v>75</v>
      </c>
      <c r="KL11" s="19">
        <f>'R3-04'!AB14</f>
        <v>75</v>
      </c>
      <c r="KM11" s="19">
        <f>'R3-04'!AC14</f>
        <v>82</v>
      </c>
      <c r="KN11" s="19">
        <f>'R3-04'!AD14</f>
        <v>82</v>
      </c>
      <c r="KO11" s="19">
        <f>'R3-04'!AE14</f>
        <v>91</v>
      </c>
      <c r="KP11" s="19">
        <f>'R3-04'!AF14</f>
        <v>96</v>
      </c>
      <c r="KQ11" s="19">
        <f>'R3-04'!AG14</f>
        <v>96</v>
      </c>
      <c r="KR11" s="19">
        <f>'R3-04'!AH14</f>
        <v>101</v>
      </c>
      <c r="KS11" s="19">
        <f>'R3-04'!AI14</f>
        <v>121</v>
      </c>
      <c r="KT11" s="19">
        <f>'R3-04'!AJ14</f>
        <v>137</v>
      </c>
      <c r="KU11" s="19">
        <f>'R3-05'!G14</f>
        <v>184</v>
      </c>
      <c r="KV11" s="19">
        <f>'R3-05'!H14</f>
        <v>218</v>
      </c>
      <c r="KW11" s="19">
        <f>'R3-05'!I14</f>
        <v>254</v>
      </c>
      <c r="KX11" s="19">
        <f>'R3-05'!J14</f>
        <v>283</v>
      </c>
      <c r="KY11" s="19">
        <f>'R3-05'!K14</f>
        <v>312</v>
      </c>
      <c r="KZ11" s="19">
        <f>'R3-05'!L14</f>
        <v>342</v>
      </c>
      <c r="LA11" s="19">
        <f>'R3-05'!M14</f>
        <v>385</v>
      </c>
      <c r="LB11" s="19">
        <f>'R3-05'!N14</f>
        <v>405</v>
      </c>
      <c r="LC11" s="19">
        <f>'R3-05'!O14</f>
        <v>417</v>
      </c>
      <c r="LD11" s="19">
        <f>'R3-05'!P14</f>
        <v>422</v>
      </c>
      <c r="LE11" s="19">
        <f>'R3-05'!Q14</f>
        <v>436</v>
      </c>
      <c r="LF11" s="19">
        <f>'R3-05'!R14</f>
        <v>469</v>
      </c>
      <c r="LG11" s="19">
        <f>'R3-05'!S14</f>
        <v>479</v>
      </c>
      <c r="LH11" s="19">
        <f>'R3-05'!T14</f>
        <v>469</v>
      </c>
      <c r="LI11" s="19">
        <f>'R3-05'!U14</f>
        <v>471</v>
      </c>
      <c r="LJ11" s="19">
        <f>'R3-05'!V14</f>
        <v>437</v>
      </c>
      <c r="LK11" s="19">
        <f>'R3-05'!W14</f>
        <v>432</v>
      </c>
      <c r="LL11" s="19">
        <f>'R3-05'!X14</f>
        <v>427</v>
      </c>
      <c r="LM11" s="19">
        <f>'R3-05'!Y14</f>
        <v>410</v>
      </c>
      <c r="LN11" s="19">
        <f>'R3-05'!Z14</f>
        <v>401</v>
      </c>
      <c r="LO11" s="19">
        <f>'R3-05'!AA14</f>
        <v>404</v>
      </c>
      <c r="LP11" s="19">
        <f>'R3-05'!AB14</f>
        <v>396</v>
      </c>
      <c r="LQ11" s="19">
        <f>'R3-05'!AC14</f>
        <v>381</v>
      </c>
      <c r="LR11" s="19">
        <f>'R3-05'!AD14</f>
        <v>352</v>
      </c>
      <c r="LS11" s="19">
        <f>'R3-05'!AE14</f>
        <v>347</v>
      </c>
      <c r="LT11" s="19">
        <f>'R3-05'!AF14</f>
        <v>334</v>
      </c>
      <c r="LU11" s="19">
        <f>'R3-05'!AG14</f>
        <v>313</v>
      </c>
      <c r="LV11" s="19">
        <f>'R3-05'!AH14</f>
        <v>302</v>
      </c>
      <c r="LW11" s="19">
        <f>'R3-05'!AI14</f>
        <v>291</v>
      </c>
      <c r="LX11" s="19">
        <f>'R3-05'!AJ14</f>
        <v>292</v>
      </c>
      <c r="LY11" s="19">
        <f>'R3-05'!AK14</f>
        <v>258</v>
      </c>
      <c r="LZ11" s="19">
        <f>'R3-06'!G14</f>
        <v>254</v>
      </c>
      <c r="MA11" s="19">
        <f>'R3-06'!H14</f>
        <v>256</v>
      </c>
      <c r="MB11" s="19">
        <f>'R3-06'!I14</f>
        <v>257</v>
      </c>
      <c r="MC11" s="19">
        <f>'R3-06'!J14</f>
        <v>249</v>
      </c>
      <c r="MD11" s="19">
        <f>'R3-06'!K14</f>
        <v>273</v>
      </c>
      <c r="ME11" s="19">
        <f>'R3-06'!L14</f>
        <v>269</v>
      </c>
      <c r="MF11" s="19">
        <f>'R3-06'!M14</f>
        <v>240</v>
      </c>
      <c r="MG11" s="19">
        <f>'R3-06'!N14</f>
        <v>230</v>
      </c>
      <c r="MH11" s="19">
        <f>'R3-06'!O14</f>
        <v>222</v>
      </c>
      <c r="MI11" s="19">
        <f>'R3-06'!P14</f>
        <v>206</v>
      </c>
      <c r="MJ11" s="19">
        <f>'R3-06'!Q14</f>
        <v>190</v>
      </c>
      <c r="MK11" s="19">
        <f>'R3-06'!R14</f>
        <v>179</v>
      </c>
      <c r="ML11" s="19">
        <f>'R3-06'!S14</f>
        <v>185</v>
      </c>
      <c r="MM11" s="19">
        <f>'R3-06'!T14</f>
        <v>171</v>
      </c>
      <c r="MN11" s="19">
        <f>'R3-06'!U14</f>
        <v>162</v>
      </c>
      <c r="MO11" s="19">
        <f>'R3-06'!V14</f>
        <v>152</v>
      </c>
      <c r="MP11" s="19">
        <f>'R3-06'!W14</f>
        <v>135</v>
      </c>
      <c r="MQ11" s="19">
        <f>'R3-06'!X14</f>
        <v>127</v>
      </c>
      <c r="MR11" s="19">
        <f>'R3-06'!Y14</f>
        <v>118</v>
      </c>
      <c r="MS11" s="19">
        <f>'R3-06'!Z14</f>
        <v>117</v>
      </c>
      <c r="MT11" s="19">
        <f>'R3-06'!AA14</f>
        <v>89</v>
      </c>
      <c r="MU11" s="19">
        <f>'R3-06'!AB14</f>
        <v>79</v>
      </c>
      <c r="MV11" s="19">
        <f>'R3-06'!AC14</f>
        <v>71</v>
      </c>
      <c r="MW11" s="19">
        <f>'R3-06'!AD14</f>
        <v>59</v>
      </c>
      <c r="MX11" s="19">
        <f>'R3-06'!AE14</f>
        <v>47</v>
      </c>
      <c r="MY11" s="19">
        <f>'R3-06'!AF14</f>
        <v>47</v>
      </c>
      <c r="MZ11" s="19">
        <f>'R3-06'!AG14</f>
        <v>54</v>
      </c>
      <c r="NA11" s="19">
        <f>'R3-06'!AH14</f>
        <v>53</v>
      </c>
      <c r="NB11" s="19">
        <f>'R3-06'!AI14</f>
        <v>50</v>
      </c>
      <c r="NC11" s="19">
        <f>'R3-06'!AJ14</f>
        <v>45</v>
      </c>
      <c r="ND11" s="19">
        <f>'R3-07'!G14</f>
        <v>47</v>
      </c>
      <c r="NE11" s="19">
        <f>'R3-07'!H14</f>
        <v>56</v>
      </c>
      <c r="NF11" s="19">
        <f>'R3-07'!I14</f>
        <v>59</v>
      </c>
      <c r="NG11" s="19">
        <f>'R3-07'!J14</f>
        <v>59</v>
      </c>
      <c r="NH11" s="19">
        <f>'R3-07'!K14</f>
        <v>52</v>
      </c>
      <c r="NI11" s="19">
        <f>'R3-07'!L14</f>
        <v>53</v>
      </c>
      <c r="NJ11" s="19">
        <f>'R3-07'!M14</f>
        <v>52</v>
      </c>
      <c r="NK11" s="19">
        <f>'R3-07'!N14</f>
        <v>52</v>
      </c>
      <c r="NL11" s="19">
        <f>'R3-07'!O14</f>
        <v>61</v>
      </c>
      <c r="NM11" s="19">
        <f>'R3-07'!P14</f>
        <v>54</v>
      </c>
      <c r="NN11" s="19">
        <f>'R3-07'!Q14</f>
        <v>53</v>
      </c>
      <c r="NO11" s="19">
        <f>'R3-07'!R14</f>
        <v>48</v>
      </c>
      <c r="NP11" s="19">
        <f>'R3-07'!S14</f>
        <v>45</v>
      </c>
      <c r="NQ11" s="19">
        <f>'R3-07'!T14</f>
        <v>49</v>
      </c>
      <c r="NR11" s="19">
        <f>'R3-07'!U14</f>
        <v>52</v>
      </c>
      <c r="NS11" s="19">
        <f>'R3-07'!V14</f>
        <v>55</v>
      </c>
      <c r="NT11" s="19">
        <f>'R3-07'!W14</f>
        <v>54</v>
      </c>
      <c r="NU11" s="19">
        <f>'R3-07'!X14</f>
        <v>53</v>
      </c>
      <c r="NV11" s="19">
        <f>'R3-07'!Y14</f>
        <v>48</v>
      </c>
      <c r="NW11" s="19">
        <f>'R3-07'!Z14</f>
        <v>51</v>
      </c>
      <c r="NX11" s="19">
        <f>'R3-07'!AA14</f>
        <v>51</v>
      </c>
      <c r="NY11" s="19">
        <f>'R3-07'!AB14</f>
        <v>56</v>
      </c>
      <c r="NZ11" s="19">
        <f>'R3-07'!AC14</f>
        <v>73</v>
      </c>
      <c r="OA11" s="19">
        <f>'R3-07'!AD14</f>
        <v>76</v>
      </c>
      <c r="OB11" s="19">
        <f>'R3-07'!AE14</f>
        <v>93</v>
      </c>
      <c r="OC11" s="19">
        <f>'R3-07'!AF14</f>
        <v>100</v>
      </c>
      <c r="OD11" s="19">
        <f>'R3-07'!AG14</f>
        <v>111</v>
      </c>
      <c r="OE11" s="19">
        <f>'R3-07'!AH14</f>
        <v>130</v>
      </c>
      <c r="OF11" s="19">
        <f>'R3-07'!AI14</f>
        <v>146</v>
      </c>
      <c r="OG11" s="19">
        <f>'R3-07'!AJ14</f>
        <v>163</v>
      </c>
      <c r="OH11" s="19">
        <f>'R3-07'!AK14</f>
        <v>174</v>
      </c>
      <c r="OI11" s="19">
        <f>'R3-08'!G14</f>
        <v>191</v>
      </c>
      <c r="OJ11" s="19">
        <f>'R3-08'!H14</f>
        <v>200</v>
      </c>
      <c r="OK11" s="19">
        <f>'R3-08'!I14</f>
        <v>235</v>
      </c>
      <c r="OL11" s="19">
        <f>'R3-08'!J14</f>
        <v>264</v>
      </c>
      <c r="OM11" s="19">
        <f>'R3-08'!K14</f>
        <v>290</v>
      </c>
      <c r="ON11" s="19">
        <f>'R3-08'!L14</f>
        <v>354</v>
      </c>
      <c r="OO11" s="19">
        <f>'R3-08'!M14</f>
        <v>397</v>
      </c>
      <c r="OP11" s="19">
        <f>'R3-08'!N14</f>
        <v>483</v>
      </c>
      <c r="OQ11" s="19">
        <f>'R3-08'!O14</f>
        <v>532</v>
      </c>
      <c r="OR11" s="19">
        <f>'R3-08'!P14</f>
        <v>583</v>
      </c>
      <c r="OS11" s="19">
        <f>'R3-08'!Q14</f>
        <v>648</v>
      </c>
      <c r="OT11" s="19">
        <f>'R3-08'!R14</f>
        <v>735</v>
      </c>
      <c r="OU11" s="19">
        <f>'R3-08'!S14</f>
        <v>840</v>
      </c>
      <c r="OV11" s="19">
        <f>'R3-08'!T14</f>
        <v>944</v>
      </c>
      <c r="OW11" s="19">
        <f>'R3-08'!U14</f>
        <v>1034</v>
      </c>
      <c r="OX11" s="19">
        <f>'R3-08'!V14</f>
        <v>1141</v>
      </c>
      <c r="OY11" s="19">
        <f>'R3-08'!W14</f>
        <v>1297</v>
      </c>
      <c r="OZ11" s="19">
        <f>'R3-08'!X14</f>
        <v>1387</v>
      </c>
      <c r="PA11" s="19">
        <f>'R3-08'!Y14</f>
        <v>1549</v>
      </c>
      <c r="PB11" s="19">
        <f>'R3-08'!Z14</f>
        <v>1691</v>
      </c>
      <c r="PC11" s="19">
        <f>'R3-08'!AA14</f>
        <v>1856</v>
      </c>
      <c r="PD11" s="19">
        <f>'R3-08'!AB14</f>
        <v>1918</v>
      </c>
      <c r="PE11" s="19">
        <f>'R3-08'!AC14</f>
        <v>1962</v>
      </c>
      <c r="PF11" s="19">
        <f>'R3-08'!AD14</f>
        <v>1893</v>
      </c>
      <c r="PG11" s="19">
        <f>'R3-08'!AE14</f>
        <v>2020</v>
      </c>
      <c r="PH11" s="19">
        <f>'R3-08'!AF14</f>
        <v>2119</v>
      </c>
      <c r="PI11" s="19">
        <f>'R3-08'!AG14</f>
        <v>2081</v>
      </c>
      <c r="PJ11" s="19">
        <f>'R3-08'!AH14</f>
        <v>1794</v>
      </c>
      <c r="PK11" s="19">
        <f>'R3-08'!AI14</f>
        <v>1733</v>
      </c>
      <c r="PL11" s="19">
        <f>'R3-08'!AJ14</f>
        <v>1544</v>
      </c>
      <c r="PM11" s="19">
        <f>'R3-08'!AK14</f>
        <v>1425</v>
      </c>
      <c r="PN11" s="19">
        <f>'R3-09'!G14</f>
        <v>1309</v>
      </c>
      <c r="PO11" s="19">
        <f>'R3-09'!H14</f>
        <v>1169</v>
      </c>
      <c r="PP11" s="19">
        <f>'R3-09'!I14</f>
        <v>1010</v>
      </c>
      <c r="PQ11" s="19">
        <f>'R3-09'!J14</f>
        <v>894</v>
      </c>
      <c r="PR11" s="19">
        <f>'R3-09'!K14</f>
        <v>824</v>
      </c>
      <c r="PS11" s="19">
        <f>'R3-09'!L14</f>
        <v>740</v>
      </c>
      <c r="PT11" s="19">
        <f>'R3-09'!M14</f>
        <v>686</v>
      </c>
      <c r="PU11" s="19">
        <f>'R3-09'!N14</f>
        <v>639</v>
      </c>
      <c r="PV11" s="19">
        <f>'R3-09'!O14</f>
        <v>612</v>
      </c>
      <c r="PW11" s="19">
        <f>'R3-09'!P14</f>
        <v>584</v>
      </c>
      <c r="PX11" s="19">
        <f>'R3-09'!Q14</f>
        <v>553</v>
      </c>
      <c r="PY11" s="19">
        <f>'R3-09'!R14</f>
        <v>512</v>
      </c>
      <c r="PZ11" s="19">
        <f>'R3-09'!S14</f>
        <v>455</v>
      </c>
      <c r="QA11" s="19">
        <f>'R3-09'!T14</f>
        <v>439</v>
      </c>
      <c r="QB11" s="19">
        <f>'R3-09'!U14</f>
        <v>431</v>
      </c>
      <c r="QC11" s="19">
        <f>'R3-09'!V14</f>
        <v>418</v>
      </c>
      <c r="QD11" s="19">
        <f>'R3-09'!W14</f>
        <v>363</v>
      </c>
      <c r="QE11" s="19">
        <f>'R3-09'!X14</f>
        <v>318</v>
      </c>
      <c r="QF11" s="19">
        <f>'R3-09'!Y14</f>
        <v>291</v>
      </c>
      <c r="QG11" s="19">
        <f>'R3-09'!Z14</f>
        <v>272</v>
      </c>
      <c r="QH11" s="19">
        <f>'R3-09'!AA14</f>
        <v>217</v>
      </c>
      <c r="QI11" s="19">
        <f>'R3-09'!AB14</f>
        <v>178</v>
      </c>
      <c r="QJ11" s="19">
        <f>'R3-09'!AC14</f>
        <v>158</v>
      </c>
      <c r="QK11" s="19">
        <f>'R3-09'!AD14</f>
        <v>123</v>
      </c>
      <c r="QL11" s="19">
        <f>'R3-09'!AE14</f>
        <v>98</v>
      </c>
      <c r="QM11" s="19">
        <f>'R3-09'!AF14</f>
        <v>86</v>
      </c>
      <c r="QN11" s="19">
        <f>'R3-09'!AG14</f>
        <v>73</v>
      </c>
      <c r="QO11" s="19">
        <f>'R3-09'!AH14</f>
        <v>67</v>
      </c>
      <c r="QP11" s="19">
        <f>'R3-09'!AI14</f>
        <v>56</v>
      </c>
      <c r="QQ11" s="19">
        <f>'R3-09'!AJ14</f>
        <v>51</v>
      </c>
      <c r="QR11" s="19">
        <f>'R3-10'!G14</f>
        <v>49</v>
      </c>
      <c r="QS11" s="19">
        <f>'R3-10'!H14</f>
        <v>46</v>
      </c>
      <c r="QT11" s="19">
        <f>'R3-10'!I14</f>
        <v>45</v>
      </c>
      <c r="QU11" s="19">
        <f>'R3-10'!J14</f>
        <v>44</v>
      </c>
      <c r="QV11" s="19">
        <f>'R3-10'!K14</f>
        <v>35</v>
      </c>
      <c r="QW11" s="19">
        <f>'R3-10'!L14</f>
        <v>27</v>
      </c>
      <c r="QX11" s="19">
        <f>'R3-10'!M14</f>
        <v>21</v>
      </c>
      <c r="QY11" s="19">
        <f>'R3-10'!N14</f>
        <v>23</v>
      </c>
      <c r="QZ11" s="19">
        <f>'R3-10'!O14</f>
        <v>26</v>
      </c>
      <c r="RA11" s="19">
        <f>'R3-10'!P14</f>
        <v>23</v>
      </c>
      <c r="RB11" s="19">
        <f>'R3-10'!Q14</f>
        <v>22</v>
      </c>
      <c r="RC11" s="19">
        <f>'R3-10'!R14</f>
        <v>26</v>
      </c>
      <c r="RD11" s="19">
        <f>'R3-10'!S14</f>
        <v>27</v>
      </c>
      <c r="RE11" s="19">
        <f>'R3-10'!T14</f>
        <v>23</v>
      </c>
      <c r="RF11" s="19">
        <f>'R3-10'!U14</f>
        <v>25</v>
      </c>
      <c r="RG11" s="19">
        <f>'R3-10'!V14</f>
        <v>25</v>
      </c>
      <c r="RH11" s="19">
        <f>'R3-10'!W14</f>
        <v>24</v>
      </c>
      <c r="RI11" s="19">
        <f>'R3-10'!X14</f>
        <v>21</v>
      </c>
      <c r="RJ11" s="19">
        <f>'R3-10'!Y14</f>
        <v>22</v>
      </c>
      <c r="RK11" s="19">
        <f>'R3-10'!Z14</f>
        <v>20</v>
      </c>
      <c r="RL11" s="19">
        <f>'R3-10'!AA14</f>
        <v>17</v>
      </c>
      <c r="RM11" s="19">
        <f>'R3-10'!AB14</f>
        <v>16</v>
      </c>
      <c r="RN11" s="19">
        <f>'R3-10'!AC14</f>
        <v>11</v>
      </c>
      <c r="RO11" s="19">
        <f>'R3-10'!AD14</f>
        <v>9</v>
      </c>
      <c r="RP11" s="19">
        <f>'R3-10'!AE14</f>
        <v>3</v>
      </c>
      <c r="RQ11" s="19">
        <f>'R3-10'!AF14</f>
        <v>4</v>
      </c>
      <c r="RR11" s="19">
        <f>'R3-10'!AG14</f>
        <v>4</v>
      </c>
      <c r="RS11" s="19">
        <f>'R3-10'!AH14</f>
        <v>4</v>
      </c>
      <c r="RT11" s="19">
        <f>'R3-10'!AI14</f>
        <v>4</v>
      </c>
      <c r="RU11" s="19">
        <f>'R3-10'!AJ14</f>
        <v>4</v>
      </c>
      <c r="RV11" s="19">
        <f>'R3-10'!AK14</f>
        <v>4</v>
      </c>
      <c r="RW11" s="19">
        <f>'R3-11'!G14</f>
        <v>0</v>
      </c>
      <c r="RX11" s="19">
        <f>'R3-11'!H14</f>
        <v>1</v>
      </c>
      <c r="RY11" s="19">
        <f>'R3-11'!I14</f>
        <v>1</v>
      </c>
      <c r="RZ11" s="19">
        <f>'R3-11'!J14</f>
        <v>1</v>
      </c>
      <c r="SA11" s="19">
        <f>'R3-11'!K14</f>
        <v>1</v>
      </c>
      <c r="SB11" s="19">
        <f>'R3-11'!L14</f>
        <v>1</v>
      </c>
      <c r="SC11" s="19">
        <f>'R3-11'!M14</f>
        <v>1</v>
      </c>
      <c r="SD11" s="19">
        <f>'R3-11'!N14</f>
        <v>1</v>
      </c>
      <c r="SE11" s="19">
        <f>'R3-11'!O14</f>
        <v>1</v>
      </c>
      <c r="SF11" s="19">
        <f>'R3-11'!P14</f>
        <v>1</v>
      </c>
      <c r="SG11" s="19">
        <f>'R3-11'!Q14</f>
        <v>0</v>
      </c>
      <c r="SH11" s="19">
        <f>'R3-11'!R14</f>
        <v>0</v>
      </c>
      <c r="SI11" s="19">
        <f>'R3-11'!S14</f>
        <v>0</v>
      </c>
      <c r="SJ11" s="19">
        <f>'R3-11'!T14</f>
        <v>0</v>
      </c>
      <c r="SK11" s="19">
        <f>'R3-11'!U14</f>
        <v>0</v>
      </c>
      <c r="SL11" s="19">
        <f>'R3-11'!V14</f>
        <v>0</v>
      </c>
      <c r="SM11" s="19">
        <f>'R3-11'!W14</f>
        <v>0</v>
      </c>
      <c r="SN11" s="19">
        <f>'R3-11'!X14</f>
        <v>0</v>
      </c>
      <c r="SO11" s="19">
        <f>'R3-11'!Y14</f>
        <v>0</v>
      </c>
      <c r="SP11" s="19">
        <f>'R3-11'!Z14</f>
        <v>0</v>
      </c>
      <c r="SQ11" s="19">
        <f>'R3-11'!AA14</f>
        <v>1</v>
      </c>
      <c r="SR11" s="19">
        <f>'R3-11'!AB14</f>
        <v>1</v>
      </c>
      <c r="SS11" s="19">
        <f>'R3-11'!AC14</f>
        <v>1</v>
      </c>
      <c r="ST11" s="19">
        <f>'R3-11'!AD14</f>
        <v>1</v>
      </c>
      <c r="SU11" s="19">
        <f>'R3-11'!AE14</f>
        <v>1</v>
      </c>
      <c r="SV11" s="19">
        <f>'R3-11'!AF14</f>
        <v>1</v>
      </c>
      <c r="SW11" s="19">
        <f>'R3-11'!AG14</f>
        <v>1</v>
      </c>
      <c r="SX11" s="19">
        <f>'R3-11'!AH14</f>
        <v>0</v>
      </c>
      <c r="SY11" s="19">
        <f>'R3-11'!AI14</f>
        <v>0</v>
      </c>
      <c r="SZ11" s="19">
        <f>'R3-11'!AJ14</f>
        <v>0</v>
      </c>
      <c r="TA11" s="19">
        <f>'R3-12'!G14</f>
        <v>0</v>
      </c>
      <c r="TB11" s="19">
        <f>'R3-12'!H14</f>
        <v>0</v>
      </c>
      <c r="TC11" s="19">
        <f>'R3-12'!I14</f>
        <v>0</v>
      </c>
      <c r="TD11" s="19">
        <f>'R3-12'!J14</f>
        <v>0</v>
      </c>
      <c r="TE11" s="19">
        <f>'R3-12'!K14</f>
        <v>0</v>
      </c>
      <c r="TF11" s="19">
        <f>'R3-12'!L14</f>
        <v>0</v>
      </c>
      <c r="TG11" s="19">
        <f>'R3-12'!M14</f>
        <v>0</v>
      </c>
      <c r="TH11" s="19">
        <f>'R3-12'!N14</f>
        <v>0</v>
      </c>
      <c r="TI11" s="19">
        <f>'R3-12'!O14</f>
        <v>0</v>
      </c>
      <c r="TJ11" s="19">
        <f>'R3-12'!P14</f>
        <v>0</v>
      </c>
      <c r="TK11" s="19">
        <f>'R3-12'!Q14</f>
        <v>0</v>
      </c>
      <c r="TL11" s="19">
        <f>'R3-12'!R14</f>
        <v>0</v>
      </c>
      <c r="TM11" s="19">
        <f>'R3-12'!S14</f>
        <v>0</v>
      </c>
      <c r="TN11" s="19">
        <f>'R3-12'!T14</f>
        <v>0</v>
      </c>
      <c r="TO11" s="19">
        <f>'R3-12'!U14</f>
        <v>0</v>
      </c>
      <c r="TP11" s="19">
        <f>'R3-12'!V14</f>
        <v>2</v>
      </c>
      <c r="TQ11" s="19">
        <f>'R3-12'!W14</f>
        <v>3</v>
      </c>
      <c r="TR11" s="19">
        <f>'R3-12'!X14</f>
        <v>3</v>
      </c>
      <c r="TS11" s="19">
        <f>'R3-12'!Y14</f>
        <v>9</v>
      </c>
      <c r="TT11" s="19">
        <f>'R3-12'!Z14</f>
        <v>9</v>
      </c>
      <c r="TU11" s="19">
        <f>'R3-12'!AA14</f>
        <v>12</v>
      </c>
      <c r="TV11" s="19">
        <f>'R3-12'!AB14</f>
        <v>12</v>
      </c>
      <c r="TW11" s="19">
        <f>'R3-12'!AC14</f>
        <v>13</v>
      </c>
      <c r="TX11" s="19">
        <f>'R3-12'!AD14</f>
        <v>12</v>
      </c>
      <c r="TY11" s="19">
        <f>'R3-12'!AE14</f>
        <v>13</v>
      </c>
      <c r="TZ11" s="19">
        <f>'R3-12'!AF14</f>
        <v>13</v>
      </c>
      <c r="UA11" s="19">
        <f>'R3-12'!AG14</f>
        <v>13</v>
      </c>
      <c r="UB11" s="19">
        <f>'R3-12'!AH14</f>
        <v>10</v>
      </c>
      <c r="UC11" s="19">
        <f>'R3-12'!AI14</f>
        <v>11</v>
      </c>
      <c r="UD11" s="19">
        <f>'R3-12'!AJ14</f>
        <v>7</v>
      </c>
      <c r="UE11" s="19">
        <f>'R3-12'!AK14</f>
        <v>7</v>
      </c>
      <c r="UF11" s="19">
        <f>'R4-01'!G14</f>
        <v>5</v>
      </c>
      <c r="UG11" s="19">
        <f>'R4-01'!H14</f>
        <v>4</v>
      </c>
      <c r="UH11" s="19">
        <f>'R4-01'!I14</f>
        <v>8</v>
      </c>
      <c r="UI11" s="19">
        <f>'R4-01'!J14</f>
        <v>13</v>
      </c>
      <c r="UJ11" s="19">
        <f>'R4-01'!K14</f>
        <v>32</v>
      </c>
      <c r="UK11" s="19">
        <f>'R4-01'!L14</f>
        <v>92</v>
      </c>
      <c r="UL11" s="19">
        <f>'R4-01'!M14</f>
        <v>201</v>
      </c>
      <c r="UM11" s="19">
        <f>'R4-01'!N14</f>
        <v>381</v>
      </c>
      <c r="UN11" s="19">
        <f>'R4-01'!O14</f>
        <v>488</v>
      </c>
      <c r="UO11" s="19">
        <f>'R4-01'!P14</f>
        <v>594</v>
      </c>
      <c r="UP11" s="19">
        <f>'R4-01'!Q14</f>
        <v>673</v>
      </c>
      <c r="UQ11" s="19">
        <f>'R4-01'!R14</f>
        <v>774</v>
      </c>
      <c r="UR11" s="19">
        <f>'R4-01'!S14</f>
        <v>880</v>
      </c>
      <c r="US11" s="19">
        <f>'R4-01'!T14</f>
        <v>978</v>
      </c>
      <c r="UT11" s="19">
        <f>'R4-01'!U14</f>
        <v>998</v>
      </c>
      <c r="UU11" s="19">
        <f>'R4-01'!V14</f>
        <v>990</v>
      </c>
      <c r="UV11" s="19">
        <f>'R4-01'!W14</f>
        <v>975</v>
      </c>
      <c r="UW11" s="19">
        <f>'R4-01'!X14</f>
        <v>1104</v>
      </c>
      <c r="UX11" s="19">
        <f>'R4-01'!Y14</f>
        <v>1252</v>
      </c>
      <c r="UY11" s="19">
        <f>'R4-01'!Z14</f>
        <v>1447</v>
      </c>
      <c r="UZ11" s="19">
        <f>'R4-01'!AA14</f>
        <v>1606</v>
      </c>
      <c r="VA11" s="19">
        <f>'R4-01'!AB14</f>
        <v>1854</v>
      </c>
      <c r="VB11" s="19">
        <f>'R4-01'!AC14</f>
        <v>2129</v>
      </c>
      <c r="VC11" s="19">
        <f>'R4-01'!AD14</f>
        <v>2268</v>
      </c>
      <c r="VD11" s="19">
        <f>'R4-01'!AE14</f>
        <v>2673</v>
      </c>
      <c r="VE11" s="19">
        <f>'R4-01'!AF14</f>
        <v>3064</v>
      </c>
      <c r="VF11" s="19">
        <f>'R4-01'!AG14</f>
        <v>3430</v>
      </c>
      <c r="VG11" s="19">
        <f>'R4-01'!AH14</f>
        <v>3875</v>
      </c>
      <c r="VH11" s="19">
        <f>'R4-01'!AI14</f>
        <v>4078</v>
      </c>
      <c r="VI11" s="19">
        <f>'R4-01'!AJ14</f>
        <v>4321</v>
      </c>
      <c r="VJ11" s="19">
        <f>'R4-01'!AK14</f>
        <v>4261</v>
      </c>
      <c r="VK11" s="19">
        <f>'R4-02'!G14</f>
        <v>4538</v>
      </c>
      <c r="VL11" s="19">
        <f>'R4-02'!H14</f>
        <v>4886</v>
      </c>
      <c r="VM11" s="19">
        <f>'R4-02'!I14</f>
        <v>4940</v>
      </c>
      <c r="VN11" s="19">
        <f>'R4-02'!J14</f>
        <v>4718</v>
      </c>
      <c r="VO11" s="19">
        <f>'R4-02'!K14</f>
        <v>5013</v>
      </c>
      <c r="VP11" s="19">
        <f>'R4-02'!L14</f>
        <v>4825</v>
      </c>
      <c r="VQ11" s="19">
        <f>'R4-02'!M14</f>
        <v>4587</v>
      </c>
      <c r="VR11" s="19">
        <f>'R4-02'!N14</f>
        <v>4723</v>
      </c>
      <c r="VS11" s="19">
        <f>'R4-02'!O14</f>
        <v>4806</v>
      </c>
      <c r="VT11" s="19">
        <f>'R4-02'!P14</f>
        <v>5037</v>
      </c>
      <c r="VU11" s="19">
        <f>'R4-02'!Q14</f>
        <v>4700</v>
      </c>
      <c r="VV11" s="19">
        <f>'R4-02'!R14</f>
        <v>4652</v>
      </c>
      <c r="VW11" s="19">
        <f>'R4-02'!S14</f>
        <v>4678</v>
      </c>
      <c r="VX11" s="19">
        <f>'R4-02'!T14</f>
        <v>4329</v>
      </c>
      <c r="VY11" s="19">
        <f>'R4-02'!U14</f>
        <v>4337</v>
      </c>
      <c r="VZ11" s="19">
        <f>'R4-02'!V14</f>
        <v>4348</v>
      </c>
      <c r="WA11" s="19">
        <f>'R4-02'!W14</f>
        <v>4308</v>
      </c>
      <c r="WB11" s="19">
        <f>'R4-02'!X14</f>
        <v>4111</v>
      </c>
      <c r="WC11" s="19">
        <f>'R4-02'!Y14</f>
        <v>4087</v>
      </c>
      <c r="WD11" s="19">
        <f>'R4-02'!Z14</f>
        <v>3825</v>
      </c>
      <c r="WE11" s="19">
        <f>'R4-02'!AA14</f>
        <v>3666</v>
      </c>
      <c r="WF11" s="19">
        <f>'R4-02'!AB14</f>
        <v>3688</v>
      </c>
      <c r="WG11" s="19">
        <f>'R4-02'!AC14</f>
        <v>3658</v>
      </c>
      <c r="WH11" s="19">
        <f>'R4-02'!AD14</f>
        <v>3384</v>
      </c>
      <c r="WI11" s="19">
        <f>'R4-02'!AE14</f>
        <v>3405</v>
      </c>
      <c r="WJ11" s="19">
        <f>'R4-02'!AF14</f>
        <v>3447</v>
      </c>
      <c r="WK11" s="19">
        <f>'R4-02'!AG14</f>
        <v>3470</v>
      </c>
      <c r="WL11" s="19">
        <f>'R4-02'!AH14</f>
        <v>3343</v>
      </c>
      <c r="WM11" s="19" t="e">
        <f>#REF!</f>
        <v>#REF!</v>
      </c>
      <c r="WN11" s="19" t="e">
        <f>#REF!</f>
        <v>#REF!</v>
      </c>
      <c r="WO11" s="19" t="e">
        <f>#REF!</f>
        <v>#REF!</v>
      </c>
      <c r="WP11" s="19" t="e">
        <f>#REF!</f>
        <v>#REF!</v>
      </c>
      <c r="WQ11" s="19" t="e">
        <f>#REF!</f>
        <v>#REF!</v>
      </c>
      <c r="WR11" s="19" t="e">
        <f>#REF!</f>
        <v>#REF!</v>
      </c>
      <c r="WS11" s="19" t="e">
        <f>#REF!</f>
        <v>#REF!</v>
      </c>
      <c r="WT11" s="19" t="e">
        <f>#REF!</f>
        <v>#REF!</v>
      </c>
      <c r="WU11" s="19" t="e">
        <f>#REF!</f>
        <v>#REF!</v>
      </c>
      <c r="WV11" s="19" t="e">
        <f>#REF!</f>
        <v>#REF!</v>
      </c>
      <c r="WW11" s="19" t="e">
        <f>#REF!</f>
        <v>#REF!</v>
      </c>
      <c r="WX11" s="19" t="e">
        <f>#REF!</f>
        <v>#REF!</v>
      </c>
      <c r="WY11" s="19" t="e">
        <f>#REF!</f>
        <v>#REF!</v>
      </c>
      <c r="WZ11" s="19" t="e">
        <f>#REF!</f>
        <v>#REF!</v>
      </c>
      <c r="XA11" s="19" t="e">
        <f>#REF!</f>
        <v>#REF!</v>
      </c>
      <c r="XB11" s="19" t="e">
        <f>#REF!</f>
        <v>#REF!</v>
      </c>
      <c r="XC11" s="19" t="e">
        <f>#REF!</f>
        <v>#REF!</v>
      </c>
      <c r="XD11" s="19" t="e">
        <f>#REF!</f>
        <v>#REF!</v>
      </c>
      <c r="XE11" s="19" t="e">
        <f>#REF!</f>
        <v>#REF!</v>
      </c>
      <c r="XF11" s="19" t="e">
        <f>#REF!</f>
        <v>#REF!</v>
      </c>
      <c r="XG11" s="19" t="e">
        <f>#REF!</f>
        <v>#REF!</v>
      </c>
      <c r="XH11" s="19" t="e">
        <f>#REF!</f>
        <v>#REF!</v>
      </c>
      <c r="XI11" s="19" t="e">
        <f>#REF!</f>
        <v>#REF!</v>
      </c>
      <c r="XJ11" s="19" t="e">
        <f>#REF!</f>
        <v>#REF!</v>
      </c>
      <c r="XK11" s="19" t="e">
        <f>#REF!</f>
        <v>#REF!</v>
      </c>
      <c r="XL11" s="19" t="e">
        <f>#REF!</f>
        <v>#REF!</v>
      </c>
      <c r="XM11" s="19" t="e">
        <f>#REF!</f>
        <v>#REF!</v>
      </c>
      <c r="XN11" s="19" t="e">
        <f>#REF!</f>
        <v>#REF!</v>
      </c>
      <c r="XO11" s="19" t="e">
        <f>#REF!</f>
        <v>#REF!</v>
      </c>
      <c r="XP11" s="19" t="e">
        <f>#REF!</f>
        <v>#REF!</v>
      </c>
      <c r="XQ11" s="19" t="e">
        <f>#REF!</f>
        <v>#REF!</v>
      </c>
    </row>
    <row r="12" spans="1:641" ht="34.5" customHeight="1">
      <c r="A12" s="32" t="s">
        <v>122</v>
      </c>
      <c r="B12" s="14" t="s">
        <v>2</v>
      </c>
      <c r="C12" s="19">
        <f>'7月（入力用）'!F16</f>
        <v>121</v>
      </c>
      <c r="D12" s="19">
        <f>'7月（入力用）'!G16</f>
        <v>120</v>
      </c>
      <c r="E12" s="19">
        <f>'7月（入力用）'!H16</f>
        <v>239</v>
      </c>
      <c r="F12" s="19">
        <f>'7月（入力用）'!I16</f>
        <v>632</v>
      </c>
      <c r="G12" s="19">
        <f>'7月（入力用）'!J16</f>
        <v>1163</v>
      </c>
      <c r="H12" s="19">
        <f>'7月（入力用）'!K16</f>
        <v>1650</v>
      </c>
      <c r="I12" s="19">
        <f>'7月（入力用）'!L16</f>
        <v>2230</v>
      </c>
      <c r="J12" s="19">
        <f>'7月（入力用）'!M16</f>
        <v>3001</v>
      </c>
      <c r="K12" s="19">
        <f>'7月（入力用）'!N16</f>
        <v>3394</v>
      </c>
      <c r="L12" s="19">
        <f>'7月（入力用）'!O16</f>
        <v>3728</v>
      </c>
      <c r="M12" s="19">
        <f>'7月（入力用）'!P16</f>
        <v>3661</v>
      </c>
      <c r="N12" s="19">
        <f>'7月（入力用）'!Q16</f>
        <v>3223</v>
      </c>
      <c r="O12" s="19">
        <f>'7月（入力用）'!R16</f>
        <v>2913</v>
      </c>
      <c r="P12" s="19">
        <f>'7月（入力用）'!S16</f>
        <v>2764</v>
      </c>
      <c r="Q12" s="19">
        <f>'7月（入力用）'!T16</f>
        <v>2216</v>
      </c>
      <c r="R12" s="19">
        <f>'7月（入力用）'!U16</f>
        <v>1975</v>
      </c>
      <c r="S12" s="19">
        <f>'7月（入力用）'!V16</f>
        <v>1644</v>
      </c>
      <c r="T12" s="19">
        <f>'7月（入力用）'!W16</f>
        <v>1413</v>
      </c>
      <c r="U12" s="19">
        <f>'7月（入力用）'!X16</f>
        <v>1365</v>
      </c>
      <c r="V12" s="19">
        <f>'7月（入力用）'!Y16</f>
        <v>1368</v>
      </c>
      <c r="W12" s="19">
        <f>'7月（入力用）'!Z16</f>
        <v>1037</v>
      </c>
      <c r="X12" s="19">
        <f>'7月（入力用）'!AA16</f>
        <v>995</v>
      </c>
      <c r="Y12" s="19">
        <f>'7月（入力用）'!AB16</f>
        <v>1054</v>
      </c>
      <c r="Z12" s="19">
        <f>'7月（入力用）'!AC16</f>
        <v>943</v>
      </c>
      <c r="AA12" s="19">
        <f>'7月（入力用）'!AD16</f>
        <v>1246</v>
      </c>
      <c r="AB12" s="19">
        <f>'7月（入力用）'!AE16</f>
        <v>1305</v>
      </c>
      <c r="AC12" s="19">
        <f>'7月（入力用）'!AF16</f>
        <v>1250</v>
      </c>
      <c r="AD12" s="19">
        <f>'7月（入力用）'!AG16</f>
        <v>1384</v>
      </c>
      <c r="AE12" s="19">
        <f>'7月（入力用）'!AH16</f>
        <v>1434</v>
      </c>
      <c r="AF12" s="19">
        <f>'7月（入力用）'!AI16</f>
        <v>1387</v>
      </c>
      <c r="AG12" s="19">
        <f>'7月（入力用）'!AJ16</f>
        <v>1691</v>
      </c>
      <c r="AH12" s="19">
        <f>'8月（入力用）'!F16</f>
        <v>1436</v>
      </c>
      <c r="AI12" s="19">
        <f>'8月（入力用）'!G16</f>
        <v>1380</v>
      </c>
      <c r="AJ12" s="19">
        <f>'8月（入力用）'!H16</f>
        <v>1360</v>
      </c>
      <c r="AK12" s="19">
        <f>'8月（入力用）'!I16</f>
        <v>1280</v>
      </c>
      <c r="AL12" s="19">
        <f>'8月（入力用）'!J16</f>
        <v>1276</v>
      </c>
      <c r="AM12" s="19">
        <f>'8月（入力用）'!K16</f>
        <v>1265</v>
      </c>
      <c r="AN12" s="19">
        <f>'8月（入力用）'!L16</f>
        <v>1357</v>
      </c>
      <c r="AO12" s="19">
        <f>'8月（入力用）'!M16</f>
        <v>1286</v>
      </c>
      <c r="AP12" s="19">
        <f>'8月（入力用）'!N16</f>
        <v>1267</v>
      </c>
      <c r="AQ12" s="19">
        <f>'8月（入力用）'!O16</f>
        <v>1211</v>
      </c>
      <c r="AR12" s="19">
        <f>'8月（入力用）'!P16</f>
        <v>1126</v>
      </c>
      <c r="AS12" s="19">
        <f>'8月（入力用）'!Q16</f>
        <v>1035</v>
      </c>
      <c r="AT12" s="19">
        <f>'8月（入力用）'!R16</f>
        <v>934</v>
      </c>
      <c r="AU12" s="19">
        <f>'8月（入力用）'!S16</f>
        <v>854</v>
      </c>
      <c r="AV12" s="19">
        <f>'8月（入力用）'!T16</f>
        <v>983</v>
      </c>
      <c r="AW12" s="19">
        <f>'8月（入力用）'!U16</f>
        <v>1071</v>
      </c>
      <c r="AX12" s="19">
        <f>'8月（入力用）'!V16</f>
        <v>1174</v>
      </c>
      <c r="AY12" s="19">
        <f>'8月（入力用）'!W16</f>
        <v>1239</v>
      </c>
      <c r="AZ12" s="19">
        <f>'8月（入力用）'!X16</f>
        <v>1373</v>
      </c>
      <c r="BA12" s="19">
        <f>'8月（入力用）'!Y16</f>
        <v>1419</v>
      </c>
      <c r="BB12" s="19">
        <f>'8月（入力用）'!Z16</f>
        <v>1198</v>
      </c>
      <c r="BC12" s="19">
        <f>'8月（入力用）'!AA16</f>
        <v>1064</v>
      </c>
      <c r="BD12" s="19">
        <f>'8月（入力用）'!AB16</f>
        <v>1023</v>
      </c>
      <c r="BE12" s="19">
        <f>'8月（入力用）'!AC16</f>
        <v>1062</v>
      </c>
      <c r="BF12" s="19">
        <f>'8月（入力用）'!AD16</f>
        <v>1043</v>
      </c>
      <c r="BG12" s="19">
        <f>'8月（入力用）'!AE16</f>
        <v>922</v>
      </c>
      <c r="BH12" s="19">
        <f>'8月（入力用）'!AF16</f>
        <v>870</v>
      </c>
      <c r="BI12" s="19">
        <f>'8月（入力用）'!AG16</f>
        <v>917</v>
      </c>
      <c r="BJ12" s="19">
        <f>'8月（入力用）'!AH16</f>
        <v>1042</v>
      </c>
      <c r="BK12" s="19">
        <f>'8月（入力用）'!AI16</f>
        <v>1293</v>
      </c>
      <c r="BL12" s="19">
        <f>'8月（入力用）'!AJ16</f>
        <v>1315</v>
      </c>
      <c r="BM12" s="19">
        <f>'9月（入力用）'!G16</f>
        <v>1310</v>
      </c>
      <c r="BN12" s="19">
        <f>'9月（入力用）'!H16</f>
        <v>1249</v>
      </c>
      <c r="BO12" s="19">
        <f>'9月（入力用）'!I16</f>
        <v>1370</v>
      </c>
      <c r="BP12" s="19">
        <f>'9月（入力用）'!J16</f>
        <v>1486</v>
      </c>
      <c r="BQ12" s="19">
        <f>'9月（入力用）'!K16</f>
        <v>1373</v>
      </c>
      <c r="BR12" s="19">
        <f>'9月（入力用）'!L16</f>
        <v>1044</v>
      </c>
      <c r="BS12" s="19">
        <f>'9月（入力用）'!M16</f>
        <v>879</v>
      </c>
      <c r="BT12" s="19">
        <f>'9月（入力用）'!N16</f>
        <v>848</v>
      </c>
      <c r="BU12" s="19">
        <f>'9月（入力用）'!O16</f>
        <v>882</v>
      </c>
      <c r="BV12" s="19">
        <f>'9月（入力用）'!P16</f>
        <v>753</v>
      </c>
      <c r="BW12" s="19">
        <f>'9月（入力用）'!Q16</f>
        <v>563</v>
      </c>
      <c r="BX12" s="19">
        <f>'9月（入力用）'!R16</f>
        <v>519</v>
      </c>
      <c r="BY12" s="19">
        <f>'9月（入力用）'!S16</f>
        <v>524</v>
      </c>
      <c r="BZ12" s="19">
        <f>'9月（入力用）'!T16</f>
        <v>545</v>
      </c>
      <c r="CA12" s="19">
        <f>'9月（入力用）'!U16</f>
        <v>549</v>
      </c>
      <c r="CB12" s="19">
        <f>'9月（入力用）'!V16</f>
        <v>478</v>
      </c>
      <c r="CC12" s="19">
        <f>'9月（入力用）'!W16</f>
        <v>487</v>
      </c>
      <c r="CD12" s="19">
        <f>'9月（入力用）'!X16</f>
        <v>500</v>
      </c>
      <c r="CE12" s="19">
        <f>'9月（入力用）'!Y16</f>
        <v>530</v>
      </c>
      <c r="CF12" s="19">
        <f>'9月（入力用）'!Z16</f>
        <v>532</v>
      </c>
      <c r="CG12" s="19">
        <f>'9月（入力用）'!AA16</f>
        <v>518</v>
      </c>
      <c r="CH12" s="19">
        <f>'9月（入力用）'!AB16</f>
        <v>489</v>
      </c>
      <c r="CI12" s="19">
        <f>'9月（入力用）'!AC16</f>
        <v>626</v>
      </c>
      <c r="CJ12" s="19">
        <f>'9月（入力用）'!AD16</f>
        <v>687</v>
      </c>
      <c r="CK12" s="19">
        <f>'9月（入力用）'!AE16</f>
        <v>892</v>
      </c>
      <c r="CL12" s="19">
        <f>'9月（入力用）'!AF16</f>
        <v>920</v>
      </c>
      <c r="CM12" s="19">
        <f>'9月（入力用）'!AG16</f>
        <v>999</v>
      </c>
      <c r="CN12" s="19">
        <f>'9月（入力用）'!AH16</f>
        <v>1039</v>
      </c>
      <c r="CO12" s="19">
        <f>'9月（入力用）'!AI16</f>
        <v>1076</v>
      </c>
      <c r="CP12" s="19">
        <f>'9月（入力用）'!AJ16</f>
        <v>1012</v>
      </c>
      <c r="CQ12" s="19">
        <f>'10月（入力用）'!G16</f>
        <v>1012</v>
      </c>
      <c r="CR12" s="19">
        <f>'10月（入力用）'!H16</f>
        <v>857</v>
      </c>
      <c r="CS12" s="19">
        <f>'10月（入力用）'!I16</f>
        <v>864</v>
      </c>
      <c r="CT12" s="19">
        <f>'10月（入力用）'!J16</f>
        <v>836</v>
      </c>
      <c r="CU12" s="19">
        <f>'10月（入力用）'!K16</f>
        <v>842</v>
      </c>
      <c r="CV12" s="19">
        <f>'10月（入力用）'!L16</f>
        <v>866</v>
      </c>
      <c r="CW12" s="19">
        <f>'10月（入力用）'!M16</f>
        <v>971</v>
      </c>
      <c r="CX12" s="19">
        <f>'10月（入力用）'!N16</f>
        <v>993</v>
      </c>
      <c r="CY12" s="19">
        <f>'10月（入力用）'!O16</f>
        <v>923</v>
      </c>
      <c r="CZ12" s="19">
        <f>'10月（入力用）'!P16</f>
        <v>978</v>
      </c>
      <c r="DA12" s="19">
        <f>'10月（入力用）'!Q16</f>
        <v>997</v>
      </c>
      <c r="DB12" s="19">
        <f>'10月（入力用）'!R16</f>
        <v>1084</v>
      </c>
      <c r="DC12" s="19">
        <f>'10月（入力用）'!S16</f>
        <v>1199</v>
      </c>
      <c r="DD12" s="19">
        <f>'10月（入力用）'!T16</f>
        <v>1120</v>
      </c>
      <c r="DE12" s="19">
        <f>'10月（入力用）'!U16</f>
        <v>1036</v>
      </c>
      <c r="DF12" s="19">
        <f>'10月（入力用）'!V16</f>
        <v>1024</v>
      </c>
      <c r="DG12" s="19">
        <f>'10月（入力用）'!W16</f>
        <v>913</v>
      </c>
      <c r="DH12" s="19">
        <f>'10月（入力用）'!X16</f>
        <v>864</v>
      </c>
      <c r="DI12" s="19">
        <f>'10月（入力用）'!Y16</f>
        <v>741</v>
      </c>
      <c r="DJ12" s="19">
        <f>'10月（入力用）'!Z16</f>
        <v>537</v>
      </c>
      <c r="DK12" s="19">
        <f>'10月（入力用）'!AA16</f>
        <v>426</v>
      </c>
      <c r="DL12" s="19">
        <f>'10月（入力用）'!AB16</f>
        <v>408</v>
      </c>
      <c r="DM12" s="19">
        <f>'10月（入力用）'!AC16</f>
        <v>400</v>
      </c>
      <c r="DN12" s="19">
        <f>'10月（入力用）'!AD16</f>
        <v>387</v>
      </c>
      <c r="DO12" s="19">
        <f>'10月（入力用）'!AE16</f>
        <v>359</v>
      </c>
      <c r="DP12" s="19">
        <f>'10月（入力用）'!AF16</f>
        <v>349</v>
      </c>
      <c r="DQ12" s="19">
        <f>'10月（入力用）'!AG16</f>
        <v>423</v>
      </c>
      <c r="DR12" s="19">
        <f>'10月（入力用）'!AH16</f>
        <v>461</v>
      </c>
      <c r="DS12" s="19">
        <f>'10月（入力用）'!AI16</f>
        <v>481</v>
      </c>
      <c r="DT12" s="19">
        <f>'10月（入力用）'!AJ16</f>
        <v>554</v>
      </c>
      <c r="DU12" s="19">
        <f>'10月（入力用）'!AK16</f>
        <v>583</v>
      </c>
      <c r="DV12" s="19">
        <f>'11月（入力用）'!G16</f>
        <v>725</v>
      </c>
      <c r="DW12" s="19">
        <f>'11月（入力用）'!H16</f>
        <v>828</v>
      </c>
      <c r="DX12" s="19">
        <f>'11月（入力用）'!I16</f>
        <v>885</v>
      </c>
      <c r="DY12" s="19">
        <f>'11月（入力用）'!J16</f>
        <v>1023</v>
      </c>
      <c r="DZ12" s="19">
        <f>'11月（入力用）'!K16</f>
        <v>1147</v>
      </c>
      <c r="EA12" s="19">
        <f>'11月（入力用）'!L16</f>
        <v>1241</v>
      </c>
      <c r="EB12" s="19">
        <f>'11月（入力用）'!M16</f>
        <v>1313</v>
      </c>
      <c r="EC12" s="19">
        <f>'11月（入力用）'!N16</f>
        <v>1341</v>
      </c>
      <c r="ED12" s="19">
        <f>'11月（入力用）'!O16</f>
        <v>1307</v>
      </c>
      <c r="EE12" s="19">
        <f>'11月（入力用）'!P16</f>
        <v>1331</v>
      </c>
      <c r="EF12" s="19">
        <f>'11月（入力用）'!Q16</f>
        <v>1341</v>
      </c>
      <c r="EG12" s="19">
        <f>'11月（入力用）'!R16</f>
        <v>1327</v>
      </c>
      <c r="EH12" s="19">
        <f>'11月（入力用）'!S16</f>
        <v>1237</v>
      </c>
      <c r="EI12" s="19">
        <f>'11月（入力用）'!T16</f>
        <v>1181</v>
      </c>
      <c r="EJ12" s="19">
        <f>'11月（入力用）'!U16</f>
        <v>1021</v>
      </c>
      <c r="EK12" s="19">
        <f>'11月（入力用）'!V16</f>
        <v>988</v>
      </c>
      <c r="EL12" s="19">
        <f>'11月（入力用）'!W16</f>
        <v>905</v>
      </c>
      <c r="EM12" s="19">
        <f>'11月（入力用）'!X16</f>
        <v>917</v>
      </c>
      <c r="EN12" s="19">
        <f>'11月（入力用）'!Y16</f>
        <v>1030</v>
      </c>
      <c r="EO12" s="19">
        <f>'11月（入力用）'!Z16</f>
        <v>1239</v>
      </c>
      <c r="EP12" s="19">
        <f>'11月（入力用）'!AA16</f>
        <v>1445</v>
      </c>
      <c r="EQ12" s="19">
        <f>'11月（入力用）'!AB16</f>
        <v>1545</v>
      </c>
      <c r="ER12" s="19">
        <f>'11月（入力用）'!AC16</f>
        <v>1472</v>
      </c>
      <c r="ES12" s="19">
        <f>'11月（入力用）'!AD16</f>
        <v>1532</v>
      </c>
      <c r="ET12" s="19">
        <f>'11月（入力用）'!AE16</f>
        <v>1632</v>
      </c>
      <c r="EU12" s="19">
        <f>'11月（入力用）'!AF16</f>
        <v>1469</v>
      </c>
      <c r="EV12" s="19">
        <f>'11月（入力用）'!AG16</f>
        <v>1258</v>
      </c>
      <c r="EW12" s="19">
        <f>'11月（入力用）'!AH16</f>
        <v>1117</v>
      </c>
      <c r="EX12" s="19">
        <f>'11月（入力用）'!AI16</f>
        <v>1032</v>
      </c>
      <c r="EY12" s="19">
        <f>'11月（入力用）'!AJ16</f>
        <v>1139</v>
      </c>
      <c r="EZ12" s="19">
        <f>'12月（入力用）'!G16</f>
        <v>1091</v>
      </c>
      <c r="FA12" s="19">
        <f>'12月（入力用）'!H16</f>
        <v>865</v>
      </c>
      <c r="FB12" s="19">
        <f>'12月（入力用）'!I16</f>
        <v>1040</v>
      </c>
      <c r="FC12" s="19">
        <f>'12月（入力用）'!J16</f>
        <v>1138</v>
      </c>
      <c r="FD12" s="19">
        <f>'12月（入力用）'!K16</f>
        <v>1135</v>
      </c>
      <c r="FE12" s="19">
        <f>'12月（入力用）'!L16</f>
        <v>1195</v>
      </c>
      <c r="FF12" s="19">
        <f>'12月（入力用）'!M16</f>
        <v>1210</v>
      </c>
      <c r="FG12" s="19">
        <f>'12月（入力用）'!N16</f>
        <v>1323</v>
      </c>
      <c r="FH12" s="19">
        <f>'12月（入力用）'!O16</f>
        <v>1734</v>
      </c>
      <c r="FI12" s="19">
        <f>'12月（入力用）'!P16</f>
        <v>1839</v>
      </c>
      <c r="FJ12" s="19">
        <f>'12月（入力用）'!Q16</f>
        <v>2487</v>
      </c>
      <c r="FK12" s="19">
        <f>'12月（入力用）'!R16</f>
        <v>2766</v>
      </c>
      <c r="FL12" s="19">
        <f>'12月（入力用）'!S16</f>
        <v>3491</v>
      </c>
      <c r="FM12" s="19">
        <f>'12月（入力用）'!T16</f>
        <v>3599</v>
      </c>
      <c r="FN12" s="19">
        <f>'12月（入力用）'!U16</f>
        <v>3872</v>
      </c>
      <c r="FO12" s="19">
        <f>'12月（入力用）'!V16</f>
        <v>3915</v>
      </c>
      <c r="FP12" s="19">
        <f>'12月（入力用）'!W16</f>
        <v>3795</v>
      </c>
      <c r="FQ12" s="19">
        <f>'12月（入力用）'!X16</f>
        <v>3499</v>
      </c>
      <c r="FR12" s="19">
        <f>'12月（入力用）'!Y16</f>
        <v>3272</v>
      </c>
      <c r="FS12" s="19">
        <f>'12月（入力用）'!Z16</f>
        <v>2525</v>
      </c>
      <c r="FT12" s="19">
        <f>'12月（入力用）'!AA16</f>
        <v>2485</v>
      </c>
      <c r="FU12" s="19">
        <f>'12月（入力用）'!AB16</f>
        <v>2246</v>
      </c>
      <c r="FV12" s="19">
        <f>'12月（入力用）'!AC16</f>
        <v>2078</v>
      </c>
      <c r="FW12" s="19">
        <f>'12月（入力用）'!AD16</f>
        <v>2194</v>
      </c>
      <c r="FX12" s="19">
        <f>'12月（入力用）'!AE16</f>
        <v>2244</v>
      </c>
      <c r="FY12" s="19">
        <f>'12月（入力用）'!AF16</f>
        <v>2501</v>
      </c>
      <c r="FZ12" s="19">
        <f>'12月（入力用）'!AG16</f>
        <v>2973</v>
      </c>
      <c r="GA12" s="19">
        <f>'12月（入力用）'!AH16</f>
        <v>3384</v>
      </c>
      <c r="GB12" s="19">
        <f>'12月（入力用）'!AI16</f>
        <v>3709</v>
      </c>
      <c r="GC12" s="19">
        <f>'12月（入力用）'!AJ16</f>
        <v>3942</v>
      </c>
      <c r="GD12" s="19">
        <f>'12月（入力用）'!AK16</f>
        <v>3829</v>
      </c>
      <c r="GE12" s="19">
        <f>'R3-01（入力用）'!G16</f>
        <v>3295</v>
      </c>
      <c r="GF12" s="19">
        <f>'R3-01（入力用）'!H16</f>
        <v>3175</v>
      </c>
      <c r="GG12" s="19">
        <f>'R3-01（入力用）'!I16</f>
        <v>3078</v>
      </c>
      <c r="GH12" s="19">
        <f>'R3-01（入力用）'!J16</f>
        <v>2864</v>
      </c>
      <c r="GI12" s="19">
        <f>'R3-01（入力用）'!K16</f>
        <v>2931</v>
      </c>
      <c r="GJ12" s="19">
        <f>'R3-01（入力用）'!L16</f>
        <v>2888</v>
      </c>
      <c r="GK12" s="19">
        <f>'R3-01（入力用）'!M16</f>
        <v>3311</v>
      </c>
      <c r="GL12" s="19">
        <f>'R3-01（入力用）'!N16</f>
        <v>3875</v>
      </c>
      <c r="GM12" s="19">
        <f>'R3-01（入力用）'!O16</f>
        <v>4303</v>
      </c>
      <c r="GN12" s="19">
        <f>'R3-01（入力用）'!P16</f>
        <v>4170</v>
      </c>
      <c r="GO12" s="19">
        <f>'R3-01（入力用）'!Q16</f>
        <v>4215</v>
      </c>
      <c r="GP12" s="19">
        <f>'R3-01（入力用）'!R16</f>
        <v>4642</v>
      </c>
      <c r="GQ12" s="19">
        <f>'R3-01（入力用）'!S16</f>
        <v>4713</v>
      </c>
      <c r="GR12" s="19">
        <f>'R3-01（入力用）'!T16</f>
        <v>4470</v>
      </c>
      <c r="GS12" s="19">
        <f>'R3-01（入力用）'!U16</f>
        <v>4291</v>
      </c>
      <c r="GT12" s="19">
        <f>'R3-01（入力用）'!V16</f>
        <v>4013</v>
      </c>
      <c r="GU12" s="19">
        <f>'R3-01（入力用）'!W16</f>
        <v>3990</v>
      </c>
      <c r="GV12" s="19">
        <f>'R3-01（入力用）'!X16</f>
        <v>4239</v>
      </c>
      <c r="GW12" s="19">
        <f>'R3-01（入力用）'!Y16</f>
        <v>3851</v>
      </c>
      <c r="GX12" s="19">
        <f>'R3-01（入力用）'!Z16</f>
        <v>3875</v>
      </c>
      <c r="GY12" s="19">
        <f>'R3-01（入力用）'!AA16</f>
        <v>4200</v>
      </c>
      <c r="GZ12" s="19">
        <f>'R3-01（入力用）'!AB16</f>
        <v>4281</v>
      </c>
      <c r="HA12" s="19">
        <f>'R3-01（入力用）'!AC16</f>
        <v>4163</v>
      </c>
      <c r="HB12" s="19">
        <f>'R3-01（入力用）'!AD16</f>
        <v>4035</v>
      </c>
      <c r="HC12" s="19">
        <f>'R3-01（入力用）'!AE16</f>
        <v>3766</v>
      </c>
      <c r="HD12" s="19">
        <f>'R3-01（入力用）'!AF16</f>
        <v>3585</v>
      </c>
      <c r="HE12" s="19">
        <f>'R3-01（入力用）'!AG16</f>
        <v>3306</v>
      </c>
      <c r="HF12" s="19">
        <f>'R3-01（入力用）'!AH16</f>
        <v>2890</v>
      </c>
      <c r="HG12" s="19">
        <f>'R3-01（入力用）'!AI16</f>
        <v>2659</v>
      </c>
      <c r="HH12" s="19">
        <f>'R3-01（入力用）'!AJ16</f>
        <v>2821</v>
      </c>
      <c r="HI12" s="19">
        <f>'R3-01（入力用）'!AK16</f>
        <v>3273</v>
      </c>
      <c r="HJ12" s="19">
        <f>'R3-02（入力用）'!G16</f>
        <v>3484</v>
      </c>
      <c r="HK12" s="19">
        <f>'R3-02（入力用）'!H16</f>
        <v>3512</v>
      </c>
      <c r="HL12" s="19">
        <f>'R3-02（入力用）'!I16</f>
        <v>3393</v>
      </c>
      <c r="HM12" s="19">
        <f>'R3-02（入力用）'!J16</f>
        <v>3446</v>
      </c>
      <c r="HN12" s="19">
        <f>'R3-02（入力用）'!K16</f>
        <v>3560</v>
      </c>
      <c r="HO12" s="19">
        <f>'R3-02（入力用）'!L16</f>
        <v>3473</v>
      </c>
      <c r="HP12" s="19">
        <f>'R3-02（入力用）'!M16</f>
        <v>2987</v>
      </c>
      <c r="HQ12" s="19">
        <f>'R3-02（入力用）'!N16</f>
        <v>2776</v>
      </c>
      <c r="HR12" s="19">
        <f>'R3-02（入力用）'!O16</f>
        <v>3117</v>
      </c>
      <c r="HS12" s="19">
        <f>'R3-02（入力用）'!P16</f>
        <v>3271</v>
      </c>
      <c r="HT12" s="19">
        <f>'R3-02（入力用）'!Q16</f>
        <v>3013</v>
      </c>
      <c r="HU12" s="19">
        <f>'R3-02（入力用）'!R16</f>
        <v>3151</v>
      </c>
      <c r="HV12" s="19">
        <f>'R3-02（入力用）'!S16</f>
        <v>3536</v>
      </c>
      <c r="HW12" s="19">
        <f>'R3-02（入力用）'!T16</f>
        <v>3887</v>
      </c>
      <c r="HX12" s="19">
        <f>'R3-02（入力用）'!U16</f>
        <v>3991</v>
      </c>
      <c r="HY12" s="19">
        <f>'R3-02（入力用）'!V16</f>
        <v>3564</v>
      </c>
      <c r="HZ12" s="19">
        <f>'R3-02（入力用）'!W16</f>
        <v>3547</v>
      </c>
      <c r="IA12" s="19">
        <f>'R3-02（入力用）'!X16</f>
        <v>3801</v>
      </c>
      <c r="IB12" s="19">
        <f>'R3-02（入力用）'!Y16</f>
        <v>3408</v>
      </c>
      <c r="IC12" s="19">
        <f>'R3-02（入力用）'!Z16</f>
        <v>2838</v>
      </c>
      <c r="ID12" s="19">
        <f>'R3-02（入力用）'!AA16</f>
        <v>2426</v>
      </c>
      <c r="IE12" s="19">
        <f>'R3-02（入力用）'!AB16</f>
        <v>2548</v>
      </c>
      <c r="IF12" s="19">
        <f>'R3-02（入力用）'!AC16</f>
        <v>2481</v>
      </c>
      <c r="IG12" s="19">
        <f>'R3-02（入力用）'!AD16</f>
        <v>2508</v>
      </c>
      <c r="IH12" s="19">
        <f>'R3-02（入力用）'!AE16</f>
        <v>2248</v>
      </c>
      <c r="II12" s="19">
        <f>'R3-02（入力用）'!AF16</f>
        <v>2234</v>
      </c>
      <c r="IJ12" s="19">
        <f>'R3-02（入力用）'!AG16</f>
        <v>2124</v>
      </c>
      <c r="IK12" s="19">
        <f>'R3-02（入力用）'!AH16</f>
        <v>2102</v>
      </c>
      <c r="IL12" s="19">
        <f>'R3-03（入力用）'!G16</f>
        <v>1776</v>
      </c>
      <c r="IM12" s="19">
        <f>'R3-03（入力用）'!H16</f>
        <v>1536</v>
      </c>
      <c r="IN12" s="19">
        <f>'R3-03（入力用）'!I16</f>
        <v>1233</v>
      </c>
      <c r="IO12" s="19">
        <f>'R3-03（入力用）'!J16</f>
        <v>1182</v>
      </c>
      <c r="IP12" s="19">
        <f>'R3-03（入力用）'!K16</f>
        <v>1154</v>
      </c>
      <c r="IQ12" s="19">
        <f>'R3-03（入力用）'!L16</f>
        <v>1124</v>
      </c>
      <c r="IR12" s="19">
        <f>'R3-03（入力用）'!M16</f>
        <v>1112</v>
      </c>
      <c r="IS12" s="19">
        <f>'R3-03（入力用）'!N16</f>
        <v>1094</v>
      </c>
      <c r="IT12" s="19">
        <f>'R3-03（入力用）'!O16</f>
        <v>1076</v>
      </c>
      <c r="IU12" s="19">
        <f>'R3-03（入力用）'!P16</f>
        <v>1046</v>
      </c>
      <c r="IV12" s="19">
        <f>'R3-03（入力用）'!Q16</f>
        <v>1050</v>
      </c>
      <c r="IW12" s="19">
        <f>'R3-03（入力用）'!R16</f>
        <v>1036</v>
      </c>
      <c r="IX12" s="19">
        <f>'R3-03（入力用）'!S16</f>
        <v>1003</v>
      </c>
      <c r="IY12" s="19">
        <f>'R3-03（入力用）'!T16</f>
        <v>1008</v>
      </c>
      <c r="IZ12" s="19">
        <f>'R3-03（入力用）'!U16</f>
        <v>975</v>
      </c>
      <c r="JA12" s="19">
        <f>'R3-03（入力用）'!V16</f>
        <v>974</v>
      </c>
      <c r="JB12" s="19">
        <f>'R3-03（入力用）'!W16</f>
        <v>1035</v>
      </c>
      <c r="JC12" s="19">
        <f>'R3-03（入力用）'!X16</f>
        <v>1038</v>
      </c>
      <c r="JD12" s="19">
        <f>'R3-03（入力用）'!Y16</f>
        <v>1080</v>
      </c>
      <c r="JE12" s="19">
        <f>'R3-03（入力用）'!Z16</f>
        <v>1134</v>
      </c>
      <c r="JF12" s="19">
        <f>'R3-03（入力用）'!AA16</f>
        <v>1146</v>
      </c>
      <c r="JG12" s="19">
        <f>'R3-03（入力用）'!AB16</f>
        <v>1176</v>
      </c>
      <c r="JH12" s="19">
        <f>'R3-03（入力用）'!AC16</f>
        <v>1216</v>
      </c>
      <c r="JI12" s="19">
        <f>'R3-03（入力用）'!AD16</f>
        <v>1272</v>
      </c>
      <c r="JJ12" s="19">
        <f>'R3-03（入力用）'!AE16</f>
        <v>1322</v>
      </c>
      <c r="JK12" s="19">
        <f>'R3-03（入力用）'!AF16</f>
        <v>1444</v>
      </c>
      <c r="JL12" s="19">
        <f>'R3-03（入力用）'!AG16</f>
        <v>1540</v>
      </c>
      <c r="JM12" s="19">
        <f>'R3-03（入力用）'!AH16</f>
        <v>1765</v>
      </c>
      <c r="JN12" s="19">
        <f>'R3-03（入力用）'!AI16</f>
        <v>1767</v>
      </c>
      <c r="JO12" s="19">
        <f>'R3-03（入力用）'!AJ16</f>
        <v>1840</v>
      </c>
      <c r="JP12" s="19">
        <f>'R3-03（入力用）'!AK16</f>
        <v>1919</v>
      </c>
      <c r="JQ12" s="19">
        <f>'R3-04'!G16</f>
        <v>1958</v>
      </c>
      <c r="JR12" s="19">
        <f>'R3-04'!H16</f>
        <v>1986</v>
      </c>
      <c r="JS12" s="19">
        <f>'R3-04'!I16</f>
        <v>2016</v>
      </c>
      <c r="JT12" s="19">
        <f>'R3-04'!J16</f>
        <v>1874</v>
      </c>
      <c r="JU12" s="19">
        <f>'R3-04'!K16</f>
        <v>1871</v>
      </c>
      <c r="JV12" s="19">
        <f>'R3-04'!L16</f>
        <v>1889</v>
      </c>
      <c r="JW12" s="19">
        <f>'R3-04'!M16</f>
        <v>1977</v>
      </c>
      <c r="JX12" s="19">
        <f>'R3-04'!N16</f>
        <v>2019</v>
      </c>
      <c r="JY12" s="19">
        <f>'R3-04'!O16</f>
        <v>2037</v>
      </c>
      <c r="JZ12" s="19">
        <f>'R3-04'!P16</f>
        <v>1986</v>
      </c>
      <c r="KA12" s="19">
        <f>'R3-04'!Q16</f>
        <v>2047</v>
      </c>
      <c r="KB12" s="19">
        <f>'R3-04'!R16</f>
        <v>1973</v>
      </c>
      <c r="KC12" s="19">
        <f>'R3-04'!S16</f>
        <v>1920</v>
      </c>
      <c r="KD12" s="19">
        <f>'R3-04'!T16</f>
        <v>1745</v>
      </c>
      <c r="KE12" s="19">
        <f>'R3-04'!U16</f>
        <v>1798</v>
      </c>
      <c r="KF12" s="19">
        <f>'R3-04'!V16</f>
        <v>1778</v>
      </c>
      <c r="KG12" s="19">
        <f>'R3-04'!W16</f>
        <v>1921</v>
      </c>
      <c r="KH12" s="19">
        <f>'R3-04'!X16</f>
        <v>1911</v>
      </c>
      <c r="KI12" s="19">
        <f>'R3-04'!Y16</f>
        <v>2051</v>
      </c>
      <c r="KJ12" s="19">
        <f>'R3-04'!Z16</f>
        <v>2184</v>
      </c>
      <c r="KK12" s="19">
        <f>'R3-04'!AA16</f>
        <v>2304</v>
      </c>
      <c r="KL12" s="19">
        <f>'R3-04'!AB16</f>
        <v>2195</v>
      </c>
      <c r="KM12" s="19">
        <f>'R3-04'!AC16</f>
        <v>2193</v>
      </c>
      <c r="KN12" s="19">
        <f>'R3-04'!AD16</f>
        <v>2124</v>
      </c>
      <c r="KO12" s="19">
        <f>'R3-04'!AE16</f>
        <v>2121</v>
      </c>
      <c r="KP12" s="19">
        <f>'R3-04'!AF16</f>
        <v>2100</v>
      </c>
      <c r="KQ12" s="19">
        <f>'R3-04'!AG16</f>
        <v>2006</v>
      </c>
      <c r="KR12" s="19">
        <f>'R3-04'!AH16</f>
        <v>1898</v>
      </c>
      <c r="KS12" s="19">
        <f>'R3-04'!AI16</f>
        <v>1932</v>
      </c>
      <c r="KT12" s="19">
        <f>'R3-04'!AJ16</f>
        <v>2020</v>
      </c>
      <c r="KU12" s="19">
        <f>'R3-05'!G16</f>
        <v>2458</v>
      </c>
      <c r="KV12" s="19">
        <f>'R3-05'!H16</f>
        <v>2781</v>
      </c>
      <c r="KW12" s="19">
        <f>'R3-05'!I16</f>
        <v>2852</v>
      </c>
      <c r="KX12" s="19">
        <f>'R3-05'!J16</f>
        <v>2973</v>
      </c>
      <c r="KY12" s="19">
        <f>'R3-05'!K16</f>
        <v>3076</v>
      </c>
      <c r="KZ12" s="19">
        <f>'R3-05'!L16</f>
        <v>3676</v>
      </c>
      <c r="LA12" s="19">
        <f>'R3-05'!M16</f>
        <v>4659</v>
      </c>
      <c r="LB12" s="19">
        <f>'R3-05'!N16</f>
        <v>4871</v>
      </c>
      <c r="LC12" s="19">
        <f>'R3-05'!O16</f>
        <v>4814</v>
      </c>
      <c r="LD12" s="19">
        <f>'R3-05'!P16</f>
        <v>4994</v>
      </c>
      <c r="LE12" s="19">
        <f>'R3-05'!Q16</f>
        <v>5286</v>
      </c>
      <c r="LF12" s="19">
        <f>'R3-05'!R16</f>
        <v>5778</v>
      </c>
      <c r="LG12" s="19">
        <f>'R3-05'!S16</f>
        <v>5785</v>
      </c>
      <c r="LH12" s="19">
        <f>'R3-05'!T16</f>
        <v>5221</v>
      </c>
      <c r="LI12" s="19">
        <f>'R3-05'!U16</f>
        <v>4715</v>
      </c>
      <c r="LJ12" s="19">
        <f>'R3-05'!V16</f>
        <v>4556</v>
      </c>
      <c r="LK12" s="19">
        <f>'R3-05'!W16</f>
        <v>4833</v>
      </c>
      <c r="LL12" s="19">
        <f>'R3-05'!X16</f>
        <v>4942</v>
      </c>
      <c r="LM12" s="19">
        <f>'R3-05'!Y16</f>
        <v>4720</v>
      </c>
      <c r="LN12" s="19">
        <f>'R3-05'!Z16</f>
        <v>4489</v>
      </c>
      <c r="LO12" s="19">
        <f>'R3-05'!AA16</f>
        <v>4214</v>
      </c>
      <c r="LP12" s="19">
        <f>'R3-05'!AB16</f>
        <v>4457</v>
      </c>
      <c r="LQ12" s="19">
        <f>'R3-05'!AC16</f>
        <v>4571</v>
      </c>
      <c r="LR12" s="19">
        <f>'R3-05'!AD16</f>
        <v>4466</v>
      </c>
      <c r="LS12" s="19">
        <f>'R3-05'!AE16</f>
        <v>4552</v>
      </c>
      <c r="LT12" s="19">
        <f>'R3-05'!AF16</f>
        <v>4486</v>
      </c>
      <c r="LU12" s="19">
        <f>'R3-05'!AG16</f>
        <v>4442</v>
      </c>
      <c r="LV12" s="19">
        <f>'R3-05'!AH16</f>
        <v>4432</v>
      </c>
      <c r="LW12" s="19">
        <f>'R3-05'!AI16</f>
        <v>4120</v>
      </c>
      <c r="LX12" s="19">
        <f>'R3-05'!AJ16</f>
        <v>3915</v>
      </c>
      <c r="LY12" s="19">
        <f>'R3-05'!AK16</f>
        <v>3693</v>
      </c>
      <c r="LZ12" s="19">
        <f>'R3-06'!G16</f>
        <v>3339</v>
      </c>
      <c r="MA12" s="19">
        <f>'R3-06'!H16</f>
        <v>3354</v>
      </c>
      <c r="MB12" s="19">
        <f>'R3-06'!I16</f>
        <v>3535</v>
      </c>
      <c r="MC12" s="19">
        <f>'R3-06'!J16</f>
        <v>3834</v>
      </c>
      <c r="MD12" s="19">
        <f>'R3-06'!K16</f>
        <v>4011</v>
      </c>
      <c r="ME12" s="19">
        <f>'R3-06'!L16</f>
        <v>4083</v>
      </c>
      <c r="MF12" s="19">
        <f>'R3-06'!M16</f>
        <v>3902</v>
      </c>
      <c r="MG12" s="19">
        <f>'R3-06'!N16</f>
        <v>3826</v>
      </c>
      <c r="MH12" s="19">
        <f>'R3-06'!O16</f>
        <v>3713</v>
      </c>
      <c r="MI12" s="19">
        <f>'R3-06'!P16</f>
        <v>3277</v>
      </c>
      <c r="MJ12" s="19">
        <f>'R3-06'!Q16</f>
        <v>2827</v>
      </c>
      <c r="MK12" s="19">
        <f>'R3-06'!R16</f>
        <v>2522</v>
      </c>
      <c r="ML12" s="19">
        <f>'R3-06'!S16</f>
        <v>2513</v>
      </c>
      <c r="MM12" s="19">
        <f>'R3-06'!T16</f>
        <v>2463</v>
      </c>
      <c r="MN12" s="19">
        <f>'R3-06'!U16</f>
        <v>2388</v>
      </c>
      <c r="MO12" s="19">
        <f>'R3-06'!V16</f>
        <v>2153</v>
      </c>
      <c r="MP12" s="19">
        <f>'R3-06'!W16</f>
        <v>2067</v>
      </c>
      <c r="MQ12" s="19">
        <f>'R3-06'!X16</f>
        <v>1897</v>
      </c>
      <c r="MR12" s="19">
        <f>'R3-06'!Y16</f>
        <v>1814</v>
      </c>
      <c r="MS12" s="19">
        <f>'R3-06'!Z16</f>
        <v>1616</v>
      </c>
      <c r="MT12" s="19">
        <f>'R3-06'!AA16</f>
        <v>1438</v>
      </c>
      <c r="MU12" s="19">
        <f>'R3-06'!AB16</f>
        <v>1231</v>
      </c>
      <c r="MV12" s="19">
        <f>'R3-06'!AC16</f>
        <v>1229</v>
      </c>
      <c r="MW12" s="19">
        <f>'R3-06'!AD16</f>
        <v>1149</v>
      </c>
      <c r="MX12" s="19">
        <f>'R3-06'!AE16</f>
        <v>1097</v>
      </c>
      <c r="MY12" s="19">
        <f>'R3-06'!AF16</f>
        <v>1103</v>
      </c>
      <c r="MZ12" s="19">
        <f>'R3-06'!AG16</f>
        <v>1182</v>
      </c>
      <c r="NA12" s="19">
        <f>'R3-06'!AH16</f>
        <v>1262</v>
      </c>
      <c r="NB12" s="19">
        <f>'R3-06'!AI16</f>
        <v>1320</v>
      </c>
      <c r="NC12" s="19">
        <f>'R3-06'!AJ16</f>
        <v>1269</v>
      </c>
      <c r="ND12" s="19">
        <f>'R3-07'!G16</f>
        <v>1384</v>
      </c>
      <c r="NE12" s="19">
        <f>'R3-07'!H16</f>
        <v>1529</v>
      </c>
      <c r="NF12" s="19">
        <f>'R3-07'!I16</f>
        <v>1548</v>
      </c>
      <c r="NG12" s="19">
        <f>'R3-07'!J16</f>
        <v>1483</v>
      </c>
      <c r="NH12" s="19">
        <f>'R3-07'!K16</f>
        <v>1500</v>
      </c>
      <c r="NI12" s="19">
        <f>'R3-07'!L16</f>
        <v>1539</v>
      </c>
      <c r="NJ12" s="19">
        <f>'R3-07'!M16</f>
        <v>1802</v>
      </c>
      <c r="NK12" s="19">
        <f>'R3-07'!N16</f>
        <v>1848</v>
      </c>
      <c r="NL12" s="19">
        <f>'R3-07'!O16</f>
        <v>1730</v>
      </c>
      <c r="NM12" s="19">
        <f>'R3-07'!P16</f>
        <v>1710</v>
      </c>
      <c r="NN12" s="19">
        <f>'R3-07'!Q16</f>
        <v>1726</v>
      </c>
      <c r="NO12" s="19">
        <f>'R3-07'!R16</f>
        <v>1663</v>
      </c>
      <c r="NP12" s="19">
        <f>'R3-07'!S16</f>
        <v>1594</v>
      </c>
      <c r="NQ12" s="19">
        <f>'R3-07'!T16</f>
        <v>1312</v>
      </c>
      <c r="NR12" s="19">
        <f>'R3-07'!U16</f>
        <v>1255</v>
      </c>
      <c r="NS12" s="19">
        <f>'R3-07'!V16</f>
        <v>1245</v>
      </c>
      <c r="NT12" s="19">
        <f>'R3-07'!W16</f>
        <v>1299</v>
      </c>
      <c r="NU12" s="19">
        <f>'R3-07'!X16</f>
        <v>1251</v>
      </c>
      <c r="NV12" s="19">
        <f>'R3-07'!Y16</f>
        <v>1259</v>
      </c>
      <c r="NW12" s="19">
        <f>'R3-07'!Z16</f>
        <v>1293</v>
      </c>
      <c r="NX12" s="19">
        <f>'R3-07'!AA16</f>
        <v>1324</v>
      </c>
      <c r="NY12" s="19">
        <f>'R3-07'!AB16</f>
        <v>1297</v>
      </c>
      <c r="NZ12" s="19">
        <f>'R3-07'!AC16</f>
        <v>1483</v>
      </c>
      <c r="OA12" s="19">
        <f>'R3-07'!AD16</f>
        <v>1697</v>
      </c>
      <c r="OB12" s="19">
        <f>'R3-07'!AE16</f>
        <v>2151</v>
      </c>
      <c r="OC12" s="19">
        <f>'R3-07'!AF16</f>
        <v>2244</v>
      </c>
      <c r="OD12" s="19">
        <f>'R3-07'!AG16</f>
        <v>2332</v>
      </c>
      <c r="OE12" s="19">
        <f>'R3-07'!AH16</f>
        <v>2972</v>
      </c>
      <c r="OF12" s="19">
        <f>'R3-07'!AI16</f>
        <v>3212</v>
      </c>
      <c r="OG12" s="19">
        <f>'R3-07'!AJ16</f>
        <v>3270</v>
      </c>
      <c r="OH12" s="19">
        <f>'R3-07'!AK16</f>
        <v>3198</v>
      </c>
      <c r="OI12" s="19">
        <f>'R3-08'!G16</f>
        <v>2939</v>
      </c>
      <c r="OJ12" s="19">
        <f>'R3-08'!H16</f>
        <v>3026</v>
      </c>
      <c r="OK12" s="19">
        <f>'R3-08'!I16</f>
        <v>3106</v>
      </c>
      <c r="OL12" s="19">
        <f>'R3-08'!J16</f>
        <v>2827</v>
      </c>
      <c r="OM12" s="19">
        <f>'R3-08'!K16</f>
        <v>2994</v>
      </c>
      <c r="ON12" s="19">
        <f>'R3-08'!L16</f>
        <v>3148</v>
      </c>
      <c r="OO12" s="19">
        <f>'R3-08'!M16</f>
        <v>3265</v>
      </c>
      <c r="OP12" s="19">
        <f>'R3-08'!N16</f>
        <v>3434</v>
      </c>
      <c r="OQ12" s="19">
        <f>'R3-08'!O16</f>
        <v>3637</v>
      </c>
      <c r="OR12" s="19">
        <f>'R3-08'!P16</f>
        <v>4094</v>
      </c>
      <c r="OS12" s="19">
        <f>'R3-08'!Q16</f>
        <v>4619</v>
      </c>
      <c r="OT12" s="19">
        <f>'R3-08'!R16</f>
        <v>4862</v>
      </c>
      <c r="OU12" s="19">
        <f>'R3-08'!S16</f>
        <v>5454</v>
      </c>
      <c r="OV12" s="19">
        <f>'R3-08'!T16</f>
        <v>6044</v>
      </c>
      <c r="OW12" s="19">
        <f>'R3-08'!U16</f>
        <v>6551</v>
      </c>
      <c r="OX12" s="19">
        <f>'R3-08'!V16</f>
        <v>7126</v>
      </c>
      <c r="OY12" s="19">
        <f>'R3-08'!W16</f>
        <v>7719</v>
      </c>
      <c r="OZ12" s="19">
        <f>'R3-08'!X16</f>
        <v>8182</v>
      </c>
      <c r="PA12" s="19">
        <f>'R3-08'!Y16</f>
        <v>8713</v>
      </c>
      <c r="PB12" s="19">
        <f>'R3-08'!Z16</f>
        <v>9071</v>
      </c>
      <c r="PC12" s="19">
        <f>'R3-08'!AA16</f>
        <v>9629</v>
      </c>
      <c r="PD12" s="19">
        <f>'R3-08'!AB16</f>
        <v>9535</v>
      </c>
      <c r="PE12" s="19">
        <f>'R3-08'!AC16</f>
        <v>9704</v>
      </c>
      <c r="PF12" s="19">
        <f>'R3-08'!AD16</f>
        <v>10175</v>
      </c>
      <c r="PG12" s="19">
        <f>'R3-08'!AE16</f>
        <v>10089</v>
      </c>
      <c r="PH12" s="19">
        <f>'R3-08'!AF16</f>
        <v>10171</v>
      </c>
      <c r="PI12" s="19">
        <f>'R3-08'!AG16</f>
        <v>9930</v>
      </c>
      <c r="PJ12" s="19">
        <f>'R3-08'!AH16</f>
        <v>9246</v>
      </c>
      <c r="PK12" s="19">
        <f>'R3-08'!AI16</f>
        <v>9119</v>
      </c>
      <c r="PL12" s="19">
        <f>'R3-08'!AJ16</f>
        <v>8728</v>
      </c>
      <c r="PM12" s="19">
        <f>'R3-08'!AK16</f>
        <v>7715</v>
      </c>
      <c r="PN12" s="19">
        <f>'R3-09'!G16</f>
        <v>6982</v>
      </c>
      <c r="PO12" s="19">
        <f>'R3-09'!H16</f>
        <v>6572</v>
      </c>
      <c r="PP12" s="19">
        <f>'R3-09'!I16</f>
        <v>6352</v>
      </c>
      <c r="PQ12" s="19">
        <f>'R3-09'!J16</f>
        <v>6345</v>
      </c>
      <c r="PR12" s="19">
        <f>'R3-09'!K16</f>
        <v>6265</v>
      </c>
      <c r="PS12" s="19">
        <f>'R3-09'!L16</f>
        <v>5849</v>
      </c>
      <c r="PT12" s="19">
        <f>'R3-09'!M16</f>
        <v>5742</v>
      </c>
      <c r="PU12" s="19">
        <f>'R3-09'!N16</f>
        <v>6159</v>
      </c>
      <c r="PV12" s="19">
        <f>'R3-09'!O16</f>
        <v>5673</v>
      </c>
      <c r="PW12" s="19">
        <f>'R3-09'!P16</f>
        <v>5441</v>
      </c>
      <c r="PX12" s="19">
        <f>'R3-09'!Q16</f>
        <v>5177</v>
      </c>
      <c r="PY12" s="19">
        <f>'R3-09'!R16</f>
        <v>5342</v>
      </c>
      <c r="PZ12" s="19">
        <f>'R3-09'!S16</f>
        <v>5285</v>
      </c>
      <c r="QA12" s="19">
        <f>'R3-09'!T16</f>
        <v>5187</v>
      </c>
      <c r="QB12" s="19">
        <f>'R3-09'!U16</f>
        <v>4500</v>
      </c>
      <c r="QC12" s="19">
        <f>'R3-09'!V16</f>
        <v>4373</v>
      </c>
      <c r="QD12" s="19">
        <f>'R3-09'!W16</f>
        <v>4123</v>
      </c>
      <c r="QE12" s="19">
        <f>'R3-09'!X16</f>
        <v>3821</v>
      </c>
      <c r="QF12" s="19">
        <f>'R3-09'!Y16</f>
        <v>3276</v>
      </c>
      <c r="QG12" s="19">
        <f>'R3-09'!Z16</f>
        <v>2892</v>
      </c>
      <c r="QH12" s="19">
        <f>'R3-09'!AA16</f>
        <v>2487</v>
      </c>
      <c r="QI12" s="19">
        <f>'R3-09'!AB16</f>
        <v>2571</v>
      </c>
      <c r="QJ12" s="19">
        <f>'R3-09'!AC16</f>
        <v>2249</v>
      </c>
      <c r="QK12" s="19">
        <f>'R3-09'!AD16</f>
        <v>1970</v>
      </c>
      <c r="QL12" s="19">
        <f>'R3-09'!AE16</f>
        <v>2072</v>
      </c>
      <c r="QM12" s="19">
        <f>'R3-09'!AF16</f>
        <v>1935</v>
      </c>
      <c r="QN12" s="19">
        <f>'R3-09'!AG16</f>
        <v>2086</v>
      </c>
      <c r="QO12" s="19">
        <f>'R3-09'!AH16</f>
        <v>2044</v>
      </c>
      <c r="QP12" s="19">
        <f>'R3-09'!AI16</f>
        <v>1735</v>
      </c>
      <c r="QQ12" s="19">
        <f>'R3-09'!AJ16</f>
        <v>1769</v>
      </c>
      <c r="QR12" s="19">
        <f>'R3-10'!G16</f>
        <v>1652</v>
      </c>
      <c r="QS12" s="19">
        <f>'R3-10'!H16</f>
        <v>1328</v>
      </c>
      <c r="QT12" s="19">
        <f>'R3-10'!I16</f>
        <v>1272</v>
      </c>
      <c r="QU12" s="19">
        <f>'R3-10'!J16</f>
        <v>1322</v>
      </c>
      <c r="QV12" s="19">
        <f>'R3-10'!K16</f>
        <v>1245</v>
      </c>
      <c r="QW12" s="19">
        <f>'R3-10'!L16</f>
        <v>1201</v>
      </c>
      <c r="QX12" s="19">
        <f>'R3-10'!M16</f>
        <v>1196</v>
      </c>
      <c r="QY12" s="19">
        <f>'R3-10'!N16</f>
        <v>1262</v>
      </c>
      <c r="QZ12" s="19">
        <f>'R3-10'!O16</f>
        <v>1270</v>
      </c>
      <c r="RA12" s="19">
        <f>'R3-10'!P16</f>
        <v>1273</v>
      </c>
      <c r="RB12" s="19">
        <f>'R3-10'!Q16</f>
        <v>1218</v>
      </c>
      <c r="RC12" s="19">
        <f>'R3-10'!R16</f>
        <v>1254</v>
      </c>
      <c r="RD12" s="19">
        <f>'R3-10'!S16</f>
        <v>1340</v>
      </c>
      <c r="RE12" s="19">
        <f>'R3-10'!T16</f>
        <v>1342</v>
      </c>
      <c r="RF12" s="19">
        <f>'R3-10'!U16</f>
        <v>1251</v>
      </c>
      <c r="RG12" s="19">
        <f>'R3-10'!V16</f>
        <v>1201</v>
      </c>
      <c r="RH12" s="19">
        <f>'R3-10'!W16</f>
        <v>1206</v>
      </c>
      <c r="RI12" s="19">
        <f>'R3-10'!X16</f>
        <v>1162</v>
      </c>
      <c r="RJ12" s="19">
        <f>'R3-10'!Y16</f>
        <v>1112</v>
      </c>
      <c r="RK12" s="19">
        <f>'R3-10'!Z16</f>
        <v>1011</v>
      </c>
      <c r="RL12" s="19">
        <f>'R3-10'!AA16</f>
        <v>1000</v>
      </c>
      <c r="RM12" s="19">
        <f>'R3-10'!AB16</f>
        <v>957</v>
      </c>
      <c r="RN12" s="19">
        <f>'R3-10'!AC16</f>
        <v>972</v>
      </c>
      <c r="RO12" s="19">
        <f>'R3-10'!AD16</f>
        <v>959</v>
      </c>
      <c r="RP12" s="19">
        <f>'R3-10'!AE16</f>
        <v>968</v>
      </c>
      <c r="RQ12" s="19">
        <f>'R3-10'!AF16</f>
        <v>955</v>
      </c>
      <c r="RR12" s="19">
        <f>'R3-10'!AG16</f>
        <v>941</v>
      </c>
      <c r="RS12" s="19">
        <f>'R3-10'!AH16</f>
        <v>895</v>
      </c>
      <c r="RT12" s="19">
        <f>'R3-10'!AI16</f>
        <v>892</v>
      </c>
      <c r="RU12" s="19">
        <f>'R3-10'!AJ16</f>
        <v>887</v>
      </c>
      <c r="RV12" s="19">
        <f>'R3-10'!AK16</f>
        <v>884</v>
      </c>
      <c r="RW12" s="19">
        <f>'R3-11'!G16</f>
        <v>874</v>
      </c>
      <c r="RX12" s="19">
        <f>'R3-11'!H16</f>
        <v>878</v>
      </c>
      <c r="RY12" s="19">
        <f>'R3-11'!I16</f>
        <v>794</v>
      </c>
      <c r="RZ12" s="19">
        <f>'R3-11'!J16</f>
        <v>810</v>
      </c>
      <c r="SA12" s="19">
        <f>'R3-11'!K16</f>
        <v>809</v>
      </c>
      <c r="SB12" s="19">
        <f>'R3-11'!L16</f>
        <v>815</v>
      </c>
      <c r="SC12" s="19">
        <f>'R3-11'!M16</f>
        <v>825</v>
      </c>
      <c r="SD12" s="19">
        <f>'R3-11'!N16</f>
        <v>822</v>
      </c>
      <c r="SE12" s="19">
        <f>'R3-11'!O16</f>
        <v>808</v>
      </c>
      <c r="SF12" s="19">
        <f>'R3-11'!P16</f>
        <v>867</v>
      </c>
      <c r="SG12" s="19">
        <f>'R3-11'!Q16</f>
        <v>848</v>
      </c>
      <c r="SH12" s="19">
        <f>'R3-11'!R16</f>
        <v>820</v>
      </c>
      <c r="SI12" s="19">
        <f>'R3-11'!S16</f>
        <v>772</v>
      </c>
      <c r="SJ12" s="19">
        <f>'R3-11'!T16</f>
        <v>772</v>
      </c>
      <c r="SK12" s="19">
        <f>'R3-11'!U16</f>
        <v>721</v>
      </c>
      <c r="SL12" s="19">
        <f>'R3-11'!V16</f>
        <v>707</v>
      </c>
      <c r="SM12" s="19">
        <f>'R3-11'!W16</f>
        <v>713</v>
      </c>
      <c r="SN12" s="19">
        <f>'R3-11'!X16</f>
        <v>679</v>
      </c>
      <c r="SO12" s="19">
        <f>'R3-11'!Y16</f>
        <v>668</v>
      </c>
      <c r="SP12" s="19">
        <f>'R3-11'!Z16</f>
        <v>696</v>
      </c>
      <c r="SQ12" s="19">
        <f>'R3-11'!AA16</f>
        <v>729</v>
      </c>
      <c r="SR12" s="19">
        <f>'R3-11'!AB16</f>
        <v>757</v>
      </c>
      <c r="SS12" s="19">
        <f>'R3-11'!AC16</f>
        <v>679</v>
      </c>
      <c r="ST12" s="19">
        <f>'R3-11'!AD16</f>
        <v>673</v>
      </c>
      <c r="SU12" s="19">
        <f>'R3-11'!AE16</f>
        <v>699</v>
      </c>
      <c r="SV12" s="19">
        <f>'R3-11'!AF16</f>
        <v>703</v>
      </c>
      <c r="SW12" s="19">
        <f>'R3-11'!AG16</f>
        <v>697</v>
      </c>
      <c r="SX12" s="19">
        <f>'R3-11'!AH16</f>
        <v>656</v>
      </c>
      <c r="SY12" s="19">
        <f>'R3-11'!AI16</f>
        <v>608</v>
      </c>
      <c r="SZ12" s="19">
        <f>'R3-11'!AJ16</f>
        <v>670</v>
      </c>
      <c r="TA12" s="19">
        <f>'R3-12'!G16</f>
        <v>641</v>
      </c>
      <c r="TB12" s="19">
        <f>'R3-12'!H16</f>
        <v>614</v>
      </c>
      <c r="TC12" s="19">
        <f>'R3-12'!I16</f>
        <v>637</v>
      </c>
      <c r="TD12" s="19">
        <f>'R3-12'!J16</f>
        <v>621</v>
      </c>
      <c r="TE12" s="19">
        <f>'R3-12'!K16</f>
        <v>616</v>
      </c>
      <c r="TF12" s="19">
        <f>'R3-12'!L16</f>
        <v>623</v>
      </c>
      <c r="TG12" s="19">
        <f>'R3-12'!M16</f>
        <v>616</v>
      </c>
      <c r="TH12" s="19">
        <f>'R3-12'!N16</f>
        <v>606</v>
      </c>
      <c r="TI12" s="19">
        <f>'R3-12'!O16</f>
        <v>631</v>
      </c>
      <c r="TJ12" s="19">
        <f>'R3-12'!P16</f>
        <v>595</v>
      </c>
      <c r="TK12" s="19">
        <f>'R3-12'!Q16</f>
        <v>597</v>
      </c>
      <c r="TL12" s="19">
        <f>'R3-12'!R16</f>
        <v>601</v>
      </c>
      <c r="TM12" s="19">
        <f>'R3-12'!S16</f>
        <v>626</v>
      </c>
      <c r="TN12" s="19">
        <f>'R3-12'!T16</f>
        <v>639</v>
      </c>
      <c r="TO12" s="19">
        <f>'R3-12'!U16</f>
        <v>665</v>
      </c>
      <c r="TP12" s="19">
        <f>'R3-12'!V16</f>
        <v>646</v>
      </c>
      <c r="TQ12" s="19">
        <f>'R3-12'!W16</f>
        <v>668</v>
      </c>
      <c r="TR12" s="19">
        <f>'R3-12'!X16</f>
        <v>680</v>
      </c>
      <c r="TS12" s="19">
        <f>'R3-12'!Y16</f>
        <v>674</v>
      </c>
      <c r="TT12" s="19">
        <f>'R3-12'!Z16</f>
        <v>619</v>
      </c>
      <c r="TU12" s="19">
        <f>'R3-12'!AA16</f>
        <v>613</v>
      </c>
      <c r="TV12" s="19">
        <f>'R3-12'!AB16</f>
        <v>608</v>
      </c>
      <c r="TW12" s="19">
        <f>'R3-12'!AC16</f>
        <v>608</v>
      </c>
      <c r="TX12" s="19">
        <f>'R3-12'!AD16</f>
        <v>589</v>
      </c>
      <c r="TY12" s="19">
        <f>'R3-12'!AE16</f>
        <v>589</v>
      </c>
      <c r="TZ12" s="19">
        <f>'R3-12'!AF16</f>
        <v>606</v>
      </c>
      <c r="UA12" s="19">
        <f>'R3-12'!AG16</f>
        <v>656</v>
      </c>
      <c r="UB12" s="19">
        <f>'R3-12'!AH16</f>
        <v>686</v>
      </c>
      <c r="UC12" s="19">
        <f>'R3-12'!AI16</f>
        <v>737</v>
      </c>
      <c r="UD12" s="19">
        <f>'R3-12'!AJ16</f>
        <v>727</v>
      </c>
      <c r="UE12" s="19">
        <f>'R3-12'!AK16</f>
        <v>705</v>
      </c>
      <c r="UF12" s="19">
        <f>'R4-01'!G16</f>
        <v>619</v>
      </c>
      <c r="UG12" s="19">
        <f>'R4-01'!H16</f>
        <v>670</v>
      </c>
      <c r="UH12" s="19">
        <f>'R4-01'!I16</f>
        <v>562</v>
      </c>
      <c r="UI12" s="19">
        <f>'R4-01'!J16</f>
        <v>719</v>
      </c>
      <c r="UJ12" s="19">
        <f>'R4-01'!K16</f>
        <v>861</v>
      </c>
      <c r="UK12" s="19">
        <f>'R4-01'!L16</f>
        <v>1617</v>
      </c>
      <c r="UL12" s="19">
        <f>'R4-01'!M16</f>
        <v>2251</v>
      </c>
      <c r="UM12" s="19">
        <f>'R4-01'!N16</f>
        <v>3121</v>
      </c>
      <c r="UN12" s="19">
        <f>'R4-01'!O16</f>
        <v>3605</v>
      </c>
      <c r="UO12" s="19">
        <f>'R4-01'!P16</f>
        <v>4036</v>
      </c>
      <c r="UP12" s="19">
        <f>'R4-01'!Q16</f>
        <v>4694</v>
      </c>
      <c r="UQ12" s="19">
        <f>'R4-01'!R16</f>
        <v>5285</v>
      </c>
      <c r="UR12" s="19">
        <f>'R4-01'!S16</f>
        <v>5733</v>
      </c>
      <c r="US12" s="19">
        <f>'R4-01'!T16</f>
        <v>6316</v>
      </c>
      <c r="UT12" s="19">
        <f>'R4-01'!U16</f>
        <v>6780</v>
      </c>
      <c r="UU12" s="19">
        <f>'R4-01'!V16</f>
        <v>6847</v>
      </c>
      <c r="UV12" s="19">
        <f>'R4-01'!W16</f>
        <v>7578</v>
      </c>
      <c r="UW12" s="19">
        <f>'R4-01'!X16</f>
        <v>8246</v>
      </c>
      <c r="UX12" s="19">
        <f>'R4-01'!Y16</f>
        <v>9535</v>
      </c>
      <c r="UY12" s="19">
        <f>'R4-01'!Z16</f>
        <v>10159</v>
      </c>
      <c r="UZ12" s="19">
        <f>'R4-01'!AA16</f>
        <v>11529</v>
      </c>
      <c r="VA12" s="19">
        <f>'R4-01'!AB16</f>
        <v>12132</v>
      </c>
      <c r="VB12" s="19">
        <f>'R4-01'!AC16</f>
        <v>12273</v>
      </c>
      <c r="VC12" s="19">
        <f>'R4-01'!AD16</f>
        <v>12577</v>
      </c>
      <c r="VD12" s="19">
        <f>'R4-01'!AE16</f>
        <v>13208</v>
      </c>
      <c r="VE12" s="19">
        <f>'R4-01'!AF16</f>
        <v>13038</v>
      </c>
      <c r="VF12" s="19">
        <f>'R4-01'!AG16</f>
        <v>13435</v>
      </c>
      <c r="VG12" s="19">
        <f>'R4-01'!AH16</f>
        <v>12899</v>
      </c>
      <c r="VH12" s="19">
        <f>'R4-01'!AI16</f>
        <v>13012</v>
      </c>
      <c r="VI12" s="19">
        <f>'R4-01'!AJ16</f>
        <v>13888</v>
      </c>
      <c r="VJ12" s="19">
        <f>'R4-01'!AK16</f>
        <v>14489</v>
      </c>
      <c r="VK12" s="19">
        <f>'R4-02'!G16</f>
        <v>14610</v>
      </c>
      <c r="VL12" s="19">
        <f>'R4-02'!H16</f>
        <v>14266</v>
      </c>
      <c r="VM12" s="19">
        <f>'R4-02'!I16</f>
        <v>13714</v>
      </c>
      <c r="VN12" s="19">
        <f>'R4-02'!J16</f>
        <v>13362</v>
      </c>
      <c r="VO12" s="19">
        <f>'R4-02'!K16</f>
        <v>13820</v>
      </c>
      <c r="VP12" s="19">
        <f>'R4-02'!L16</f>
        <v>13134</v>
      </c>
      <c r="VQ12" s="19">
        <f>'R4-02'!M16</f>
        <v>13207</v>
      </c>
      <c r="VR12" s="19">
        <f>'R4-02'!N16</f>
        <v>12917</v>
      </c>
      <c r="VS12" s="19">
        <f>'R4-02'!O16</f>
        <v>13227</v>
      </c>
      <c r="VT12" s="19">
        <f>'R4-02'!P16</f>
        <v>13699</v>
      </c>
      <c r="VU12" s="19">
        <f>'R4-02'!Q16</f>
        <v>13401</v>
      </c>
      <c r="VV12" s="19">
        <f>'R4-02'!R16</f>
        <v>12614</v>
      </c>
      <c r="VW12" s="19">
        <f>'R4-02'!S16</f>
        <v>12799</v>
      </c>
      <c r="VX12" s="19">
        <f>'R4-02'!T16</f>
        <v>12639</v>
      </c>
      <c r="VY12" s="19">
        <f>'R4-02'!U16</f>
        <v>12767</v>
      </c>
      <c r="VZ12" s="19">
        <f>'R4-02'!V16</f>
        <v>12766</v>
      </c>
      <c r="WA12" s="19">
        <f>'R4-02'!W16</f>
        <v>12288</v>
      </c>
      <c r="WB12" s="19">
        <f>'R4-02'!X16</f>
        <v>12588</v>
      </c>
      <c r="WC12" s="19">
        <f>'R4-02'!Y16</f>
        <v>12373</v>
      </c>
      <c r="WD12" s="19">
        <f>'R4-02'!Z16</f>
        <v>11982</v>
      </c>
      <c r="WE12" s="19">
        <f>'R4-02'!AA16</f>
        <v>11700</v>
      </c>
      <c r="WF12" s="19">
        <f>'R4-02'!AB16</f>
        <v>11411</v>
      </c>
      <c r="WG12" s="19">
        <f>'R4-02'!AC16</f>
        <v>11175</v>
      </c>
      <c r="WH12" s="19">
        <f>'R4-02'!AD16</f>
        <v>11088</v>
      </c>
      <c r="WI12" s="19">
        <f>'R4-02'!AE16</f>
        <v>11501</v>
      </c>
      <c r="WJ12" s="19">
        <f>'R4-02'!AF16</f>
        <v>11633</v>
      </c>
      <c r="WK12" s="19">
        <f>'R4-02'!AG16</f>
        <v>11723</v>
      </c>
      <c r="WL12" s="19">
        <f>'R4-02'!AH16</f>
        <v>11990</v>
      </c>
      <c r="WM12" s="19" t="e">
        <f>#REF!</f>
        <v>#REF!</v>
      </c>
      <c r="WN12" s="19" t="e">
        <f>#REF!</f>
        <v>#REF!</v>
      </c>
      <c r="WO12" s="19" t="e">
        <f>#REF!</f>
        <v>#REF!</v>
      </c>
      <c r="WP12" s="19" t="e">
        <f>#REF!</f>
        <v>#REF!</v>
      </c>
      <c r="WQ12" s="19" t="e">
        <f>#REF!</f>
        <v>#REF!</v>
      </c>
      <c r="WR12" s="19" t="e">
        <f>#REF!</f>
        <v>#REF!</v>
      </c>
      <c r="WS12" s="19" t="e">
        <f>#REF!</f>
        <v>#REF!</v>
      </c>
      <c r="WT12" s="19" t="e">
        <f>#REF!</f>
        <v>#REF!</v>
      </c>
      <c r="WU12" s="19" t="e">
        <f>#REF!</f>
        <v>#REF!</v>
      </c>
      <c r="WV12" s="19" t="e">
        <f>#REF!</f>
        <v>#REF!</v>
      </c>
      <c r="WW12" s="19" t="e">
        <f>#REF!</f>
        <v>#REF!</v>
      </c>
      <c r="WX12" s="19" t="e">
        <f>#REF!</f>
        <v>#REF!</v>
      </c>
      <c r="WY12" s="19" t="e">
        <f>#REF!</f>
        <v>#REF!</v>
      </c>
      <c r="WZ12" s="19" t="e">
        <f>#REF!</f>
        <v>#REF!</v>
      </c>
      <c r="XA12" s="19" t="e">
        <f>#REF!</f>
        <v>#REF!</v>
      </c>
      <c r="XB12" s="19" t="e">
        <f>#REF!</f>
        <v>#REF!</v>
      </c>
      <c r="XC12" s="19" t="e">
        <f>#REF!</f>
        <v>#REF!</v>
      </c>
      <c r="XD12" s="19" t="e">
        <f>#REF!</f>
        <v>#REF!</v>
      </c>
      <c r="XE12" s="19" t="e">
        <f>#REF!</f>
        <v>#REF!</v>
      </c>
      <c r="XF12" s="19" t="e">
        <f>#REF!</f>
        <v>#REF!</v>
      </c>
      <c r="XG12" s="19" t="e">
        <f>#REF!</f>
        <v>#REF!</v>
      </c>
      <c r="XH12" s="19" t="e">
        <f>#REF!</f>
        <v>#REF!</v>
      </c>
      <c r="XI12" s="19" t="e">
        <f>#REF!</f>
        <v>#REF!</v>
      </c>
      <c r="XJ12" s="19" t="e">
        <f>#REF!</f>
        <v>#REF!</v>
      </c>
      <c r="XK12" s="19" t="e">
        <f>#REF!</f>
        <v>#REF!</v>
      </c>
      <c r="XL12" s="19" t="e">
        <f>#REF!</f>
        <v>#REF!</v>
      </c>
      <c r="XM12" s="19" t="e">
        <f>#REF!</f>
        <v>#REF!</v>
      </c>
      <c r="XN12" s="19" t="e">
        <f>#REF!</f>
        <v>#REF!</v>
      </c>
      <c r="XO12" s="19" t="e">
        <f>#REF!</f>
        <v>#REF!</v>
      </c>
      <c r="XP12" s="19" t="e">
        <f>#REF!</f>
        <v>#REF!</v>
      </c>
      <c r="XQ12" s="19" t="e">
        <f>#REF!</f>
        <v>#REF!</v>
      </c>
    </row>
    <row r="13" spans="1:641" ht="34.5" customHeight="1">
      <c r="A13" s="32" t="s">
        <v>124</v>
      </c>
      <c r="B13" s="14" t="s">
        <v>3</v>
      </c>
      <c r="C13" s="19">
        <f>'7月（入力用）'!F18</f>
        <v>1</v>
      </c>
      <c r="D13" s="19">
        <f>'7月（入力用）'!G18</f>
        <v>10</v>
      </c>
      <c r="E13" s="19">
        <f>'7月（入力用）'!H18</f>
        <v>39</v>
      </c>
      <c r="F13" s="19">
        <f>'7月（入力用）'!I18</f>
        <v>82</v>
      </c>
      <c r="G13" s="19">
        <f>'7月（入力用）'!J18</f>
        <v>96</v>
      </c>
      <c r="H13" s="19">
        <f>'7月（入力用）'!K18</f>
        <v>106</v>
      </c>
      <c r="I13" s="19">
        <f>'7月（入力用）'!L18</f>
        <v>108</v>
      </c>
      <c r="J13" s="19">
        <f>'7月（入力用）'!M18</f>
        <v>110</v>
      </c>
      <c r="K13" s="19">
        <f>'7月（入力用）'!N18</f>
        <v>108</v>
      </c>
      <c r="L13" s="19">
        <f>'7月（入力用）'!O18</f>
        <v>83</v>
      </c>
      <c r="M13" s="19">
        <f>'7月（入力用）'!P18</f>
        <v>46</v>
      </c>
      <c r="N13" s="19">
        <f>'7月（入力用）'!Q18</f>
        <v>38</v>
      </c>
      <c r="O13" s="19">
        <f>'7月（入力用）'!R18</f>
        <v>32</v>
      </c>
      <c r="P13" s="19">
        <f>'7月（入力用）'!S18</f>
        <v>32</v>
      </c>
      <c r="Q13" s="19">
        <f>'7月（入力用）'!T18</f>
        <v>31</v>
      </c>
      <c r="R13" s="19">
        <f>'7月（入力用）'!U18</f>
        <v>27</v>
      </c>
      <c r="S13" s="19">
        <f>'7月（入力用）'!V18</f>
        <v>24</v>
      </c>
      <c r="T13" s="19">
        <f>'7月（入力用）'!W18</f>
        <v>20</v>
      </c>
      <c r="U13" s="19">
        <f>'7月（入力用）'!X18</f>
        <v>19</v>
      </c>
      <c r="V13" s="19">
        <f>'7月（入力用）'!Y18</f>
        <v>17</v>
      </c>
      <c r="W13" s="19">
        <f>'7月（入力用）'!Z18</f>
        <v>15</v>
      </c>
      <c r="X13" s="19">
        <f>'7月（入力用）'!AA18</f>
        <v>20</v>
      </c>
      <c r="Y13" s="19">
        <f>'7月（入力用）'!AB18</f>
        <v>29</v>
      </c>
      <c r="Z13" s="19">
        <f>'7月（入力用）'!AC18</f>
        <v>30</v>
      </c>
      <c r="AA13" s="19">
        <f>'7月（入力用）'!AD18</f>
        <v>33</v>
      </c>
      <c r="AB13" s="19">
        <f>'7月（入力用）'!AE18</f>
        <v>28</v>
      </c>
      <c r="AC13" s="19">
        <f>'7月（入力用）'!AF18</f>
        <v>34</v>
      </c>
      <c r="AD13" s="19">
        <f>'7月（入力用）'!AG18</f>
        <v>36</v>
      </c>
      <c r="AE13" s="19">
        <f>'7月（入力用）'!AH18</f>
        <v>32</v>
      </c>
      <c r="AF13" s="19">
        <f>'7月（入力用）'!AI18</f>
        <v>36</v>
      </c>
      <c r="AG13" s="19">
        <f>'7月（入力用）'!AJ18</f>
        <v>37</v>
      </c>
      <c r="AH13" s="19">
        <f>'8月（入力用）'!F18</f>
        <v>32</v>
      </c>
      <c r="AI13" s="19">
        <f>'8月（入力用）'!G18</f>
        <v>32</v>
      </c>
      <c r="AJ13" s="19">
        <f>'8月（入力用）'!H18</f>
        <v>29</v>
      </c>
      <c r="AK13" s="19">
        <f>'8月（入力用）'!I18</f>
        <v>30</v>
      </c>
      <c r="AL13" s="19">
        <f>'8月（入力用）'!J18</f>
        <v>31</v>
      </c>
      <c r="AM13" s="19">
        <f>'8月（入力用）'!K18</f>
        <v>19</v>
      </c>
      <c r="AN13" s="19">
        <f>'8月（入力用）'!L18</f>
        <v>19</v>
      </c>
      <c r="AO13" s="19">
        <f>'8月（入力用）'!M18</f>
        <v>19</v>
      </c>
      <c r="AP13" s="19">
        <f>'8月（入力用）'!N18</f>
        <v>19</v>
      </c>
      <c r="AQ13" s="19">
        <f>'8月（入力用）'!O18</f>
        <v>14</v>
      </c>
      <c r="AR13" s="19">
        <f>'8月（入力用）'!P18</f>
        <v>11</v>
      </c>
      <c r="AS13" s="19">
        <f>'8月（入力用）'!Q18</f>
        <v>7</v>
      </c>
      <c r="AT13" s="19">
        <f>'8月（入力用）'!R18</f>
        <v>5</v>
      </c>
      <c r="AU13" s="19">
        <f>'8月（入力用）'!S18</f>
        <v>17</v>
      </c>
      <c r="AV13" s="19">
        <f>'8月（入力用）'!T18</f>
        <v>44</v>
      </c>
      <c r="AW13" s="19">
        <f>'8月（入力用）'!U18</f>
        <v>45</v>
      </c>
      <c r="AX13" s="19">
        <f>'8月（入力用）'!V18</f>
        <v>48</v>
      </c>
      <c r="AY13" s="19">
        <f>'8月（入力用）'!W18</f>
        <v>50</v>
      </c>
      <c r="AZ13" s="19">
        <f>'8月（入力用）'!X18</f>
        <v>53</v>
      </c>
      <c r="BA13" s="19">
        <f>'8月（入力用）'!Y18</f>
        <v>51</v>
      </c>
      <c r="BB13" s="19">
        <f>'8月（入力用）'!Z18</f>
        <v>36</v>
      </c>
      <c r="BC13" s="19">
        <f>'8月（入力用）'!AA18</f>
        <v>10</v>
      </c>
      <c r="BD13" s="19">
        <f>'8月（入力用）'!AB18</f>
        <v>12</v>
      </c>
      <c r="BE13" s="19">
        <f>'8月（入力用）'!AC18</f>
        <v>12</v>
      </c>
      <c r="BF13" s="19">
        <f>'8月（入力用）'!AD18</f>
        <v>11</v>
      </c>
      <c r="BG13" s="19">
        <f>'8月（入力用）'!AE18</f>
        <v>10</v>
      </c>
      <c r="BH13" s="19">
        <f>'8月（入力用）'!AF18</f>
        <v>11</v>
      </c>
      <c r="BI13" s="19">
        <f>'8月（入力用）'!AG18</f>
        <v>18</v>
      </c>
      <c r="BJ13" s="19">
        <f>'8月（入力用）'!AH18</f>
        <v>19</v>
      </c>
      <c r="BK13" s="19">
        <f>'8月（入力用）'!AI18</f>
        <v>16</v>
      </c>
      <c r="BL13" s="19">
        <f>'8月（入力用）'!AJ18</f>
        <v>13</v>
      </c>
      <c r="BM13" s="19">
        <f>'9月（入力用）'!G18</f>
        <v>12</v>
      </c>
      <c r="BN13" s="19">
        <f>'9月（入力用）'!H18</f>
        <v>11</v>
      </c>
      <c r="BO13" s="19">
        <f>'9月（入力用）'!I18</f>
        <v>13</v>
      </c>
      <c r="BP13" s="19">
        <f>'9月（入力用）'!J18</f>
        <v>6</v>
      </c>
      <c r="BQ13" s="19">
        <f>'9月（入力用）'!K18</f>
        <v>4</v>
      </c>
      <c r="BR13" s="19">
        <f>'9月（入力用）'!L18</f>
        <v>4</v>
      </c>
      <c r="BS13" s="19">
        <f>'9月（入力用）'!M18</f>
        <v>4</v>
      </c>
      <c r="BT13" s="19">
        <f>'9月（入力用）'!N18</f>
        <v>5</v>
      </c>
      <c r="BU13" s="19">
        <f>'9月（入力用）'!O18</f>
        <v>4</v>
      </c>
      <c r="BV13" s="19">
        <f>'9月（入力用）'!P18</f>
        <v>1</v>
      </c>
      <c r="BW13" s="19">
        <f>'9月（入力用）'!Q18</f>
        <v>1</v>
      </c>
      <c r="BX13" s="19">
        <f>'9月（入力用）'!R18</f>
        <v>1</v>
      </c>
      <c r="BY13" s="19">
        <f>'9月（入力用）'!S18</f>
        <v>1</v>
      </c>
      <c r="BZ13" s="19">
        <f>'9月（入力用）'!T18</f>
        <v>2</v>
      </c>
      <c r="CA13" s="19">
        <f>'9月（入力用）'!U18</f>
        <v>3</v>
      </c>
      <c r="CB13" s="19">
        <f>'9月（入力用）'!V18</f>
        <v>3</v>
      </c>
      <c r="CC13" s="19">
        <f>'9月（入力用）'!W18</f>
        <v>3</v>
      </c>
      <c r="CD13" s="19">
        <f>'9月（入力用）'!X18</f>
        <v>4</v>
      </c>
      <c r="CE13" s="19">
        <f>'9月（入力用）'!Y18</f>
        <v>4</v>
      </c>
      <c r="CF13" s="19">
        <f>'9月（入力用）'!Z18</f>
        <v>5</v>
      </c>
      <c r="CG13" s="19">
        <f>'9月（入力用）'!AA18</f>
        <v>13</v>
      </c>
      <c r="CH13" s="19">
        <f>'9月（入力用）'!AB18</f>
        <v>13</v>
      </c>
      <c r="CI13" s="19">
        <f>'9月（入力用）'!AC18</f>
        <v>15</v>
      </c>
      <c r="CJ13" s="19">
        <f>'9月（入力用）'!AD18</f>
        <v>23</v>
      </c>
      <c r="CK13" s="19">
        <f>'9月（入力用）'!AE18</f>
        <v>27</v>
      </c>
      <c r="CL13" s="19">
        <f>'9月（入力用）'!AF18</f>
        <v>32</v>
      </c>
      <c r="CM13" s="19">
        <f>'9月（入力用）'!AG18</f>
        <v>33</v>
      </c>
      <c r="CN13" s="19">
        <f>'9月（入力用）'!AH18</f>
        <v>27</v>
      </c>
      <c r="CO13" s="19">
        <f>'9月（入力用）'!AI18</f>
        <v>27</v>
      </c>
      <c r="CP13" s="19">
        <f>'9月（入力用）'!AJ18</f>
        <v>29</v>
      </c>
      <c r="CQ13" s="19">
        <f>'10月（入力用）'!G18</f>
        <v>23</v>
      </c>
      <c r="CR13" s="19">
        <f>'10月（入力用）'!H18</f>
        <v>20</v>
      </c>
      <c r="CS13" s="19">
        <f>'10月（入力用）'!I18</f>
        <v>18</v>
      </c>
      <c r="CT13" s="19">
        <f>'10月（入力用）'!J18</f>
        <v>20</v>
      </c>
      <c r="CU13" s="19">
        <f>'10月（入力用）'!K18</f>
        <v>24</v>
      </c>
      <c r="CV13" s="19">
        <f>'10月（入力用）'!L18</f>
        <v>23</v>
      </c>
      <c r="CW13" s="19">
        <f>'10月（入力用）'!M18</f>
        <v>26</v>
      </c>
      <c r="CX13" s="19">
        <f>'10月（入力用）'!N18</f>
        <v>24</v>
      </c>
      <c r="CY13" s="19">
        <f>'10月（入力用）'!O18</f>
        <v>24</v>
      </c>
      <c r="CZ13" s="19">
        <f>'10月（入力用）'!P18</f>
        <v>26</v>
      </c>
      <c r="DA13" s="19">
        <f>'10月（入力用）'!Q18</f>
        <v>24</v>
      </c>
      <c r="DB13" s="19">
        <f>'10月（入力用）'!R18</f>
        <v>17</v>
      </c>
      <c r="DC13" s="19">
        <f>'10月（入力用）'!S18</f>
        <v>19</v>
      </c>
      <c r="DD13" s="19">
        <f>'10月（入力用）'!T18</f>
        <v>15</v>
      </c>
      <c r="DE13" s="19">
        <f>'10月（入力用）'!U18</f>
        <v>16</v>
      </c>
      <c r="DF13" s="19">
        <f>'10月（入力用）'!V18</f>
        <v>14</v>
      </c>
      <c r="DG13" s="19">
        <f>'10月（入力用）'!W18</f>
        <v>9</v>
      </c>
      <c r="DH13" s="19">
        <f>'10月（入力用）'!X18</f>
        <v>7</v>
      </c>
      <c r="DI13" s="19">
        <f>'10月（入力用）'!Y18</f>
        <v>7</v>
      </c>
      <c r="DJ13" s="19">
        <f>'10月（入力用）'!Z18</f>
        <v>4</v>
      </c>
      <c r="DK13" s="19">
        <f>'10月（入力用）'!AA18</f>
        <v>1</v>
      </c>
      <c r="DL13" s="19">
        <f>'10月（入力用）'!AB18</f>
        <v>0</v>
      </c>
      <c r="DM13" s="19">
        <f>'10月（入力用）'!AC18</f>
        <v>0</v>
      </c>
      <c r="DN13" s="19">
        <f>'10月（入力用）'!AD18</f>
        <v>0</v>
      </c>
      <c r="DO13" s="19">
        <f>'10月（入力用）'!AE18</f>
        <v>0</v>
      </c>
      <c r="DP13" s="19">
        <f>'10月（入力用）'!AF18</f>
        <v>0</v>
      </c>
      <c r="DQ13" s="19">
        <f>'10月（入力用）'!AG18</f>
        <v>0</v>
      </c>
      <c r="DR13" s="19">
        <f>'10月（入力用）'!AH18</f>
        <v>5</v>
      </c>
      <c r="DS13" s="19">
        <f>'10月（入力用）'!AI18</f>
        <v>6</v>
      </c>
      <c r="DT13" s="19">
        <f>'10月（入力用）'!AJ18</f>
        <v>7</v>
      </c>
      <c r="DU13" s="19">
        <f>'10月（入力用）'!AK18</f>
        <v>11</v>
      </c>
      <c r="DV13" s="19">
        <f>'11月（入力用）'!G18</f>
        <v>13</v>
      </c>
      <c r="DW13" s="19">
        <f>'11月（入力用）'!H18</f>
        <v>19</v>
      </c>
      <c r="DX13" s="19">
        <f>'11月（入力用）'!I18</f>
        <v>26</v>
      </c>
      <c r="DY13" s="19">
        <f>'11月（入力用）'!J18</f>
        <v>31</v>
      </c>
      <c r="DZ13" s="19">
        <f>'11月（入力用）'!K18</f>
        <v>42</v>
      </c>
      <c r="EA13" s="19">
        <f>'11月（入力用）'!L18</f>
        <v>45</v>
      </c>
      <c r="EB13" s="19">
        <f>'11月（入力用）'!M18</f>
        <v>50</v>
      </c>
      <c r="EC13" s="19">
        <f>'11月（入力用）'!N18</f>
        <v>51</v>
      </c>
      <c r="ED13" s="19">
        <f>'11月（入力用）'!O18</f>
        <v>51</v>
      </c>
      <c r="EE13" s="19">
        <f>'11月（入力用）'!P18</f>
        <v>49</v>
      </c>
      <c r="EF13" s="19">
        <f>'11月（入力用）'!Q18</f>
        <v>41</v>
      </c>
      <c r="EG13" s="19">
        <f>'11月（入力用）'!R18</f>
        <v>33</v>
      </c>
      <c r="EH13" s="19">
        <f>'11月（入力用）'!S18</f>
        <v>29</v>
      </c>
      <c r="EI13" s="19">
        <f>'11月（入力用）'!T18</f>
        <v>23</v>
      </c>
      <c r="EJ13" s="19">
        <f>'11月（入力用）'!U18</f>
        <v>21</v>
      </c>
      <c r="EK13" s="19">
        <f>'11月（入力用）'!V18</f>
        <v>17</v>
      </c>
      <c r="EL13" s="19">
        <f>'11月（入力用）'!W18</f>
        <v>25</v>
      </c>
      <c r="EM13" s="19">
        <f>'11月（入力用）'!X18</f>
        <v>32</v>
      </c>
      <c r="EN13" s="19">
        <f>'11月（入力用）'!Y18</f>
        <v>37</v>
      </c>
      <c r="EO13" s="19">
        <f>'11月（入力用）'!Z18</f>
        <v>39</v>
      </c>
      <c r="EP13" s="19">
        <f>'11月（入力用）'!AA18</f>
        <v>39</v>
      </c>
      <c r="EQ13" s="19">
        <f>'11月（入力用）'!AB18</f>
        <v>43</v>
      </c>
      <c r="ER13" s="19">
        <f>'11月（入力用）'!AC18</f>
        <v>41</v>
      </c>
      <c r="ES13" s="19">
        <f>'11月（入力用）'!AD18</f>
        <v>32</v>
      </c>
      <c r="ET13" s="19">
        <f>'11月（入力用）'!AE18</f>
        <v>28</v>
      </c>
      <c r="EU13" s="19">
        <f>'11月（入力用）'!AF18</f>
        <v>23</v>
      </c>
      <c r="EV13" s="19">
        <f>'11月（入力用）'!AG18</f>
        <v>27</v>
      </c>
      <c r="EW13" s="19">
        <f>'11月（入力用）'!AH18</f>
        <v>28</v>
      </c>
      <c r="EX13" s="19">
        <f>'11月（入力用）'!AI18</f>
        <v>25</v>
      </c>
      <c r="EY13" s="19">
        <f>'11月（入力用）'!AJ18</f>
        <v>27</v>
      </c>
      <c r="EZ13" s="19">
        <f>'12月（入力用）'!G18</f>
        <v>27</v>
      </c>
      <c r="FA13" s="19">
        <f>'12月（入力用）'!H18</f>
        <v>30</v>
      </c>
      <c r="FB13" s="19">
        <f>'12月（入力用）'!I18</f>
        <v>32</v>
      </c>
      <c r="FC13" s="19">
        <f>'12月（入力用）'!J18</f>
        <v>30</v>
      </c>
      <c r="FD13" s="19">
        <f>'12月（入力用）'!K18</f>
        <v>39</v>
      </c>
      <c r="FE13" s="19">
        <f>'12月（入力用）'!L18</f>
        <v>44</v>
      </c>
      <c r="FF13" s="19">
        <f>'12月（入力用）'!M18</f>
        <v>50</v>
      </c>
      <c r="FG13" s="19">
        <f>'12月（入力用）'!N18</f>
        <v>83</v>
      </c>
      <c r="FH13" s="19">
        <f>'12月（入力用）'!O18</f>
        <v>109</v>
      </c>
      <c r="FI13" s="19">
        <f>'12月（入力用）'!P18</f>
        <v>123</v>
      </c>
      <c r="FJ13" s="19">
        <f>'12月（入力用）'!Q18</f>
        <v>135</v>
      </c>
      <c r="FK13" s="19">
        <f>'12月（入力用）'!R18</f>
        <v>135</v>
      </c>
      <c r="FL13" s="19">
        <f>'12月（入力用）'!S18</f>
        <v>141</v>
      </c>
      <c r="FM13" s="19">
        <f>'12月（入力用）'!T18</f>
        <v>140</v>
      </c>
      <c r="FN13" s="19">
        <f>'12月（入力用）'!U18</f>
        <v>117</v>
      </c>
      <c r="FO13" s="19">
        <f>'12月（入力用）'!V18</f>
        <v>89</v>
      </c>
      <c r="FP13" s="19">
        <f>'12月（入力用）'!W18</f>
        <v>73</v>
      </c>
      <c r="FQ13" s="19">
        <f>'12月（入力用）'!X18</f>
        <v>62</v>
      </c>
      <c r="FR13" s="19">
        <f>'12月（入力用）'!Y18</f>
        <v>55</v>
      </c>
      <c r="FS13" s="19">
        <f>'12月（入力用）'!Z18</f>
        <v>45</v>
      </c>
      <c r="FT13" s="19">
        <f>'12月（入力用）'!AA18</f>
        <v>45</v>
      </c>
      <c r="FU13" s="19">
        <f>'12月（入力用）'!AB18</f>
        <v>45</v>
      </c>
      <c r="FV13" s="19">
        <f>'12月（入力用）'!AC18</f>
        <v>48</v>
      </c>
      <c r="FW13" s="19">
        <f>'12月（入力用）'!AD18</f>
        <v>59</v>
      </c>
      <c r="FX13" s="19">
        <f>'12月（入力用）'!AE18</f>
        <v>66</v>
      </c>
      <c r="FY13" s="19">
        <f>'12月（入力用）'!AF18</f>
        <v>68</v>
      </c>
      <c r="FZ13" s="19">
        <f>'12月（入力用）'!AG18</f>
        <v>100</v>
      </c>
      <c r="GA13" s="19">
        <f>'12月（入力用）'!AH18</f>
        <v>101</v>
      </c>
      <c r="GB13" s="19">
        <f>'12月（入力用）'!AI18</f>
        <v>94</v>
      </c>
      <c r="GC13" s="19">
        <f>'12月（入力用）'!AJ18</f>
        <v>95</v>
      </c>
      <c r="GD13" s="19">
        <f>'12月（入力用）'!AK18</f>
        <v>96</v>
      </c>
      <c r="GE13" s="19">
        <f>'R3-01（入力用）'!G18</f>
        <v>91</v>
      </c>
      <c r="GF13" s="19">
        <f>'R3-01（入力用）'!H18</f>
        <v>108</v>
      </c>
      <c r="GG13" s="19">
        <f>'R3-01（入力用）'!I18</f>
        <v>82</v>
      </c>
      <c r="GH13" s="19">
        <f>'R3-01（入力用）'!J18</f>
        <v>86</v>
      </c>
      <c r="GI13" s="19">
        <f>'R3-01（入力用）'!K18</f>
        <v>118</v>
      </c>
      <c r="GJ13" s="19">
        <f>'R3-01（入力用）'!L18</f>
        <v>134</v>
      </c>
      <c r="GK13" s="19">
        <f>'R3-01（入力用）'!M18</f>
        <v>148</v>
      </c>
      <c r="GL13" s="19">
        <f>'R3-01（入力用）'!N18</f>
        <v>176</v>
      </c>
      <c r="GM13" s="19">
        <f>'R3-01（入力用）'!O18</f>
        <v>173</v>
      </c>
      <c r="GN13" s="19">
        <f>'R3-01（入力用）'!P18</f>
        <v>176</v>
      </c>
      <c r="GO13" s="19">
        <f>'R3-01（入力用）'!Q18</f>
        <v>182</v>
      </c>
      <c r="GP13" s="19">
        <f>'R3-01（入力用）'!R18</f>
        <v>165</v>
      </c>
      <c r="GQ13" s="19">
        <f>'R3-01（入力用）'!S18</f>
        <v>151</v>
      </c>
      <c r="GR13" s="19">
        <f>'R3-01（入力用）'!T18</f>
        <v>140</v>
      </c>
      <c r="GS13" s="19">
        <f>'R3-01（入力用）'!U18</f>
        <v>128</v>
      </c>
      <c r="GT13" s="19">
        <f>'R3-01（入力用）'!V18</f>
        <v>126</v>
      </c>
      <c r="GU13" s="19">
        <f>'R3-01（入力用）'!W18</f>
        <v>128</v>
      </c>
      <c r="GV13" s="19">
        <f>'R3-01（入力用）'!X18</f>
        <v>122</v>
      </c>
      <c r="GW13" s="19">
        <f>'R3-01（入力用）'!Y18</f>
        <v>155</v>
      </c>
      <c r="GX13" s="19">
        <f>'R3-01（入力用）'!Z18</f>
        <v>170</v>
      </c>
      <c r="GY13" s="19">
        <f>'R3-01（入力用）'!AA18</f>
        <v>166</v>
      </c>
      <c r="GZ13" s="19">
        <f>'R3-01（入力用）'!AB18</f>
        <v>158</v>
      </c>
      <c r="HA13" s="19">
        <f>'R3-01（入力用）'!AC18</f>
        <v>150</v>
      </c>
      <c r="HB13" s="19">
        <f>'R3-01（入力用）'!AD18</f>
        <v>145</v>
      </c>
      <c r="HC13" s="19">
        <f>'R3-01（入力用）'!AE18</f>
        <v>146</v>
      </c>
      <c r="HD13" s="19">
        <f>'R3-01（入力用）'!AF18</f>
        <v>98</v>
      </c>
      <c r="HE13" s="19">
        <f>'R3-01（入力用）'!AG18</f>
        <v>85</v>
      </c>
      <c r="HF13" s="19">
        <f>'R3-01（入力用）'!AH18</f>
        <v>83</v>
      </c>
      <c r="HG13" s="19">
        <f>'R3-01（入力用）'!AI18</f>
        <v>83</v>
      </c>
      <c r="HH13" s="19">
        <f>'R3-01（入力用）'!AJ18</f>
        <v>86</v>
      </c>
      <c r="HI13" s="19">
        <f>'R3-01（入力用）'!AK18</f>
        <v>87</v>
      </c>
      <c r="HJ13" s="19">
        <f>'R3-02（入力用）'!G18</f>
        <v>78</v>
      </c>
      <c r="HK13" s="19">
        <f>'R3-02（入力用）'!H18</f>
        <v>74</v>
      </c>
      <c r="HL13" s="19">
        <f>'R3-02（入力用）'!I18</f>
        <v>64</v>
      </c>
      <c r="HM13" s="19">
        <f>'R3-02（入力用）'!J18</f>
        <v>59</v>
      </c>
      <c r="HN13" s="19">
        <f>'R3-02（入力用）'!K18</f>
        <v>49</v>
      </c>
      <c r="HO13" s="19">
        <f>'R3-02（入力用）'!L18</f>
        <v>36</v>
      </c>
      <c r="HP13" s="19">
        <f>'R3-02（入力用）'!M18</f>
        <v>30</v>
      </c>
      <c r="HQ13" s="19">
        <f>'R3-02（入力用）'!N18</f>
        <v>37</v>
      </c>
      <c r="HR13" s="19">
        <f>'R3-02（入力用）'!O18</f>
        <v>43</v>
      </c>
      <c r="HS13" s="19">
        <f>'R3-02（入力用）'!P18</f>
        <v>43</v>
      </c>
      <c r="HT13" s="19">
        <f>'R3-02（入力用）'!Q18</f>
        <v>51</v>
      </c>
      <c r="HU13" s="19">
        <f>'R3-02（入力用）'!R18</f>
        <v>56</v>
      </c>
      <c r="HV13" s="19">
        <f>'R3-02（入力用）'!S18</f>
        <v>61</v>
      </c>
      <c r="HW13" s="19">
        <f>'R3-02（入力用）'!T18</f>
        <v>61</v>
      </c>
      <c r="HX13" s="19">
        <f>'R3-02（入力用）'!U18</f>
        <v>60</v>
      </c>
      <c r="HY13" s="19">
        <f>'R3-02（入力用）'!V18</f>
        <v>54</v>
      </c>
      <c r="HZ13" s="19">
        <f>'R3-02（入力用）'!W18</f>
        <v>53</v>
      </c>
      <c r="IA13" s="19">
        <f>'R3-02（入力用）'!X18</f>
        <v>38</v>
      </c>
      <c r="IB13" s="19">
        <f>'R3-02（入力用）'!Y18</f>
        <v>30</v>
      </c>
      <c r="IC13" s="19">
        <f>'R3-02（入力用）'!Z18</f>
        <v>24</v>
      </c>
      <c r="ID13" s="19">
        <f>'R3-02（入力用）'!AA18</f>
        <v>20</v>
      </c>
      <c r="IE13" s="19">
        <f>'R3-02（入力用）'!AB18</f>
        <v>18</v>
      </c>
      <c r="IF13" s="19">
        <f>'R3-02（入力用）'!AC18</f>
        <v>19</v>
      </c>
      <c r="IG13" s="19">
        <f>'R3-02（入力用）'!AD18</f>
        <v>17</v>
      </c>
      <c r="IH13" s="19">
        <f>'R3-02（入力用）'!AE18</f>
        <v>16</v>
      </c>
      <c r="II13" s="19">
        <f>'R3-02（入力用）'!AF18</f>
        <v>15</v>
      </c>
      <c r="IJ13" s="19">
        <f>'R3-02（入力用）'!AG18</f>
        <v>16</v>
      </c>
      <c r="IK13" s="19">
        <f>'R3-02（入力用）'!AH18</f>
        <v>16</v>
      </c>
      <c r="IL13" s="19">
        <f>'R3-03（入力用）'!G18</f>
        <v>8</v>
      </c>
      <c r="IM13" s="19">
        <f>'R3-03（入力用）'!H18</f>
        <v>4</v>
      </c>
      <c r="IN13" s="19">
        <f>'R3-03（入力用）'!I18</f>
        <v>3</v>
      </c>
      <c r="IO13" s="19">
        <f>'R3-03（入力用）'!J18</f>
        <v>3</v>
      </c>
      <c r="IP13" s="19">
        <f>'R3-03（入力用）'!K18</f>
        <v>2</v>
      </c>
      <c r="IQ13" s="19">
        <f>'R3-03（入力用）'!L18</f>
        <v>0</v>
      </c>
      <c r="IR13" s="19">
        <f>'R3-03（入力用）'!M18</f>
        <v>0</v>
      </c>
      <c r="IS13" s="19">
        <f>'R3-03（入力用）'!N18</f>
        <v>0</v>
      </c>
      <c r="IT13" s="19">
        <f>'R3-03（入力用）'!O18</f>
        <v>0</v>
      </c>
      <c r="IU13" s="19">
        <f>'R3-03（入力用）'!P18</f>
        <v>0</v>
      </c>
      <c r="IV13" s="19">
        <f>'R3-03（入力用）'!Q18</f>
        <v>0</v>
      </c>
      <c r="IW13" s="19">
        <f>'R3-03（入力用）'!R18</f>
        <v>0</v>
      </c>
      <c r="IX13" s="19">
        <f>'R3-03（入力用）'!S18</f>
        <v>1</v>
      </c>
      <c r="IY13" s="19">
        <f>'R3-03（入力用）'!T18</f>
        <v>1</v>
      </c>
      <c r="IZ13" s="19">
        <f>'R3-03（入力用）'!U18</f>
        <v>2</v>
      </c>
      <c r="JA13" s="19">
        <f>'R3-03（入力用）'!V18</f>
        <v>3</v>
      </c>
      <c r="JB13" s="19">
        <f>'R3-03（入力用）'!W18</f>
        <v>3</v>
      </c>
      <c r="JC13" s="19">
        <f>'R3-03（入力用）'!X18</f>
        <v>4</v>
      </c>
      <c r="JD13" s="19">
        <f>'R3-03（入力用）'!Y18</f>
        <v>7</v>
      </c>
      <c r="JE13" s="19">
        <f>'R3-03（入力用）'!Z18</f>
        <v>11</v>
      </c>
      <c r="JF13" s="19">
        <f>'R3-03（入力用）'!AA18</f>
        <v>11</v>
      </c>
      <c r="JG13" s="19">
        <f>'R3-03（入力用）'!AB18</f>
        <v>10</v>
      </c>
      <c r="JH13" s="19">
        <f>'R3-03（入力用）'!AC18</f>
        <v>9</v>
      </c>
      <c r="JI13" s="19">
        <f>'R3-03（入力用）'!AD18</f>
        <v>10</v>
      </c>
      <c r="JJ13" s="19">
        <f>'R3-03（入力用）'!AE18</f>
        <v>23</v>
      </c>
      <c r="JK13" s="19">
        <f>'R3-03（入力用）'!AF18</f>
        <v>30</v>
      </c>
      <c r="JL13" s="19">
        <f>'R3-03（入力用）'!AG18</f>
        <v>37</v>
      </c>
      <c r="JM13" s="19">
        <f>'R3-03（入力用）'!AH18</f>
        <v>41</v>
      </c>
      <c r="JN13" s="19">
        <f>'R3-03（入力用）'!AI18</f>
        <v>48</v>
      </c>
      <c r="JO13" s="19">
        <f>'R3-03（入力用）'!AJ18</f>
        <v>51</v>
      </c>
      <c r="JP13" s="19">
        <f>'R3-03（入力用）'!AK18</f>
        <v>56</v>
      </c>
      <c r="JQ13" s="19">
        <f>'R3-04'!G18</f>
        <v>48</v>
      </c>
      <c r="JR13" s="19">
        <f>'R3-04'!H18</f>
        <v>45</v>
      </c>
      <c r="JS13" s="19">
        <f>'R3-04'!I18</f>
        <v>41</v>
      </c>
      <c r="JT13" s="19">
        <f>'R3-04'!J18</f>
        <v>44</v>
      </c>
      <c r="JU13" s="19">
        <f>'R3-04'!K18</f>
        <v>42</v>
      </c>
      <c r="JV13" s="19">
        <f>'R3-04'!L18</f>
        <v>57</v>
      </c>
      <c r="JW13" s="19">
        <f>'R3-04'!M18</f>
        <v>62</v>
      </c>
      <c r="JX13" s="19">
        <f>'R3-04'!N18</f>
        <v>64</v>
      </c>
      <c r="JY13" s="19">
        <f>'R3-04'!O18</f>
        <v>65</v>
      </c>
      <c r="JZ13" s="19">
        <f>'R3-04'!P18</f>
        <v>63</v>
      </c>
      <c r="KA13" s="19">
        <f>'R3-04'!Q18</f>
        <v>59</v>
      </c>
      <c r="KB13" s="19">
        <f>'R3-04'!R18</f>
        <v>57</v>
      </c>
      <c r="KC13" s="19">
        <f>'R3-04'!S18</f>
        <v>43</v>
      </c>
      <c r="KD13" s="19">
        <f>'R3-04'!T18</f>
        <v>44</v>
      </c>
      <c r="KE13" s="19">
        <f>'R3-04'!U18</f>
        <v>41</v>
      </c>
      <c r="KF13" s="19">
        <f>'R3-04'!V18</f>
        <v>40</v>
      </c>
      <c r="KG13" s="19">
        <f>'R3-04'!W18</f>
        <v>43</v>
      </c>
      <c r="KH13" s="19">
        <f>'R3-04'!X18</f>
        <v>48</v>
      </c>
      <c r="KI13" s="19">
        <f>'R3-04'!Y18</f>
        <v>56</v>
      </c>
      <c r="KJ13" s="19">
        <f>'R3-04'!Z18</f>
        <v>56</v>
      </c>
      <c r="KK13" s="19">
        <f>'R3-04'!AA18</f>
        <v>49</v>
      </c>
      <c r="KL13" s="19">
        <f>'R3-04'!AB18</f>
        <v>53</v>
      </c>
      <c r="KM13" s="19">
        <f>'R3-04'!AC18</f>
        <v>57</v>
      </c>
      <c r="KN13" s="19">
        <f>'R3-04'!AD18</f>
        <v>60</v>
      </c>
      <c r="KO13" s="19">
        <f>'R3-04'!AE18</f>
        <v>64</v>
      </c>
      <c r="KP13" s="19">
        <f>'R3-04'!AF18</f>
        <v>63</v>
      </c>
      <c r="KQ13" s="19">
        <f>'R3-04'!AG18</f>
        <v>76</v>
      </c>
      <c r="KR13" s="19">
        <f>'R3-04'!AH18</f>
        <v>91</v>
      </c>
      <c r="KS13" s="19">
        <f>'R3-04'!AI18</f>
        <v>120</v>
      </c>
      <c r="KT13" s="19">
        <f>'R3-04'!AJ18</f>
        <v>165</v>
      </c>
      <c r="KU13" s="19">
        <f>'R3-05'!G18</f>
        <v>200</v>
      </c>
      <c r="KV13" s="19">
        <f>'R3-05'!H18</f>
        <v>231</v>
      </c>
      <c r="KW13" s="19">
        <f>'R3-05'!I18</f>
        <v>264</v>
      </c>
      <c r="KX13" s="19">
        <f>'R3-05'!J18</f>
        <v>295</v>
      </c>
      <c r="KY13" s="19">
        <f>'R3-05'!K18</f>
        <v>320</v>
      </c>
      <c r="KZ13" s="19">
        <f>'R3-05'!L18</f>
        <v>341</v>
      </c>
      <c r="LA13" s="19">
        <f>'R3-05'!M18</f>
        <v>336</v>
      </c>
      <c r="LB13" s="19">
        <f>'R3-05'!N18</f>
        <v>337</v>
      </c>
      <c r="LC13" s="19">
        <f>'R3-05'!O18</f>
        <v>330</v>
      </c>
      <c r="LD13" s="19">
        <f>'R3-05'!P18</f>
        <v>333</v>
      </c>
      <c r="LE13" s="19">
        <f>'R3-05'!Q18</f>
        <v>348</v>
      </c>
      <c r="LF13" s="19">
        <f>'R3-05'!R18</f>
        <v>355</v>
      </c>
      <c r="LG13" s="19">
        <f>'R3-05'!S18</f>
        <v>343</v>
      </c>
      <c r="LH13" s="19">
        <f>'R3-05'!T18</f>
        <v>323</v>
      </c>
      <c r="LI13" s="19">
        <f>'R3-05'!U18</f>
        <v>307</v>
      </c>
      <c r="LJ13" s="19">
        <f>'R3-05'!V18</f>
        <v>310</v>
      </c>
      <c r="LK13" s="19">
        <f>'R3-05'!W18</f>
        <v>302</v>
      </c>
      <c r="LL13" s="19">
        <f>'R3-05'!X18</f>
        <v>280</v>
      </c>
      <c r="LM13" s="19">
        <f>'R3-05'!Y18</f>
        <v>266</v>
      </c>
      <c r="LN13" s="19">
        <f>'R3-05'!Z18</f>
        <v>244</v>
      </c>
      <c r="LO13" s="19">
        <f>'R3-05'!AA18</f>
        <v>248</v>
      </c>
      <c r="LP13" s="19">
        <f>'R3-05'!AB18</f>
        <v>240</v>
      </c>
      <c r="LQ13" s="19">
        <f>'R3-05'!AC18</f>
        <v>220</v>
      </c>
      <c r="LR13" s="19">
        <f>'R3-05'!AD18</f>
        <v>207</v>
      </c>
      <c r="LS13" s="19">
        <f>'R3-05'!AE18</f>
        <v>190</v>
      </c>
      <c r="LT13" s="19">
        <f>'R3-05'!AF18</f>
        <v>177</v>
      </c>
      <c r="LU13" s="19">
        <f>'R3-05'!AG18</f>
        <v>178</v>
      </c>
      <c r="LV13" s="19">
        <f>'R3-05'!AH18</f>
        <v>175</v>
      </c>
      <c r="LW13" s="19">
        <f>'R3-05'!AI18</f>
        <v>182</v>
      </c>
      <c r="LX13" s="19">
        <f>'R3-05'!AJ18</f>
        <v>174</v>
      </c>
      <c r="LY13" s="19">
        <f>'R3-05'!AK18</f>
        <v>177</v>
      </c>
      <c r="LZ13" s="19">
        <f>'R3-06'!G18</f>
        <v>183</v>
      </c>
      <c r="MA13" s="19">
        <f>'R3-06'!H18</f>
        <v>182</v>
      </c>
      <c r="MB13" s="19">
        <f>'R3-06'!I18</f>
        <v>184</v>
      </c>
      <c r="MC13" s="19">
        <f>'R3-06'!J18</f>
        <v>180</v>
      </c>
      <c r="MD13" s="19">
        <f>'R3-06'!K18</f>
        <v>180</v>
      </c>
      <c r="ME13" s="19">
        <f>'R3-06'!L18</f>
        <v>175</v>
      </c>
      <c r="MF13" s="19">
        <f>'R3-06'!M18</f>
        <v>160</v>
      </c>
      <c r="MG13" s="19">
        <f>'R3-06'!N18</f>
        <v>150</v>
      </c>
      <c r="MH13" s="19">
        <f>'R3-06'!O18</f>
        <v>135</v>
      </c>
      <c r="MI13" s="19">
        <f>'R3-06'!P18</f>
        <v>114</v>
      </c>
      <c r="MJ13" s="19">
        <f>'R3-06'!Q18</f>
        <v>103</v>
      </c>
      <c r="MK13" s="19">
        <f>'R3-06'!R18</f>
        <v>87</v>
      </c>
      <c r="ML13" s="19">
        <f>'R3-06'!S18</f>
        <v>91</v>
      </c>
      <c r="MM13" s="19">
        <f>'R3-06'!T18</f>
        <v>90</v>
      </c>
      <c r="MN13" s="19">
        <f>'R3-06'!U18</f>
        <v>82</v>
      </c>
      <c r="MO13" s="19">
        <f>'R3-06'!V18</f>
        <v>75</v>
      </c>
      <c r="MP13" s="19">
        <f>'R3-06'!W18</f>
        <v>75</v>
      </c>
      <c r="MQ13" s="19">
        <f>'R3-06'!X18</f>
        <v>64</v>
      </c>
      <c r="MR13" s="19">
        <f>'R3-06'!Y18</f>
        <v>52</v>
      </c>
      <c r="MS13" s="19">
        <f>'R3-06'!Z18</f>
        <v>44</v>
      </c>
      <c r="MT13" s="19">
        <f>'R3-06'!AA18</f>
        <v>33</v>
      </c>
      <c r="MU13" s="19">
        <f>'R3-06'!AB18</f>
        <v>26</v>
      </c>
      <c r="MV13" s="19">
        <f>'R3-06'!AC18</f>
        <v>26</v>
      </c>
      <c r="MW13" s="19">
        <f>'R3-06'!AD18</f>
        <v>21</v>
      </c>
      <c r="MX13" s="19">
        <f>'R3-06'!AE18</f>
        <v>21</v>
      </c>
      <c r="MY13" s="19">
        <f>'R3-06'!AF18</f>
        <v>27</v>
      </c>
      <c r="MZ13" s="19">
        <f>'R3-06'!AG18</f>
        <v>28</v>
      </c>
      <c r="NA13" s="19">
        <f>'R3-06'!AH18</f>
        <v>30</v>
      </c>
      <c r="NB13" s="19">
        <f>'R3-06'!AI18</f>
        <v>30</v>
      </c>
      <c r="NC13" s="19">
        <f>'R3-06'!AJ18</f>
        <v>31</v>
      </c>
      <c r="ND13" s="19">
        <f>'R3-07'!G18</f>
        <v>39</v>
      </c>
      <c r="NE13" s="19">
        <f>'R3-07'!H18</f>
        <v>37</v>
      </c>
      <c r="NF13" s="19">
        <f>'R3-07'!I18</f>
        <v>33</v>
      </c>
      <c r="NG13" s="19">
        <f>'R3-07'!J18</f>
        <v>32</v>
      </c>
      <c r="NH13" s="19">
        <f>'R3-07'!K18</f>
        <v>30</v>
      </c>
      <c r="NI13" s="19">
        <f>'R3-07'!L18</f>
        <v>35</v>
      </c>
      <c r="NJ13" s="19">
        <f>'R3-07'!M18</f>
        <v>38</v>
      </c>
      <c r="NK13" s="19">
        <f>'R3-07'!N18</f>
        <v>37</v>
      </c>
      <c r="NL13" s="19">
        <f>'R3-07'!O18</f>
        <v>38</v>
      </c>
      <c r="NM13" s="19">
        <f>'R3-07'!P18</f>
        <v>38</v>
      </c>
      <c r="NN13" s="19">
        <f>'R3-07'!Q18</f>
        <v>39</v>
      </c>
      <c r="NO13" s="19">
        <f>'R3-07'!R18</f>
        <v>41</v>
      </c>
      <c r="NP13" s="19">
        <f>'R3-07'!S18</f>
        <v>33</v>
      </c>
      <c r="NQ13" s="19">
        <f>'R3-07'!T18</f>
        <v>36</v>
      </c>
      <c r="NR13" s="19">
        <f>'R3-07'!U18</f>
        <v>37</v>
      </c>
      <c r="NS13" s="19">
        <f>'R3-07'!V18</f>
        <v>40</v>
      </c>
      <c r="NT13" s="19">
        <f>'R3-07'!W18</f>
        <v>41</v>
      </c>
      <c r="NU13" s="19">
        <f>'R3-07'!X18</f>
        <v>40</v>
      </c>
      <c r="NV13" s="19">
        <f>'R3-07'!Y18</f>
        <v>40</v>
      </c>
      <c r="NW13" s="19">
        <f>'R3-07'!Z18</f>
        <v>42</v>
      </c>
      <c r="NX13" s="19">
        <f>'R3-07'!AA18</f>
        <v>46</v>
      </c>
      <c r="NY13" s="19">
        <f>'R3-07'!AB18</f>
        <v>55</v>
      </c>
      <c r="NZ13" s="19">
        <f>'R3-07'!AC18</f>
        <v>55</v>
      </c>
      <c r="OA13" s="19">
        <f>'R3-07'!AD18</f>
        <v>71</v>
      </c>
      <c r="OB13" s="19">
        <f>'R3-07'!AE18</f>
        <v>80</v>
      </c>
      <c r="OC13" s="19">
        <f>'R3-07'!AF18</f>
        <v>91</v>
      </c>
      <c r="OD13" s="19">
        <f>'R3-07'!AG18</f>
        <v>112</v>
      </c>
      <c r="OE13" s="19">
        <f>'R3-07'!AH18</f>
        <v>123</v>
      </c>
      <c r="OF13" s="19">
        <f>'R3-07'!AI18</f>
        <v>126</v>
      </c>
      <c r="OG13" s="19">
        <f>'R3-07'!AJ18</f>
        <v>140</v>
      </c>
      <c r="OH13" s="19">
        <f>'R3-07'!AK18</f>
        <v>147</v>
      </c>
      <c r="OI13" s="19">
        <f>'R3-08'!G18</f>
        <v>157</v>
      </c>
      <c r="OJ13" s="19">
        <f>'R3-08'!H18</f>
        <v>179</v>
      </c>
      <c r="OK13" s="19">
        <f>'R3-08'!I18</f>
        <v>195</v>
      </c>
      <c r="OL13" s="19">
        <f>'R3-08'!J18</f>
        <v>231</v>
      </c>
      <c r="OM13" s="19">
        <f>'R3-08'!K18</f>
        <v>297</v>
      </c>
      <c r="ON13" s="19">
        <f>'R3-08'!L18</f>
        <v>344</v>
      </c>
      <c r="OO13" s="19">
        <f>'R3-08'!M18</f>
        <v>414</v>
      </c>
      <c r="OP13" s="19">
        <f>'R3-08'!N18</f>
        <v>453</v>
      </c>
      <c r="OQ13" s="19">
        <f>'R3-08'!O18</f>
        <v>501</v>
      </c>
      <c r="OR13" s="19">
        <f>'R3-08'!P18</f>
        <v>564</v>
      </c>
      <c r="OS13" s="19">
        <f>'R3-08'!Q18</f>
        <v>662</v>
      </c>
      <c r="OT13" s="19">
        <f>'R3-08'!R18</f>
        <v>730</v>
      </c>
      <c r="OU13" s="19">
        <f>'R3-08'!S18</f>
        <v>813</v>
      </c>
      <c r="OV13" s="19">
        <f>'R3-08'!T18</f>
        <v>854</v>
      </c>
      <c r="OW13" s="19">
        <f>'R3-08'!U18</f>
        <v>928</v>
      </c>
      <c r="OX13" s="19">
        <f>'R3-08'!V18</f>
        <v>1088</v>
      </c>
      <c r="OY13" s="19">
        <f>'R3-08'!W18</f>
        <v>1186</v>
      </c>
      <c r="OZ13" s="19">
        <f>'R3-08'!X18</f>
        <v>1279</v>
      </c>
      <c r="PA13" s="19">
        <f>'R3-08'!Y18</f>
        <v>1365</v>
      </c>
      <c r="PB13" s="19">
        <f>'R3-08'!Z18</f>
        <v>1455</v>
      </c>
      <c r="PC13" s="19">
        <f>'R3-08'!AA18</f>
        <v>1546</v>
      </c>
      <c r="PD13" s="19">
        <f>'R3-08'!AB18</f>
        <v>1559</v>
      </c>
      <c r="PE13" s="19">
        <f>'R3-08'!AC18</f>
        <v>1585</v>
      </c>
      <c r="PF13" s="19">
        <f>'R3-08'!AD18</f>
        <v>1623</v>
      </c>
      <c r="PG13" s="19">
        <f>'R3-08'!AE18</f>
        <v>1564</v>
      </c>
      <c r="PH13" s="19">
        <f>'R3-08'!AF18</f>
        <v>1470</v>
      </c>
      <c r="PI13" s="19">
        <f>'R3-08'!AG18</f>
        <v>1385</v>
      </c>
      <c r="PJ13" s="19">
        <f>'R3-08'!AH18</f>
        <v>1283</v>
      </c>
      <c r="PK13" s="19">
        <f>'R3-08'!AI18</f>
        <v>1185</v>
      </c>
      <c r="PL13" s="19">
        <f>'R3-08'!AJ18</f>
        <v>993</v>
      </c>
      <c r="PM13" s="19">
        <f>'R3-08'!AK18</f>
        <v>849</v>
      </c>
      <c r="PN13" s="19">
        <f>'R3-09'!G18</f>
        <v>748</v>
      </c>
      <c r="PO13" s="19">
        <f>'R3-09'!H18</f>
        <v>686</v>
      </c>
      <c r="PP13" s="19">
        <f>'R3-09'!I18</f>
        <v>596</v>
      </c>
      <c r="PQ13" s="19">
        <f>'R3-09'!J18</f>
        <v>522</v>
      </c>
      <c r="PR13" s="19">
        <f>'R3-09'!K18</f>
        <v>516</v>
      </c>
      <c r="PS13" s="19">
        <f>'R3-09'!L18</f>
        <v>494</v>
      </c>
      <c r="PT13" s="19">
        <f>'R3-09'!M18</f>
        <v>451</v>
      </c>
      <c r="PU13" s="19">
        <f>'R3-09'!N18</f>
        <v>410</v>
      </c>
      <c r="PV13" s="19">
        <f>'R3-09'!O18</f>
        <v>383</v>
      </c>
      <c r="PW13" s="19">
        <f>'R3-09'!P18</f>
        <v>362</v>
      </c>
      <c r="PX13" s="19">
        <f>'R3-09'!Q18</f>
        <v>343</v>
      </c>
      <c r="PY13" s="19">
        <f>'R3-09'!R18</f>
        <v>321</v>
      </c>
      <c r="PZ13" s="19">
        <f>'R3-09'!S18</f>
        <v>301</v>
      </c>
      <c r="QA13" s="19">
        <f>'R3-09'!T18</f>
        <v>278</v>
      </c>
      <c r="QB13" s="19">
        <f>'R3-09'!U18</f>
        <v>258</v>
      </c>
      <c r="QC13" s="19">
        <f>'R3-09'!V18</f>
        <v>224</v>
      </c>
      <c r="QD13" s="19">
        <f>'R3-09'!W18</f>
        <v>193</v>
      </c>
      <c r="QE13" s="19">
        <f>'R3-09'!X18</f>
        <v>172</v>
      </c>
      <c r="QF13" s="19">
        <f>'R3-09'!Y18</f>
        <v>155</v>
      </c>
      <c r="QG13" s="19">
        <f>'R3-09'!Z18</f>
        <v>123</v>
      </c>
      <c r="QH13" s="19">
        <f>'R3-09'!AA18</f>
        <v>97</v>
      </c>
      <c r="QI13" s="19">
        <f>'R3-09'!AB18</f>
        <v>72</v>
      </c>
      <c r="QJ13" s="19">
        <f>'R3-09'!AC18</f>
        <v>49</v>
      </c>
      <c r="QK13" s="19">
        <f>'R3-09'!AD18</f>
        <v>38</v>
      </c>
      <c r="QL13" s="19">
        <f>'R3-09'!AE18</f>
        <v>26</v>
      </c>
      <c r="QM13" s="19">
        <f>'R3-09'!AF18</f>
        <v>24</v>
      </c>
      <c r="QN13" s="19">
        <f>'R3-09'!AG18</f>
        <v>27</v>
      </c>
      <c r="QO13" s="19">
        <f>'R3-09'!AH18</f>
        <v>24</v>
      </c>
      <c r="QP13" s="19">
        <f>'R3-09'!AI18</f>
        <v>21</v>
      </c>
      <c r="QQ13" s="19">
        <f>'R3-09'!AJ18</f>
        <v>24</v>
      </c>
      <c r="QR13" s="19">
        <f>'R3-10'!G18</f>
        <v>23</v>
      </c>
      <c r="QS13" s="19">
        <f>'R3-10'!H18</f>
        <v>20</v>
      </c>
      <c r="QT13" s="19">
        <f>'R3-10'!I18</f>
        <v>20</v>
      </c>
      <c r="QU13" s="19">
        <f>'R3-10'!J18</f>
        <v>15</v>
      </c>
      <c r="QV13" s="19">
        <f>'R3-10'!K18</f>
        <v>16</v>
      </c>
      <c r="QW13" s="19">
        <f>'R3-10'!L18</f>
        <v>18</v>
      </c>
      <c r="QX13" s="19">
        <f>'R3-10'!M18</f>
        <v>16</v>
      </c>
      <c r="QY13" s="19">
        <f>'R3-10'!N18</f>
        <v>17</v>
      </c>
      <c r="QZ13" s="19">
        <f>'R3-10'!O18</f>
        <v>17</v>
      </c>
      <c r="RA13" s="19">
        <f>'R3-10'!P18</f>
        <v>15</v>
      </c>
      <c r="RB13" s="19">
        <f>'R3-10'!Q18</f>
        <v>14</v>
      </c>
      <c r="RC13" s="19">
        <f>'R3-10'!R18</f>
        <v>18</v>
      </c>
      <c r="RD13" s="19">
        <f>'R3-10'!S18</f>
        <v>19</v>
      </c>
      <c r="RE13" s="19">
        <f>'R3-10'!T18</f>
        <v>20</v>
      </c>
      <c r="RF13" s="19">
        <f>'R3-10'!U18</f>
        <v>19</v>
      </c>
      <c r="RG13" s="19">
        <f>'R3-10'!V18</f>
        <v>20</v>
      </c>
      <c r="RH13" s="19">
        <f>'R3-10'!W18</f>
        <v>20</v>
      </c>
      <c r="RI13" s="19">
        <f>'R3-10'!X18</f>
        <v>20</v>
      </c>
      <c r="RJ13" s="19">
        <f>'R3-10'!Y18</f>
        <v>14</v>
      </c>
      <c r="RK13" s="19">
        <f>'R3-10'!Z18</f>
        <v>9</v>
      </c>
      <c r="RL13" s="19">
        <f>'R3-10'!AA18</f>
        <v>5</v>
      </c>
      <c r="RM13" s="19">
        <f>'R3-10'!AB18</f>
        <v>2</v>
      </c>
      <c r="RN13" s="19">
        <f>'R3-10'!AC18</f>
        <v>1</v>
      </c>
      <c r="RO13" s="19">
        <f>'R3-10'!AD18</f>
        <v>1</v>
      </c>
      <c r="RP13" s="19">
        <f>'R3-10'!AE18</f>
        <v>4</v>
      </c>
      <c r="RQ13" s="19">
        <f>'R3-10'!AF18</f>
        <v>4</v>
      </c>
      <c r="RR13" s="19">
        <f>'R3-10'!AG18</f>
        <v>4</v>
      </c>
      <c r="RS13" s="19">
        <f>'R3-10'!AH18</f>
        <v>4</v>
      </c>
      <c r="RT13" s="19">
        <f>'R3-10'!AI18</f>
        <v>4</v>
      </c>
      <c r="RU13" s="19">
        <f>'R3-10'!AJ18</f>
        <v>4</v>
      </c>
      <c r="RV13" s="19">
        <f>'R3-10'!AK18</f>
        <v>4</v>
      </c>
      <c r="RW13" s="19">
        <f>'R3-11'!G18</f>
        <v>0</v>
      </c>
      <c r="RX13" s="19">
        <f>'R3-11'!H18</f>
        <v>1</v>
      </c>
      <c r="RY13" s="19">
        <f>'R3-11'!I18</f>
        <v>1</v>
      </c>
      <c r="RZ13" s="19">
        <f>'R3-11'!J18</f>
        <v>1</v>
      </c>
      <c r="SA13" s="19">
        <f>'R3-11'!K18</f>
        <v>1</v>
      </c>
      <c r="SB13" s="19">
        <f>'R3-11'!L18</f>
        <v>1</v>
      </c>
      <c r="SC13" s="19">
        <f>'R3-11'!M18</f>
        <v>1</v>
      </c>
      <c r="SD13" s="19">
        <f>'R3-11'!N18</f>
        <v>1</v>
      </c>
      <c r="SE13" s="19">
        <f>'R3-11'!O18</f>
        <v>0</v>
      </c>
      <c r="SF13" s="19">
        <f>'R3-11'!P18</f>
        <v>0</v>
      </c>
      <c r="SG13" s="19">
        <f>'R3-11'!Q18</f>
        <v>0</v>
      </c>
      <c r="SH13" s="19">
        <f>'R3-11'!R18</f>
        <v>0</v>
      </c>
      <c r="SI13" s="19">
        <f>'R3-11'!S18</f>
        <v>0</v>
      </c>
      <c r="SJ13" s="19">
        <f>'R3-11'!T18</f>
        <v>0</v>
      </c>
      <c r="SK13" s="19">
        <f>'R3-11'!U18</f>
        <v>0</v>
      </c>
      <c r="SL13" s="19">
        <f>'R3-11'!V18</f>
        <v>0</v>
      </c>
      <c r="SM13" s="19">
        <f>'R3-11'!W18</f>
        <v>0</v>
      </c>
      <c r="SN13" s="19">
        <f>'R3-11'!X18</f>
        <v>0</v>
      </c>
      <c r="SO13" s="19">
        <f>'R3-11'!Y18</f>
        <v>0</v>
      </c>
      <c r="SP13" s="19">
        <f>'R3-11'!Z18</f>
        <v>1</v>
      </c>
      <c r="SQ13" s="19">
        <f>'R3-11'!AA18</f>
        <v>1</v>
      </c>
      <c r="SR13" s="19">
        <f>'R3-11'!AB18</f>
        <v>1</v>
      </c>
      <c r="SS13" s="19">
        <f>'R3-11'!AC18</f>
        <v>1</v>
      </c>
      <c r="ST13" s="19">
        <f>'R3-11'!AD18</f>
        <v>1</v>
      </c>
      <c r="SU13" s="19">
        <f>'R3-11'!AE18</f>
        <v>1</v>
      </c>
      <c r="SV13" s="19">
        <f>'R3-11'!AF18</f>
        <v>1</v>
      </c>
      <c r="SW13" s="19">
        <f>'R3-11'!AG18</f>
        <v>0</v>
      </c>
      <c r="SX13" s="19">
        <f>'R3-11'!AH18</f>
        <v>0</v>
      </c>
      <c r="SY13" s="19">
        <f>'R3-11'!AI18</f>
        <v>0</v>
      </c>
      <c r="SZ13" s="19">
        <f>'R3-11'!AJ18</f>
        <v>0</v>
      </c>
      <c r="TA13" s="19">
        <f>'R3-12'!G18</f>
        <v>0</v>
      </c>
      <c r="TB13" s="19">
        <f>'R3-12'!H18</f>
        <v>0</v>
      </c>
      <c r="TC13" s="19">
        <f>'R3-12'!I18</f>
        <v>0</v>
      </c>
      <c r="TD13" s="19">
        <f>'R3-12'!J18</f>
        <v>0</v>
      </c>
      <c r="TE13" s="19">
        <f>'R3-12'!K18</f>
        <v>0</v>
      </c>
      <c r="TF13" s="19">
        <f>'R3-12'!L18</f>
        <v>0</v>
      </c>
      <c r="TG13" s="19">
        <f>'R3-12'!M18</f>
        <v>0</v>
      </c>
      <c r="TH13" s="19">
        <f>'R3-12'!N18</f>
        <v>0</v>
      </c>
      <c r="TI13" s="19">
        <f>'R3-12'!O18</f>
        <v>0</v>
      </c>
      <c r="TJ13" s="19">
        <f>'R3-12'!P18</f>
        <v>0</v>
      </c>
      <c r="TK13" s="19">
        <f>'R3-12'!Q18</f>
        <v>0</v>
      </c>
      <c r="TL13" s="19">
        <f>'R3-12'!R18</f>
        <v>0</v>
      </c>
      <c r="TM13" s="19">
        <f>'R3-12'!S18</f>
        <v>0</v>
      </c>
      <c r="TN13" s="19">
        <f>'R3-12'!T18</f>
        <v>0</v>
      </c>
      <c r="TO13" s="19">
        <f>'R3-12'!U18</f>
        <v>2</v>
      </c>
      <c r="TP13" s="19">
        <f>'R3-12'!V18</f>
        <v>3</v>
      </c>
      <c r="TQ13" s="19">
        <f>'R3-12'!W18</f>
        <v>3</v>
      </c>
      <c r="TR13" s="19">
        <f>'R3-12'!X18</f>
        <v>7</v>
      </c>
      <c r="TS13" s="19">
        <f>'R3-12'!Y18</f>
        <v>9</v>
      </c>
      <c r="TT13" s="19">
        <f>'R3-12'!Z18</f>
        <v>12</v>
      </c>
      <c r="TU13" s="19">
        <f>'R3-12'!AA18</f>
        <v>12</v>
      </c>
      <c r="TV13" s="19">
        <f>'R3-12'!AB18</f>
        <v>13</v>
      </c>
      <c r="TW13" s="19">
        <f>'R3-12'!AC18</f>
        <v>12</v>
      </c>
      <c r="TX13" s="19">
        <f>'R3-12'!AD18</f>
        <v>14</v>
      </c>
      <c r="TY13" s="19">
        <f>'R3-12'!AE18</f>
        <v>10</v>
      </c>
      <c r="TZ13" s="19">
        <f>'R3-12'!AF18</f>
        <v>8</v>
      </c>
      <c r="UA13" s="19">
        <f>'R3-12'!AG18</f>
        <v>5</v>
      </c>
      <c r="UB13" s="19">
        <f>'R3-12'!AH18</f>
        <v>5</v>
      </c>
      <c r="UC13" s="19">
        <f>'R3-12'!AI18</f>
        <v>4</v>
      </c>
      <c r="UD13" s="19">
        <f>'R3-12'!AJ18</f>
        <v>4</v>
      </c>
      <c r="UE13" s="19">
        <f>'R3-12'!AK18</f>
        <v>2</v>
      </c>
      <c r="UF13" s="19">
        <f>'R4-01'!G18</f>
        <v>3</v>
      </c>
      <c r="UG13" s="19">
        <f>'R4-01'!H18</f>
        <v>8</v>
      </c>
      <c r="UH13" s="19">
        <f>'R4-01'!I18</f>
        <v>9</v>
      </c>
      <c r="UI13" s="19">
        <f>'R4-01'!J18</f>
        <v>29</v>
      </c>
      <c r="UJ13" s="19">
        <f>'R4-01'!K18</f>
        <v>89</v>
      </c>
      <c r="UK13" s="19">
        <f>'R4-01'!L18</f>
        <v>199</v>
      </c>
      <c r="UL13" s="19">
        <f>'R4-01'!M18</f>
        <v>379</v>
      </c>
      <c r="UM13" s="19">
        <f>'R4-01'!N18</f>
        <v>486</v>
      </c>
      <c r="UN13" s="19">
        <f>'R4-01'!O18</f>
        <v>588</v>
      </c>
      <c r="UO13" s="19">
        <f>'R4-01'!P18</f>
        <v>668</v>
      </c>
      <c r="UP13" s="19">
        <f>'R4-01'!Q18</f>
        <v>761</v>
      </c>
      <c r="UQ13" s="19">
        <f>'R4-01'!R18</f>
        <v>813</v>
      </c>
      <c r="UR13" s="19">
        <f>'R4-01'!S18</f>
        <v>840</v>
      </c>
      <c r="US13" s="19">
        <f>'R4-01'!T18</f>
        <v>826</v>
      </c>
      <c r="UT13" s="19">
        <f>'R4-01'!U18</f>
        <v>866</v>
      </c>
      <c r="UU13" s="19">
        <f>'R4-01'!V18</f>
        <v>882</v>
      </c>
      <c r="UV13" s="19">
        <f>'R4-01'!W18</f>
        <v>1038</v>
      </c>
      <c r="UW13" s="19">
        <f>'R4-01'!X18</f>
        <v>1181</v>
      </c>
      <c r="UX13" s="19">
        <f>'R4-01'!Y18</f>
        <v>1370</v>
      </c>
      <c r="UY13" s="19">
        <f>'R4-01'!Z18</f>
        <v>1520</v>
      </c>
      <c r="UZ13" s="19">
        <f>'R4-01'!AA18</f>
        <v>1724</v>
      </c>
      <c r="VA13" s="19">
        <f>'R4-01'!AB18</f>
        <v>1983</v>
      </c>
      <c r="VB13" s="19">
        <f>'R4-01'!AC18</f>
        <v>2134</v>
      </c>
      <c r="VC13" s="19">
        <f>'R4-01'!AD18</f>
        <v>2423</v>
      </c>
      <c r="VD13" s="19">
        <f>'R4-01'!AE18</f>
        <v>2773</v>
      </c>
      <c r="VE13" s="19">
        <f>'R4-01'!AF18</f>
        <v>3014</v>
      </c>
      <c r="VF13" s="19">
        <f>'R4-01'!AG18</f>
        <v>3359</v>
      </c>
      <c r="VG13" s="19">
        <f>'R4-01'!AH18</f>
        <v>3472</v>
      </c>
      <c r="VH13" s="19">
        <f>'R4-01'!AI18</f>
        <v>3629</v>
      </c>
      <c r="VI13" s="19">
        <f>'R4-01'!AJ18</f>
        <v>3745</v>
      </c>
      <c r="VJ13" s="19">
        <f>'R4-01'!AK18</f>
        <v>3963</v>
      </c>
      <c r="VK13" s="19">
        <f>'R4-02'!G18</f>
        <v>4022</v>
      </c>
      <c r="VL13" s="19">
        <f>'R4-02'!H18</f>
        <v>4100</v>
      </c>
      <c r="VM13" s="19">
        <f>'R4-02'!I18</f>
        <v>4153</v>
      </c>
      <c r="VN13" s="19">
        <f>'R4-02'!J18</f>
        <v>4279</v>
      </c>
      <c r="VO13" s="19">
        <f>'R4-02'!K18</f>
        <v>4238</v>
      </c>
      <c r="VP13" s="19">
        <f>'R4-02'!L18</f>
        <v>4298</v>
      </c>
      <c r="VQ13" s="19">
        <f>'R4-02'!M18</f>
        <v>4182</v>
      </c>
      <c r="VR13" s="19">
        <f>'R4-02'!N18</f>
        <v>4238</v>
      </c>
      <c r="VS13" s="19">
        <f>'R4-02'!O18</f>
        <v>4206</v>
      </c>
      <c r="VT13" s="19">
        <f>'R4-02'!P18</f>
        <v>4092</v>
      </c>
      <c r="VU13" s="19">
        <f>'R4-02'!Q18</f>
        <v>3927</v>
      </c>
      <c r="VV13" s="19">
        <f>'R4-02'!R18</f>
        <v>3865</v>
      </c>
      <c r="VW13" s="19">
        <f>'R4-02'!S18</f>
        <v>3763</v>
      </c>
      <c r="VX13" s="19">
        <f>'R4-02'!T18</f>
        <v>3830</v>
      </c>
      <c r="VY13" s="19">
        <f>'R4-02'!U18</f>
        <v>3678</v>
      </c>
      <c r="VZ13" s="19">
        <f>'R4-02'!V18</f>
        <v>3686</v>
      </c>
      <c r="WA13" s="19">
        <f>'R4-02'!W18</f>
        <v>3598</v>
      </c>
      <c r="WB13" s="19">
        <f>'R4-02'!X18</f>
        <v>3620</v>
      </c>
      <c r="WC13" s="19">
        <f>'R4-02'!Y18</f>
        <v>3547</v>
      </c>
      <c r="WD13" s="19">
        <f>'R4-02'!Z18</f>
        <v>3492</v>
      </c>
      <c r="WE13" s="19">
        <f>'R4-02'!AA18</f>
        <v>3297</v>
      </c>
      <c r="WF13" s="19">
        <f>'R4-02'!AB18</f>
        <v>3257</v>
      </c>
      <c r="WG13" s="19">
        <f>'R4-02'!AC18</f>
        <v>2953</v>
      </c>
      <c r="WH13" s="19">
        <f>'R4-02'!AD18</f>
        <v>3003</v>
      </c>
      <c r="WI13" s="19">
        <f>'R4-02'!AE18</f>
        <v>3034</v>
      </c>
      <c r="WJ13" s="19">
        <f>'R4-02'!AF18</f>
        <v>3072</v>
      </c>
      <c r="WK13" s="19">
        <f>'R4-02'!AG18</f>
        <v>3053</v>
      </c>
      <c r="WL13" s="19">
        <f>'R4-02'!AH18</f>
        <v>3071</v>
      </c>
      <c r="WM13" s="19" t="e">
        <f>#REF!</f>
        <v>#REF!</v>
      </c>
      <c r="WN13" s="19" t="e">
        <f>#REF!</f>
        <v>#REF!</v>
      </c>
      <c r="WO13" s="19" t="e">
        <f>#REF!</f>
        <v>#REF!</v>
      </c>
      <c r="WP13" s="19" t="e">
        <f>#REF!</f>
        <v>#REF!</v>
      </c>
      <c r="WQ13" s="19" t="e">
        <f>#REF!</f>
        <v>#REF!</v>
      </c>
      <c r="WR13" s="19" t="e">
        <f>#REF!</f>
        <v>#REF!</v>
      </c>
      <c r="WS13" s="19" t="e">
        <f>#REF!</f>
        <v>#REF!</v>
      </c>
      <c r="WT13" s="19" t="e">
        <f>#REF!</f>
        <v>#REF!</v>
      </c>
      <c r="WU13" s="19" t="e">
        <f>#REF!</f>
        <v>#REF!</v>
      </c>
      <c r="WV13" s="19" t="e">
        <f>#REF!</f>
        <v>#REF!</v>
      </c>
      <c r="WW13" s="19" t="e">
        <f>#REF!</f>
        <v>#REF!</v>
      </c>
      <c r="WX13" s="19" t="e">
        <f>#REF!</f>
        <v>#REF!</v>
      </c>
      <c r="WY13" s="19" t="e">
        <f>#REF!</f>
        <v>#REF!</v>
      </c>
      <c r="WZ13" s="19" t="e">
        <f>#REF!</f>
        <v>#REF!</v>
      </c>
      <c r="XA13" s="19" t="e">
        <f>#REF!</f>
        <v>#REF!</v>
      </c>
      <c r="XB13" s="19" t="e">
        <f>#REF!</f>
        <v>#REF!</v>
      </c>
      <c r="XC13" s="19" t="e">
        <f>#REF!</f>
        <v>#REF!</v>
      </c>
      <c r="XD13" s="19" t="e">
        <f>#REF!</f>
        <v>#REF!</v>
      </c>
      <c r="XE13" s="19" t="e">
        <f>#REF!</f>
        <v>#REF!</v>
      </c>
      <c r="XF13" s="19" t="e">
        <f>#REF!</f>
        <v>#REF!</v>
      </c>
      <c r="XG13" s="19" t="e">
        <f>#REF!</f>
        <v>#REF!</v>
      </c>
      <c r="XH13" s="19" t="e">
        <f>#REF!</f>
        <v>#REF!</v>
      </c>
      <c r="XI13" s="19" t="e">
        <f>#REF!</f>
        <v>#REF!</v>
      </c>
      <c r="XJ13" s="19" t="e">
        <f>#REF!</f>
        <v>#REF!</v>
      </c>
      <c r="XK13" s="19" t="e">
        <f>#REF!</f>
        <v>#REF!</v>
      </c>
      <c r="XL13" s="19" t="e">
        <f>#REF!</f>
        <v>#REF!</v>
      </c>
      <c r="XM13" s="19" t="e">
        <f>#REF!</f>
        <v>#REF!</v>
      </c>
      <c r="XN13" s="19" t="e">
        <f>#REF!</f>
        <v>#REF!</v>
      </c>
      <c r="XO13" s="19" t="e">
        <f>#REF!</f>
        <v>#REF!</v>
      </c>
      <c r="XP13" s="19" t="e">
        <f>#REF!</f>
        <v>#REF!</v>
      </c>
      <c r="XQ13" s="19" t="e">
        <f>#REF!</f>
        <v>#REF!</v>
      </c>
    </row>
    <row r="14" spans="1:641" ht="34.5" customHeight="1">
      <c r="A14" s="32" t="s">
        <v>126</v>
      </c>
      <c r="B14" s="15" t="s">
        <v>4</v>
      </c>
      <c r="C14" s="19">
        <f>'7月（入力用）'!F20</f>
        <v>1</v>
      </c>
      <c r="D14" s="19">
        <f>'7月（入力用）'!G20</f>
        <v>10</v>
      </c>
      <c r="E14" s="19">
        <f>'7月（入力用）'!H20</f>
        <v>40</v>
      </c>
      <c r="F14" s="19">
        <f>'7月（入力用）'!I20</f>
        <v>74</v>
      </c>
      <c r="G14" s="19">
        <f>'7月（入力用）'!J20</f>
        <v>87</v>
      </c>
      <c r="H14" s="19">
        <f>'7月（入力用）'!K20</f>
        <v>99</v>
      </c>
      <c r="I14" s="19">
        <f>'7月（入力用）'!L20</f>
        <v>108</v>
      </c>
      <c r="J14" s="19">
        <f>'7月（入力用）'!M20</f>
        <v>110</v>
      </c>
      <c r="K14" s="19">
        <f>'7月（入力用）'!N20</f>
        <v>103</v>
      </c>
      <c r="L14" s="19">
        <f>'7月（入力用）'!O20</f>
        <v>81</v>
      </c>
      <c r="M14" s="19">
        <f>'7月（入力用）'!P20</f>
        <v>52</v>
      </c>
      <c r="N14" s="19">
        <f>'7月（入力用）'!Q20</f>
        <v>47</v>
      </c>
      <c r="O14" s="19">
        <f>'7月（入力用）'!R20</f>
        <v>40</v>
      </c>
      <c r="P14" s="19">
        <f>'7月（入力用）'!S20</f>
        <v>36</v>
      </c>
      <c r="Q14" s="19">
        <f>'7月（入力用）'!T20</f>
        <v>36</v>
      </c>
      <c r="R14" s="19">
        <f>'7月（入力用）'!U20</f>
        <v>38</v>
      </c>
      <c r="S14" s="19">
        <f>'7月（入力用）'!V20</f>
        <v>31</v>
      </c>
      <c r="T14" s="19">
        <f>'7月（入力用）'!W20</f>
        <v>27</v>
      </c>
      <c r="U14" s="19">
        <f>'7月（入力用）'!X20</f>
        <v>20</v>
      </c>
      <c r="V14" s="19">
        <f>'7月（入力用）'!Y20</f>
        <v>20</v>
      </c>
      <c r="W14" s="19">
        <f>'7月（入力用）'!Z20</f>
        <v>17</v>
      </c>
      <c r="X14" s="19">
        <f>'7月（入力用）'!AA20</f>
        <v>16</v>
      </c>
      <c r="Y14" s="19">
        <f>'7月（入力用）'!AB20</f>
        <v>27</v>
      </c>
      <c r="Z14" s="19">
        <f>'7月（入力用）'!AC20</f>
        <v>40</v>
      </c>
      <c r="AA14" s="19">
        <f>'7月（入力用）'!AD20</f>
        <v>47</v>
      </c>
      <c r="AB14" s="19">
        <f>'7月（入力用）'!AE20</f>
        <v>51</v>
      </c>
      <c r="AC14" s="19">
        <f>'7月（入力用）'!AF20</f>
        <v>49</v>
      </c>
      <c r="AD14" s="19">
        <f>'7月（入力用）'!AG20</f>
        <v>57</v>
      </c>
      <c r="AE14" s="19">
        <f>'7月（入力用）'!AH20</f>
        <v>58</v>
      </c>
      <c r="AF14" s="19">
        <f>'7月（入力用）'!AI20</f>
        <v>47</v>
      </c>
      <c r="AG14" s="19">
        <f>'7月（入力用）'!AJ20</f>
        <v>49</v>
      </c>
      <c r="AH14" s="19">
        <f>'8月（入力用）'!F20</f>
        <v>45</v>
      </c>
      <c r="AI14" s="19">
        <f>'8月（入力用）'!G20</f>
        <v>40</v>
      </c>
      <c r="AJ14" s="19">
        <f>'8月（入力用）'!H20</f>
        <v>37</v>
      </c>
      <c r="AK14" s="19">
        <f>'8月（入力用）'!I20</f>
        <v>33</v>
      </c>
      <c r="AL14" s="19">
        <f>'8月（入力用）'!J20</f>
        <v>34</v>
      </c>
      <c r="AM14" s="19">
        <f>'8月（入力用）'!K20</f>
        <v>37</v>
      </c>
      <c r="AN14" s="19">
        <f>'8月（入力用）'!L20</f>
        <v>23</v>
      </c>
      <c r="AO14" s="19">
        <f>'8月（入力用）'!M20</f>
        <v>21</v>
      </c>
      <c r="AP14" s="19">
        <f>'8月（入力用）'!N20</f>
        <v>21</v>
      </c>
      <c r="AQ14" s="19">
        <f>'8月（入力用）'!O20</f>
        <v>21</v>
      </c>
      <c r="AR14" s="19">
        <f>'8月（入力用）'!P20</f>
        <v>15</v>
      </c>
      <c r="AS14" s="19">
        <f>'8月（入力用）'!Q20</f>
        <v>11</v>
      </c>
      <c r="AT14" s="19">
        <f>'8月（入力用）'!R20</f>
        <v>4</v>
      </c>
      <c r="AU14" s="19">
        <f>'8月（入力用）'!S20</f>
        <v>6</v>
      </c>
      <c r="AV14" s="19">
        <f>'8月（入力用）'!T20</f>
        <v>19</v>
      </c>
      <c r="AW14" s="19">
        <f>'8月（入力用）'!U20</f>
        <v>46</v>
      </c>
      <c r="AX14" s="19">
        <f>'8月（入力用）'!V20</f>
        <v>51</v>
      </c>
      <c r="AY14" s="19">
        <f>'8月（入力用）'!W20</f>
        <v>58</v>
      </c>
      <c r="AZ14" s="19">
        <f>'8月（入力用）'!X20</f>
        <v>60</v>
      </c>
      <c r="BA14" s="19">
        <f>'8月（入力用）'!Y20</f>
        <v>63</v>
      </c>
      <c r="BB14" s="19">
        <f>'8月（入力用）'!Z20</f>
        <v>59</v>
      </c>
      <c r="BC14" s="19">
        <f>'8月（入力用）'!AA20</f>
        <v>45</v>
      </c>
      <c r="BD14" s="19">
        <f>'8月（入力用）'!AB20</f>
        <v>19</v>
      </c>
      <c r="BE14" s="19">
        <f>'8月（入力用）'!AC20</f>
        <v>18</v>
      </c>
      <c r="BF14" s="19">
        <f>'8月（入力用）'!AD20</f>
        <v>13</v>
      </c>
      <c r="BG14" s="19">
        <f>'8月（入力用）'!AE20</f>
        <v>12</v>
      </c>
      <c r="BH14" s="19">
        <f>'8月（入力用）'!AF20</f>
        <v>11</v>
      </c>
      <c r="BI14" s="19">
        <f>'8月（入力用）'!AG20</f>
        <v>16</v>
      </c>
      <c r="BJ14" s="19">
        <f>'8月（入力用）'!AH20</f>
        <v>18</v>
      </c>
      <c r="BK14" s="19">
        <f>'8月（入力用）'!AI20</f>
        <v>19</v>
      </c>
      <c r="BL14" s="19">
        <f>'8月（入力用）'!AJ20</f>
        <v>16</v>
      </c>
      <c r="BM14" s="19">
        <f>'9月（入力用）'!G20</f>
        <v>15</v>
      </c>
      <c r="BN14" s="19">
        <f>'9月（入力用）'!H20</f>
        <v>14</v>
      </c>
      <c r="BO14" s="19">
        <f>'9月（入力用）'!I20</f>
        <v>17</v>
      </c>
      <c r="BP14" s="19">
        <f>'9月（入力用）'!J20</f>
        <v>14</v>
      </c>
      <c r="BQ14" s="19">
        <f>'9月（入力用）'!K20</f>
        <v>12</v>
      </c>
      <c r="BR14" s="19">
        <f>'9月（入力用）'!L20</f>
        <v>10</v>
      </c>
      <c r="BS14" s="19">
        <f>'9月（入力用）'!M20</f>
        <v>9</v>
      </c>
      <c r="BT14" s="19">
        <f>'9月（入力用）'!N20</f>
        <v>8</v>
      </c>
      <c r="BU14" s="19">
        <f>'9月（入力用）'!O20</f>
        <v>9</v>
      </c>
      <c r="BV14" s="19">
        <f>'9月（入力用）'!P20</f>
        <v>4</v>
      </c>
      <c r="BW14" s="19">
        <f>'9月（入力用）'!Q20</f>
        <v>2</v>
      </c>
      <c r="BX14" s="19">
        <f>'9月（入力用）'!R20</f>
        <v>1</v>
      </c>
      <c r="BY14" s="19">
        <f>'9月（入力用）'!S20</f>
        <v>1</v>
      </c>
      <c r="BZ14" s="19">
        <f>'9月（入力用）'!T20</f>
        <v>1</v>
      </c>
      <c r="CA14" s="19">
        <f>'9月（入力用）'!U20</f>
        <v>2</v>
      </c>
      <c r="CB14" s="19">
        <f>'9月（入力用）'!V20</f>
        <v>4</v>
      </c>
      <c r="CC14" s="19">
        <f>'9月（入力用）'!W20</f>
        <v>4</v>
      </c>
      <c r="CD14" s="19">
        <f>'9月（入力用）'!X20</f>
        <v>4</v>
      </c>
      <c r="CE14" s="19">
        <f>'9月（入力用）'!Y20</f>
        <v>5</v>
      </c>
      <c r="CF14" s="19">
        <f>'9月（入力用）'!Z20</f>
        <v>5</v>
      </c>
      <c r="CG14" s="19">
        <f>'9月（入力用）'!AA20</f>
        <v>6</v>
      </c>
      <c r="CH14" s="19">
        <f>'9月（入力用）'!AB20</f>
        <v>16</v>
      </c>
      <c r="CI14" s="19">
        <f>'9月（入力用）'!AC20</f>
        <v>13</v>
      </c>
      <c r="CJ14" s="19">
        <f>'9月（入力用）'!AD20</f>
        <v>17</v>
      </c>
      <c r="CK14" s="19">
        <f>'9月（入力用）'!AE20</f>
        <v>24</v>
      </c>
      <c r="CL14" s="19">
        <f>'9月（入力用）'!AF20</f>
        <v>28</v>
      </c>
      <c r="CM14" s="19">
        <f>'9月（入力用）'!AG20</f>
        <v>34</v>
      </c>
      <c r="CN14" s="19">
        <f>'9月（入力用）'!AH20</f>
        <v>34</v>
      </c>
      <c r="CO14" s="19">
        <f>'9月（入力用）'!AI20</f>
        <v>26</v>
      </c>
      <c r="CP14" s="19">
        <f>'9月（入力用）'!AJ20</f>
        <v>28</v>
      </c>
      <c r="CQ14" s="19">
        <f>'10月（入力用）'!G20</f>
        <v>29</v>
      </c>
      <c r="CR14" s="19">
        <f>'10月（入力用）'!H20</f>
        <v>24</v>
      </c>
      <c r="CS14" s="19">
        <f>'10月（入力用）'!I20</f>
        <v>20</v>
      </c>
      <c r="CT14" s="19">
        <f>'10月（入力用）'!J20</f>
        <v>17</v>
      </c>
      <c r="CU14" s="19">
        <f>'10月（入力用）'!K20</f>
        <v>22</v>
      </c>
      <c r="CV14" s="19">
        <f>'10月（入力用）'!L20</f>
        <v>24</v>
      </c>
      <c r="CW14" s="19">
        <f>'10月（入力用）'!M20</f>
        <v>27</v>
      </c>
      <c r="CX14" s="19">
        <f>'10月（入力用）'!N20</f>
        <v>25</v>
      </c>
      <c r="CY14" s="19">
        <f>'10月（入力用）'!O20</f>
        <v>23</v>
      </c>
      <c r="CZ14" s="19">
        <f>'10月（入力用）'!P20</f>
        <v>24</v>
      </c>
      <c r="DA14" s="19">
        <f>'10月（入力用）'!Q20</f>
        <v>27</v>
      </c>
      <c r="DB14" s="19">
        <f>'10月（入力用）'!R20</f>
        <v>22</v>
      </c>
      <c r="DC14" s="19">
        <f>'10月（入力用）'!S20</f>
        <v>17</v>
      </c>
      <c r="DD14" s="19">
        <f>'10月（入力用）'!T20</f>
        <v>15</v>
      </c>
      <c r="DE14" s="19">
        <f>'10月（入力用）'!U20</f>
        <v>15</v>
      </c>
      <c r="DF14" s="19">
        <f>'10月（入力用）'!V20</f>
        <v>16</v>
      </c>
      <c r="DG14" s="19">
        <f>'10月（入力用）'!W20</f>
        <v>14</v>
      </c>
      <c r="DH14" s="19">
        <f>'10月（入力用）'!X20</f>
        <v>8</v>
      </c>
      <c r="DI14" s="19">
        <f>'10月（入力用）'!Y20</f>
        <v>7</v>
      </c>
      <c r="DJ14" s="19">
        <f>'10月（入力用）'!Z20</f>
        <v>7</v>
      </c>
      <c r="DK14" s="19">
        <f>'10月（入力用）'!AA20</f>
        <v>4</v>
      </c>
      <c r="DL14" s="19">
        <f>'10月（入力用）'!AB20</f>
        <v>1</v>
      </c>
      <c r="DM14" s="19">
        <f>'10月（入力用）'!AC20</f>
        <v>0</v>
      </c>
      <c r="DN14" s="19">
        <f>'10月（入力用）'!AD20</f>
        <v>0</v>
      </c>
      <c r="DO14" s="19">
        <f>'10月（入力用）'!AE20</f>
        <v>0</v>
      </c>
      <c r="DP14" s="19">
        <f>'10月（入力用）'!AF20</f>
        <v>0</v>
      </c>
      <c r="DQ14" s="19">
        <f>'10月（入力用）'!AG20</f>
        <v>0</v>
      </c>
      <c r="DR14" s="19">
        <f>'10月（入力用）'!AH20</f>
        <v>1</v>
      </c>
      <c r="DS14" s="19">
        <f>'10月（入力用）'!AI20</f>
        <v>5</v>
      </c>
      <c r="DT14" s="19">
        <f>'10月（入力用）'!AJ20</f>
        <v>7</v>
      </c>
      <c r="DU14" s="19">
        <f>'10月（入力用）'!AK20</f>
        <v>7</v>
      </c>
      <c r="DV14" s="19">
        <f>'11月（入力用）'!G20</f>
        <v>12</v>
      </c>
      <c r="DW14" s="19">
        <f>'11月（入力用）'!H20</f>
        <v>12</v>
      </c>
      <c r="DX14" s="19">
        <f>'11月（入力用）'!I20</f>
        <v>20</v>
      </c>
      <c r="DY14" s="19">
        <f>'11月（入力用）'!J20</f>
        <v>24</v>
      </c>
      <c r="DZ14" s="19">
        <f>'11月（入力用）'!K20</f>
        <v>37</v>
      </c>
      <c r="EA14" s="19">
        <f>'11月（入力用）'!L20</f>
        <v>48</v>
      </c>
      <c r="EB14" s="19">
        <f>'11月（入力用）'!M20</f>
        <v>53</v>
      </c>
      <c r="EC14" s="19">
        <f>'11月（入力用）'!N20</f>
        <v>59</v>
      </c>
      <c r="ED14" s="19">
        <f>'11月（入力用）'!O20</f>
        <v>62</v>
      </c>
      <c r="EE14" s="19">
        <f>'11月（入力用）'!P20</f>
        <v>59</v>
      </c>
      <c r="EF14" s="19">
        <f>'11月（入力用）'!Q20</f>
        <v>59</v>
      </c>
      <c r="EG14" s="19">
        <f>'11月（入力用）'!R20</f>
        <v>43</v>
      </c>
      <c r="EH14" s="19">
        <f>'11月（入力用）'!S20</f>
        <v>35</v>
      </c>
      <c r="EI14" s="19">
        <f>'11月（入力用）'!T20</f>
        <v>31</v>
      </c>
      <c r="EJ14" s="19">
        <f>'11月（入力用）'!U20</f>
        <v>23</v>
      </c>
      <c r="EK14" s="19">
        <f>'11月（入力用）'!V20</f>
        <v>21</v>
      </c>
      <c r="EL14" s="19">
        <f>'11月（入力用）'!W20</f>
        <v>18</v>
      </c>
      <c r="EM14" s="19">
        <f>'11月（入力用）'!X20</f>
        <v>29</v>
      </c>
      <c r="EN14" s="19">
        <f>'11月（入力用）'!Y20</f>
        <v>37</v>
      </c>
      <c r="EO14" s="19">
        <f>'11月（入力用）'!Z20</f>
        <v>39</v>
      </c>
      <c r="EP14" s="19">
        <f>'11月（入力用）'!AA20</f>
        <v>41</v>
      </c>
      <c r="EQ14" s="19">
        <f>'11月（入力用）'!AB20</f>
        <v>40</v>
      </c>
      <c r="ER14" s="19">
        <f>'11月（入力用）'!AC20</f>
        <v>44</v>
      </c>
      <c r="ES14" s="19">
        <f>'11月（入力用）'!AD20</f>
        <v>42</v>
      </c>
      <c r="ET14" s="19">
        <f>'11月（入力用）'!AE20</f>
        <v>31</v>
      </c>
      <c r="EU14" s="19">
        <f>'11月（入力用）'!AF20</f>
        <v>27</v>
      </c>
      <c r="EV14" s="19">
        <f>'11月（入力用）'!AG20</f>
        <v>29</v>
      </c>
      <c r="EW14" s="19">
        <f>'11月（入力用）'!AH20</f>
        <v>28</v>
      </c>
      <c r="EX14" s="19">
        <f>'11月（入力用）'!AI20</f>
        <v>31</v>
      </c>
      <c r="EY14" s="19">
        <f>'11月（入力用）'!AJ20</f>
        <v>27</v>
      </c>
      <c r="EZ14" s="19">
        <f>'12月（入力用）'!G20</f>
        <v>30</v>
      </c>
      <c r="FA14" s="19">
        <f>'12月（入力用）'!H20</f>
        <v>30</v>
      </c>
      <c r="FB14" s="19">
        <f>'12月（入力用）'!I20</f>
        <v>36</v>
      </c>
      <c r="FC14" s="19">
        <f>'12月（入力用）'!J20</f>
        <v>32</v>
      </c>
      <c r="FD14" s="19">
        <f>'12月（入力用）'!K20</f>
        <v>36</v>
      </c>
      <c r="FE14" s="19">
        <f>'12月（入力用）'!L20</f>
        <v>45</v>
      </c>
      <c r="FF14" s="19">
        <f>'12月（入力用）'!M20</f>
        <v>54</v>
      </c>
      <c r="FG14" s="19">
        <f>'12月（入力用）'!N20</f>
        <v>69</v>
      </c>
      <c r="FH14" s="19">
        <f>'12月（入力用）'!O20</f>
        <v>104</v>
      </c>
      <c r="FI14" s="19">
        <f>'12月（入力用）'!P20</f>
        <v>123</v>
      </c>
      <c r="FJ14" s="19">
        <f>'12月（入力用）'!Q20</f>
        <v>143</v>
      </c>
      <c r="FK14" s="19">
        <f>'12月（入力用）'!R20</f>
        <v>154</v>
      </c>
      <c r="FL14" s="19">
        <f>'12月（入力用）'!S20</f>
        <v>150</v>
      </c>
      <c r="FM14" s="19">
        <f>'12月（入力用）'!T20</f>
        <v>154</v>
      </c>
      <c r="FN14" s="19">
        <f>'12月（入力用）'!U20</f>
        <v>148</v>
      </c>
      <c r="FO14" s="19">
        <f>'12月（入力用）'!V20</f>
        <v>117</v>
      </c>
      <c r="FP14" s="19">
        <f>'12月（入力用）'!W20</f>
        <v>91</v>
      </c>
      <c r="FQ14" s="19">
        <f>'12月（入力用）'!X20</f>
        <v>72</v>
      </c>
      <c r="FR14" s="19">
        <f>'12月（入力用）'!Y20</f>
        <v>62</v>
      </c>
      <c r="FS14" s="19">
        <f>'12月（入力用）'!Z20</f>
        <v>54</v>
      </c>
      <c r="FT14" s="19">
        <f>'12月（入力用）'!AA20</f>
        <v>44</v>
      </c>
      <c r="FU14" s="19">
        <f>'12月（入力用）'!AB20</f>
        <v>41</v>
      </c>
      <c r="FV14" s="19">
        <f>'12月（入力用）'!AC20</f>
        <v>47</v>
      </c>
      <c r="FW14" s="19">
        <f>'12月（入力用）'!AD20</f>
        <v>58</v>
      </c>
      <c r="FX14" s="19">
        <f>'12月（入力用）'!AE20</f>
        <v>61</v>
      </c>
      <c r="FY14" s="19">
        <f>'12月（入力用）'!AF20</f>
        <v>71</v>
      </c>
      <c r="FZ14" s="19">
        <f>'12月（入力用）'!AG20</f>
        <v>89</v>
      </c>
      <c r="GA14" s="19">
        <f>'12月（入力用）'!AH20</f>
        <v>104</v>
      </c>
      <c r="GB14" s="19">
        <f>'12月（入力用）'!AI20</f>
        <v>103</v>
      </c>
      <c r="GC14" s="19">
        <f>'12月（入力用）'!AJ20</f>
        <v>101</v>
      </c>
      <c r="GD14" s="19">
        <f>'12月（入力用）'!AK20</f>
        <v>96</v>
      </c>
      <c r="GE14" s="19">
        <f>'R3-01（入力用）'!G20</f>
        <v>102</v>
      </c>
      <c r="GF14" s="19">
        <f>'R3-01（入力用）'!H20</f>
        <v>87</v>
      </c>
      <c r="GG14" s="19">
        <f>'R3-01（入力用）'!I20</f>
        <v>94</v>
      </c>
      <c r="GH14" s="19">
        <f>'R3-01（入力用）'!J20</f>
        <v>87</v>
      </c>
      <c r="GI14" s="19">
        <f>'R3-01（入力用）'!K20</f>
        <v>101</v>
      </c>
      <c r="GJ14" s="19">
        <f>'R3-01（入力用）'!L20</f>
        <v>124</v>
      </c>
      <c r="GK14" s="19">
        <f>'R3-01（入力用）'!M20</f>
        <v>141</v>
      </c>
      <c r="GL14" s="19">
        <f>'R3-01（入力用）'!N20</f>
        <v>158</v>
      </c>
      <c r="GM14" s="19">
        <f>'R3-01（入力用）'!O20</f>
        <v>195</v>
      </c>
      <c r="GN14" s="19">
        <f>'R3-01（入力用）'!P20</f>
        <v>185</v>
      </c>
      <c r="GO14" s="19">
        <f>'R3-01（入力用）'!Q20</f>
        <v>188</v>
      </c>
      <c r="GP14" s="19">
        <f>'R3-01（入力用）'!R20</f>
        <v>186</v>
      </c>
      <c r="GQ14" s="19">
        <f>'R3-01（入力用）'!S20</f>
        <v>171</v>
      </c>
      <c r="GR14" s="19">
        <f>'R3-01（入力用）'!T20</f>
        <v>161</v>
      </c>
      <c r="GS14" s="19">
        <f>'R3-01（入力用）'!U20</f>
        <v>143</v>
      </c>
      <c r="GT14" s="19">
        <f>'R3-01（入力用）'!V20</f>
        <v>129</v>
      </c>
      <c r="GU14" s="19">
        <f>'R3-01（入力用）'!W20</f>
        <v>126</v>
      </c>
      <c r="GV14" s="19">
        <f>'R3-01（入力用）'!X20</f>
        <v>127</v>
      </c>
      <c r="GW14" s="19">
        <f>'R3-01（入力用）'!Y20</f>
        <v>121</v>
      </c>
      <c r="GX14" s="19">
        <f>'R3-01（入力用）'!Z20</f>
        <v>159</v>
      </c>
      <c r="GY14" s="19">
        <f>'R3-01（入力用）'!AA20</f>
        <v>165</v>
      </c>
      <c r="GZ14" s="19">
        <f>'R3-01（入力用）'!AB20</f>
        <v>165</v>
      </c>
      <c r="HA14" s="19">
        <f>'R3-01（入力用）'!AC20</f>
        <v>167</v>
      </c>
      <c r="HB14" s="19">
        <f>'R3-01（入力用）'!AD20</f>
        <v>158</v>
      </c>
      <c r="HC14" s="19">
        <f>'R3-01（入力用）'!AE20</f>
        <v>156</v>
      </c>
      <c r="HD14" s="19">
        <f>'R3-01（入力用）'!AF20</f>
        <v>155</v>
      </c>
      <c r="HE14" s="19">
        <f>'R3-01（入力用）'!AG20</f>
        <v>106</v>
      </c>
      <c r="HF14" s="19">
        <f>'R3-01（入力用）'!AH20</f>
        <v>96</v>
      </c>
      <c r="HG14" s="19">
        <f>'R3-01（入力用）'!AI20</f>
        <v>101</v>
      </c>
      <c r="HH14" s="19">
        <f>'R3-01（入力用）'!AJ20</f>
        <v>85</v>
      </c>
      <c r="HI14" s="19">
        <f>'R3-01（入力用）'!AK20</f>
        <v>93</v>
      </c>
      <c r="HJ14" s="19">
        <f>'R3-02（入力用）'!G20</f>
        <v>89</v>
      </c>
      <c r="HK14" s="19">
        <f>'R3-02（入力用）'!H20</f>
        <v>81</v>
      </c>
      <c r="HL14" s="19">
        <f>'R3-02（入力用）'!I20</f>
        <v>74</v>
      </c>
      <c r="HM14" s="19">
        <f>'R3-02（入力用）'!J20</f>
        <v>64</v>
      </c>
      <c r="HN14" s="19">
        <f>'R3-02（入力用）'!K20</f>
        <v>54</v>
      </c>
      <c r="HO14" s="19">
        <f>'R3-02（入力用）'!L20</f>
        <v>47</v>
      </c>
      <c r="HP14" s="19">
        <f>'R3-02（入力用）'!M20</f>
        <v>37</v>
      </c>
      <c r="HQ14" s="19">
        <f>'R3-02（入力用）'!N20</f>
        <v>33</v>
      </c>
      <c r="HR14" s="19">
        <f>'R3-02（入力用）'!O20</f>
        <v>38</v>
      </c>
      <c r="HS14" s="19">
        <f>'R3-02（入力用）'!P20</f>
        <v>45</v>
      </c>
      <c r="HT14" s="19">
        <f>'R3-02（入力用）'!Q20</f>
        <v>46</v>
      </c>
      <c r="HU14" s="19">
        <f>'R3-02（入力用）'!R20</f>
        <v>53</v>
      </c>
      <c r="HV14" s="19">
        <f>'R3-02（入力用）'!S20</f>
        <v>60</v>
      </c>
      <c r="HW14" s="19">
        <f>'R3-02（入力用）'!T20</f>
        <v>65</v>
      </c>
      <c r="HX14" s="19">
        <f>'R3-02（入力用）'!U20</f>
        <v>61</v>
      </c>
      <c r="HY14" s="19">
        <f>'R3-02（入力用）'!V20</f>
        <v>63</v>
      </c>
      <c r="HZ14" s="19">
        <f>'R3-02（入力用）'!W20</f>
        <v>54</v>
      </c>
      <c r="IA14" s="19">
        <f>'R3-02（入力用）'!X20</f>
        <v>53</v>
      </c>
      <c r="IB14" s="19">
        <f>'R3-02（入力用）'!Y20</f>
        <v>38</v>
      </c>
      <c r="IC14" s="19">
        <f>'R3-02（入力用）'!Z20</f>
        <v>28</v>
      </c>
      <c r="ID14" s="19">
        <f>'R3-02（入力用）'!AA20</f>
        <v>21</v>
      </c>
      <c r="IE14" s="19">
        <f>'R3-02（入力用）'!AB20</f>
        <v>21</v>
      </c>
      <c r="IF14" s="19">
        <f>'R3-02（入力用）'!AC20</f>
        <v>16</v>
      </c>
      <c r="IG14" s="19">
        <f>'R3-02（入力用）'!AD20</f>
        <v>19</v>
      </c>
      <c r="IH14" s="19">
        <f>'R3-02（入力用）'!AE20</f>
        <v>16</v>
      </c>
      <c r="II14" s="19">
        <f>'R3-02（入力用）'!AF20</f>
        <v>15</v>
      </c>
      <c r="IJ14" s="19">
        <f>'R3-02（入力用）'!AG20</f>
        <v>17</v>
      </c>
      <c r="IK14" s="19">
        <f>'R3-02（入力用）'!AH20</f>
        <v>16</v>
      </c>
      <c r="IL14" s="19">
        <f>'R3-03（入力用）'!G20</f>
        <v>14</v>
      </c>
      <c r="IM14" s="19">
        <f>'R3-03（入力用）'!H20</f>
        <v>8</v>
      </c>
      <c r="IN14" s="19">
        <f>'R3-03（入力用）'!I20</f>
        <v>4</v>
      </c>
      <c r="IO14" s="19">
        <f>'R3-03（入力用）'!J20</f>
        <v>4</v>
      </c>
      <c r="IP14" s="19">
        <f>'R3-03（入力用）'!K20</f>
        <v>4</v>
      </c>
      <c r="IQ14" s="19">
        <f>'R3-03（入力用）'!L20</f>
        <v>1</v>
      </c>
      <c r="IR14" s="19">
        <f>'R3-03（入力用）'!M20</f>
        <v>1</v>
      </c>
      <c r="IS14" s="19">
        <f>'R3-03（入力用）'!N20</f>
        <v>1</v>
      </c>
      <c r="IT14" s="19">
        <f>'R3-03（入力用）'!O20</f>
        <v>0</v>
      </c>
      <c r="IU14" s="19">
        <f>'R3-03（入力用）'!P20</f>
        <v>0</v>
      </c>
      <c r="IV14" s="19">
        <f>'R3-03（入力用）'!Q20</f>
        <v>0</v>
      </c>
      <c r="IW14" s="19">
        <f>'R3-03（入力用）'!R20</f>
        <v>0</v>
      </c>
      <c r="IX14" s="19">
        <f>'R3-03（入力用）'!S20</f>
        <v>0</v>
      </c>
      <c r="IY14" s="19">
        <f>'R3-03（入力用）'!T20</f>
        <v>1</v>
      </c>
      <c r="IZ14" s="19">
        <f>'R3-03（入力用）'!U20</f>
        <v>1</v>
      </c>
      <c r="JA14" s="19">
        <f>'R3-03（入力用）'!V20</f>
        <v>2</v>
      </c>
      <c r="JB14" s="19">
        <f>'R3-03（入力用）'!W20</f>
        <v>3</v>
      </c>
      <c r="JC14" s="19">
        <f>'R3-03（入力用）'!X20</f>
        <v>4</v>
      </c>
      <c r="JD14" s="19">
        <f>'R3-03（入力用）'!Y20</f>
        <v>4</v>
      </c>
      <c r="JE14" s="19">
        <f>'R3-03（入力用）'!Z20</f>
        <v>7</v>
      </c>
      <c r="JF14" s="19">
        <f>'R3-03（入力用）'!AA20</f>
        <v>11</v>
      </c>
      <c r="JG14" s="19">
        <f>'R3-03（入力用）'!AB20</f>
        <v>12</v>
      </c>
      <c r="JH14" s="19">
        <f>'R3-03（入力用）'!AC20</f>
        <v>11</v>
      </c>
      <c r="JI14" s="19">
        <f>'R3-03（入力用）'!AD20</f>
        <v>11</v>
      </c>
      <c r="JJ14" s="19">
        <f>'R3-03（入力用）'!AE20</f>
        <v>12</v>
      </c>
      <c r="JK14" s="19">
        <f>'R3-03（入力用）'!AF20</f>
        <v>24</v>
      </c>
      <c r="JL14" s="19">
        <f>'R3-03（入力用）'!AG20</f>
        <v>31</v>
      </c>
      <c r="JM14" s="19">
        <f>'R3-03（入力用）'!AH20</f>
        <v>38</v>
      </c>
      <c r="JN14" s="19">
        <f>'R3-03（入力用）'!AI20</f>
        <v>42</v>
      </c>
      <c r="JO14" s="19">
        <f>'R3-03（入力用）'!AJ20</f>
        <v>48</v>
      </c>
      <c r="JP14" s="19">
        <f>'R3-03（入力用）'!AK20</f>
        <v>54</v>
      </c>
      <c r="JQ14" s="19">
        <f>'R3-04'!G20</f>
        <v>54</v>
      </c>
      <c r="JR14" s="19">
        <f>'R3-04'!H20</f>
        <v>49</v>
      </c>
      <c r="JS14" s="19">
        <f>'R3-04'!I20</f>
        <v>47</v>
      </c>
      <c r="JT14" s="19">
        <f>'R3-04'!J20</f>
        <v>43</v>
      </c>
      <c r="JU14" s="19">
        <f>'R3-04'!K20</f>
        <v>46</v>
      </c>
      <c r="JV14" s="19">
        <f>'R3-04'!L20</f>
        <v>47</v>
      </c>
      <c r="JW14" s="19">
        <f>'R3-04'!M20</f>
        <v>56</v>
      </c>
      <c r="JX14" s="19">
        <f>'R3-04'!N20</f>
        <v>65</v>
      </c>
      <c r="JY14" s="19">
        <f>'R3-04'!O20</f>
        <v>66</v>
      </c>
      <c r="JZ14" s="19">
        <f>'R3-04'!P20</f>
        <v>66</v>
      </c>
      <c r="KA14" s="19">
        <f>'R3-04'!Q20</f>
        <v>63</v>
      </c>
      <c r="KB14" s="19">
        <f>'R3-04'!R20</f>
        <v>59</v>
      </c>
      <c r="KC14" s="19">
        <f>'R3-04'!S20</f>
        <v>56</v>
      </c>
      <c r="KD14" s="19">
        <f>'R3-04'!T20</f>
        <v>44</v>
      </c>
      <c r="KE14" s="19">
        <f>'R3-04'!U20</f>
        <v>46</v>
      </c>
      <c r="KF14" s="19">
        <f>'R3-04'!V20</f>
        <v>41</v>
      </c>
      <c r="KG14" s="19">
        <f>'R3-04'!W20</f>
        <v>40</v>
      </c>
      <c r="KH14" s="19">
        <f>'R3-04'!X20</f>
        <v>46</v>
      </c>
      <c r="KI14" s="19">
        <f>'R3-04'!Y20</f>
        <v>48</v>
      </c>
      <c r="KJ14" s="19">
        <f>'R3-04'!Z20</f>
        <v>57</v>
      </c>
      <c r="KK14" s="19">
        <f>'R3-04'!AA20</f>
        <v>55</v>
      </c>
      <c r="KL14" s="19">
        <f>'R3-04'!AB20</f>
        <v>49</v>
      </c>
      <c r="KM14" s="19">
        <f>'R3-04'!AC20</f>
        <v>57</v>
      </c>
      <c r="KN14" s="19">
        <f>'R3-04'!AD20</f>
        <v>57</v>
      </c>
      <c r="KO14" s="19">
        <f>'R3-04'!AE20</f>
        <v>60</v>
      </c>
      <c r="KP14" s="19">
        <f>'R3-04'!AF20</f>
        <v>67</v>
      </c>
      <c r="KQ14" s="19">
        <f>'R3-04'!AG20</f>
        <v>65</v>
      </c>
      <c r="KR14" s="19">
        <f>'R3-04'!AH20</f>
        <v>77</v>
      </c>
      <c r="KS14" s="19">
        <f>'R3-04'!AI20</f>
        <v>98</v>
      </c>
      <c r="KT14" s="19">
        <f>'R3-04'!AJ20</f>
        <v>120</v>
      </c>
      <c r="KU14" s="19">
        <f>'R3-05'!G20</f>
        <v>173</v>
      </c>
      <c r="KV14" s="19">
        <f>'R3-05'!H20</f>
        <v>201</v>
      </c>
      <c r="KW14" s="19">
        <f>'R3-05'!I20</f>
        <v>233</v>
      </c>
      <c r="KX14" s="19">
        <f>'R3-05'!J20</f>
        <v>263</v>
      </c>
      <c r="KY14" s="19">
        <f>'R3-05'!K20</f>
        <v>296</v>
      </c>
      <c r="KZ14" s="19">
        <f>'R3-05'!L20</f>
        <v>313</v>
      </c>
      <c r="LA14" s="19">
        <f>'R3-05'!M20</f>
        <v>338</v>
      </c>
      <c r="LB14" s="19">
        <f>'R3-05'!N20</f>
        <v>329</v>
      </c>
      <c r="LC14" s="19">
        <f>'R3-05'!O20</f>
        <v>333</v>
      </c>
      <c r="LD14" s="19">
        <f>'R3-05'!P20</f>
        <v>327</v>
      </c>
      <c r="LE14" s="19">
        <f>'R3-05'!Q20</f>
        <v>338</v>
      </c>
      <c r="LF14" s="19">
        <f>'R3-05'!R20</f>
        <v>352</v>
      </c>
      <c r="LG14" s="19">
        <f>'R3-05'!S20</f>
        <v>359</v>
      </c>
      <c r="LH14" s="19">
        <f>'R3-05'!T20</f>
        <v>347</v>
      </c>
      <c r="LI14" s="19">
        <f>'R3-05'!U20</f>
        <v>330</v>
      </c>
      <c r="LJ14" s="19">
        <f>'R3-05'!V20</f>
        <v>313</v>
      </c>
      <c r="LK14" s="19">
        <f>'R3-05'!W20</f>
        <v>312</v>
      </c>
      <c r="LL14" s="19">
        <f>'R3-05'!X20</f>
        <v>297</v>
      </c>
      <c r="LM14" s="19">
        <f>'R3-05'!Y20</f>
        <v>276</v>
      </c>
      <c r="LN14" s="19">
        <f>'R3-05'!Z20</f>
        <v>263</v>
      </c>
      <c r="LO14" s="19">
        <f>'R3-05'!AA20</f>
        <v>264</v>
      </c>
      <c r="LP14" s="19">
        <f>'R3-05'!AB20</f>
        <v>266</v>
      </c>
      <c r="LQ14" s="19">
        <f>'R3-05'!AC20</f>
        <v>260</v>
      </c>
      <c r="LR14" s="19">
        <f>'R3-05'!AD20</f>
        <v>241</v>
      </c>
      <c r="LS14" s="19">
        <f>'R3-05'!AE20</f>
        <v>231</v>
      </c>
      <c r="LT14" s="19">
        <f>'R3-05'!AF20</f>
        <v>217</v>
      </c>
      <c r="LU14" s="19">
        <f>'R3-05'!AG20</f>
        <v>204</v>
      </c>
      <c r="LV14" s="19">
        <f>'R3-05'!AH20</f>
        <v>184</v>
      </c>
      <c r="LW14" s="19">
        <f>'R3-05'!AI20</f>
        <v>177</v>
      </c>
      <c r="LX14" s="19">
        <f>'R3-05'!AJ20</f>
        <v>185</v>
      </c>
      <c r="LY14" s="19">
        <f>'R3-05'!AK20</f>
        <v>177</v>
      </c>
      <c r="LZ14" s="19">
        <f>'R3-06'!G20</f>
        <v>175</v>
      </c>
      <c r="MA14" s="19">
        <f>'R3-06'!H20</f>
        <v>181</v>
      </c>
      <c r="MB14" s="19">
        <f>'R3-06'!I20</f>
        <v>180</v>
      </c>
      <c r="MC14" s="19">
        <f>'R3-06'!J20</f>
        <v>179</v>
      </c>
      <c r="MD14" s="19">
        <f>'R3-06'!K20</f>
        <v>197</v>
      </c>
      <c r="ME14" s="19">
        <f>'R3-06'!L20</f>
        <v>181</v>
      </c>
      <c r="MF14" s="19">
        <f>'R3-06'!M20</f>
        <v>178</v>
      </c>
      <c r="MG14" s="19">
        <f>'R3-06'!N20</f>
        <v>166</v>
      </c>
      <c r="MH14" s="19">
        <f>'R3-06'!O20</f>
        <v>151</v>
      </c>
      <c r="MI14" s="19">
        <f>'R3-06'!P20</f>
        <v>137</v>
      </c>
      <c r="MJ14" s="19">
        <f>'R3-06'!Q20</f>
        <v>119</v>
      </c>
      <c r="MK14" s="19">
        <f>'R3-06'!R20</f>
        <v>87</v>
      </c>
      <c r="ML14" s="19">
        <f>'R3-06'!S20</f>
        <v>87</v>
      </c>
      <c r="MM14" s="19">
        <f>'R3-06'!T20</f>
        <v>89</v>
      </c>
      <c r="MN14" s="19">
        <f>'R3-06'!U20</f>
        <v>87</v>
      </c>
      <c r="MO14" s="19">
        <f>'R3-06'!V20</f>
        <v>83</v>
      </c>
      <c r="MP14" s="19">
        <f>'R3-06'!W20</f>
        <v>75</v>
      </c>
      <c r="MQ14" s="19">
        <f>'R3-06'!X20</f>
        <v>76</v>
      </c>
      <c r="MR14" s="19">
        <f>'R3-06'!Y20</f>
        <v>63</v>
      </c>
      <c r="MS14" s="19">
        <f>'R3-06'!Z20</f>
        <v>51</v>
      </c>
      <c r="MT14" s="19">
        <f>'R3-06'!AA20</f>
        <v>43</v>
      </c>
      <c r="MU14" s="19">
        <f>'R3-06'!AB20</f>
        <v>36</v>
      </c>
      <c r="MV14" s="19">
        <f>'R3-06'!AC20</f>
        <v>25</v>
      </c>
      <c r="MW14" s="19">
        <f>'R3-06'!AD20</f>
        <v>24</v>
      </c>
      <c r="MX14" s="19">
        <f>'R3-06'!AE20</f>
        <v>17</v>
      </c>
      <c r="MY14" s="19">
        <f>'R3-06'!AF20</f>
        <v>21</v>
      </c>
      <c r="MZ14" s="19">
        <f>'R3-06'!AG20</f>
        <v>27</v>
      </c>
      <c r="NA14" s="19">
        <f>'R3-06'!AH20</f>
        <v>30</v>
      </c>
      <c r="NB14" s="19">
        <f>'R3-06'!AI20</f>
        <v>30</v>
      </c>
      <c r="NC14" s="19">
        <f>'R3-06'!AJ20</f>
        <v>31</v>
      </c>
      <c r="ND14" s="19">
        <f>'R3-07'!G20</f>
        <v>33</v>
      </c>
      <c r="NE14" s="19">
        <f>'R3-07'!H20</f>
        <v>42</v>
      </c>
      <c r="NF14" s="19">
        <f>'R3-07'!I20</f>
        <v>42</v>
      </c>
      <c r="NG14" s="19">
        <f>'R3-07'!J20</f>
        <v>36</v>
      </c>
      <c r="NH14" s="19">
        <f>'R3-07'!K20</f>
        <v>32</v>
      </c>
      <c r="NI14" s="19">
        <f>'R3-07'!L20</f>
        <v>35</v>
      </c>
      <c r="NJ14" s="19">
        <f>'R3-07'!M20</f>
        <v>38</v>
      </c>
      <c r="NK14" s="19">
        <f>'R3-07'!N20</f>
        <v>38</v>
      </c>
      <c r="NL14" s="19">
        <f>'R3-07'!O20</f>
        <v>38</v>
      </c>
      <c r="NM14" s="19">
        <f>'R3-07'!P20</f>
        <v>36</v>
      </c>
      <c r="NN14" s="19">
        <f>'R3-07'!Q20</f>
        <v>38</v>
      </c>
      <c r="NO14" s="19">
        <f>'R3-07'!R20</f>
        <v>41</v>
      </c>
      <c r="NP14" s="19">
        <f>'R3-07'!S20</f>
        <v>36</v>
      </c>
      <c r="NQ14" s="19">
        <f>'R3-07'!T20</f>
        <v>35</v>
      </c>
      <c r="NR14" s="19">
        <f>'R3-07'!U20</f>
        <v>37</v>
      </c>
      <c r="NS14" s="19">
        <f>'R3-07'!V20</f>
        <v>36</v>
      </c>
      <c r="NT14" s="19">
        <f>'R3-07'!W20</f>
        <v>39</v>
      </c>
      <c r="NU14" s="19">
        <f>'R3-07'!X20</f>
        <v>40</v>
      </c>
      <c r="NV14" s="19">
        <f>'R3-07'!Y20</f>
        <v>38</v>
      </c>
      <c r="NW14" s="19">
        <f>'R3-07'!Z20</f>
        <v>42</v>
      </c>
      <c r="NX14" s="19">
        <f>'R3-07'!AA20</f>
        <v>42</v>
      </c>
      <c r="NY14" s="19">
        <f>'R3-07'!AB20</f>
        <v>45</v>
      </c>
      <c r="NZ14" s="19">
        <f>'R3-07'!AC20</f>
        <v>54</v>
      </c>
      <c r="OA14" s="19">
        <f>'R3-07'!AD20</f>
        <v>55</v>
      </c>
      <c r="OB14" s="19">
        <f>'R3-07'!AE20</f>
        <v>71</v>
      </c>
      <c r="OC14" s="19">
        <f>'R3-07'!AF20</f>
        <v>82</v>
      </c>
      <c r="OD14" s="19">
        <f>'R3-07'!AG20</f>
        <v>94</v>
      </c>
      <c r="OE14" s="19">
        <f>'R3-07'!AH20</f>
        <v>113</v>
      </c>
      <c r="OF14" s="19">
        <f>'R3-07'!AI20</f>
        <v>126</v>
      </c>
      <c r="OG14" s="19">
        <f>'R3-07'!AJ20</f>
        <v>130</v>
      </c>
      <c r="OH14" s="19">
        <f>'R3-07'!AK20</f>
        <v>143</v>
      </c>
      <c r="OI14" s="19">
        <f>'R3-08'!G20</f>
        <v>152</v>
      </c>
      <c r="OJ14" s="19">
        <f>'R3-08'!H20</f>
        <v>159</v>
      </c>
      <c r="OK14" s="19">
        <f>'R3-08'!I20</f>
        <v>186</v>
      </c>
      <c r="OL14" s="19">
        <f>'R3-08'!J20</f>
        <v>206</v>
      </c>
      <c r="OM14" s="19">
        <f>'R3-08'!K20</f>
        <v>235</v>
      </c>
      <c r="ON14" s="19">
        <f>'R3-08'!L20</f>
        <v>299</v>
      </c>
      <c r="OO14" s="19">
        <f>'R3-08'!M20</f>
        <v>349</v>
      </c>
      <c r="OP14" s="19">
        <f>'R3-08'!N20</f>
        <v>422</v>
      </c>
      <c r="OQ14" s="19">
        <f>'R3-08'!O20</f>
        <v>468</v>
      </c>
      <c r="OR14" s="19">
        <f>'R3-08'!P20</f>
        <v>505</v>
      </c>
      <c r="OS14" s="19">
        <f>'R3-08'!Q20</f>
        <v>569</v>
      </c>
      <c r="OT14" s="19">
        <f>'R3-08'!R20</f>
        <v>672</v>
      </c>
      <c r="OU14" s="19">
        <f>'R3-08'!S20</f>
        <v>743</v>
      </c>
      <c r="OV14" s="19">
        <f>'R3-08'!T20</f>
        <v>836</v>
      </c>
      <c r="OW14" s="19">
        <f>'R3-08'!U20</f>
        <v>872</v>
      </c>
      <c r="OX14" s="19">
        <f>'R3-08'!V20</f>
        <v>957</v>
      </c>
      <c r="OY14" s="19">
        <f>'R3-08'!W20</f>
        <v>1120</v>
      </c>
      <c r="OZ14" s="19">
        <f>'R3-08'!X20</f>
        <v>1213</v>
      </c>
      <c r="PA14" s="19">
        <f>'R3-08'!Y20</f>
        <v>1310</v>
      </c>
      <c r="PB14" s="19">
        <f>'R3-08'!Z20</f>
        <v>1394</v>
      </c>
      <c r="PC14" s="19">
        <f>'R3-08'!AA20</f>
        <v>1461</v>
      </c>
      <c r="PD14" s="19">
        <f>'R3-08'!AB20</f>
        <v>1481</v>
      </c>
      <c r="PE14" s="19">
        <f>'R3-08'!AC20</f>
        <v>1477</v>
      </c>
      <c r="PF14" s="19">
        <f>'R3-08'!AD20</f>
        <v>1423</v>
      </c>
      <c r="PG14" s="19">
        <f>'R3-08'!AE20</f>
        <v>1462</v>
      </c>
      <c r="PH14" s="19">
        <f>'R3-08'!AF20</f>
        <v>1403</v>
      </c>
      <c r="PI14" s="19">
        <f>'R3-08'!AG20</f>
        <v>1309</v>
      </c>
      <c r="PJ14" s="19">
        <f>'R3-08'!AH20</f>
        <v>1235</v>
      </c>
      <c r="PK14" s="19">
        <f>'R3-08'!AI20</f>
        <v>1203</v>
      </c>
      <c r="PL14" s="19">
        <f>'R3-08'!AJ20</f>
        <v>1105</v>
      </c>
      <c r="PM14" s="19">
        <f>'R3-08'!AK20</f>
        <v>992</v>
      </c>
      <c r="PN14" s="19">
        <f>'R3-09'!G20</f>
        <v>848</v>
      </c>
      <c r="PO14" s="19">
        <f>'R3-09'!H20</f>
        <v>747</v>
      </c>
      <c r="PP14" s="19">
        <f>'R3-09'!I20</f>
        <v>685</v>
      </c>
      <c r="PQ14" s="19">
        <f>'R3-09'!J20</f>
        <v>595</v>
      </c>
      <c r="PR14" s="19">
        <f>'R3-09'!K20</f>
        <v>521</v>
      </c>
      <c r="PS14" s="19">
        <f>'R3-09'!L20</f>
        <v>515</v>
      </c>
      <c r="PT14" s="19">
        <f>'R3-09'!M20</f>
        <v>493</v>
      </c>
      <c r="PU14" s="19">
        <f>'R3-09'!N20</f>
        <v>450</v>
      </c>
      <c r="PV14" s="19">
        <f>'R3-09'!O20</f>
        <v>409</v>
      </c>
      <c r="PW14" s="19">
        <f>'R3-09'!P20</f>
        <v>382</v>
      </c>
      <c r="PX14" s="19">
        <f>'R3-09'!Q20</f>
        <v>361</v>
      </c>
      <c r="PY14" s="19">
        <f>'R3-09'!R20</f>
        <v>343</v>
      </c>
      <c r="PZ14" s="19">
        <f>'R3-09'!S20</f>
        <v>321</v>
      </c>
      <c r="QA14" s="19">
        <f>'R3-09'!T20</f>
        <v>301</v>
      </c>
      <c r="QB14" s="19">
        <f>'R3-09'!U20</f>
        <v>278</v>
      </c>
      <c r="QC14" s="19">
        <f>'R3-09'!V20</f>
        <v>258</v>
      </c>
      <c r="QD14" s="19">
        <f>'R3-09'!W20</f>
        <v>224</v>
      </c>
      <c r="QE14" s="19">
        <f>'R3-09'!X20</f>
        <v>193</v>
      </c>
      <c r="QF14" s="19">
        <f>'R3-09'!Y20</f>
        <v>172</v>
      </c>
      <c r="QG14" s="19">
        <f>'R3-09'!Z20</f>
        <v>155</v>
      </c>
      <c r="QH14" s="19">
        <f>'R3-09'!AA20</f>
        <v>123</v>
      </c>
      <c r="QI14" s="19">
        <f>'R3-09'!AB20</f>
        <v>97</v>
      </c>
      <c r="QJ14" s="19">
        <f>'R3-09'!AC20</f>
        <v>72</v>
      </c>
      <c r="QK14" s="19">
        <f>'R3-09'!AD20</f>
        <v>49</v>
      </c>
      <c r="QL14" s="19">
        <f>'R3-09'!AE20</f>
        <v>39</v>
      </c>
      <c r="QM14" s="19">
        <f>'R3-09'!AF20</f>
        <v>26</v>
      </c>
      <c r="QN14" s="19">
        <f>'R3-09'!AG20</f>
        <v>24</v>
      </c>
      <c r="QO14" s="19">
        <f>'R3-09'!AH20</f>
        <v>27</v>
      </c>
      <c r="QP14" s="19">
        <f>'R3-09'!AI20</f>
        <v>24</v>
      </c>
      <c r="QQ14" s="19">
        <f>'R3-09'!AJ20</f>
        <v>21</v>
      </c>
      <c r="QR14" s="19">
        <f>'R3-10'!G20</f>
        <v>24</v>
      </c>
      <c r="QS14" s="19">
        <f>'R3-10'!H20</f>
        <v>22</v>
      </c>
      <c r="QT14" s="19">
        <f>'R3-10'!I20</f>
        <v>20</v>
      </c>
      <c r="QU14" s="19">
        <f>'R3-10'!J20</f>
        <v>20</v>
      </c>
      <c r="QV14" s="19">
        <f>'R3-10'!K20</f>
        <v>16</v>
      </c>
      <c r="QW14" s="19">
        <f>'R3-10'!L20</f>
        <v>16</v>
      </c>
      <c r="QX14" s="19">
        <f>'R3-10'!M20</f>
        <v>18</v>
      </c>
      <c r="QY14" s="19">
        <f>'R3-10'!N20</f>
        <v>16</v>
      </c>
      <c r="QZ14" s="19">
        <f>'R3-10'!O20</f>
        <v>17</v>
      </c>
      <c r="RA14" s="19">
        <f>'R3-10'!P20</f>
        <v>17</v>
      </c>
      <c r="RB14" s="19">
        <f>'R3-10'!Q20</f>
        <v>15</v>
      </c>
      <c r="RC14" s="19">
        <f>'R3-10'!R20</f>
        <v>17</v>
      </c>
      <c r="RD14" s="19">
        <f>'R3-10'!S20</f>
        <v>18</v>
      </c>
      <c r="RE14" s="19">
        <f>'R3-10'!T20</f>
        <v>19</v>
      </c>
      <c r="RF14" s="19">
        <f>'R3-10'!U20</f>
        <v>20</v>
      </c>
      <c r="RG14" s="19">
        <f>'R3-10'!V20</f>
        <v>20</v>
      </c>
      <c r="RH14" s="19">
        <f>'R3-10'!W20</f>
        <v>20</v>
      </c>
      <c r="RI14" s="19">
        <f>'R3-10'!X20</f>
        <v>20</v>
      </c>
      <c r="RJ14" s="19">
        <f>'R3-10'!Y20</f>
        <v>16</v>
      </c>
      <c r="RK14" s="19">
        <f>'R3-10'!Z20</f>
        <v>14</v>
      </c>
      <c r="RL14" s="19">
        <f>'R3-10'!AA20</f>
        <v>9</v>
      </c>
      <c r="RM14" s="19">
        <f>'R3-10'!AB20</f>
        <v>5</v>
      </c>
      <c r="RN14" s="19">
        <f>'R3-10'!AC20</f>
        <v>1</v>
      </c>
      <c r="RO14" s="19">
        <f>'R3-10'!AD20</f>
        <v>1</v>
      </c>
      <c r="RP14" s="19">
        <f>'R3-10'!AE20</f>
        <v>1</v>
      </c>
      <c r="RQ14" s="19">
        <f>'R3-10'!AF20</f>
        <v>4</v>
      </c>
      <c r="RR14" s="19">
        <f>'R3-10'!AG20</f>
        <v>4</v>
      </c>
      <c r="RS14" s="19">
        <f>'R3-10'!AH20</f>
        <v>4</v>
      </c>
      <c r="RT14" s="19">
        <f>'R3-10'!AI20</f>
        <v>4</v>
      </c>
      <c r="RU14" s="19">
        <f>'R3-10'!AJ20</f>
        <v>4</v>
      </c>
      <c r="RV14" s="19">
        <f>'R3-10'!AK20</f>
        <v>4</v>
      </c>
      <c r="RW14" s="19">
        <f>'R3-11'!G20</f>
        <v>4</v>
      </c>
      <c r="RX14" s="19">
        <f>'R3-11'!H20</f>
        <v>1</v>
      </c>
      <c r="RY14" s="19">
        <f>'R3-11'!I20</f>
        <v>1</v>
      </c>
      <c r="RZ14" s="19">
        <f>'R3-11'!J20</f>
        <v>1</v>
      </c>
      <c r="SA14" s="19">
        <f>'R3-11'!K20</f>
        <v>1</v>
      </c>
      <c r="SB14" s="19">
        <f>'R3-11'!L20</f>
        <v>1</v>
      </c>
      <c r="SC14" s="19">
        <f>'R3-11'!M20</f>
        <v>1</v>
      </c>
      <c r="SD14" s="19">
        <f>'R3-11'!N20</f>
        <v>1</v>
      </c>
      <c r="SE14" s="19">
        <f>'R3-11'!O20</f>
        <v>0</v>
      </c>
      <c r="SF14" s="19">
        <f>'R3-11'!P20</f>
        <v>0</v>
      </c>
      <c r="SG14" s="19">
        <f>'R3-11'!Q20</f>
        <v>0</v>
      </c>
      <c r="SH14" s="19">
        <f>'R3-11'!R20</f>
        <v>0</v>
      </c>
      <c r="SI14" s="19">
        <f>'R3-11'!S20</f>
        <v>0</v>
      </c>
      <c r="SJ14" s="19">
        <f>'R3-11'!T20</f>
        <v>0</v>
      </c>
      <c r="SK14" s="19">
        <f>'R3-11'!U20</f>
        <v>0</v>
      </c>
      <c r="SL14" s="19">
        <f>'R3-11'!V20</f>
        <v>0</v>
      </c>
      <c r="SM14" s="19">
        <f>'R3-11'!W20</f>
        <v>0</v>
      </c>
      <c r="SN14" s="19">
        <f>'R3-11'!X20</f>
        <v>0</v>
      </c>
      <c r="SO14" s="19">
        <f>'R3-11'!Y20</f>
        <v>0</v>
      </c>
      <c r="SP14" s="19">
        <f>'R3-11'!Z20</f>
        <v>0</v>
      </c>
      <c r="SQ14" s="19">
        <f>'R3-11'!AA20</f>
        <v>1</v>
      </c>
      <c r="SR14" s="19">
        <f>'R3-11'!AB20</f>
        <v>1</v>
      </c>
      <c r="SS14" s="19">
        <f>'R3-11'!AC20</f>
        <v>1</v>
      </c>
      <c r="ST14" s="19">
        <f>'R3-11'!AD20</f>
        <v>1</v>
      </c>
      <c r="SU14" s="19">
        <f>'R3-11'!AE20</f>
        <v>1</v>
      </c>
      <c r="SV14" s="19">
        <f>'R3-11'!AF20</f>
        <v>1</v>
      </c>
      <c r="SW14" s="19">
        <f>'R3-11'!AG20</f>
        <v>1</v>
      </c>
      <c r="SX14" s="19">
        <f>'R3-11'!AH20</f>
        <v>0</v>
      </c>
      <c r="SY14" s="19">
        <f>'R3-11'!AI20</f>
        <v>0</v>
      </c>
      <c r="SZ14" s="19">
        <f>'R3-11'!AJ20</f>
        <v>0</v>
      </c>
      <c r="TA14" s="19">
        <f>'R3-12'!G20</f>
        <v>0</v>
      </c>
      <c r="TB14" s="19">
        <f>'R3-12'!H20</f>
        <v>0</v>
      </c>
      <c r="TC14" s="19">
        <f>'R3-12'!I20</f>
        <v>0</v>
      </c>
      <c r="TD14" s="19">
        <f>'R3-12'!J20</f>
        <v>0</v>
      </c>
      <c r="TE14" s="19">
        <f>'R3-12'!K20</f>
        <v>0</v>
      </c>
      <c r="TF14" s="19">
        <f>'R3-12'!L20</f>
        <v>0</v>
      </c>
      <c r="TG14" s="19">
        <f>'R3-12'!M20</f>
        <v>0</v>
      </c>
      <c r="TH14" s="19">
        <f>'R3-12'!N20</f>
        <v>0</v>
      </c>
      <c r="TI14" s="19">
        <f>'R3-12'!O20</f>
        <v>0</v>
      </c>
      <c r="TJ14" s="19">
        <f>'R3-12'!P20</f>
        <v>0</v>
      </c>
      <c r="TK14" s="19">
        <f>'R3-12'!Q20</f>
        <v>0</v>
      </c>
      <c r="TL14" s="19">
        <f>'R3-12'!R20</f>
        <v>0</v>
      </c>
      <c r="TM14" s="19">
        <f>'R3-12'!S20</f>
        <v>0</v>
      </c>
      <c r="TN14" s="19">
        <f>'R3-12'!T20</f>
        <v>0</v>
      </c>
      <c r="TO14" s="19">
        <f>'R3-12'!U20</f>
        <v>0</v>
      </c>
      <c r="TP14" s="19">
        <f>'R3-12'!V20</f>
        <v>2</v>
      </c>
      <c r="TQ14" s="19">
        <f>'R3-12'!W20</f>
        <v>3</v>
      </c>
      <c r="TR14" s="19">
        <f>'R3-12'!X20</f>
        <v>3</v>
      </c>
      <c r="TS14" s="19">
        <f>'R3-12'!Y20</f>
        <v>9</v>
      </c>
      <c r="TT14" s="19">
        <f>'R3-12'!Z20</f>
        <v>9</v>
      </c>
      <c r="TU14" s="19">
        <f>'R3-12'!AA20</f>
        <v>12</v>
      </c>
      <c r="TV14" s="19">
        <f>'R3-12'!AB20</f>
        <v>12</v>
      </c>
      <c r="TW14" s="19">
        <f>'R3-12'!AC20</f>
        <v>13</v>
      </c>
      <c r="TX14" s="19">
        <f>'R3-12'!AD20</f>
        <v>12</v>
      </c>
      <c r="TY14" s="19">
        <f>'R3-12'!AE20</f>
        <v>14</v>
      </c>
      <c r="TZ14" s="19">
        <f>'R3-12'!AF20</f>
        <v>8</v>
      </c>
      <c r="UA14" s="19">
        <f>'R3-12'!AG20</f>
        <v>8</v>
      </c>
      <c r="UB14" s="19">
        <f>'R3-12'!AH20</f>
        <v>5</v>
      </c>
      <c r="UC14" s="19">
        <f>'R3-12'!AI20</f>
        <v>6</v>
      </c>
      <c r="UD14" s="19">
        <f>'R3-12'!AJ20</f>
        <v>4</v>
      </c>
      <c r="UE14" s="19">
        <f>'R3-12'!AK20</f>
        <v>4</v>
      </c>
      <c r="UF14" s="19">
        <f>'R4-01'!G20</f>
        <v>2</v>
      </c>
      <c r="UG14" s="19">
        <f>'R4-01'!H20</f>
        <v>3</v>
      </c>
      <c r="UH14" s="19">
        <f>'R4-01'!I20</f>
        <v>8</v>
      </c>
      <c r="UI14" s="19">
        <f>'R4-01'!J20</f>
        <v>13</v>
      </c>
      <c r="UJ14" s="19">
        <f>'R4-01'!K20</f>
        <v>31</v>
      </c>
      <c r="UK14" s="19">
        <f>'R4-01'!L20</f>
        <v>91</v>
      </c>
      <c r="UL14" s="19">
        <f>'R4-01'!M20</f>
        <v>201</v>
      </c>
      <c r="UM14" s="19">
        <f>'R4-01'!N20</f>
        <v>381</v>
      </c>
      <c r="UN14" s="19">
        <f>'R4-01'!O20</f>
        <v>488</v>
      </c>
      <c r="UO14" s="19">
        <f>'R4-01'!P20</f>
        <v>590</v>
      </c>
      <c r="UP14" s="19">
        <f>'R4-01'!Q20</f>
        <v>666</v>
      </c>
      <c r="UQ14" s="19">
        <f>'R4-01'!R20</f>
        <v>760</v>
      </c>
      <c r="UR14" s="19">
        <f>'R4-01'!S20</f>
        <v>814</v>
      </c>
      <c r="US14" s="19">
        <f>'R4-01'!T20</f>
        <v>844</v>
      </c>
      <c r="UT14" s="19">
        <f>'R4-01'!U20</f>
        <v>830</v>
      </c>
      <c r="UU14" s="19">
        <f>'R4-01'!V20</f>
        <v>870</v>
      </c>
      <c r="UV14" s="19">
        <f>'R4-01'!W20</f>
        <v>885</v>
      </c>
      <c r="UW14" s="19">
        <f>'R4-01'!X20</f>
        <v>1041</v>
      </c>
      <c r="UX14" s="19">
        <f>'R4-01'!Y20</f>
        <v>1184</v>
      </c>
      <c r="UY14" s="19">
        <f>'R4-01'!Z20</f>
        <v>1372</v>
      </c>
      <c r="UZ14" s="19">
        <f>'R4-01'!AA20</f>
        <v>1520</v>
      </c>
      <c r="VA14" s="19">
        <f>'R4-01'!AB20</f>
        <v>1723</v>
      </c>
      <c r="VB14" s="19">
        <f>'R4-01'!AC20</f>
        <v>1982</v>
      </c>
      <c r="VC14" s="19">
        <f>'R4-01'!AD20</f>
        <v>2134</v>
      </c>
      <c r="VD14" s="19">
        <f>'R4-01'!AE20</f>
        <v>2419</v>
      </c>
      <c r="VE14" s="19">
        <f>'R4-01'!AF20</f>
        <v>2746</v>
      </c>
      <c r="VF14" s="19">
        <f>'R4-01'!AG20</f>
        <v>2987</v>
      </c>
      <c r="VG14" s="19">
        <f>'R4-01'!AH20</f>
        <v>3327</v>
      </c>
      <c r="VH14" s="19">
        <f>'R4-01'!AI20</f>
        <v>3438</v>
      </c>
      <c r="VI14" s="19">
        <f>'R4-01'!AJ20</f>
        <v>3593</v>
      </c>
      <c r="VJ14" s="19">
        <f>'R4-01'!AK20</f>
        <v>3709</v>
      </c>
      <c r="VK14" s="19">
        <f>'R4-02'!G20</f>
        <v>3931</v>
      </c>
      <c r="VL14" s="19">
        <f>'R4-02'!H20</f>
        <v>4013</v>
      </c>
      <c r="VM14" s="19">
        <f>'R4-02'!I20</f>
        <v>4091</v>
      </c>
      <c r="VN14" s="19">
        <f>'R4-02'!J20</f>
        <v>4148</v>
      </c>
      <c r="VO14" s="19">
        <f>'R4-02'!K20</f>
        <v>4277</v>
      </c>
      <c r="VP14" s="19">
        <f>'R4-02'!L20</f>
        <v>4238</v>
      </c>
      <c r="VQ14" s="19">
        <f>'R4-02'!M20</f>
        <v>4298</v>
      </c>
      <c r="VR14" s="19">
        <f>'R4-02'!N20</f>
        <v>4182</v>
      </c>
      <c r="VS14" s="19">
        <f>'R4-02'!O20</f>
        <v>4238</v>
      </c>
      <c r="VT14" s="19">
        <f>'R4-02'!P20</f>
        <v>4206</v>
      </c>
      <c r="VU14" s="19">
        <f>'R4-02'!Q20</f>
        <v>4092</v>
      </c>
      <c r="VV14" s="19">
        <f>'R4-02'!R20</f>
        <v>3927</v>
      </c>
      <c r="VW14" s="19">
        <f>'R4-02'!S20</f>
        <v>3865</v>
      </c>
      <c r="VX14" s="19">
        <f>'R4-02'!T20</f>
        <v>3763</v>
      </c>
      <c r="VY14" s="19">
        <f>'R4-02'!U20</f>
        <v>3830</v>
      </c>
      <c r="VZ14" s="19">
        <f>'R4-02'!V20</f>
        <v>3678</v>
      </c>
      <c r="WA14" s="19">
        <f>'R4-02'!W20</f>
        <v>3686</v>
      </c>
      <c r="WB14" s="19">
        <f>'R4-02'!X20</f>
        <v>3598</v>
      </c>
      <c r="WC14" s="19">
        <f>'R4-02'!Y20</f>
        <v>3620</v>
      </c>
      <c r="WD14" s="19">
        <f>'R4-02'!Z20</f>
        <v>3547</v>
      </c>
      <c r="WE14" s="19">
        <f>'R4-02'!AA20</f>
        <v>3492</v>
      </c>
      <c r="WF14" s="19">
        <f>'R4-02'!AB20</f>
        <v>3297</v>
      </c>
      <c r="WG14" s="19">
        <f>'R4-02'!AC20</f>
        <v>3257</v>
      </c>
      <c r="WH14" s="19">
        <f>'R4-02'!AD20</f>
        <v>2953</v>
      </c>
      <c r="WI14" s="19">
        <f>'R4-02'!AE20</f>
        <v>3003</v>
      </c>
      <c r="WJ14" s="19">
        <f>'R4-02'!AF20</f>
        <v>3034</v>
      </c>
      <c r="WK14" s="19">
        <f>'R4-02'!AG20</f>
        <v>3072</v>
      </c>
      <c r="WL14" s="19">
        <f>'R4-02'!AH20</f>
        <v>3053</v>
      </c>
      <c r="WM14" s="19" t="e">
        <f>#REF!</f>
        <v>#REF!</v>
      </c>
      <c r="WN14" s="19" t="e">
        <f>#REF!</f>
        <v>#REF!</v>
      </c>
      <c r="WO14" s="19" t="e">
        <f>#REF!</f>
        <v>#REF!</v>
      </c>
      <c r="WP14" s="19" t="e">
        <f>#REF!</f>
        <v>#REF!</v>
      </c>
      <c r="WQ14" s="19" t="e">
        <f>#REF!</f>
        <v>#REF!</v>
      </c>
      <c r="WR14" s="19" t="e">
        <f>#REF!</f>
        <v>#REF!</v>
      </c>
      <c r="WS14" s="19" t="e">
        <f>#REF!</f>
        <v>#REF!</v>
      </c>
      <c r="WT14" s="19" t="e">
        <f>#REF!</f>
        <v>#REF!</v>
      </c>
      <c r="WU14" s="19" t="e">
        <f>#REF!</f>
        <v>#REF!</v>
      </c>
      <c r="WV14" s="19" t="e">
        <f>#REF!</f>
        <v>#REF!</v>
      </c>
      <c r="WW14" s="19" t="e">
        <f>#REF!</f>
        <v>#REF!</v>
      </c>
      <c r="WX14" s="19" t="e">
        <f>#REF!</f>
        <v>#REF!</v>
      </c>
      <c r="WY14" s="19" t="e">
        <f>#REF!</f>
        <v>#REF!</v>
      </c>
      <c r="WZ14" s="19" t="e">
        <f>#REF!</f>
        <v>#REF!</v>
      </c>
      <c r="XA14" s="19" t="e">
        <f>#REF!</f>
        <v>#REF!</v>
      </c>
      <c r="XB14" s="19" t="e">
        <f>#REF!</f>
        <v>#REF!</v>
      </c>
      <c r="XC14" s="19" t="e">
        <f>#REF!</f>
        <v>#REF!</v>
      </c>
      <c r="XD14" s="19" t="e">
        <f>#REF!</f>
        <v>#REF!</v>
      </c>
      <c r="XE14" s="19" t="e">
        <f>#REF!</f>
        <v>#REF!</v>
      </c>
      <c r="XF14" s="19" t="e">
        <f>#REF!</f>
        <v>#REF!</v>
      </c>
      <c r="XG14" s="19" t="e">
        <f>#REF!</f>
        <v>#REF!</v>
      </c>
      <c r="XH14" s="19" t="e">
        <f>#REF!</f>
        <v>#REF!</v>
      </c>
      <c r="XI14" s="19" t="e">
        <f>#REF!</f>
        <v>#REF!</v>
      </c>
      <c r="XJ14" s="19" t="e">
        <f>#REF!</f>
        <v>#REF!</v>
      </c>
      <c r="XK14" s="19" t="e">
        <f>#REF!</f>
        <v>#REF!</v>
      </c>
      <c r="XL14" s="19" t="e">
        <f>#REF!</f>
        <v>#REF!</v>
      </c>
      <c r="XM14" s="19" t="e">
        <f>#REF!</f>
        <v>#REF!</v>
      </c>
      <c r="XN14" s="19" t="e">
        <f>#REF!</f>
        <v>#REF!</v>
      </c>
      <c r="XO14" s="19" t="e">
        <f>#REF!</f>
        <v>#REF!</v>
      </c>
      <c r="XP14" s="19" t="e">
        <f>#REF!</f>
        <v>#REF!</v>
      </c>
      <c r="XQ14" s="19" t="e">
        <f>#REF!</f>
        <v>#REF!</v>
      </c>
    </row>
    <row r="15" spans="1:641" ht="34.5" customHeight="1">
      <c r="A15" s="32" t="s">
        <v>128</v>
      </c>
      <c r="B15" s="14" t="s">
        <v>5</v>
      </c>
      <c r="C15" s="19">
        <f>'7月（入力用）'!F21</f>
        <v>1</v>
      </c>
      <c r="D15" s="19">
        <f>'7月（入力用）'!G21</f>
        <v>10</v>
      </c>
      <c r="E15" s="19">
        <f>'7月（入力用）'!H21</f>
        <v>40</v>
      </c>
      <c r="F15" s="19">
        <f>'7月（入力用）'!I21</f>
        <v>74</v>
      </c>
      <c r="G15" s="19">
        <f>'7月（入力用）'!J21</f>
        <v>87</v>
      </c>
      <c r="H15" s="19">
        <f>'7月（入力用）'!K21</f>
        <v>99</v>
      </c>
      <c r="I15" s="19">
        <f>'7月（入力用）'!L21</f>
        <v>108</v>
      </c>
      <c r="J15" s="19">
        <f>'7月（入力用）'!M21</f>
        <v>110</v>
      </c>
      <c r="K15" s="19">
        <f>'7月（入力用）'!N21</f>
        <v>103</v>
      </c>
      <c r="L15" s="19">
        <f>'7月（入力用）'!O21</f>
        <v>81</v>
      </c>
      <c r="M15" s="19">
        <f>'7月（入力用）'!P21</f>
        <v>52</v>
      </c>
      <c r="N15" s="19">
        <f>'7月（入力用）'!Q21</f>
        <v>47</v>
      </c>
      <c r="O15" s="19">
        <f>'7月（入力用）'!R21</f>
        <v>40</v>
      </c>
      <c r="P15" s="19">
        <f>'7月（入力用）'!S21</f>
        <v>36</v>
      </c>
      <c r="Q15" s="19">
        <f>'7月（入力用）'!T21</f>
        <v>36</v>
      </c>
      <c r="R15" s="19">
        <f>'7月（入力用）'!U21</f>
        <v>38</v>
      </c>
      <c r="S15" s="19">
        <f>'7月（入力用）'!V21</f>
        <v>31</v>
      </c>
      <c r="T15" s="19">
        <f>'7月（入力用）'!W21</f>
        <v>27</v>
      </c>
      <c r="U15" s="19">
        <f>'7月（入力用）'!X21</f>
        <v>20</v>
      </c>
      <c r="V15" s="19">
        <f>'7月（入力用）'!Y21</f>
        <v>20</v>
      </c>
      <c r="W15" s="19">
        <f>'7月（入力用）'!Z21</f>
        <v>17</v>
      </c>
      <c r="X15" s="19">
        <f>'7月（入力用）'!AA21</f>
        <v>16</v>
      </c>
      <c r="Y15" s="19">
        <f>'7月（入力用）'!AB21</f>
        <v>27</v>
      </c>
      <c r="Z15" s="19">
        <f>'7月（入力用）'!AC21</f>
        <v>40</v>
      </c>
      <c r="AA15" s="19">
        <f>'7月（入力用）'!AD21</f>
        <v>47</v>
      </c>
      <c r="AB15" s="19">
        <f>'7月（入力用）'!AE21</f>
        <v>51</v>
      </c>
      <c r="AC15" s="19">
        <f>'7月（入力用）'!AF21</f>
        <v>49</v>
      </c>
      <c r="AD15" s="19">
        <f>'7月（入力用）'!AG21</f>
        <v>57</v>
      </c>
      <c r="AE15" s="19">
        <f>'7月（入力用）'!AH21</f>
        <v>58</v>
      </c>
      <c r="AF15" s="19">
        <f>'7月（入力用）'!AI21</f>
        <v>47</v>
      </c>
      <c r="AG15" s="19">
        <f>'7月（入力用）'!AJ21</f>
        <v>49</v>
      </c>
      <c r="AH15" s="19">
        <f>'8月（入力用）'!F21</f>
        <v>45</v>
      </c>
      <c r="AI15" s="19">
        <f>'8月（入力用）'!G21</f>
        <v>40</v>
      </c>
      <c r="AJ15" s="19">
        <f>'8月（入力用）'!H21</f>
        <v>37</v>
      </c>
      <c r="AK15" s="19">
        <f>'8月（入力用）'!I21</f>
        <v>33</v>
      </c>
      <c r="AL15" s="19">
        <f>'8月（入力用）'!J21</f>
        <v>34</v>
      </c>
      <c r="AM15" s="19">
        <f>'8月（入力用）'!K21</f>
        <v>37</v>
      </c>
      <c r="AN15" s="19">
        <f>'8月（入力用）'!L21</f>
        <v>23</v>
      </c>
      <c r="AO15" s="19">
        <f>'8月（入力用）'!M21</f>
        <v>21</v>
      </c>
      <c r="AP15" s="19">
        <f>'8月（入力用）'!N21</f>
        <v>21</v>
      </c>
      <c r="AQ15" s="19">
        <f>'8月（入力用）'!O21</f>
        <v>21</v>
      </c>
      <c r="AR15" s="19">
        <f>'8月（入力用）'!P21</f>
        <v>15</v>
      </c>
      <c r="AS15" s="19">
        <f>'8月（入力用）'!Q21</f>
        <v>11</v>
      </c>
      <c r="AT15" s="19">
        <f>'8月（入力用）'!R21</f>
        <v>4</v>
      </c>
      <c r="AU15" s="19">
        <f>'8月（入力用）'!S21</f>
        <v>6</v>
      </c>
      <c r="AV15" s="19">
        <f>'8月（入力用）'!T21</f>
        <v>19</v>
      </c>
      <c r="AW15" s="19">
        <f>'8月（入力用）'!U21</f>
        <v>46</v>
      </c>
      <c r="AX15" s="19">
        <f>'8月（入力用）'!V21</f>
        <v>51</v>
      </c>
      <c r="AY15" s="19">
        <f>'8月（入力用）'!W21</f>
        <v>58</v>
      </c>
      <c r="AZ15" s="19">
        <f>'8月（入力用）'!X21</f>
        <v>60</v>
      </c>
      <c r="BA15" s="19">
        <f>'8月（入力用）'!Y21</f>
        <v>63</v>
      </c>
      <c r="BB15" s="19">
        <f>'8月（入力用）'!Z21</f>
        <v>59</v>
      </c>
      <c r="BC15" s="19">
        <f>'8月（入力用）'!AA21</f>
        <v>45</v>
      </c>
      <c r="BD15" s="19">
        <f>'8月（入力用）'!AB21</f>
        <v>19</v>
      </c>
      <c r="BE15" s="19">
        <f>'8月（入力用）'!AC21</f>
        <v>18</v>
      </c>
      <c r="BF15" s="19">
        <f>'8月（入力用）'!AD21</f>
        <v>13</v>
      </c>
      <c r="BG15" s="19">
        <f>'8月（入力用）'!AE21</f>
        <v>12</v>
      </c>
      <c r="BH15" s="19">
        <f>'8月（入力用）'!AF21</f>
        <v>11</v>
      </c>
      <c r="BI15" s="19">
        <f>'8月（入力用）'!AG21</f>
        <v>16</v>
      </c>
      <c r="BJ15" s="19">
        <f>'8月（入力用）'!AH21</f>
        <v>18</v>
      </c>
      <c r="BK15" s="19">
        <f>'8月（入力用）'!AI21</f>
        <v>19</v>
      </c>
      <c r="BL15" s="19">
        <f>'8月（入力用）'!AJ21</f>
        <v>16</v>
      </c>
      <c r="BM15" s="19">
        <f>'9月（入力用）'!G21</f>
        <v>15</v>
      </c>
      <c r="BN15" s="19">
        <f>'9月（入力用）'!H21</f>
        <v>14</v>
      </c>
      <c r="BO15" s="19">
        <f>'9月（入力用）'!I21</f>
        <v>17</v>
      </c>
      <c r="BP15" s="19">
        <f>'9月（入力用）'!J21</f>
        <v>14</v>
      </c>
      <c r="BQ15" s="19">
        <f>'9月（入力用）'!K21</f>
        <v>12</v>
      </c>
      <c r="BR15" s="19">
        <f>'9月（入力用）'!L21</f>
        <v>10</v>
      </c>
      <c r="BS15" s="19">
        <f>'9月（入力用）'!M21</f>
        <v>9</v>
      </c>
      <c r="BT15" s="19">
        <f>'9月（入力用）'!N21</f>
        <v>8</v>
      </c>
      <c r="BU15" s="19">
        <f>'9月（入力用）'!O21</f>
        <v>9</v>
      </c>
      <c r="BV15" s="19">
        <f>'9月（入力用）'!P21</f>
        <v>4</v>
      </c>
      <c r="BW15" s="19">
        <f>'9月（入力用）'!Q21</f>
        <v>2</v>
      </c>
      <c r="BX15" s="19">
        <f>'9月（入力用）'!R21</f>
        <v>1</v>
      </c>
      <c r="BY15" s="19">
        <f>'9月（入力用）'!S21</f>
        <v>1</v>
      </c>
      <c r="BZ15" s="19">
        <f>'9月（入力用）'!T21</f>
        <v>1</v>
      </c>
      <c r="CA15" s="19">
        <f>'9月（入力用）'!U21</f>
        <v>2</v>
      </c>
      <c r="CB15" s="19">
        <f>'9月（入力用）'!V21</f>
        <v>4</v>
      </c>
      <c r="CC15" s="19">
        <f>'9月（入力用）'!W21</f>
        <v>4</v>
      </c>
      <c r="CD15" s="19">
        <f>'9月（入力用）'!X21</f>
        <v>4</v>
      </c>
      <c r="CE15" s="19">
        <f>'9月（入力用）'!Y21</f>
        <v>5</v>
      </c>
      <c r="CF15" s="19">
        <f>'9月（入力用）'!Z21</f>
        <v>5</v>
      </c>
      <c r="CG15" s="19">
        <f>'9月（入力用）'!AA21</f>
        <v>6</v>
      </c>
      <c r="CH15" s="19">
        <f>'9月（入力用）'!AB21</f>
        <v>16</v>
      </c>
      <c r="CI15" s="19">
        <f>'9月（入力用）'!AC21</f>
        <v>13</v>
      </c>
      <c r="CJ15" s="19">
        <f>'9月（入力用）'!AD21</f>
        <v>17</v>
      </c>
      <c r="CK15" s="19">
        <f>'9月（入力用）'!AE21</f>
        <v>24</v>
      </c>
      <c r="CL15" s="19">
        <f>'9月（入力用）'!AF21</f>
        <v>28</v>
      </c>
      <c r="CM15" s="19">
        <f>'9月（入力用）'!AG21</f>
        <v>34</v>
      </c>
      <c r="CN15" s="19">
        <f>'9月（入力用）'!AH21</f>
        <v>34</v>
      </c>
      <c r="CO15" s="19">
        <f>'9月（入力用）'!AI21</f>
        <v>26</v>
      </c>
      <c r="CP15" s="19">
        <f>'9月（入力用）'!AJ21</f>
        <v>28</v>
      </c>
      <c r="CQ15" s="19">
        <f>'10月（入力用）'!G21</f>
        <v>29</v>
      </c>
      <c r="CR15" s="19">
        <f>'10月（入力用）'!H21</f>
        <v>24</v>
      </c>
      <c r="CS15" s="19">
        <f>'10月（入力用）'!I21</f>
        <v>20</v>
      </c>
      <c r="CT15" s="19">
        <f>'10月（入力用）'!J21</f>
        <v>17</v>
      </c>
      <c r="CU15" s="19">
        <f>'10月（入力用）'!K21</f>
        <v>22</v>
      </c>
      <c r="CV15" s="19">
        <f>'10月（入力用）'!L21</f>
        <v>24</v>
      </c>
      <c r="CW15" s="19">
        <f>'10月（入力用）'!M21</f>
        <v>27</v>
      </c>
      <c r="CX15" s="19">
        <f>'10月（入力用）'!N21</f>
        <v>25</v>
      </c>
      <c r="CY15" s="19">
        <f>'10月（入力用）'!O21</f>
        <v>23</v>
      </c>
      <c r="CZ15" s="19">
        <f>'10月（入力用）'!P21</f>
        <v>24</v>
      </c>
      <c r="DA15" s="19">
        <f>'10月（入力用）'!Q21</f>
        <v>27</v>
      </c>
      <c r="DB15" s="19">
        <f>'10月（入力用）'!R21</f>
        <v>22</v>
      </c>
      <c r="DC15" s="19">
        <f>'10月（入力用）'!S21</f>
        <v>17</v>
      </c>
      <c r="DD15" s="19">
        <f>'10月（入力用）'!T21</f>
        <v>15</v>
      </c>
      <c r="DE15" s="19">
        <f>'10月（入力用）'!U21</f>
        <v>15</v>
      </c>
      <c r="DF15" s="19">
        <f>'10月（入力用）'!V21</f>
        <v>16</v>
      </c>
      <c r="DG15" s="19">
        <f>'10月（入力用）'!W21</f>
        <v>14</v>
      </c>
      <c r="DH15" s="19">
        <f>'10月（入力用）'!X21</f>
        <v>8</v>
      </c>
      <c r="DI15" s="19">
        <f>'10月（入力用）'!Y21</f>
        <v>7</v>
      </c>
      <c r="DJ15" s="19">
        <f>'10月（入力用）'!Z21</f>
        <v>7</v>
      </c>
      <c r="DK15" s="19">
        <f>'10月（入力用）'!AA21</f>
        <v>4</v>
      </c>
      <c r="DL15" s="19">
        <f>'10月（入力用）'!AB21</f>
        <v>1</v>
      </c>
      <c r="DM15" s="19">
        <f>'10月（入力用）'!AC21</f>
        <v>0</v>
      </c>
      <c r="DN15" s="19">
        <f>'10月（入力用）'!AD21</f>
        <v>0</v>
      </c>
      <c r="DO15" s="19">
        <f>'10月（入力用）'!AE21</f>
        <v>0</v>
      </c>
      <c r="DP15" s="19">
        <f>'10月（入力用）'!AF21</f>
        <v>0</v>
      </c>
      <c r="DQ15" s="19">
        <f>'10月（入力用）'!AG21</f>
        <v>0</v>
      </c>
      <c r="DR15" s="19">
        <f>'10月（入力用）'!AH21</f>
        <v>1</v>
      </c>
      <c r="DS15" s="19">
        <f>'10月（入力用）'!AI21</f>
        <v>5</v>
      </c>
      <c r="DT15" s="19">
        <f>'10月（入力用）'!AJ21</f>
        <v>7</v>
      </c>
      <c r="DU15" s="19">
        <f>'10月（入力用）'!AK21</f>
        <v>7</v>
      </c>
      <c r="DV15" s="19">
        <f>'11月（入力用）'!G21</f>
        <v>12</v>
      </c>
      <c r="DW15" s="19">
        <f>'11月（入力用）'!H21</f>
        <v>12</v>
      </c>
      <c r="DX15" s="19">
        <f>'11月（入力用）'!I21</f>
        <v>20</v>
      </c>
      <c r="DY15" s="19">
        <f>'11月（入力用）'!J21</f>
        <v>24</v>
      </c>
      <c r="DZ15" s="19">
        <f>'11月（入力用）'!K21</f>
        <v>37</v>
      </c>
      <c r="EA15" s="19">
        <f>'11月（入力用）'!L21</f>
        <v>48</v>
      </c>
      <c r="EB15" s="19">
        <f>'11月（入力用）'!M21</f>
        <v>53</v>
      </c>
      <c r="EC15" s="19">
        <f>'11月（入力用）'!N21</f>
        <v>59</v>
      </c>
      <c r="ED15" s="19">
        <f>'11月（入力用）'!O21</f>
        <v>62</v>
      </c>
      <c r="EE15" s="19">
        <f>'11月（入力用）'!P21</f>
        <v>59</v>
      </c>
      <c r="EF15" s="19">
        <f>'11月（入力用）'!Q21</f>
        <v>59</v>
      </c>
      <c r="EG15" s="19">
        <f>'11月（入力用）'!R21</f>
        <v>43</v>
      </c>
      <c r="EH15" s="19">
        <f>'11月（入力用）'!S21</f>
        <v>35</v>
      </c>
      <c r="EI15" s="19">
        <f>'11月（入力用）'!T21</f>
        <v>31</v>
      </c>
      <c r="EJ15" s="19">
        <f>'11月（入力用）'!U21</f>
        <v>23</v>
      </c>
      <c r="EK15" s="19">
        <f>'11月（入力用）'!V21</f>
        <v>21</v>
      </c>
      <c r="EL15" s="19">
        <f>'11月（入力用）'!W21</f>
        <v>18</v>
      </c>
      <c r="EM15" s="19">
        <f>'11月（入力用）'!X21</f>
        <v>29</v>
      </c>
      <c r="EN15" s="19">
        <f>'11月（入力用）'!Y21</f>
        <v>37</v>
      </c>
      <c r="EO15" s="19">
        <f>'11月（入力用）'!Z21</f>
        <v>39</v>
      </c>
      <c r="EP15" s="19">
        <f>'11月（入力用）'!AA21</f>
        <v>41</v>
      </c>
      <c r="EQ15" s="19">
        <f>'11月（入力用）'!AB21</f>
        <v>40</v>
      </c>
      <c r="ER15" s="19">
        <f>'11月（入力用）'!AC21</f>
        <v>44</v>
      </c>
      <c r="ES15" s="19">
        <f>'11月（入力用）'!AD21</f>
        <v>42</v>
      </c>
      <c r="ET15" s="19">
        <f>'11月（入力用）'!AE21</f>
        <v>31</v>
      </c>
      <c r="EU15" s="19">
        <f>'11月（入力用）'!AF21</f>
        <v>27</v>
      </c>
      <c r="EV15" s="19">
        <f>'11月（入力用）'!AG21</f>
        <v>29</v>
      </c>
      <c r="EW15" s="19">
        <f>'11月（入力用）'!AH21</f>
        <v>28</v>
      </c>
      <c r="EX15" s="19">
        <f>'11月（入力用）'!AI21</f>
        <v>31</v>
      </c>
      <c r="EY15" s="19">
        <f>'11月（入力用）'!AJ21</f>
        <v>27</v>
      </c>
      <c r="EZ15" s="19">
        <f>'12月（入力用）'!G21</f>
        <v>30</v>
      </c>
      <c r="FA15" s="19">
        <f>'12月（入力用）'!H21</f>
        <v>30</v>
      </c>
      <c r="FB15" s="19">
        <f>'12月（入力用）'!I21</f>
        <v>36</v>
      </c>
      <c r="FC15" s="19">
        <f>'12月（入力用）'!J21</f>
        <v>32</v>
      </c>
      <c r="FD15" s="19">
        <f>'12月（入力用）'!K21</f>
        <v>36</v>
      </c>
      <c r="FE15" s="19">
        <f>'12月（入力用）'!L21</f>
        <v>45</v>
      </c>
      <c r="FF15" s="19">
        <f>'12月（入力用）'!M21</f>
        <v>54</v>
      </c>
      <c r="FG15" s="19">
        <f>'12月（入力用）'!N21</f>
        <v>69</v>
      </c>
      <c r="FH15" s="19">
        <f>'12月（入力用）'!O21</f>
        <v>104</v>
      </c>
      <c r="FI15" s="19">
        <f>'12月（入力用）'!P21</f>
        <v>123</v>
      </c>
      <c r="FJ15" s="19">
        <f>'12月（入力用）'!Q21</f>
        <v>143</v>
      </c>
      <c r="FK15" s="19">
        <f>'12月（入力用）'!R21</f>
        <v>154</v>
      </c>
      <c r="FL15" s="19">
        <f>'12月（入力用）'!S21</f>
        <v>150</v>
      </c>
      <c r="FM15" s="19">
        <f>'12月（入力用）'!T21</f>
        <v>154</v>
      </c>
      <c r="FN15" s="19">
        <f>'12月（入力用）'!U21</f>
        <v>148</v>
      </c>
      <c r="FO15" s="19">
        <f>'12月（入力用）'!V21</f>
        <v>117</v>
      </c>
      <c r="FP15" s="19">
        <f>'12月（入力用）'!W21</f>
        <v>91</v>
      </c>
      <c r="FQ15" s="19">
        <f>'12月（入力用）'!X21</f>
        <v>72</v>
      </c>
      <c r="FR15" s="19">
        <f>'12月（入力用）'!Y21</f>
        <v>62</v>
      </c>
      <c r="FS15" s="19">
        <f>'12月（入力用）'!Z21</f>
        <v>54</v>
      </c>
      <c r="FT15" s="19">
        <f>'12月（入力用）'!AA21</f>
        <v>44</v>
      </c>
      <c r="FU15" s="19">
        <f>'12月（入力用）'!AB21</f>
        <v>41</v>
      </c>
      <c r="FV15" s="19">
        <f>'12月（入力用）'!AC21</f>
        <v>47</v>
      </c>
      <c r="FW15" s="19">
        <f>'12月（入力用）'!AD21</f>
        <v>58</v>
      </c>
      <c r="FX15" s="19">
        <f>'12月（入力用）'!AE21</f>
        <v>61</v>
      </c>
      <c r="FY15" s="19">
        <f>'12月（入力用）'!AF21</f>
        <v>71</v>
      </c>
      <c r="FZ15" s="19">
        <f>'12月（入力用）'!AG21</f>
        <v>89</v>
      </c>
      <c r="GA15" s="19">
        <f>'12月（入力用）'!AH21</f>
        <v>104</v>
      </c>
      <c r="GB15" s="19">
        <f>'12月（入力用）'!AI21</f>
        <v>103</v>
      </c>
      <c r="GC15" s="19">
        <f>'12月（入力用）'!AJ21</f>
        <v>101</v>
      </c>
      <c r="GD15" s="19">
        <f>'12月（入力用）'!AK21</f>
        <v>96</v>
      </c>
      <c r="GE15" s="19">
        <f>'R3-01（入力用）'!G21</f>
        <v>102</v>
      </c>
      <c r="GF15" s="19">
        <f>'R3-01（入力用）'!H21</f>
        <v>87</v>
      </c>
      <c r="GG15" s="19">
        <f>'R3-01（入力用）'!I21</f>
        <v>94</v>
      </c>
      <c r="GH15" s="19">
        <f>'R3-01（入力用）'!J21</f>
        <v>87</v>
      </c>
      <c r="GI15" s="19">
        <f>'R3-01（入力用）'!K21</f>
        <v>101</v>
      </c>
      <c r="GJ15" s="19">
        <f>'R3-01（入力用）'!L21</f>
        <v>124</v>
      </c>
      <c r="GK15" s="19">
        <f>'R3-01（入力用）'!M21</f>
        <v>141</v>
      </c>
      <c r="GL15" s="19">
        <f>'R3-01（入力用）'!N21</f>
        <v>158</v>
      </c>
      <c r="GM15" s="19">
        <f>'R3-01（入力用）'!O21</f>
        <v>195</v>
      </c>
      <c r="GN15" s="19">
        <f>'R3-01（入力用）'!P21</f>
        <v>185</v>
      </c>
      <c r="GO15" s="19">
        <f>'R3-01（入力用）'!Q21</f>
        <v>188</v>
      </c>
      <c r="GP15" s="19">
        <f>'R3-01（入力用）'!R21</f>
        <v>186</v>
      </c>
      <c r="GQ15" s="19">
        <f>'R3-01（入力用）'!S21</f>
        <v>171</v>
      </c>
      <c r="GR15" s="19">
        <f>'R3-01（入力用）'!T21</f>
        <v>161</v>
      </c>
      <c r="GS15" s="19">
        <f>'R3-01（入力用）'!U21</f>
        <v>143</v>
      </c>
      <c r="GT15" s="19">
        <f>'R3-01（入力用）'!V21</f>
        <v>129</v>
      </c>
      <c r="GU15" s="19">
        <f>'R3-01（入力用）'!W21</f>
        <v>126</v>
      </c>
      <c r="GV15" s="19">
        <f>'R3-01（入力用）'!X21</f>
        <v>127</v>
      </c>
      <c r="GW15" s="19">
        <f>'R3-01（入力用）'!Y21</f>
        <v>121</v>
      </c>
      <c r="GX15" s="19">
        <f>'R3-01（入力用）'!Z21</f>
        <v>159</v>
      </c>
      <c r="GY15" s="19">
        <f>'R3-01（入力用）'!AA21</f>
        <v>165</v>
      </c>
      <c r="GZ15" s="19">
        <f>'R3-01（入力用）'!AB21</f>
        <v>165</v>
      </c>
      <c r="HA15" s="19">
        <f>'R3-01（入力用）'!AC21</f>
        <v>167</v>
      </c>
      <c r="HB15" s="19">
        <f>'R3-01（入力用）'!AD21</f>
        <v>158</v>
      </c>
      <c r="HC15" s="19">
        <f>'R3-01（入力用）'!AE21</f>
        <v>156</v>
      </c>
      <c r="HD15" s="19">
        <f>'R3-01（入力用）'!AF21</f>
        <v>155</v>
      </c>
      <c r="HE15" s="19">
        <f>'R3-01（入力用）'!AG21</f>
        <v>106</v>
      </c>
      <c r="HF15" s="19">
        <f>'R3-01（入力用）'!AH21</f>
        <v>96</v>
      </c>
      <c r="HG15" s="19">
        <f>'R3-01（入力用）'!AI21</f>
        <v>101</v>
      </c>
      <c r="HH15" s="19">
        <f>'R3-01（入力用）'!AJ21</f>
        <v>85</v>
      </c>
      <c r="HI15" s="19">
        <f>'R3-01（入力用）'!AK21</f>
        <v>93</v>
      </c>
      <c r="HJ15" s="19">
        <f>'R3-02（入力用）'!G21</f>
        <v>89</v>
      </c>
      <c r="HK15" s="19">
        <f>'R3-02（入力用）'!H21</f>
        <v>81</v>
      </c>
      <c r="HL15" s="19">
        <f>'R3-02（入力用）'!I21</f>
        <v>74</v>
      </c>
      <c r="HM15" s="19">
        <f>'R3-02（入力用）'!J21</f>
        <v>64</v>
      </c>
      <c r="HN15" s="19">
        <f>'R3-02（入力用）'!K21</f>
        <v>54</v>
      </c>
      <c r="HO15" s="19">
        <f>'R3-02（入力用）'!L21</f>
        <v>47</v>
      </c>
      <c r="HP15" s="19">
        <f>'R3-02（入力用）'!M21</f>
        <v>37</v>
      </c>
      <c r="HQ15" s="19">
        <f>'R3-02（入力用）'!N21</f>
        <v>33</v>
      </c>
      <c r="HR15" s="19">
        <f>'R3-02（入力用）'!O21</f>
        <v>38</v>
      </c>
      <c r="HS15" s="19">
        <f>'R3-02（入力用）'!P21</f>
        <v>45</v>
      </c>
      <c r="HT15" s="19">
        <f>'R3-02（入力用）'!Q21</f>
        <v>46</v>
      </c>
      <c r="HU15" s="19">
        <f>'R3-02（入力用）'!R21</f>
        <v>53</v>
      </c>
      <c r="HV15" s="19">
        <f>'R3-02（入力用）'!S21</f>
        <v>60</v>
      </c>
      <c r="HW15" s="19">
        <f>'R3-02（入力用）'!T21</f>
        <v>65</v>
      </c>
      <c r="HX15" s="19">
        <f>'R3-02（入力用）'!U21</f>
        <v>61</v>
      </c>
      <c r="HY15" s="19">
        <f>'R3-02（入力用）'!V21</f>
        <v>63</v>
      </c>
      <c r="HZ15" s="19">
        <f>'R3-02（入力用）'!W21</f>
        <v>54</v>
      </c>
      <c r="IA15" s="19">
        <f>'R3-02（入力用）'!X21</f>
        <v>53</v>
      </c>
      <c r="IB15" s="19">
        <f>'R3-02（入力用）'!Y21</f>
        <v>38</v>
      </c>
      <c r="IC15" s="19">
        <f>'R3-02（入力用）'!Z21</f>
        <v>28</v>
      </c>
      <c r="ID15" s="19">
        <f>'R3-02（入力用）'!AA21</f>
        <v>21</v>
      </c>
      <c r="IE15" s="19">
        <f>'R3-02（入力用）'!AB21</f>
        <v>21</v>
      </c>
      <c r="IF15" s="19">
        <f>'R3-02（入力用）'!AC21</f>
        <v>16</v>
      </c>
      <c r="IG15" s="19">
        <f>'R3-02（入力用）'!AD21</f>
        <v>19</v>
      </c>
      <c r="IH15" s="19">
        <f>'R3-02（入力用）'!AE21</f>
        <v>16</v>
      </c>
      <c r="II15" s="19">
        <f>'R3-02（入力用）'!AF21</f>
        <v>15</v>
      </c>
      <c r="IJ15" s="19">
        <f>'R3-02（入力用）'!AG21</f>
        <v>17</v>
      </c>
      <c r="IK15" s="19">
        <f>'R3-02（入力用）'!AH21</f>
        <v>16</v>
      </c>
      <c r="IL15" s="19">
        <f>'R3-03（入力用）'!G21</f>
        <v>14</v>
      </c>
      <c r="IM15" s="19">
        <f>'R3-03（入力用）'!H21</f>
        <v>8</v>
      </c>
      <c r="IN15" s="19">
        <f>'R3-03（入力用）'!I21</f>
        <v>4</v>
      </c>
      <c r="IO15" s="19">
        <f>'R3-03（入力用）'!J21</f>
        <v>4</v>
      </c>
      <c r="IP15" s="19">
        <f>'R3-03（入力用）'!K21</f>
        <v>4</v>
      </c>
      <c r="IQ15" s="19">
        <f>'R3-03（入力用）'!L21</f>
        <v>1</v>
      </c>
      <c r="IR15" s="19">
        <f>'R3-03（入力用）'!M21</f>
        <v>1</v>
      </c>
      <c r="IS15" s="19">
        <f>'R3-03（入力用）'!N21</f>
        <v>1</v>
      </c>
      <c r="IT15" s="19">
        <f>'R3-03（入力用）'!O21</f>
        <v>0</v>
      </c>
      <c r="IU15" s="19">
        <f>'R3-03（入力用）'!P21</f>
        <v>0</v>
      </c>
      <c r="IV15" s="19">
        <f>'R3-03（入力用）'!Q21</f>
        <v>0</v>
      </c>
      <c r="IW15" s="19">
        <f>'R3-03（入力用）'!R21</f>
        <v>0</v>
      </c>
      <c r="IX15" s="19">
        <f>'R3-03（入力用）'!S21</f>
        <v>0</v>
      </c>
      <c r="IY15" s="19">
        <f>'R3-03（入力用）'!T21</f>
        <v>1</v>
      </c>
      <c r="IZ15" s="19">
        <f>'R3-03（入力用）'!U21</f>
        <v>1</v>
      </c>
      <c r="JA15" s="19">
        <f>'R3-03（入力用）'!V21</f>
        <v>2</v>
      </c>
      <c r="JB15" s="19">
        <f>'R3-03（入力用）'!W21</f>
        <v>3</v>
      </c>
      <c r="JC15" s="19">
        <f>'R3-03（入力用）'!X21</f>
        <v>4</v>
      </c>
      <c r="JD15" s="19">
        <f>'R3-03（入力用）'!Y21</f>
        <v>4</v>
      </c>
      <c r="JE15" s="19">
        <f>'R3-03（入力用）'!Z21</f>
        <v>7</v>
      </c>
      <c r="JF15" s="19">
        <f>'R3-03（入力用）'!AA21</f>
        <v>11</v>
      </c>
      <c r="JG15" s="19">
        <f>'R3-03（入力用）'!AB21</f>
        <v>12</v>
      </c>
      <c r="JH15" s="19">
        <f>'R3-03（入力用）'!AC21</f>
        <v>11</v>
      </c>
      <c r="JI15" s="19">
        <f>'R3-03（入力用）'!AD21</f>
        <v>11</v>
      </c>
      <c r="JJ15" s="19">
        <f>'R3-03（入力用）'!AE21</f>
        <v>12</v>
      </c>
      <c r="JK15" s="19">
        <f>'R3-03（入力用）'!AF21</f>
        <v>24</v>
      </c>
      <c r="JL15" s="19">
        <f>'R3-03（入力用）'!AG21</f>
        <v>31</v>
      </c>
      <c r="JM15" s="19">
        <f>'R3-03（入力用）'!AH21</f>
        <v>38</v>
      </c>
      <c r="JN15" s="19">
        <f>'R3-03（入力用）'!AI21</f>
        <v>42</v>
      </c>
      <c r="JO15" s="19">
        <f>'R3-03（入力用）'!AJ21</f>
        <v>48</v>
      </c>
      <c r="JP15" s="19">
        <f>'R3-03（入力用）'!AK21</f>
        <v>54</v>
      </c>
      <c r="JQ15" s="19">
        <f>'R3-04'!G21</f>
        <v>54</v>
      </c>
      <c r="JR15" s="19">
        <f>'R3-04'!H21</f>
        <v>49</v>
      </c>
      <c r="JS15" s="19">
        <f>'R3-04'!I21</f>
        <v>47</v>
      </c>
      <c r="JT15" s="19">
        <f>'R3-04'!J21</f>
        <v>43</v>
      </c>
      <c r="JU15" s="19">
        <f>'R3-04'!K21</f>
        <v>46</v>
      </c>
      <c r="JV15" s="19">
        <f>'R3-04'!L21</f>
        <v>47</v>
      </c>
      <c r="JW15" s="19">
        <f>'R3-04'!M21</f>
        <v>56</v>
      </c>
      <c r="JX15" s="19">
        <f>'R3-04'!N21</f>
        <v>65</v>
      </c>
      <c r="JY15" s="19">
        <f>'R3-04'!O21</f>
        <v>66</v>
      </c>
      <c r="JZ15" s="19">
        <f>'R3-04'!P21</f>
        <v>66</v>
      </c>
      <c r="KA15" s="19">
        <f>'R3-04'!Q21</f>
        <v>63</v>
      </c>
      <c r="KB15" s="19">
        <f>'R3-04'!R21</f>
        <v>59</v>
      </c>
      <c r="KC15" s="19">
        <f>'R3-04'!S21</f>
        <v>56</v>
      </c>
      <c r="KD15" s="19">
        <f>'R3-04'!T21</f>
        <v>44</v>
      </c>
      <c r="KE15" s="19">
        <f>'R3-04'!U21</f>
        <v>46</v>
      </c>
      <c r="KF15" s="19">
        <f>'R3-04'!V21</f>
        <v>41</v>
      </c>
      <c r="KG15" s="19">
        <f>'R3-04'!W21</f>
        <v>40</v>
      </c>
      <c r="KH15" s="19">
        <f>'R3-04'!X21</f>
        <v>46</v>
      </c>
      <c r="KI15" s="19">
        <f>'R3-04'!Y21</f>
        <v>48</v>
      </c>
      <c r="KJ15" s="19">
        <f>'R3-04'!Z21</f>
        <v>57</v>
      </c>
      <c r="KK15" s="19">
        <f>'R3-04'!AA21</f>
        <v>55</v>
      </c>
      <c r="KL15" s="19">
        <f>'R3-04'!AB21</f>
        <v>49</v>
      </c>
      <c r="KM15" s="19">
        <f>'R3-04'!AC21</f>
        <v>57</v>
      </c>
      <c r="KN15" s="19">
        <f>'R3-04'!AD21</f>
        <v>57</v>
      </c>
      <c r="KO15" s="19">
        <f>'R3-04'!AE21</f>
        <v>60</v>
      </c>
      <c r="KP15" s="19">
        <f>'R3-04'!AF21</f>
        <v>67</v>
      </c>
      <c r="KQ15" s="19">
        <f>'R3-04'!AG21</f>
        <v>65</v>
      </c>
      <c r="KR15" s="19">
        <f>'R3-04'!AH21</f>
        <v>77</v>
      </c>
      <c r="KS15" s="19">
        <f>'R3-04'!AI21</f>
        <v>98</v>
      </c>
      <c r="KT15" s="19">
        <f>'R3-04'!AJ21</f>
        <v>120</v>
      </c>
      <c r="KU15" s="19">
        <f>'R3-05'!G21</f>
        <v>173</v>
      </c>
      <c r="KV15" s="19">
        <f>'R3-05'!H21</f>
        <v>201</v>
      </c>
      <c r="KW15" s="19">
        <f>'R3-05'!I21</f>
        <v>233</v>
      </c>
      <c r="KX15" s="19">
        <f>'R3-05'!J21</f>
        <v>263</v>
      </c>
      <c r="KY15" s="19">
        <f>'R3-05'!K21</f>
        <v>296</v>
      </c>
      <c r="KZ15" s="19">
        <f>'R3-05'!L21</f>
        <v>313</v>
      </c>
      <c r="LA15" s="19">
        <f>'R3-05'!M21</f>
        <v>338</v>
      </c>
      <c r="LB15" s="19">
        <f>'R3-05'!N21</f>
        <v>329</v>
      </c>
      <c r="LC15" s="19">
        <f>'R3-05'!O21</f>
        <v>333</v>
      </c>
      <c r="LD15" s="19">
        <f>'R3-05'!P21</f>
        <v>327</v>
      </c>
      <c r="LE15" s="19">
        <f>'R3-05'!Q21</f>
        <v>338</v>
      </c>
      <c r="LF15" s="19">
        <f>'R3-05'!R21</f>
        <v>352</v>
      </c>
      <c r="LG15" s="19">
        <f>'R3-05'!S21</f>
        <v>359</v>
      </c>
      <c r="LH15" s="19">
        <f>'R3-05'!T21</f>
        <v>347</v>
      </c>
      <c r="LI15" s="19">
        <f>'R3-05'!U21</f>
        <v>330</v>
      </c>
      <c r="LJ15" s="19">
        <f>'R3-05'!V21</f>
        <v>313</v>
      </c>
      <c r="LK15" s="19">
        <f>'R3-05'!W21</f>
        <v>312</v>
      </c>
      <c r="LL15" s="19">
        <f>'R3-05'!X21</f>
        <v>297</v>
      </c>
      <c r="LM15" s="19">
        <f>'R3-05'!Y21</f>
        <v>276</v>
      </c>
      <c r="LN15" s="19">
        <f>'R3-05'!Z21</f>
        <v>263</v>
      </c>
      <c r="LO15" s="19">
        <f>'R3-05'!AA21</f>
        <v>264</v>
      </c>
      <c r="LP15" s="19">
        <f>'R3-05'!AB21</f>
        <v>266</v>
      </c>
      <c r="LQ15" s="19">
        <f>'R3-05'!AC21</f>
        <v>260</v>
      </c>
      <c r="LR15" s="19">
        <f>'R3-05'!AD21</f>
        <v>241</v>
      </c>
      <c r="LS15" s="19">
        <f>'R3-05'!AE21</f>
        <v>231</v>
      </c>
      <c r="LT15" s="19">
        <f>'R3-05'!AF21</f>
        <v>217</v>
      </c>
      <c r="LU15" s="19">
        <f>'R3-05'!AG21</f>
        <v>204</v>
      </c>
      <c r="LV15" s="19">
        <f>'R3-05'!AH21</f>
        <v>184</v>
      </c>
      <c r="LW15" s="19">
        <f>'R3-05'!AI21</f>
        <v>177</v>
      </c>
      <c r="LX15" s="19">
        <f>'R3-05'!AJ21</f>
        <v>185</v>
      </c>
      <c r="LY15" s="19">
        <f>'R3-05'!AK21</f>
        <v>177</v>
      </c>
      <c r="LZ15" s="19">
        <f>'R3-06'!G21</f>
        <v>175</v>
      </c>
      <c r="MA15" s="19">
        <f>'R3-06'!H21</f>
        <v>181</v>
      </c>
      <c r="MB15" s="19">
        <f>'R3-06'!I21</f>
        <v>180</v>
      </c>
      <c r="MC15" s="19">
        <f>'R3-06'!J21</f>
        <v>179</v>
      </c>
      <c r="MD15" s="19">
        <f>'R3-06'!K21</f>
        <v>197</v>
      </c>
      <c r="ME15" s="19">
        <f>'R3-06'!L21</f>
        <v>181</v>
      </c>
      <c r="MF15" s="19">
        <f>'R3-06'!M21</f>
        <v>178</v>
      </c>
      <c r="MG15" s="19">
        <f>'R3-06'!N21</f>
        <v>166</v>
      </c>
      <c r="MH15" s="19">
        <f>'R3-06'!O21</f>
        <v>151</v>
      </c>
      <c r="MI15" s="19">
        <f>'R3-06'!P21</f>
        <v>137</v>
      </c>
      <c r="MJ15" s="19">
        <f>'R3-06'!Q21</f>
        <v>119</v>
      </c>
      <c r="MK15" s="19">
        <f>'R3-06'!R21</f>
        <v>87</v>
      </c>
      <c r="ML15" s="19">
        <f>'R3-06'!S21</f>
        <v>87</v>
      </c>
      <c r="MM15" s="19">
        <f>'R3-06'!T21</f>
        <v>89</v>
      </c>
      <c r="MN15" s="19">
        <f>'R3-06'!U21</f>
        <v>87</v>
      </c>
      <c r="MO15" s="19">
        <f>'R3-06'!V21</f>
        <v>83</v>
      </c>
      <c r="MP15" s="19">
        <f>'R3-06'!W21</f>
        <v>75</v>
      </c>
      <c r="MQ15" s="19">
        <f>'R3-06'!X21</f>
        <v>76</v>
      </c>
      <c r="MR15" s="19">
        <f>'R3-06'!Y21</f>
        <v>63</v>
      </c>
      <c r="MS15" s="19">
        <f>'R3-06'!Z21</f>
        <v>51</v>
      </c>
      <c r="MT15" s="19">
        <f>'R3-06'!AA21</f>
        <v>43</v>
      </c>
      <c r="MU15" s="19">
        <f>'R3-06'!AB21</f>
        <v>36</v>
      </c>
      <c r="MV15" s="19">
        <f>'R3-06'!AC21</f>
        <v>25</v>
      </c>
      <c r="MW15" s="19">
        <f>'R3-06'!AD21</f>
        <v>24</v>
      </c>
      <c r="MX15" s="19">
        <f>'R3-06'!AE21</f>
        <v>17</v>
      </c>
      <c r="MY15" s="19">
        <f>'R3-06'!AF21</f>
        <v>21</v>
      </c>
      <c r="MZ15" s="19">
        <f>'R3-06'!AG21</f>
        <v>27</v>
      </c>
      <c r="NA15" s="19">
        <f>'R3-06'!AH21</f>
        <v>30</v>
      </c>
      <c r="NB15" s="19">
        <f>'R3-06'!AI21</f>
        <v>30</v>
      </c>
      <c r="NC15" s="19">
        <f>'R3-06'!AJ21</f>
        <v>31</v>
      </c>
      <c r="ND15" s="19">
        <f>'R3-07'!G21</f>
        <v>33</v>
      </c>
      <c r="NE15" s="19">
        <f>'R3-07'!H21</f>
        <v>42</v>
      </c>
      <c r="NF15" s="19">
        <f>'R3-07'!I21</f>
        <v>42</v>
      </c>
      <c r="NG15" s="19">
        <f>'R3-07'!J21</f>
        <v>36</v>
      </c>
      <c r="NH15" s="19">
        <f>'R3-07'!K21</f>
        <v>32</v>
      </c>
      <c r="NI15" s="19">
        <f>'R3-07'!L21</f>
        <v>35</v>
      </c>
      <c r="NJ15" s="19">
        <f>'R3-07'!M21</f>
        <v>38</v>
      </c>
      <c r="NK15" s="19">
        <f>'R3-07'!N21</f>
        <v>38</v>
      </c>
      <c r="NL15" s="19">
        <f>'R3-07'!O21</f>
        <v>38</v>
      </c>
      <c r="NM15" s="19">
        <f>'R3-07'!P21</f>
        <v>36</v>
      </c>
      <c r="NN15" s="19">
        <f>'R3-07'!Q21</f>
        <v>38</v>
      </c>
      <c r="NO15" s="19">
        <f>'R3-07'!R21</f>
        <v>41</v>
      </c>
      <c r="NP15" s="19">
        <f>'R3-07'!S21</f>
        <v>36</v>
      </c>
      <c r="NQ15" s="19">
        <f>'R3-07'!T21</f>
        <v>35</v>
      </c>
      <c r="NR15" s="19">
        <f>'R3-07'!U21</f>
        <v>37</v>
      </c>
      <c r="NS15" s="19">
        <f>'R3-07'!V21</f>
        <v>36</v>
      </c>
      <c r="NT15" s="19">
        <f>'R3-07'!W21</f>
        <v>39</v>
      </c>
      <c r="NU15" s="19">
        <f>'R3-07'!X21</f>
        <v>40</v>
      </c>
      <c r="NV15" s="19">
        <f>'R3-07'!Y21</f>
        <v>38</v>
      </c>
      <c r="NW15" s="19">
        <f>'R3-07'!Z21</f>
        <v>42</v>
      </c>
      <c r="NX15" s="19">
        <f>'R3-07'!AA21</f>
        <v>42</v>
      </c>
      <c r="NY15" s="19">
        <f>'R3-07'!AB21</f>
        <v>45</v>
      </c>
      <c r="NZ15" s="19">
        <f>'R3-07'!AC21</f>
        <v>54</v>
      </c>
      <c r="OA15" s="19">
        <f>'R3-07'!AD21</f>
        <v>55</v>
      </c>
      <c r="OB15" s="19">
        <f>'R3-07'!AE21</f>
        <v>71</v>
      </c>
      <c r="OC15" s="19">
        <f>'R3-07'!AF21</f>
        <v>82</v>
      </c>
      <c r="OD15" s="19">
        <f>'R3-07'!AG21</f>
        <v>94</v>
      </c>
      <c r="OE15" s="19">
        <f>'R3-07'!AH21</f>
        <v>113</v>
      </c>
      <c r="OF15" s="19">
        <f>'R3-07'!AI21</f>
        <v>126</v>
      </c>
      <c r="OG15" s="19">
        <f>'R3-07'!AJ21</f>
        <v>130</v>
      </c>
      <c r="OH15" s="19">
        <f>'R3-07'!AK21</f>
        <v>143</v>
      </c>
      <c r="OI15" s="19">
        <f>'R3-08'!G21</f>
        <v>152</v>
      </c>
      <c r="OJ15" s="19">
        <f>'R3-08'!H21</f>
        <v>159</v>
      </c>
      <c r="OK15" s="19">
        <f>'R3-08'!I21</f>
        <v>186</v>
      </c>
      <c r="OL15" s="19">
        <f>'R3-08'!J21</f>
        <v>206</v>
      </c>
      <c r="OM15" s="19">
        <f>'R3-08'!K21</f>
        <v>235</v>
      </c>
      <c r="ON15" s="19">
        <f>'R3-08'!L21</f>
        <v>299</v>
      </c>
      <c r="OO15" s="19">
        <f>'R3-08'!M21</f>
        <v>349</v>
      </c>
      <c r="OP15" s="19">
        <f>'R3-08'!N21</f>
        <v>422</v>
      </c>
      <c r="OQ15" s="19">
        <f>'R3-08'!O21</f>
        <v>468</v>
      </c>
      <c r="OR15" s="19">
        <f>'R3-08'!P21</f>
        <v>505</v>
      </c>
      <c r="OS15" s="19">
        <f>'R3-08'!Q21</f>
        <v>569</v>
      </c>
      <c r="OT15" s="19">
        <f>'R3-08'!R21</f>
        <v>672</v>
      </c>
      <c r="OU15" s="19">
        <f>'R3-08'!S21</f>
        <v>743</v>
      </c>
      <c r="OV15" s="19">
        <f>'R3-08'!T21</f>
        <v>836</v>
      </c>
      <c r="OW15" s="19">
        <f>'R3-08'!U21</f>
        <v>872</v>
      </c>
      <c r="OX15" s="19">
        <f>'R3-08'!V21</f>
        <v>957</v>
      </c>
      <c r="OY15" s="19">
        <f>'R3-08'!W21</f>
        <v>1120</v>
      </c>
      <c r="OZ15" s="19">
        <f>'R3-08'!X21</f>
        <v>1213</v>
      </c>
      <c r="PA15" s="19">
        <f>'R3-08'!Y21</f>
        <v>1310</v>
      </c>
      <c r="PB15" s="19">
        <f>'R3-08'!Z21</f>
        <v>1394</v>
      </c>
      <c r="PC15" s="19">
        <f>'R3-08'!AA21</f>
        <v>1461</v>
      </c>
      <c r="PD15" s="19">
        <f>'R3-08'!AB21</f>
        <v>1481</v>
      </c>
      <c r="PE15" s="19">
        <f>'R3-08'!AC21</f>
        <v>1477</v>
      </c>
      <c r="PF15" s="19">
        <f>'R3-08'!AD21</f>
        <v>1423</v>
      </c>
      <c r="PG15" s="19">
        <f>'R3-08'!AE21</f>
        <v>1462</v>
      </c>
      <c r="PH15" s="19">
        <f>'R3-08'!AF21</f>
        <v>1403</v>
      </c>
      <c r="PI15" s="19">
        <f>'R3-08'!AG21</f>
        <v>1309</v>
      </c>
      <c r="PJ15" s="19">
        <f>'R3-08'!AH21</f>
        <v>1235</v>
      </c>
      <c r="PK15" s="19">
        <f>'R3-08'!AI21</f>
        <v>1203</v>
      </c>
      <c r="PL15" s="19">
        <f>'R3-08'!AJ21</f>
        <v>1105</v>
      </c>
      <c r="PM15" s="19">
        <f>'R3-08'!AK21</f>
        <v>992</v>
      </c>
      <c r="PN15" s="19">
        <f>'R3-09'!G21</f>
        <v>848</v>
      </c>
      <c r="PO15" s="19">
        <f>'R3-09'!H21</f>
        <v>747</v>
      </c>
      <c r="PP15" s="19">
        <f>'R3-09'!I21</f>
        <v>685</v>
      </c>
      <c r="PQ15" s="19">
        <f>'R3-09'!J21</f>
        <v>595</v>
      </c>
      <c r="PR15" s="19">
        <f>'R3-09'!K21</f>
        <v>521</v>
      </c>
      <c r="PS15" s="19">
        <f>'R3-09'!L21</f>
        <v>515</v>
      </c>
      <c r="PT15" s="19">
        <f>'R3-09'!M21</f>
        <v>493</v>
      </c>
      <c r="PU15" s="19">
        <f>'R3-09'!N21</f>
        <v>450</v>
      </c>
      <c r="PV15" s="19">
        <f>'R3-09'!O21</f>
        <v>409</v>
      </c>
      <c r="PW15" s="19">
        <f>'R3-09'!P21</f>
        <v>382</v>
      </c>
      <c r="PX15" s="19">
        <f>'R3-09'!Q21</f>
        <v>361</v>
      </c>
      <c r="PY15" s="19">
        <f>'R3-09'!R21</f>
        <v>343</v>
      </c>
      <c r="PZ15" s="19">
        <f>'R3-09'!S21</f>
        <v>321</v>
      </c>
      <c r="QA15" s="19">
        <f>'R3-09'!T21</f>
        <v>301</v>
      </c>
      <c r="QB15" s="19">
        <f>'R3-09'!U21</f>
        <v>278</v>
      </c>
      <c r="QC15" s="19">
        <f>'R3-09'!V21</f>
        <v>258</v>
      </c>
      <c r="QD15" s="19">
        <f>'R3-09'!W21</f>
        <v>224</v>
      </c>
      <c r="QE15" s="19">
        <f>'R3-09'!X21</f>
        <v>193</v>
      </c>
      <c r="QF15" s="19">
        <f>'R3-09'!Y21</f>
        <v>172</v>
      </c>
      <c r="QG15" s="19">
        <f>'R3-09'!Z21</f>
        <v>155</v>
      </c>
      <c r="QH15" s="19">
        <f>'R3-09'!AA21</f>
        <v>123</v>
      </c>
      <c r="QI15" s="19">
        <f>'R3-09'!AB21</f>
        <v>97</v>
      </c>
      <c r="QJ15" s="19">
        <f>'R3-09'!AC21</f>
        <v>72</v>
      </c>
      <c r="QK15" s="19">
        <f>'R3-09'!AD21</f>
        <v>49</v>
      </c>
      <c r="QL15" s="19">
        <f>'R3-09'!AE21</f>
        <v>39</v>
      </c>
      <c r="QM15" s="19">
        <f>'R3-09'!AF21</f>
        <v>26</v>
      </c>
      <c r="QN15" s="19">
        <f>'R3-09'!AG21</f>
        <v>24</v>
      </c>
      <c r="QO15" s="19">
        <f>'R3-09'!AH21</f>
        <v>27</v>
      </c>
      <c r="QP15" s="19">
        <f>'R3-09'!AI21</f>
        <v>24</v>
      </c>
      <c r="QQ15" s="19">
        <f>'R3-09'!AJ21</f>
        <v>21</v>
      </c>
      <c r="QR15" s="19">
        <f>'R3-10'!G21</f>
        <v>24</v>
      </c>
      <c r="QS15" s="19">
        <f>'R3-10'!H21</f>
        <v>22</v>
      </c>
      <c r="QT15" s="19">
        <f>'R3-10'!I21</f>
        <v>20</v>
      </c>
      <c r="QU15" s="19">
        <f>'R3-10'!J21</f>
        <v>20</v>
      </c>
      <c r="QV15" s="19">
        <f>'R3-10'!K21</f>
        <v>16</v>
      </c>
      <c r="QW15" s="19">
        <f>'R3-10'!L21</f>
        <v>16</v>
      </c>
      <c r="QX15" s="19">
        <f>'R3-10'!M21</f>
        <v>18</v>
      </c>
      <c r="QY15" s="19">
        <f>'R3-10'!N21</f>
        <v>16</v>
      </c>
      <c r="QZ15" s="19">
        <f>'R3-10'!O21</f>
        <v>17</v>
      </c>
      <c r="RA15" s="19">
        <f>'R3-10'!P21</f>
        <v>17</v>
      </c>
      <c r="RB15" s="19">
        <f>'R3-10'!Q21</f>
        <v>15</v>
      </c>
      <c r="RC15" s="19">
        <f>'R3-10'!R21</f>
        <v>17</v>
      </c>
      <c r="RD15" s="19">
        <f>'R3-10'!S21</f>
        <v>18</v>
      </c>
      <c r="RE15" s="19">
        <f>'R3-10'!T21</f>
        <v>19</v>
      </c>
      <c r="RF15" s="19">
        <f>'R3-10'!U21</f>
        <v>20</v>
      </c>
      <c r="RG15" s="19">
        <f>'R3-10'!V21</f>
        <v>20</v>
      </c>
      <c r="RH15" s="19">
        <f>'R3-10'!W21</f>
        <v>20</v>
      </c>
      <c r="RI15" s="19">
        <f>'R3-10'!X21</f>
        <v>20</v>
      </c>
      <c r="RJ15" s="19">
        <f>'R3-10'!Y21</f>
        <v>16</v>
      </c>
      <c r="RK15" s="19">
        <f>'R3-10'!Z21</f>
        <v>14</v>
      </c>
      <c r="RL15" s="19">
        <f>'R3-10'!AA21</f>
        <v>9</v>
      </c>
      <c r="RM15" s="19">
        <f>'R3-10'!AB21</f>
        <v>5</v>
      </c>
      <c r="RN15" s="19">
        <f>'R3-10'!AC21</f>
        <v>1</v>
      </c>
      <c r="RO15" s="19">
        <f>'R3-10'!AD21</f>
        <v>1</v>
      </c>
      <c r="RP15" s="19">
        <f>'R3-10'!AE21</f>
        <v>1</v>
      </c>
      <c r="RQ15" s="19">
        <f>'R3-10'!AF21</f>
        <v>4</v>
      </c>
      <c r="RR15" s="19">
        <f>'R3-10'!AG21</f>
        <v>4</v>
      </c>
      <c r="RS15" s="19">
        <f>'R3-10'!AH21</f>
        <v>4</v>
      </c>
      <c r="RT15" s="19">
        <f>'R3-10'!AI21</f>
        <v>4</v>
      </c>
      <c r="RU15" s="19">
        <f>'R3-10'!AJ21</f>
        <v>4</v>
      </c>
      <c r="RV15" s="19">
        <f>'R3-10'!AK21</f>
        <v>4</v>
      </c>
      <c r="RW15" s="19">
        <f>'R3-11'!G21</f>
        <v>4</v>
      </c>
      <c r="RX15" s="19">
        <f>'R3-11'!H21</f>
        <v>1</v>
      </c>
      <c r="RY15" s="19">
        <f>'R3-11'!I21</f>
        <v>1</v>
      </c>
      <c r="RZ15" s="19">
        <f>'R3-11'!J21</f>
        <v>1</v>
      </c>
      <c r="SA15" s="19">
        <f>'R3-11'!K21</f>
        <v>1</v>
      </c>
      <c r="SB15" s="19">
        <f>'R3-11'!L21</f>
        <v>1</v>
      </c>
      <c r="SC15" s="19">
        <f>'R3-11'!M21</f>
        <v>1</v>
      </c>
      <c r="SD15" s="19">
        <f>'R3-11'!N21</f>
        <v>1</v>
      </c>
      <c r="SE15" s="19">
        <f>'R3-11'!O21</f>
        <v>0</v>
      </c>
      <c r="SF15" s="19">
        <f>'R3-11'!P21</f>
        <v>0</v>
      </c>
      <c r="SG15" s="19">
        <f>'R3-11'!Q21</f>
        <v>0</v>
      </c>
      <c r="SH15" s="19">
        <f>'R3-11'!R21</f>
        <v>0</v>
      </c>
      <c r="SI15" s="19">
        <f>'R3-11'!S21</f>
        <v>0</v>
      </c>
      <c r="SJ15" s="19">
        <f>'R3-11'!T21</f>
        <v>0</v>
      </c>
      <c r="SK15" s="19">
        <f>'R3-11'!U21</f>
        <v>0</v>
      </c>
      <c r="SL15" s="19">
        <f>'R3-11'!V21</f>
        <v>0</v>
      </c>
      <c r="SM15" s="19">
        <f>'R3-11'!W21</f>
        <v>0</v>
      </c>
      <c r="SN15" s="19">
        <f>'R3-11'!X21</f>
        <v>0</v>
      </c>
      <c r="SO15" s="19">
        <f>'R3-11'!Y21</f>
        <v>0</v>
      </c>
      <c r="SP15" s="19">
        <f>'R3-11'!Z21</f>
        <v>0</v>
      </c>
      <c r="SQ15" s="19">
        <f>'R3-11'!AA21</f>
        <v>1</v>
      </c>
      <c r="SR15" s="19">
        <f>'R3-11'!AB21</f>
        <v>1</v>
      </c>
      <c r="SS15" s="19">
        <f>'R3-11'!AC21</f>
        <v>1</v>
      </c>
      <c r="ST15" s="19">
        <f>'R3-11'!AD21</f>
        <v>1</v>
      </c>
      <c r="SU15" s="19">
        <f>'R3-11'!AE21</f>
        <v>1</v>
      </c>
      <c r="SV15" s="19">
        <f>'R3-11'!AF21</f>
        <v>1</v>
      </c>
      <c r="SW15" s="19">
        <f>'R3-11'!AG21</f>
        <v>1</v>
      </c>
      <c r="SX15" s="19">
        <f>'R3-11'!AH21</f>
        <v>0</v>
      </c>
      <c r="SY15" s="19">
        <f>'R3-11'!AI21</f>
        <v>0</v>
      </c>
      <c r="SZ15" s="19">
        <f>'R3-11'!AJ21</f>
        <v>0</v>
      </c>
      <c r="TA15" s="19">
        <f>'R3-12'!G21</f>
        <v>0</v>
      </c>
      <c r="TB15" s="19">
        <f>'R3-12'!H21</f>
        <v>0</v>
      </c>
      <c r="TC15" s="19">
        <f>'R3-12'!I21</f>
        <v>0</v>
      </c>
      <c r="TD15" s="19">
        <f>'R3-12'!J21</f>
        <v>0</v>
      </c>
      <c r="TE15" s="19">
        <f>'R3-12'!K21</f>
        <v>0</v>
      </c>
      <c r="TF15" s="19">
        <f>'R3-12'!L21</f>
        <v>0</v>
      </c>
      <c r="TG15" s="19">
        <f>'R3-12'!M21</f>
        <v>0</v>
      </c>
      <c r="TH15" s="19">
        <f>'R3-12'!N21</f>
        <v>0</v>
      </c>
      <c r="TI15" s="19">
        <f>'R3-12'!O21</f>
        <v>0</v>
      </c>
      <c r="TJ15" s="19">
        <f>'R3-12'!P21</f>
        <v>0</v>
      </c>
      <c r="TK15" s="19">
        <f>'R3-12'!Q21</f>
        <v>0</v>
      </c>
      <c r="TL15" s="19">
        <f>'R3-12'!R21</f>
        <v>0</v>
      </c>
      <c r="TM15" s="19">
        <f>'R3-12'!S21</f>
        <v>0</v>
      </c>
      <c r="TN15" s="19">
        <f>'R3-12'!T21</f>
        <v>0</v>
      </c>
      <c r="TO15" s="19">
        <f>'R3-12'!U21</f>
        <v>0</v>
      </c>
      <c r="TP15" s="19">
        <f>'R3-12'!V21</f>
        <v>2</v>
      </c>
      <c r="TQ15" s="19">
        <f>'R3-12'!W21</f>
        <v>3</v>
      </c>
      <c r="TR15" s="19">
        <f>'R3-12'!X21</f>
        <v>3</v>
      </c>
      <c r="TS15" s="19">
        <f>'R3-12'!Y21</f>
        <v>9</v>
      </c>
      <c r="TT15" s="19">
        <f>'R3-12'!Z21</f>
        <v>9</v>
      </c>
      <c r="TU15" s="19">
        <f>'R3-12'!AA21</f>
        <v>12</v>
      </c>
      <c r="TV15" s="19">
        <f>'R3-12'!AB21</f>
        <v>12</v>
      </c>
      <c r="TW15" s="19">
        <f>'R3-12'!AC21</f>
        <v>13</v>
      </c>
      <c r="TX15" s="19">
        <f>'R3-12'!AD21</f>
        <v>12</v>
      </c>
      <c r="TY15" s="19">
        <f>'R3-12'!AE21</f>
        <v>14</v>
      </c>
      <c r="TZ15" s="19">
        <f>'R3-12'!AF21</f>
        <v>8</v>
      </c>
      <c r="UA15" s="19">
        <f>'R3-12'!AG21</f>
        <v>8</v>
      </c>
      <c r="UB15" s="19">
        <f>'R3-12'!AH21</f>
        <v>5</v>
      </c>
      <c r="UC15" s="19">
        <f>'R3-12'!AI21</f>
        <v>6</v>
      </c>
      <c r="UD15" s="19">
        <f>'R3-12'!AJ21</f>
        <v>4</v>
      </c>
      <c r="UE15" s="19">
        <f>'R3-12'!AK21</f>
        <v>4</v>
      </c>
      <c r="UF15" s="19">
        <f>'R4-01'!G21</f>
        <v>2</v>
      </c>
      <c r="UG15" s="19">
        <f>'R4-01'!H21</f>
        <v>3</v>
      </c>
      <c r="UH15" s="19">
        <f>'R4-01'!I21</f>
        <v>8</v>
      </c>
      <c r="UI15" s="19">
        <f>'R4-01'!J21</f>
        <v>13</v>
      </c>
      <c r="UJ15" s="19">
        <f>'R4-01'!K21</f>
        <v>31</v>
      </c>
      <c r="UK15" s="19">
        <f>'R4-01'!L21</f>
        <v>91</v>
      </c>
      <c r="UL15" s="19">
        <f>'R4-01'!M21</f>
        <v>201</v>
      </c>
      <c r="UM15" s="19">
        <f>'R4-01'!N21</f>
        <v>381</v>
      </c>
      <c r="UN15" s="19">
        <f>'R4-01'!O21</f>
        <v>488</v>
      </c>
      <c r="UO15" s="19">
        <f>'R4-01'!P21</f>
        <v>590</v>
      </c>
      <c r="UP15" s="19">
        <f>'R4-01'!Q21</f>
        <v>666</v>
      </c>
      <c r="UQ15" s="19">
        <f>'R4-01'!R21</f>
        <v>760</v>
      </c>
      <c r="UR15" s="19">
        <f>'R4-01'!S21</f>
        <v>814</v>
      </c>
      <c r="US15" s="19">
        <f>'R4-01'!T21</f>
        <v>844</v>
      </c>
      <c r="UT15" s="19">
        <f>'R4-01'!U21</f>
        <v>830</v>
      </c>
      <c r="UU15" s="19">
        <f>'R4-01'!V21</f>
        <v>870</v>
      </c>
      <c r="UV15" s="19">
        <f>'R4-01'!W21</f>
        <v>885</v>
      </c>
      <c r="UW15" s="19">
        <f>'R4-01'!X21</f>
        <v>1041</v>
      </c>
      <c r="UX15" s="19">
        <f>'R4-01'!Y21</f>
        <v>1184</v>
      </c>
      <c r="UY15" s="19">
        <f>'R4-01'!Z21</f>
        <v>1372</v>
      </c>
      <c r="UZ15" s="19">
        <f>'R4-01'!AA21</f>
        <v>1520</v>
      </c>
      <c r="VA15" s="19">
        <f>'R4-01'!AB21</f>
        <v>1723</v>
      </c>
      <c r="VB15" s="19">
        <f>'R4-01'!AC21</f>
        <v>1982</v>
      </c>
      <c r="VC15" s="19">
        <f>'R4-01'!AD21</f>
        <v>2134</v>
      </c>
      <c r="VD15" s="19">
        <f>'R4-01'!AE21</f>
        <v>2419</v>
      </c>
      <c r="VE15" s="19">
        <f>'R4-01'!AF21</f>
        <v>2746</v>
      </c>
      <c r="VF15" s="19">
        <f>'R4-01'!AG21</f>
        <v>2987</v>
      </c>
      <c r="VG15" s="19">
        <f>'R4-01'!AH21</f>
        <v>3327</v>
      </c>
      <c r="VH15" s="19">
        <f>'R4-01'!AI21</f>
        <v>3438</v>
      </c>
      <c r="VI15" s="19">
        <f>'R4-01'!AJ21</f>
        <v>3593</v>
      </c>
      <c r="VJ15" s="19">
        <f>'R4-01'!AK21</f>
        <v>3709</v>
      </c>
      <c r="VK15" s="19">
        <f>'R4-02'!G21</f>
        <v>3931</v>
      </c>
      <c r="VL15" s="19">
        <f>'R4-02'!H21</f>
        <v>4013</v>
      </c>
      <c r="VM15" s="19">
        <f>'R4-02'!I21</f>
        <v>4091</v>
      </c>
      <c r="VN15" s="19">
        <f>'R4-02'!J21</f>
        <v>4148</v>
      </c>
      <c r="VO15" s="19">
        <f>'R4-02'!K21</f>
        <v>4277</v>
      </c>
      <c r="VP15" s="19">
        <f>'R4-02'!L21</f>
        <v>4238</v>
      </c>
      <c r="VQ15" s="19">
        <f>'R4-02'!M21</f>
        <v>4298</v>
      </c>
      <c r="VR15" s="19">
        <f>'R4-02'!N21</f>
        <v>4182</v>
      </c>
      <c r="VS15" s="19">
        <f>'R4-02'!O21</f>
        <v>4238</v>
      </c>
      <c r="VT15" s="19">
        <f>'R4-02'!P21</f>
        <v>4206</v>
      </c>
      <c r="VU15" s="19">
        <f>'R4-02'!Q21</f>
        <v>4092</v>
      </c>
      <c r="VV15" s="19">
        <f>'R4-02'!R21</f>
        <v>3927</v>
      </c>
      <c r="VW15" s="19">
        <f>'R4-02'!S21</f>
        <v>3865</v>
      </c>
      <c r="VX15" s="19">
        <f>'R4-02'!T21</f>
        <v>3763</v>
      </c>
      <c r="VY15" s="19">
        <f>'R4-02'!U21</f>
        <v>3830</v>
      </c>
      <c r="VZ15" s="19">
        <f>'R4-02'!V21</f>
        <v>3678</v>
      </c>
      <c r="WA15" s="19">
        <f>'R4-02'!W21</f>
        <v>3686</v>
      </c>
      <c r="WB15" s="19">
        <f>'R4-02'!X21</f>
        <v>3598</v>
      </c>
      <c r="WC15" s="19">
        <f>'R4-02'!Y21</f>
        <v>3620</v>
      </c>
      <c r="WD15" s="19">
        <f>'R4-02'!Z21</f>
        <v>3547</v>
      </c>
      <c r="WE15" s="19">
        <f>'R4-02'!AA21</f>
        <v>3492</v>
      </c>
      <c r="WF15" s="19">
        <f>'R4-02'!AB21</f>
        <v>3297</v>
      </c>
      <c r="WG15" s="19">
        <f>'R4-02'!AC21</f>
        <v>3257</v>
      </c>
      <c r="WH15" s="19">
        <f>'R4-02'!AD21</f>
        <v>2953</v>
      </c>
      <c r="WI15" s="19">
        <f>'R4-02'!AE21</f>
        <v>3003</v>
      </c>
      <c r="WJ15" s="19">
        <f>'R4-02'!AF21</f>
        <v>3034</v>
      </c>
      <c r="WK15" s="19">
        <f>'R4-02'!AG21</f>
        <v>3072</v>
      </c>
      <c r="WL15" s="19">
        <f>'R4-02'!AH21</f>
        <v>3053</v>
      </c>
      <c r="WM15" s="19" t="e">
        <f>#REF!</f>
        <v>#REF!</v>
      </c>
      <c r="WN15" s="19" t="e">
        <f>#REF!</f>
        <v>#REF!</v>
      </c>
      <c r="WO15" s="19" t="e">
        <f>#REF!</f>
        <v>#REF!</v>
      </c>
      <c r="WP15" s="19" t="e">
        <f>#REF!</f>
        <v>#REF!</v>
      </c>
      <c r="WQ15" s="19" t="e">
        <f>#REF!</f>
        <v>#REF!</v>
      </c>
      <c r="WR15" s="19" t="e">
        <f>#REF!</f>
        <v>#REF!</v>
      </c>
      <c r="WS15" s="19" t="e">
        <f>#REF!</f>
        <v>#REF!</v>
      </c>
      <c r="WT15" s="19" t="e">
        <f>#REF!</f>
        <v>#REF!</v>
      </c>
      <c r="WU15" s="19" t="e">
        <f>#REF!</f>
        <v>#REF!</v>
      </c>
      <c r="WV15" s="19" t="e">
        <f>#REF!</f>
        <v>#REF!</v>
      </c>
      <c r="WW15" s="19" t="e">
        <f>#REF!</f>
        <v>#REF!</v>
      </c>
      <c r="WX15" s="19" t="e">
        <f>#REF!</f>
        <v>#REF!</v>
      </c>
      <c r="WY15" s="19" t="e">
        <f>#REF!</f>
        <v>#REF!</v>
      </c>
      <c r="WZ15" s="19" t="e">
        <f>#REF!</f>
        <v>#REF!</v>
      </c>
      <c r="XA15" s="19" t="e">
        <f>#REF!</f>
        <v>#REF!</v>
      </c>
      <c r="XB15" s="19" t="e">
        <f>#REF!</f>
        <v>#REF!</v>
      </c>
      <c r="XC15" s="19" t="e">
        <f>#REF!</f>
        <v>#REF!</v>
      </c>
      <c r="XD15" s="19" t="e">
        <f>#REF!</f>
        <v>#REF!</v>
      </c>
      <c r="XE15" s="19" t="e">
        <f>#REF!</f>
        <v>#REF!</v>
      </c>
      <c r="XF15" s="19" t="e">
        <f>#REF!</f>
        <v>#REF!</v>
      </c>
      <c r="XG15" s="19" t="e">
        <f>#REF!</f>
        <v>#REF!</v>
      </c>
      <c r="XH15" s="19" t="e">
        <f>#REF!</f>
        <v>#REF!</v>
      </c>
      <c r="XI15" s="19" t="e">
        <f>#REF!</f>
        <v>#REF!</v>
      </c>
      <c r="XJ15" s="19" t="e">
        <f>#REF!</f>
        <v>#REF!</v>
      </c>
      <c r="XK15" s="19" t="e">
        <f>#REF!</f>
        <v>#REF!</v>
      </c>
      <c r="XL15" s="19" t="e">
        <f>#REF!</f>
        <v>#REF!</v>
      </c>
      <c r="XM15" s="19" t="e">
        <f>#REF!</f>
        <v>#REF!</v>
      </c>
      <c r="XN15" s="19" t="e">
        <f>#REF!</f>
        <v>#REF!</v>
      </c>
      <c r="XO15" s="19" t="e">
        <f>#REF!</f>
        <v>#REF!</v>
      </c>
      <c r="XP15" s="19" t="e">
        <f>#REF!</f>
        <v>#REF!</v>
      </c>
      <c r="XQ15" s="19" t="e">
        <f>#REF!</f>
        <v>#REF!</v>
      </c>
    </row>
    <row r="16" spans="1:641" ht="34.5" customHeight="1">
      <c r="A16" s="32" t="s">
        <v>130</v>
      </c>
      <c r="B16" s="14" t="s">
        <v>6</v>
      </c>
      <c r="C16" s="19">
        <f>'7月（入力用）'!F22</f>
        <v>0</v>
      </c>
      <c r="D16" s="19">
        <f>'7月（入力用）'!G22</f>
        <v>0</v>
      </c>
      <c r="E16" s="19">
        <f>'7月（入力用）'!H22</f>
        <v>0</v>
      </c>
      <c r="F16" s="19">
        <f>'7月（入力用）'!I22</f>
        <v>0</v>
      </c>
      <c r="G16" s="19">
        <f>'7月（入力用）'!J22</f>
        <v>0</v>
      </c>
      <c r="H16" s="19">
        <f>'7月（入力用）'!K22</f>
        <v>0</v>
      </c>
      <c r="I16" s="19">
        <f>'7月（入力用）'!L22</f>
        <v>0</v>
      </c>
      <c r="J16" s="19">
        <f>'7月（入力用）'!M22</f>
        <v>1</v>
      </c>
      <c r="K16" s="19">
        <f>'7月（入力用）'!N22</f>
        <v>10</v>
      </c>
      <c r="L16" s="19">
        <f>'7月（入力用）'!O22</f>
        <v>40</v>
      </c>
      <c r="M16" s="19">
        <f>'7月（入力用）'!P22</f>
        <v>74</v>
      </c>
      <c r="N16" s="19">
        <f>'7月（入力用）'!Q22</f>
        <v>87</v>
      </c>
      <c r="O16" s="19">
        <f>'7月（入力用）'!R22</f>
        <v>99</v>
      </c>
      <c r="P16" s="19">
        <f>'7月（入力用）'!S22</f>
        <v>108</v>
      </c>
      <c r="Q16" s="19">
        <f>'7月（入力用）'!T22</f>
        <v>110</v>
      </c>
      <c r="R16" s="19">
        <f>'7月（入力用）'!U22</f>
        <v>103</v>
      </c>
      <c r="S16" s="19">
        <f>'7月（入力用）'!V22</f>
        <v>81</v>
      </c>
      <c r="T16" s="19">
        <f>'7月（入力用）'!W22</f>
        <v>52</v>
      </c>
      <c r="U16" s="19">
        <f>'7月（入力用）'!X22</f>
        <v>47</v>
      </c>
      <c r="V16" s="19">
        <f>'7月（入力用）'!Y22</f>
        <v>40</v>
      </c>
      <c r="W16" s="19">
        <f>'7月（入力用）'!Z22</f>
        <v>36</v>
      </c>
      <c r="X16" s="19">
        <f>'7月（入力用）'!AA22</f>
        <v>36</v>
      </c>
      <c r="Y16" s="19">
        <f>'7月（入力用）'!AB22</f>
        <v>38</v>
      </c>
      <c r="Z16" s="19">
        <f>'7月（入力用）'!AC22</f>
        <v>31</v>
      </c>
      <c r="AA16" s="19">
        <f>'7月（入力用）'!AD22</f>
        <v>27</v>
      </c>
      <c r="AB16" s="19">
        <f>'7月（入力用）'!AE22</f>
        <v>20</v>
      </c>
      <c r="AC16" s="19">
        <f>'7月（入力用）'!AF22</f>
        <v>20</v>
      </c>
      <c r="AD16" s="19">
        <f>'7月（入力用）'!AG22</f>
        <v>17</v>
      </c>
      <c r="AE16" s="19">
        <f>'7月（入力用）'!AH22</f>
        <v>16</v>
      </c>
      <c r="AF16" s="19">
        <f>'7月（入力用）'!AI22</f>
        <v>27</v>
      </c>
      <c r="AG16" s="19">
        <f>'7月（入力用）'!AJ22</f>
        <v>40</v>
      </c>
      <c r="AH16" s="19">
        <f>'8月（入力用）'!F22</f>
        <v>47</v>
      </c>
      <c r="AI16" s="19">
        <f>'8月（入力用）'!G22</f>
        <v>51</v>
      </c>
      <c r="AJ16" s="19">
        <f>'8月（入力用）'!H22</f>
        <v>49</v>
      </c>
      <c r="AK16" s="19">
        <f>'8月（入力用）'!I22</f>
        <v>57</v>
      </c>
      <c r="AL16" s="19">
        <f>'8月（入力用）'!J22</f>
        <v>58</v>
      </c>
      <c r="AM16" s="19">
        <f>'8月（入力用）'!K22</f>
        <v>47</v>
      </c>
      <c r="AN16" s="19">
        <f>'8月（入力用）'!L22</f>
        <v>49</v>
      </c>
      <c r="AO16" s="19">
        <f>'8月（入力用）'!M22</f>
        <v>45</v>
      </c>
      <c r="AP16" s="19">
        <f>'8月（入力用）'!N22</f>
        <v>40</v>
      </c>
      <c r="AQ16" s="19">
        <f>'8月（入力用）'!O22</f>
        <v>37</v>
      </c>
      <c r="AR16" s="19">
        <f>'8月（入力用）'!P22</f>
        <v>33</v>
      </c>
      <c r="AS16" s="19">
        <f>'8月（入力用）'!Q22</f>
        <v>34</v>
      </c>
      <c r="AT16" s="19">
        <f>'8月（入力用）'!R22</f>
        <v>37</v>
      </c>
      <c r="AU16" s="19">
        <f>'8月（入力用）'!S22</f>
        <v>23</v>
      </c>
      <c r="AV16" s="19">
        <f>'8月（入力用）'!T22</f>
        <v>21</v>
      </c>
      <c r="AW16" s="19">
        <f>'8月（入力用）'!U22</f>
        <v>21</v>
      </c>
      <c r="AX16" s="19">
        <f>'8月（入力用）'!V22</f>
        <v>21</v>
      </c>
      <c r="AY16" s="19">
        <f>'8月（入力用）'!W22</f>
        <v>15</v>
      </c>
      <c r="AZ16" s="19">
        <f>'8月（入力用）'!X22</f>
        <v>11</v>
      </c>
      <c r="BA16" s="19">
        <f>'8月（入力用）'!Y22</f>
        <v>4</v>
      </c>
      <c r="BB16" s="19">
        <f>'8月（入力用）'!Z22</f>
        <v>6</v>
      </c>
      <c r="BC16" s="19">
        <f>'8月（入力用）'!AA22</f>
        <v>19</v>
      </c>
      <c r="BD16" s="19">
        <f>'8月（入力用）'!AB22</f>
        <v>46</v>
      </c>
      <c r="BE16" s="19">
        <f>'8月（入力用）'!AC22</f>
        <v>51</v>
      </c>
      <c r="BF16" s="19">
        <f>'8月（入力用）'!AD22</f>
        <v>58</v>
      </c>
      <c r="BG16" s="19">
        <f>'8月（入力用）'!AE22</f>
        <v>60</v>
      </c>
      <c r="BH16" s="19">
        <f>'8月（入力用）'!AF22</f>
        <v>63</v>
      </c>
      <c r="BI16" s="19">
        <f>'8月（入力用）'!AG22</f>
        <v>59</v>
      </c>
      <c r="BJ16" s="19">
        <f>'8月（入力用）'!AH22</f>
        <v>45</v>
      </c>
      <c r="BK16" s="19">
        <f>'8月（入力用）'!AI22</f>
        <v>19</v>
      </c>
      <c r="BL16" s="19">
        <f>'8月（入力用）'!AJ22</f>
        <v>18</v>
      </c>
      <c r="BM16" s="19">
        <f>'9月（入力用）'!G22</f>
        <v>13</v>
      </c>
      <c r="BN16" s="19">
        <f>'9月（入力用）'!H22</f>
        <v>12</v>
      </c>
      <c r="BO16" s="19">
        <f>'9月（入力用）'!I22</f>
        <v>11</v>
      </c>
      <c r="BP16" s="19">
        <f>'9月（入力用）'!J22</f>
        <v>16</v>
      </c>
      <c r="BQ16" s="19">
        <f>'9月（入力用）'!K22</f>
        <v>18</v>
      </c>
      <c r="BR16" s="19">
        <f>'9月（入力用）'!L22</f>
        <v>19</v>
      </c>
      <c r="BS16" s="19">
        <f>'9月（入力用）'!M22</f>
        <v>16</v>
      </c>
      <c r="BT16" s="19">
        <f>'9月（入力用）'!N22</f>
        <v>15</v>
      </c>
      <c r="BU16" s="19">
        <f>'9月（入力用）'!O22</f>
        <v>14</v>
      </c>
      <c r="BV16" s="19">
        <f>'9月（入力用）'!P22</f>
        <v>17</v>
      </c>
      <c r="BW16" s="19">
        <f>'9月（入力用）'!Q22</f>
        <v>14</v>
      </c>
      <c r="BX16" s="19">
        <f>'9月（入力用）'!R22</f>
        <v>12</v>
      </c>
      <c r="BY16" s="19">
        <f>'9月（入力用）'!S22</f>
        <v>10</v>
      </c>
      <c r="BZ16" s="19">
        <f>'9月（入力用）'!T22</f>
        <v>9</v>
      </c>
      <c r="CA16" s="19">
        <f>'9月（入力用）'!U22</f>
        <v>8</v>
      </c>
      <c r="CB16" s="19">
        <f>'9月（入力用）'!V22</f>
        <v>9</v>
      </c>
      <c r="CC16" s="19">
        <f>'9月（入力用）'!W22</f>
        <v>4</v>
      </c>
      <c r="CD16" s="19">
        <f>'9月（入力用）'!X22</f>
        <v>2</v>
      </c>
      <c r="CE16" s="19">
        <f>'9月（入力用）'!Y22</f>
        <v>1</v>
      </c>
      <c r="CF16" s="19">
        <f>'9月（入力用）'!Z22</f>
        <v>1</v>
      </c>
      <c r="CG16" s="19">
        <f>'9月（入力用）'!AA22</f>
        <v>1</v>
      </c>
      <c r="CH16" s="19">
        <f>'9月（入力用）'!AB22</f>
        <v>2</v>
      </c>
      <c r="CI16" s="19">
        <f>'9月（入力用）'!AC22</f>
        <v>4</v>
      </c>
      <c r="CJ16" s="19">
        <f>'9月（入力用）'!AD22</f>
        <v>4</v>
      </c>
      <c r="CK16" s="19">
        <f>'9月（入力用）'!AE22</f>
        <v>4</v>
      </c>
      <c r="CL16" s="19">
        <f>'9月（入力用）'!AF22</f>
        <v>5</v>
      </c>
      <c r="CM16" s="19">
        <f>'9月（入力用）'!AG22</f>
        <v>5</v>
      </c>
      <c r="CN16" s="19">
        <f>'9月（入力用）'!AH22</f>
        <v>6</v>
      </c>
      <c r="CO16" s="19">
        <f>'9月（入力用）'!AI22</f>
        <v>16</v>
      </c>
      <c r="CP16" s="19">
        <f>'9月（入力用）'!AJ22</f>
        <v>13</v>
      </c>
      <c r="CQ16" s="19">
        <f>'10月（入力用）'!G22</f>
        <v>17</v>
      </c>
      <c r="CR16" s="19">
        <f>'10月（入力用）'!H22</f>
        <v>24</v>
      </c>
      <c r="CS16" s="19">
        <f>'10月（入力用）'!I22</f>
        <v>28</v>
      </c>
      <c r="CT16" s="19">
        <f>'10月（入力用）'!J22</f>
        <v>34</v>
      </c>
      <c r="CU16" s="19">
        <f>'10月（入力用）'!K22</f>
        <v>34</v>
      </c>
      <c r="CV16" s="19">
        <f>'10月（入力用）'!L22</f>
        <v>26</v>
      </c>
      <c r="CW16" s="19">
        <f>'10月（入力用）'!M22</f>
        <v>28</v>
      </c>
      <c r="CX16" s="19">
        <f>'10月（入力用）'!N22</f>
        <v>29</v>
      </c>
      <c r="CY16" s="19">
        <f>'10月（入力用）'!O22</f>
        <v>24</v>
      </c>
      <c r="CZ16" s="19">
        <f>'10月（入力用）'!P22</f>
        <v>20</v>
      </c>
      <c r="DA16" s="19">
        <f>'10月（入力用）'!Q22</f>
        <v>17</v>
      </c>
      <c r="DB16" s="19">
        <f>'10月（入力用）'!R22</f>
        <v>22</v>
      </c>
      <c r="DC16" s="19">
        <f>'10月（入力用）'!S22</f>
        <v>24</v>
      </c>
      <c r="DD16" s="19">
        <f>'10月（入力用）'!T22</f>
        <v>27</v>
      </c>
      <c r="DE16" s="19">
        <f>'10月（入力用）'!U22</f>
        <v>25</v>
      </c>
      <c r="DF16" s="19">
        <f>'10月（入力用）'!V22</f>
        <v>23</v>
      </c>
      <c r="DG16" s="19">
        <f>'10月（入力用）'!W22</f>
        <v>24</v>
      </c>
      <c r="DH16" s="19">
        <f>'10月（入力用）'!X22</f>
        <v>27</v>
      </c>
      <c r="DI16" s="19">
        <f>'10月（入力用）'!Y22</f>
        <v>22</v>
      </c>
      <c r="DJ16" s="19">
        <f>'10月（入力用）'!Z22</f>
        <v>17</v>
      </c>
      <c r="DK16" s="19">
        <f>'10月（入力用）'!AA22</f>
        <v>15</v>
      </c>
      <c r="DL16" s="19">
        <f>'10月（入力用）'!AB22</f>
        <v>15</v>
      </c>
      <c r="DM16" s="19">
        <f>'10月（入力用）'!AC22</f>
        <v>16</v>
      </c>
      <c r="DN16" s="19">
        <f>'10月（入力用）'!AD22</f>
        <v>14</v>
      </c>
      <c r="DO16" s="19">
        <f>'10月（入力用）'!AE22</f>
        <v>8</v>
      </c>
      <c r="DP16" s="19">
        <f>'10月（入力用）'!AF22</f>
        <v>7</v>
      </c>
      <c r="DQ16" s="19">
        <f>'10月（入力用）'!AG22</f>
        <v>7</v>
      </c>
      <c r="DR16" s="19">
        <f>'10月（入力用）'!AH22</f>
        <v>4</v>
      </c>
      <c r="DS16" s="19">
        <f>'10月（入力用）'!AI22</f>
        <v>1</v>
      </c>
      <c r="DT16" s="19">
        <f>'10月（入力用）'!AJ22</f>
        <v>0</v>
      </c>
      <c r="DU16" s="19">
        <f>'10月（入力用）'!AK22</f>
        <v>0</v>
      </c>
      <c r="DV16" s="19">
        <f>'11月（入力用）'!G22</f>
        <v>0</v>
      </c>
      <c r="DW16" s="19">
        <f>'11月（入力用）'!H22</f>
        <v>0</v>
      </c>
      <c r="DX16" s="19">
        <f>'11月（入力用）'!I22</f>
        <v>0</v>
      </c>
      <c r="DY16" s="19">
        <f>'11月（入力用）'!J22</f>
        <v>1</v>
      </c>
      <c r="DZ16" s="19">
        <f>'11月（入力用）'!K22</f>
        <v>5</v>
      </c>
      <c r="EA16" s="19">
        <f>'11月（入力用）'!L22</f>
        <v>7</v>
      </c>
      <c r="EB16" s="19">
        <f>'11月（入力用）'!M22</f>
        <v>7</v>
      </c>
      <c r="EC16" s="19">
        <f>'11月（入力用）'!N22</f>
        <v>12</v>
      </c>
      <c r="ED16" s="19">
        <f>'11月（入力用）'!O22</f>
        <v>12</v>
      </c>
      <c r="EE16" s="19">
        <f>'11月（入力用）'!P22</f>
        <v>20</v>
      </c>
      <c r="EF16" s="19">
        <f>'11月（入力用）'!Q22</f>
        <v>24</v>
      </c>
      <c r="EG16" s="19">
        <f>'11月（入力用）'!R22</f>
        <v>37</v>
      </c>
      <c r="EH16" s="19">
        <f>'11月（入力用）'!S22</f>
        <v>48</v>
      </c>
      <c r="EI16" s="19">
        <f>'11月（入力用）'!T22</f>
        <v>53</v>
      </c>
      <c r="EJ16" s="19">
        <f>'11月（入力用）'!U22</f>
        <v>59</v>
      </c>
      <c r="EK16" s="19">
        <f>'11月（入力用）'!V22</f>
        <v>62</v>
      </c>
      <c r="EL16" s="19">
        <f>'11月（入力用）'!W22</f>
        <v>59</v>
      </c>
      <c r="EM16" s="19">
        <f>'11月（入力用）'!X22</f>
        <v>59</v>
      </c>
      <c r="EN16" s="19">
        <f>'11月（入力用）'!Y22</f>
        <v>43</v>
      </c>
      <c r="EO16" s="19">
        <f>'11月（入力用）'!Z22</f>
        <v>35</v>
      </c>
      <c r="EP16" s="19">
        <f>'11月（入力用）'!AA22</f>
        <v>31</v>
      </c>
      <c r="EQ16" s="19">
        <f>'11月（入力用）'!AB22</f>
        <v>23</v>
      </c>
      <c r="ER16" s="19">
        <f>'11月（入力用）'!AC22</f>
        <v>21</v>
      </c>
      <c r="ES16" s="19">
        <f>'11月（入力用）'!AD22</f>
        <v>18</v>
      </c>
      <c r="ET16" s="19">
        <f>'11月（入力用）'!AE22</f>
        <v>29</v>
      </c>
      <c r="EU16" s="19">
        <f>'11月（入力用）'!AF22</f>
        <v>37</v>
      </c>
      <c r="EV16" s="19">
        <f>'11月（入力用）'!AG22</f>
        <v>39</v>
      </c>
      <c r="EW16" s="19">
        <f>'11月（入力用）'!AH22</f>
        <v>41</v>
      </c>
      <c r="EX16" s="19">
        <f>'11月（入力用）'!AI22</f>
        <v>40</v>
      </c>
      <c r="EY16" s="19">
        <f>'11月（入力用）'!AJ22</f>
        <v>44</v>
      </c>
      <c r="EZ16" s="19">
        <f>'12月（入力用）'!G22</f>
        <v>42</v>
      </c>
      <c r="FA16" s="19">
        <f>'12月（入力用）'!H22</f>
        <v>31</v>
      </c>
      <c r="FB16" s="19">
        <f>'12月（入力用）'!I22</f>
        <v>27</v>
      </c>
      <c r="FC16" s="19">
        <f>'12月（入力用）'!J22</f>
        <v>29</v>
      </c>
      <c r="FD16" s="19">
        <f>'12月（入力用）'!K22</f>
        <v>28</v>
      </c>
      <c r="FE16" s="19">
        <f>'12月（入力用）'!L22</f>
        <v>31</v>
      </c>
      <c r="FF16" s="19">
        <f>'12月（入力用）'!M22</f>
        <v>27</v>
      </c>
      <c r="FG16" s="19">
        <f>'12月（入力用）'!N22</f>
        <v>30</v>
      </c>
      <c r="FH16" s="19">
        <f>'12月（入力用）'!O22</f>
        <v>30</v>
      </c>
      <c r="FI16" s="19">
        <f>'12月（入力用）'!P22</f>
        <v>36</v>
      </c>
      <c r="FJ16" s="19">
        <f>'12月（入力用）'!Q22</f>
        <v>32</v>
      </c>
      <c r="FK16" s="19">
        <f>'12月（入力用）'!R22</f>
        <v>36</v>
      </c>
      <c r="FL16" s="19">
        <f>'12月（入力用）'!S22</f>
        <v>45</v>
      </c>
      <c r="FM16" s="19">
        <f>'12月（入力用）'!T22</f>
        <v>54</v>
      </c>
      <c r="FN16" s="19">
        <f>'12月（入力用）'!U22</f>
        <v>69</v>
      </c>
      <c r="FO16" s="19">
        <f>'12月（入力用）'!V22</f>
        <v>104</v>
      </c>
      <c r="FP16" s="19">
        <f>'12月（入力用）'!W22</f>
        <v>123</v>
      </c>
      <c r="FQ16" s="19">
        <f>'12月（入力用）'!X22</f>
        <v>143</v>
      </c>
      <c r="FR16" s="19">
        <f>'12月（入力用）'!Y22</f>
        <v>154</v>
      </c>
      <c r="FS16" s="19">
        <f>'12月（入力用）'!Z22</f>
        <v>150</v>
      </c>
      <c r="FT16" s="19">
        <f>'12月（入力用）'!AA22</f>
        <v>154</v>
      </c>
      <c r="FU16" s="19">
        <f>'12月（入力用）'!AB22</f>
        <v>148</v>
      </c>
      <c r="FV16" s="19">
        <f>'12月（入力用）'!AC22</f>
        <v>117</v>
      </c>
      <c r="FW16" s="19">
        <f>'12月（入力用）'!AD22</f>
        <v>91</v>
      </c>
      <c r="FX16" s="19">
        <f>'12月（入力用）'!AE22</f>
        <v>72</v>
      </c>
      <c r="FY16" s="19">
        <f>'12月（入力用）'!AF22</f>
        <v>62</v>
      </c>
      <c r="FZ16" s="19">
        <f>'12月（入力用）'!AG22</f>
        <v>54</v>
      </c>
      <c r="GA16" s="19">
        <f>'12月（入力用）'!AH22</f>
        <v>44</v>
      </c>
      <c r="GB16" s="19">
        <f>'12月（入力用）'!AI22</f>
        <v>41</v>
      </c>
      <c r="GC16" s="19">
        <f>'12月（入力用）'!AJ22</f>
        <v>47</v>
      </c>
      <c r="GD16" s="19">
        <f>'12月（入力用）'!AK22</f>
        <v>58</v>
      </c>
      <c r="GE16" s="19">
        <f>'R3-01（入力用）'!G22</f>
        <v>61</v>
      </c>
      <c r="GF16" s="19">
        <f>'R3-01（入力用）'!H22</f>
        <v>71</v>
      </c>
      <c r="GG16" s="19">
        <f>'R3-01（入力用）'!I22</f>
        <v>89</v>
      </c>
      <c r="GH16" s="19">
        <f>'R3-01（入力用）'!J22</f>
        <v>104</v>
      </c>
      <c r="GI16" s="19">
        <f>'R3-01（入力用）'!K22</f>
        <v>103</v>
      </c>
      <c r="GJ16" s="19">
        <f>'R3-01（入力用）'!L22</f>
        <v>101</v>
      </c>
      <c r="GK16" s="19">
        <f>'R3-01（入力用）'!M22</f>
        <v>96</v>
      </c>
      <c r="GL16" s="19">
        <f>'R3-01（入力用）'!N22</f>
        <v>102</v>
      </c>
      <c r="GM16" s="19">
        <f>'R3-01（入力用）'!O22</f>
        <v>87</v>
      </c>
      <c r="GN16" s="19">
        <f>'R3-01（入力用）'!P22</f>
        <v>94</v>
      </c>
      <c r="GO16" s="19">
        <f>'R3-01（入力用）'!Q22</f>
        <v>87</v>
      </c>
      <c r="GP16" s="19">
        <f>'R3-01（入力用）'!R22</f>
        <v>101</v>
      </c>
      <c r="GQ16" s="19">
        <f>'R3-01（入力用）'!S22</f>
        <v>124</v>
      </c>
      <c r="GR16" s="19">
        <f>'R3-01（入力用）'!T22</f>
        <v>141</v>
      </c>
      <c r="GS16" s="19">
        <f>'R3-01（入力用）'!U22</f>
        <v>158</v>
      </c>
      <c r="GT16" s="19">
        <f>'R3-01（入力用）'!V22</f>
        <v>195</v>
      </c>
      <c r="GU16" s="19">
        <f>'R3-01（入力用）'!W22</f>
        <v>185</v>
      </c>
      <c r="GV16" s="19">
        <f>'R3-01（入力用）'!X22</f>
        <v>188</v>
      </c>
      <c r="GW16" s="19">
        <f>'R3-01（入力用）'!Y22</f>
        <v>186</v>
      </c>
      <c r="GX16" s="19">
        <f>'R3-01（入力用）'!Z22</f>
        <v>171</v>
      </c>
      <c r="GY16" s="19">
        <f>'R3-01（入力用）'!AA22</f>
        <v>161</v>
      </c>
      <c r="GZ16" s="19">
        <f>'R3-01（入力用）'!AB22</f>
        <v>143</v>
      </c>
      <c r="HA16" s="19">
        <f>'R3-01（入力用）'!AC22</f>
        <v>129</v>
      </c>
      <c r="HB16" s="19">
        <f>'R3-01（入力用）'!AD22</f>
        <v>126</v>
      </c>
      <c r="HC16" s="19">
        <f>'R3-01（入力用）'!AE22</f>
        <v>127</v>
      </c>
      <c r="HD16" s="19">
        <f>'R3-01（入力用）'!AF22</f>
        <v>121</v>
      </c>
      <c r="HE16" s="19">
        <f>'R3-01（入力用）'!AG22</f>
        <v>159</v>
      </c>
      <c r="HF16" s="19">
        <f>'R3-01（入力用）'!AH22</f>
        <v>165</v>
      </c>
      <c r="HG16" s="19">
        <f>'R3-01（入力用）'!AI22</f>
        <v>165</v>
      </c>
      <c r="HH16" s="19">
        <f>'R3-01（入力用）'!AJ22</f>
        <v>167</v>
      </c>
      <c r="HI16" s="19">
        <f>'R3-01（入力用）'!AK22</f>
        <v>158</v>
      </c>
      <c r="HJ16" s="19">
        <f>'R3-02（入力用）'!G22</f>
        <v>156</v>
      </c>
      <c r="HK16" s="19">
        <f>'R3-02（入力用）'!H22</f>
        <v>155</v>
      </c>
      <c r="HL16" s="19">
        <f>'R3-02（入力用）'!I22</f>
        <v>106</v>
      </c>
      <c r="HM16" s="19">
        <f>'R3-02（入力用）'!J22</f>
        <v>96</v>
      </c>
      <c r="HN16" s="19">
        <f>'R3-02（入力用）'!K22</f>
        <v>101</v>
      </c>
      <c r="HO16" s="19">
        <f>'R3-02（入力用）'!L22</f>
        <v>85</v>
      </c>
      <c r="HP16" s="19">
        <f>'R3-02（入力用）'!M22</f>
        <v>93</v>
      </c>
      <c r="HQ16" s="19">
        <f>'R3-02（入力用）'!N22</f>
        <v>89</v>
      </c>
      <c r="HR16" s="19">
        <f>'R3-02（入力用）'!O22</f>
        <v>81</v>
      </c>
      <c r="HS16" s="19">
        <f>'R3-02（入力用）'!P22</f>
        <v>74</v>
      </c>
      <c r="HT16" s="19">
        <f>'R3-02（入力用）'!Q22</f>
        <v>64</v>
      </c>
      <c r="HU16" s="19">
        <f>'R3-02（入力用）'!R22</f>
        <v>54</v>
      </c>
      <c r="HV16" s="19">
        <f>'R3-02（入力用）'!S22</f>
        <v>47</v>
      </c>
      <c r="HW16" s="19">
        <f>'R3-02（入力用）'!T22</f>
        <v>37</v>
      </c>
      <c r="HX16" s="19">
        <f>'R3-02（入力用）'!U22</f>
        <v>33</v>
      </c>
      <c r="HY16" s="19">
        <f>'R3-02（入力用）'!V22</f>
        <v>38</v>
      </c>
      <c r="HZ16" s="19">
        <f>'R3-02（入力用）'!W22</f>
        <v>45</v>
      </c>
      <c r="IA16" s="19">
        <f>'R3-02（入力用）'!X22</f>
        <v>46</v>
      </c>
      <c r="IB16" s="19">
        <f>'R3-02（入力用）'!Y22</f>
        <v>53</v>
      </c>
      <c r="IC16" s="19">
        <f>'R3-02（入力用）'!Z22</f>
        <v>60</v>
      </c>
      <c r="ID16" s="19">
        <f>'R3-02（入力用）'!AA22</f>
        <v>65</v>
      </c>
      <c r="IE16" s="19">
        <f>'R3-02（入力用）'!AB22</f>
        <v>61</v>
      </c>
      <c r="IF16" s="19">
        <f>'R3-02（入力用）'!AC22</f>
        <v>63</v>
      </c>
      <c r="IG16" s="19">
        <f>'R3-02（入力用）'!AD22</f>
        <v>54</v>
      </c>
      <c r="IH16" s="19">
        <f>'R3-02（入力用）'!AE22</f>
        <v>53</v>
      </c>
      <c r="II16" s="19">
        <f>'R3-02（入力用）'!AF22</f>
        <v>38</v>
      </c>
      <c r="IJ16" s="19">
        <f>'R3-02（入力用）'!AG22</f>
        <v>28</v>
      </c>
      <c r="IK16" s="19">
        <f>'R3-02（入力用）'!AH22</f>
        <v>21</v>
      </c>
      <c r="IL16" s="19">
        <f>'R3-03（入力用）'!G22</f>
        <v>21</v>
      </c>
      <c r="IM16" s="19">
        <f>'R3-03（入力用）'!H22</f>
        <v>16</v>
      </c>
      <c r="IN16" s="19">
        <f>'R3-03（入力用）'!I22</f>
        <v>19</v>
      </c>
      <c r="IO16" s="19">
        <f>'R3-03（入力用）'!J22</f>
        <v>16</v>
      </c>
      <c r="IP16" s="19">
        <f>'R3-03（入力用）'!K22</f>
        <v>15</v>
      </c>
      <c r="IQ16" s="19">
        <f>'R3-03（入力用）'!L22</f>
        <v>17</v>
      </c>
      <c r="IR16" s="19">
        <f>'R3-03（入力用）'!M22</f>
        <v>16</v>
      </c>
      <c r="IS16" s="19">
        <f>'R3-03（入力用）'!N22</f>
        <v>14</v>
      </c>
      <c r="IT16" s="19">
        <f>'R3-03（入力用）'!O22</f>
        <v>8</v>
      </c>
      <c r="IU16" s="19">
        <f>'R3-03（入力用）'!P22</f>
        <v>4</v>
      </c>
      <c r="IV16" s="19">
        <f>'R3-03（入力用）'!Q22</f>
        <v>4</v>
      </c>
      <c r="IW16" s="19">
        <f>'R3-03（入力用）'!R22</f>
        <v>4</v>
      </c>
      <c r="IX16" s="19">
        <f>'R3-03（入力用）'!S22</f>
        <v>1</v>
      </c>
      <c r="IY16" s="19">
        <f>'R3-03（入力用）'!T22</f>
        <v>1</v>
      </c>
      <c r="IZ16" s="19">
        <f>'R3-03（入力用）'!U22</f>
        <v>1</v>
      </c>
      <c r="JA16" s="19">
        <f>'R3-03（入力用）'!V22</f>
        <v>0</v>
      </c>
      <c r="JB16" s="19">
        <f>'R3-03（入力用）'!W22</f>
        <v>0</v>
      </c>
      <c r="JC16" s="19">
        <f>'R3-03（入力用）'!X22</f>
        <v>0</v>
      </c>
      <c r="JD16" s="19">
        <f>'R3-03（入力用）'!Y22</f>
        <v>0</v>
      </c>
      <c r="JE16" s="19">
        <f>'R3-03（入力用）'!Z22</f>
        <v>0</v>
      </c>
      <c r="JF16" s="19">
        <f>'R3-03（入力用）'!AA22</f>
        <v>1</v>
      </c>
      <c r="JG16" s="19">
        <f>'R3-03（入力用）'!AB22</f>
        <v>1</v>
      </c>
      <c r="JH16" s="19">
        <f>'R3-03（入力用）'!AC22</f>
        <v>2</v>
      </c>
      <c r="JI16" s="19">
        <f>'R3-03（入力用）'!AD22</f>
        <v>3</v>
      </c>
      <c r="JJ16" s="19">
        <f>'R3-03（入力用）'!AE22</f>
        <v>4</v>
      </c>
      <c r="JK16" s="19">
        <f>'R3-03（入力用）'!AF22</f>
        <v>4</v>
      </c>
      <c r="JL16" s="19">
        <f>'R3-03（入力用）'!AG22</f>
        <v>7</v>
      </c>
      <c r="JM16" s="19">
        <f>'R3-03（入力用）'!AH22</f>
        <v>11</v>
      </c>
      <c r="JN16" s="19">
        <f>'R3-03（入力用）'!AI22</f>
        <v>12</v>
      </c>
      <c r="JO16" s="19">
        <f>'R3-03（入力用）'!AJ22</f>
        <v>11</v>
      </c>
      <c r="JP16" s="19">
        <f>'R3-03（入力用）'!AK22</f>
        <v>11</v>
      </c>
      <c r="JQ16" s="19">
        <f>'R3-04'!G22</f>
        <v>12</v>
      </c>
      <c r="JR16" s="19">
        <f>'R3-04'!H22</f>
        <v>24</v>
      </c>
      <c r="JS16" s="19">
        <f>'R3-04'!I22</f>
        <v>31</v>
      </c>
      <c r="JT16" s="19">
        <f>'R3-04'!J22</f>
        <v>38</v>
      </c>
      <c r="JU16" s="19">
        <f>'R3-04'!K22</f>
        <v>42</v>
      </c>
      <c r="JV16" s="19">
        <f>'R3-04'!L22</f>
        <v>48</v>
      </c>
      <c r="JW16" s="19">
        <f>'R3-04'!M22</f>
        <v>54</v>
      </c>
      <c r="JX16" s="19">
        <f>'R3-04'!N22</f>
        <v>54</v>
      </c>
      <c r="JY16" s="19">
        <f>'R3-04'!O22</f>
        <v>49</v>
      </c>
      <c r="JZ16" s="19">
        <f>'R3-04'!P22</f>
        <v>47</v>
      </c>
      <c r="KA16" s="19">
        <f>'R3-04'!Q22</f>
        <v>43</v>
      </c>
      <c r="KB16" s="19">
        <f>'R3-04'!R22</f>
        <v>46</v>
      </c>
      <c r="KC16" s="19">
        <f>'R3-04'!S22</f>
        <v>47</v>
      </c>
      <c r="KD16" s="19">
        <f>'R3-04'!T22</f>
        <v>56</v>
      </c>
      <c r="KE16" s="19">
        <f>'R3-04'!U22</f>
        <v>65</v>
      </c>
      <c r="KF16" s="19">
        <f>'R3-04'!V22</f>
        <v>66</v>
      </c>
      <c r="KG16" s="19">
        <f>'R3-04'!W22</f>
        <v>66</v>
      </c>
      <c r="KH16" s="19">
        <f>'R3-04'!X22</f>
        <v>63</v>
      </c>
      <c r="KI16" s="19">
        <f>'R3-04'!Y22</f>
        <v>59</v>
      </c>
      <c r="KJ16" s="19">
        <f>'R3-04'!Z22</f>
        <v>56</v>
      </c>
      <c r="KK16" s="19">
        <f>'R3-04'!AA22</f>
        <v>44</v>
      </c>
      <c r="KL16" s="19">
        <f>'R3-04'!AB22</f>
        <v>46</v>
      </c>
      <c r="KM16" s="19">
        <f>'R3-04'!AC22</f>
        <v>41</v>
      </c>
      <c r="KN16" s="19">
        <f>'R3-04'!AD22</f>
        <v>40</v>
      </c>
      <c r="KO16" s="19">
        <f>'R3-04'!AE22</f>
        <v>46</v>
      </c>
      <c r="KP16" s="19">
        <f>'R3-04'!AF22</f>
        <v>48</v>
      </c>
      <c r="KQ16" s="19">
        <f>'R3-04'!AG22</f>
        <v>57</v>
      </c>
      <c r="KR16" s="19">
        <f>'R3-04'!AH22</f>
        <v>55</v>
      </c>
      <c r="KS16" s="19">
        <f>'R3-04'!AI22</f>
        <v>49</v>
      </c>
      <c r="KT16" s="19">
        <f>'R3-04'!AJ22</f>
        <v>57</v>
      </c>
      <c r="KU16" s="19">
        <f>'R3-05'!G22</f>
        <v>57</v>
      </c>
      <c r="KV16" s="19">
        <f>'R3-05'!H22</f>
        <v>60</v>
      </c>
      <c r="KW16" s="19">
        <f>'R3-05'!I22</f>
        <v>67</v>
      </c>
      <c r="KX16" s="19">
        <f>'R3-05'!J22</f>
        <v>65</v>
      </c>
      <c r="KY16" s="19">
        <f>'R3-05'!K22</f>
        <v>77</v>
      </c>
      <c r="KZ16" s="19">
        <f>'R3-05'!L22</f>
        <v>98</v>
      </c>
      <c r="LA16" s="19">
        <f>'R3-05'!M22</f>
        <v>120</v>
      </c>
      <c r="LB16" s="19">
        <f>'R3-05'!N22</f>
        <v>173</v>
      </c>
      <c r="LC16" s="19">
        <f>'R3-05'!O22</f>
        <v>201</v>
      </c>
      <c r="LD16" s="19">
        <f>'R3-05'!P22</f>
        <v>233</v>
      </c>
      <c r="LE16" s="19">
        <f>'R3-05'!Q22</f>
        <v>263</v>
      </c>
      <c r="LF16" s="19">
        <f>'R3-05'!R22</f>
        <v>296</v>
      </c>
      <c r="LG16" s="19">
        <f>'R3-05'!S22</f>
        <v>313</v>
      </c>
      <c r="LH16" s="19">
        <f>'R3-05'!T22</f>
        <v>338</v>
      </c>
      <c r="LI16" s="19">
        <f>'R3-05'!U22</f>
        <v>329</v>
      </c>
      <c r="LJ16" s="19">
        <f>'R3-05'!V22</f>
        <v>333</v>
      </c>
      <c r="LK16" s="19">
        <f>'R3-05'!W22</f>
        <v>327</v>
      </c>
      <c r="LL16" s="19">
        <f>'R3-05'!X22</f>
        <v>338</v>
      </c>
      <c r="LM16" s="19">
        <f>'R3-05'!Y22</f>
        <v>352</v>
      </c>
      <c r="LN16" s="19">
        <f>'R3-05'!Z22</f>
        <v>359</v>
      </c>
      <c r="LO16" s="19">
        <f>'R3-05'!AA22</f>
        <v>347</v>
      </c>
      <c r="LP16" s="19">
        <f>'R3-05'!AB22</f>
        <v>330</v>
      </c>
      <c r="LQ16" s="19">
        <f>'R3-05'!AC22</f>
        <v>313</v>
      </c>
      <c r="LR16" s="19">
        <f>'R3-05'!AD22</f>
        <v>312</v>
      </c>
      <c r="LS16" s="19">
        <f>'R3-05'!AE22</f>
        <v>297</v>
      </c>
      <c r="LT16" s="19">
        <f>'R3-05'!AF22</f>
        <v>276</v>
      </c>
      <c r="LU16" s="19">
        <f>'R3-05'!AG22</f>
        <v>263</v>
      </c>
      <c r="LV16" s="19">
        <f>'R3-05'!AH22</f>
        <v>264</v>
      </c>
      <c r="LW16" s="19">
        <f>'R3-05'!AI22</f>
        <v>266</v>
      </c>
      <c r="LX16" s="19">
        <f>'R3-05'!AJ22</f>
        <v>260</v>
      </c>
      <c r="LY16" s="19">
        <f>'R3-05'!AK22</f>
        <v>241</v>
      </c>
      <c r="LZ16" s="19">
        <f>'R3-06'!G22</f>
        <v>231</v>
      </c>
      <c r="MA16" s="19">
        <f>'R3-06'!H22</f>
        <v>217</v>
      </c>
      <c r="MB16" s="19">
        <f>'R3-06'!I22</f>
        <v>204</v>
      </c>
      <c r="MC16" s="19">
        <f>'R3-06'!J22</f>
        <v>184</v>
      </c>
      <c r="MD16" s="19">
        <f>'R3-06'!K22</f>
        <v>177</v>
      </c>
      <c r="ME16" s="19">
        <f>'R3-06'!L22</f>
        <v>185</v>
      </c>
      <c r="MF16" s="19">
        <f>'R3-06'!M22</f>
        <v>177</v>
      </c>
      <c r="MG16" s="19">
        <f>'R3-06'!N22</f>
        <v>175</v>
      </c>
      <c r="MH16" s="19">
        <f>'R3-06'!O22</f>
        <v>181</v>
      </c>
      <c r="MI16" s="19">
        <f>'R3-06'!P22</f>
        <v>180</v>
      </c>
      <c r="MJ16" s="19">
        <f>'R3-06'!Q22</f>
        <v>179</v>
      </c>
      <c r="MK16" s="19">
        <f>'R3-06'!R22</f>
        <v>197</v>
      </c>
      <c r="ML16" s="19">
        <f>'R3-06'!S22</f>
        <v>181</v>
      </c>
      <c r="MM16" s="19">
        <f>'R3-06'!T22</f>
        <v>178</v>
      </c>
      <c r="MN16" s="19">
        <f>'R3-06'!U22</f>
        <v>166</v>
      </c>
      <c r="MO16" s="19">
        <f>'R3-06'!V22</f>
        <v>151</v>
      </c>
      <c r="MP16" s="19">
        <f>'R3-06'!W22</f>
        <v>137</v>
      </c>
      <c r="MQ16" s="19">
        <f>'R3-06'!X22</f>
        <v>119</v>
      </c>
      <c r="MR16" s="19">
        <f>'R3-06'!Y22</f>
        <v>87</v>
      </c>
      <c r="MS16" s="19">
        <f>'R3-06'!Z22</f>
        <v>87</v>
      </c>
      <c r="MT16" s="19">
        <f>'R3-06'!AA22</f>
        <v>89</v>
      </c>
      <c r="MU16" s="19">
        <f>'R3-06'!AB22</f>
        <v>87</v>
      </c>
      <c r="MV16" s="19">
        <f>'R3-06'!AC22</f>
        <v>83</v>
      </c>
      <c r="MW16" s="19">
        <f>'R3-06'!AD22</f>
        <v>75</v>
      </c>
      <c r="MX16" s="19">
        <f>'R3-06'!AE22</f>
        <v>76</v>
      </c>
      <c r="MY16" s="19">
        <f>'R3-06'!AF22</f>
        <v>63</v>
      </c>
      <c r="MZ16" s="19">
        <f>'R3-06'!AG22</f>
        <v>51</v>
      </c>
      <c r="NA16" s="19">
        <f>'R3-06'!AH22</f>
        <v>43</v>
      </c>
      <c r="NB16" s="19">
        <f>'R3-06'!AI22</f>
        <v>36</v>
      </c>
      <c r="NC16" s="19">
        <f>'R3-06'!AJ22</f>
        <v>25</v>
      </c>
      <c r="ND16" s="19">
        <f>'R3-07'!G22</f>
        <v>24</v>
      </c>
      <c r="NE16" s="19">
        <f>'R3-07'!H22</f>
        <v>17</v>
      </c>
      <c r="NF16" s="19">
        <f>'R3-07'!I22</f>
        <v>21</v>
      </c>
      <c r="NG16" s="19">
        <f>'R3-07'!J22</f>
        <v>27</v>
      </c>
      <c r="NH16" s="19">
        <f>'R3-07'!K22</f>
        <v>30</v>
      </c>
      <c r="NI16" s="19">
        <f>'R3-07'!L22</f>
        <v>30</v>
      </c>
      <c r="NJ16" s="19">
        <f>'R3-07'!M22</f>
        <v>31</v>
      </c>
      <c r="NK16" s="19">
        <f>'R3-07'!N22</f>
        <v>33</v>
      </c>
      <c r="NL16" s="19">
        <f>'R3-07'!O22</f>
        <v>42</v>
      </c>
      <c r="NM16" s="19">
        <f>'R3-07'!P22</f>
        <v>42</v>
      </c>
      <c r="NN16" s="19">
        <f>'R3-07'!Q22</f>
        <v>36</v>
      </c>
      <c r="NO16" s="19">
        <f>'R3-07'!R22</f>
        <v>32</v>
      </c>
      <c r="NP16" s="19">
        <f>'R3-07'!S22</f>
        <v>35</v>
      </c>
      <c r="NQ16" s="19">
        <f>'R3-07'!T22</f>
        <v>38</v>
      </c>
      <c r="NR16" s="19">
        <f>'R3-07'!U22</f>
        <v>38</v>
      </c>
      <c r="NS16" s="19">
        <f>'R3-07'!V22</f>
        <v>38</v>
      </c>
      <c r="NT16" s="19">
        <f>'R3-07'!W22</f>
        <v>36</v>
      </c>
      <c r="NU16" s="19">
        <f>'R3-07'!X22</f>
        <v>38</v>
      </c>
      <c r="NV16" s="19">
        <f>'R3-07'!Y22</f>
        <v>41</v>
      </c>
      <c r="NW16" s="19">
        <f>'R3-07'!Z22</f>
        <v>36</v>
      </c>
      <c r="NX16" s="19">
        <f>'R3-07'!AA22</f>
        <v>35</v>
      </c>
      <c r="NY16" s="19">
        <f>'R3-07'!AB22</f>
        <v>37</v>
      </c>
      <c r="NZ16" s="19">
        <f>'R3-07'!AC22</f>
        <v>36</v>
      </c>
      <c r="OA16" s="19">
        <f>'R3-07'!AD22</f>
        <v>39</v>
      </c>
      <c r="OB16" s="19">
        <f>'R3-07'!AE22</f>
        <v>40</v>
      </c>
      <c r="OC16" s="19">
        <f>'R3-07'!AF22</f>
        <v>38</v>
      </c>
      <c r="OD16" s="19">
        <f>'R3-07'!AG22</f>
        <v>42</v>
      </c>
      <c r="OE16" s="19">
        <f>'R3-07'!AH22</f>
        <v>42</v>
      </c>
      <c r="OF16" s="19">
        <f>'R3-07'!AI22</f>
        <v>45</v>
      </c>
      <c r="OG16" s="19">
        <f>'R3-07'!AJ22</f>
        <v>54</v>
      </c>
      <c r="OH16" s="19">
        <f>'R3-07'!AK22</f>
        <v>55</v>
      </c>
      <c r="OI16" s="19">
        <f>'R3-08'!G22</f>
        <v>71</v>
      </c>
      <c r="OJ16" s="19">
        <f>'R3-08'!H22</f>
        <v>82</v>
      </c>
      <c r="OK16" s="19">
        <f>'R3-08'!I22</f>
        <v>94</v>
      </c>
      <c r="OL16" s="19">
        <f>'R3-08'!J22</f>
        <v>113</v>
      </c>
      <c r="OM16" s="19">
        <f>'R3-08'!K22</f>
        <v>126</v>
      </c>
      <c r="ON16" s="19">
        <f>'R3-08'!L22</f>
        <v>130</v>
      </c>
      <c r="OO16" s="19">
        <f>'R3-08'!M22</f>
        <v>143</v>
      </c>
      <c r="OP16" s="19">
        <f>'R3-08'!N22</f>
        <v>152</v>
      </c>
      <c r="OQ16" s="19">
        <f>'R3-08'!O22</f>
        <v>159</v>
      </c>
      <c r="OR16" s="19">
        <f>'R3-08'!P22</f>
        <v>186</v>
      </c>
      <c r="OS16" s="19">
        <f>'R3-08'!Q22</f>
        <v>206</v>
      </c>
      <c r="OT16" s="19">
        <f>'R3-08'!R22</f>
        <v>235</v>
      </c>
      <c r="OU16" s="19">
        <f>'R3-08'!S22</f>
        <v>299</v>
      </c>
      <c r="OV16" s="19">
        <f>'R3-08'!T22</f>
        <v>349</v>
      </c>
      <c r="OW16" s="19">
        <f>'R3-08'!U22</f>
        <v>422</v>
      </c>
      <c r="OX16" s="19">
        <f>'R3-08'!V22</f>
        <v>468</v>
      </c>
      <c r="OY16" s="19">
        <f>'R3-08'!W22</f>
        <v>505</v>
      </c>
      <c r="OZ16" s="19">
        <f>'R3-08'!X22</f>
        <v>569</v>
      </c>
      <c r="PA16" s="19">
        <f>'R3-08'!Y22</f>
        <v>672</v>
      </c>
      <c r="PB16" s="19">
        <f>'R3-08'!Z22</f>
        <v>743</v>
      </c>
      <c r="PC16" s="19">
        <f>'R3-08'!AA22</f>
        <v>836</v>
      </c>
      <c r="PD16" s="19">
        <f>'R3-08'!AB22</f>
        <v>872</v>
      </c>
      <c r="PE16" s="19">
        <f>'R3-08'!AC22</f>
        <v>957</v>
      </c>
      <c r="PF16" s="19">
        <f>'R3-08'!AD22</f>
        <v>1120</v>
      </c>
      <c r="PG16" s="19">
        <f>'R3-08'!AE22</f>
        <v>1213</v>
      </c>
      <c r="PH16" s="19">
        <f>'R3-08'!AF22</f>
        <v>1310</v>
      </c>
      <c r="PI16" s="19">
        <f>'R3-08'!AG22</f>
        <v>1394</v>
      </c>
      <c r="PJ16" s="19">
        <f>'R3-08'!AH22</f>
        <v>1461</v>
      </c>
      <c r="PK16" s="19">
        <f>'R3-08'!AI22</f>
        <v>1481</v>
      </c>
      <c r="PL16" s="19">
        <f>'R3-08'!AJ22</f>
        <v>1477</v>
      </c>
      <c r="PM16" s="19">
        <f>'R3-08'!AK22</f>
        <v>1423</v>
      </c>
      <c r="PN16" s="19">
        <f>'R3-09'!G22</f>
        <v>1462</v>
      </c>
      <c r="PO16" s="19">
        <f>'R3-09'!H22</f>
        <v>1403</v>
      </c>
      <c r="PP16" s="19">
        <f>'R3-09'!I22</f>
        <v>1309</v>
      </c>
      <c r="PQ16" s="19">
        <f>'R3-09'!J22</f>
        <v>1235</v>
      </c>
      <c r="PR16" s="19">
        <f>'R3-09'!K22</f>
        <v>1203</v>
      </c>
      <c r="PS16" s="19">
        <f>'R3-09'!L22</f>
        <v>1105</v>
      </c>
      <c r="PT16" s="19">
        <f>'R3-09'!M22</f>
        <v>992</v>
      </c>
      <c r="PU16" s="19">
        <f>'R3-09'!N22</f>
        <v>848</v>
      </c>
      <c r="PV16" s="19">
        <f>'R3-09'!O22</f>
        <v>747</v>
      </c>
      <c r="PW16" s="19">
        <f>'R3-09'!P22</f>
        <v>685</v>
      </c>
      <c r="PX16" s="19">
        <f>'R3-09'!Q22</f>
        <v>595</v>
      </c>
      <c r="PY16" s="19">
        <f>'R3-09'!R22</f>
        <v>521</v>
      </c>
      <c r="PZ16" s="19">
        <f>'R3-09'!S22</f>
        <v>515</v>
      </c>
      <c r="QA16" s="19">
        <f>'R3-09'!T22</f>
        <v>493</v>
      </c>
      <c r="QB16" s="19">
        <f>'R3-09'!U22</f>
        <v>450</v>
      </c>
      <c r="QC16" s="19">
        <f>'R3-09'!V22</f>
        <v>409</v>
      </c>
      <c r="QD16" s="19">
        <f>'R3-09'!W22</f>
        <v>382</v>
      </c>
      <c r="QE16" s="19">
        <f>'R3-09'!X22</f>
        <v>361</v>
      </c>
      <c r="QF16" s="19">
        <f>'R3-09'!Y22</f>
        <v>343</v>
      </c>
      <c r="QG16" s="19">
        <f>'R3-09'!Z22</f>
        <v>321</v>
      </c>
      <c r="QH16" s="19">
        <f>'R3-09'!AA22</f>
        <v>301</v>
      </c>
      <c r="QI16" s="19">
        <f>'R3-09'!AB22</f>
        <v>278</v>
      </c>
      <c r="QJ16" s="19">
        <f>'R3-09'!AC22</f>
        <v>258</v>
      </c>
      <c r="QK16" s="19">
        <f>'R3-09'!AD22</f>
        <v>224</v>
      </c>
      <c r="QL16" s="19">
        <f>'R3-09'!AE22</f>
        <v>193</v>
      </c>
      <c r="QM16" s="19">
        <f>'R3-09'!AF22</f>
        <v>172</v>
      </c>
      <c r="QN16" s="19">
        <f>'R3-09'!AG22</f>
        <v>155</v>
      </c>
      <c r="QO16" s="19">
        <f>'R3-09'!AH22</f>
        <v>123</v>
      </c>
      <c r="QP16" s="19">
        <f>'R3-09'!AI22</f>
        <v>97</v>
      </c>
      <c r="QQ16" s="19">
        <f>'R3-09'!AJ22</f>
        <v>72</v>
      </c>
      <c r="QR16" s="19">
        <f>'R3-10'!G22</f>
        <v>49</v>
      </c>
      <c r="QS16" s="19">
        <f>'R3-10'!H22</f>
        <v>39</v>
      </c>
      <c r="QT16" s="19">
        <f>'R3-10'!I22</f>
        <v>26</v>
      </c>
      <c r="QU16" s="19">
        <f>'R3-10'!J22</f>
        <v>24</v>
      </c>
      <c r="QV16" s="19">
        <f>'R3-10'!K22</f>
        <v>27</v>
      </c>
      <c r="QW16" s="19">
        <f>'R3-10'!L22</f>
        <v>24</v>
      </c>
      <c r="QX16" s="19">
        <f>'R3-10'!M22</f>
        <v>21</v>
      </c>
      <c r="QY16" s="19">
        <f>'R3-10'!N22</f>
        <v>24</v>
      </c>
      <c r="QZ16" s="19">
        <f>'R3-10'!O22</f>
        <v>22</v>
      </c>
      <c r="RA16" s="19">
        <f>'R3-10'!P22</f>
        <v>20</v>
      </c>
      <c r="RB16" s="19">
        <f>'R3-10'!Q22</f>
        <v>20</v>
      </c>
      <c r="RC16" s="19">
        <f>'R3-10'!R22</f>
        <v>16</v>
      </c>
      <c r="RD16" s="19">
        <f>'R3-10'!S22</f>
        <v>16</v>
      </c>
      <c r="RE16" s="19">
        <f>'R3-10'!T22</f>
        <v>18</v>
      </c>
      <c r="RF16" s="19">
        <f>'R3-10'!U22</f>
        <v>16</v>
      </c>
      <c r="RG16" s="19">
        <f>'R3-10'!V22</f>
        <v>17</v>
      </c>
      <c r="RH16" s="19">
        <f>'R3-10'!W22</f>
        <v>17</v>
      </c>
      <c r="RI16" s="19">
        <f>'R3-10'!X22</f>
        <v>15</v>
      </c>
      <c r="RJ16" s="19">
        <f>'R3-10'!Y22</f>
        <v>17</v>
      </c>
      <c r="RK16" s="19">
        <f>'R3-10'!Z22</f>
        <v>18</v>
      </c>
      <c r="RL16" s="19">
        <f>'R3-10'!AA22</f>
        <v>19</v>
      </c>
      <c r="RM16" s="19">
        <f>'R3-10'!AB22</f>
        <v>20</v>
      </c>
      <c r="RN16" s="19">
        <f>'R3-10'!AC22</f>
        <v>20</v>
      </c>
      <c r="RO16" s="19">
        <f>'R3-10'!AD22</f>
        <v>20</v>
      </c>
      <c r="RP16" s="19">
        <f>'R3-10'!AE22</f>
        <v>20</v>
      </c>
      <c r="RQ16" s="19">
        <f>'R3-10'!AF22</f>
        <v>16</v>
      </c>
      <c r="RR16" s="19">
        <f>'R3-10'!AG22</f>
        <v>14</v>
      </c>
      <c r="RS16" s="19">
        <f>'R3-10'!AH22</f>
        <v>9</v>
      </c>
      <c r="RT16" s="19">
        <f>'R3-10'!AI22</f>
        <v>5</v>
      </c>
      <c r="RU16" s="19">
        <f>'R3-10'!AJ22</f>
        <v>1</v>
      </c>
      <c r="RV16" s="19">
        <f>'R3-10'!AK22</f>
        <v>1</v>
      </c>
      <c r="RW16" s="19">
        <f>'R3-11'!G22</f>
        <v>1</v>
      </c>
      <c r="RX16" s="19">
        <f>'R3-11'!H22</f>
        <v>4</v>
      </c>
      <c r="RY16" s="19">
        <f>'R3-11'!I22</f>
        <v>4</v>
      </c>
      <c r="RZ16" s="19">
        <f>'R3-11'!J22</f>
        <v>4</v>
      </c>
      <c r="SA16" s="19">
        <f>'R3-11'!K22</f>
        <v>4</v>
      </c>
      <c r="SB16" s="19">
        <f>'R3-11'!L22</f>
        <v>4</v>
      </c>
      <c r="SC16" s="19">
        <f>'R3-11'!M22</f>
        <v>4</v>
      </c>
      <c r="SD16" s="19">
        <f>'R3-11'!N22</f>
        <v>4</v>
      </c>
      <c r="SE16" s="19">
        <f>'R3-11'!O22</f>
        <v>1</v>
      </c>
      <c r="SF16" s="19">
        <f>'R3-11'!P22</f>
        <v>1</v>
      </c>
      <c r="SG16" s="19">
        <f>'R3-11'!Q22</f>
        <v>1</v>
      </c>
      <c r="SH16" s="19">
        <f>'R3-11'!R22</f>
        <v>1</v>
      </c>
      <c r="SI16" s="19">
        <f>'R3-11'!S22</f>
        <v>1</v>
      </c>
      <c r="SJ16" s="19">
        <f>'R3-11'!T22</f>
        <v>1</v>
      </c>
      <c r="SK16" s="19">
        <f>'R3-11'!U22</f>
        <v>1</v>
      </c>
      <c r="SL16" s="19">
        <f>'R3-11'!V22</f>
        <v>0</v>
      </c>
      <c r="SM16" s="19">
        <f>'R3-11'!W22</f>
        <v>0</v>
      </c>
      <c r="SN16" s="19">
        <f>'R3-11'!X22</f>
        <v>0</v>
      </c>
      <c r="SO16" s="19">
        <f>'R3-11'!Y22</f>
        <v>0</v>
      </c>
      <c r="SP16" s="19">
        <f>'R3-11'!Z22</f>
        <v>0</v>
      </c>
      <c r="SQ16" s="19">
        <f>'R3-11'!AA22</f>
        <v>0</v>
      </c>
      <c r="SR16" s="19">
        <f>'R3-11'!AB22</f>
        <v>0</v>
      </c>
      <c r="SS16" s="19">
        <f>'R3-11'!AC22</f>
        <v>0</v>
      </c>
      <c r="ST16" s="19">
        <f>'R3-11'!AD22</f>
        <v>0</v>
      </c>
      <c r="SU16" s="19">
        <f>'R3-11'!AE22</f>
        <v>0</v>
      </c>
      <c r="SV16" s="19">
        <f>'R3-11'!AF22</f>
        <v>0</v>
      </c>
      <c r="SW16" s="19">
        <f>'R3-11'!AG22</f>
        <v>0</v>
      </c>
      <c r="SX16" s="19">
        <f>'R3-11'!AH22</f>
        <v>1</v>
      </c>
      <c r="SY16" s="19">
        <f>'R3-11'!AI22</f>
        <v>1</v>
      </c>
      <c r="SZ16" s="19">
        <f>'R3-11'!AJ22</f>
        <v>1</v>
      </c>
      <c r="TA16" s="19">
        <f>'R3-12'!G22</f>
        <v>1</v>
      </c>
      <c r="TB16" s="19">
        <f>'R3-12'!H22</f>
        <v>1</v>
      </c>
      <c r="TC16" s="19">
        <f>'R3-12'!I22</f>
        <v>1</v>
      </c>
      <c r="TD16" s="19">
        <f>'R3-12'!J22</f>
        <v>1</v>
      </c>
      <c r="TE16" s="19">
        <f>'R3-12'!K22</f>
        <v>0</v>
      </c>
      <c r="TF16" s="19">
        <f>'R3-12'!L22</f>
        <v>0</v>
      </c>
      <c r="TG16" s="19">
        <f>'R3-12'!M22</f>
        <v>0</v>
      </c>
      <c r="TH16" s="19">
        <f>'R3-12'!N22</f>
        <v>0</v>
      </c>
      <c r="TI16" s="19">
        <f>'R3-12'!O22</f>
        <v>0</v>
      </c>
      <c r="TJ16" s="19">
        <f>'R3-12'!P22</f>
        <v>0</v>
      </c>
      <c r="TK16" s="19">
        <f>'R3-12'!Q22</f>
        <v>0</v>
      </c>
      <c r="TL16" s="19">
        <f>'R3-12'!R22</f>
        <v>0</v>
      </c>
      <c r="TM16" s="19">
        <f>'R3-12'!S22</f>
        <v>0</v>
      </c>
      <c r="TN16" s="19">
        <f>'R3-12'!T22</f>
        <v>0</v>
      </c>
      <c r="TO16" s="19">
        <f>'R3-12'!U22</f>
        <v>0</v>
      </c>
      <c r="TP16" s="19">
        <f>'R3-12'!V22</f>
        <v>0</v>
      </c>
      <c r="TQ16" s="19">
        <f>'R3-12'!W22</f>
        <v>0</v>
      </c>
      <c r="TR16" s="19">
        <f>'R3-12'!X22</f>
        <v>0</v>
      </c>
      <c r="TS16" s="19">
        <f>'R3-12'!Y22</f>
        <v>0</v>
      </c>
      <c r="TT16" s="19">
        <f>'R3-12'!Z22</f>
        <v>0</v>
      </c>
      <c r="TU16" s="19">
        <f>'R3-12'!AA22</f>
        <v>0</v>
      </c>
      <c r="TV16" s="19">
        <f>'R3-12'!AB22</f>
        <v>0</v>
      </c>
      <c r="TW16" s="19">
        <f>'R3-12'!AC22</f>
        <v>2</v>
      </c>
      <c r="TX16" s="19">
        <f>'R3-12'!AD22</f>
        <v>3</v>
      </c>
      <c r="TY16" s="19">
        <f>'R3-12'!AE22</f>
        <v>3</v>
      </c>
      <c r="TZ16" s="19">
        <f>'R3-12'!AF22</f>
        <v>9</v>
      </c>
      <c r="UA16" s="19">
        <f>'R3-12'!AG22</f>
        <v>9</v>
      </c>
      <c r="UB16" s="19">
        <f>'R3-12'!AH22</f>
        <v>12</v>
      </c>
      <c r="UC16" s="19">
        <f>'R3-12'!AI22</f>
        <v>12</v>
      </c>
      <c r="UD16" s="19">
        <f>'R3-12'!AJ22</f>
        <v>13</v>
      </c>
      <c r="UE16" s="19">
        <f>'R3-12'!AK22</f>
        <v>12</v>
      </c>
      <c r="UF16" s="19">
        <f>'R4-01'!G22</f>
        <v>14</v>
      </c>
      <c r="UG16" s="19">
        <f>'R4-01'!H22</f>
        <v>8</v>
      </c>
      <c r="UH16" s="19">
        <f>'R4-01'!I22</f>
        <v>8</v>
      </c>
      <c r="UI16" s="19">
        <f>'R4-01'!J22</f>
        <v>5</v>
      </c>
      <c r="UJ16" s="19">
        <f>'R4-01'!K22</f>
        <v>6</v>
      </c>
      <c r="UK16" s="19">
        <f>'R4-01'!L22</f>
        <v>4</v>
      </c>
      <c r="UL16" s="19">
        <f>'R4-01'!M22</f>
        <v>4</v>
      </c>
      <c r="UM16" s="19">
        <f>'R4-01'!N22</f>
        <v>2</v>
      </c>
      <c r="UN16" s="19">
        <f>'R4-01'!O22</f>
        <v>3</v>
      </c>
      <c r="UO16" s="19">
        <f>'R4-01'!P22</f>
        <v>8</v>
      </c>
      <c r="UP16" s="19">
        <f>'R4-01'!Q22</f>
        <v>13</v>
      </c>
      <c r="UQ16" s="19">
        <f>'R4-01'!R22</f>
        <v>31</v>
      </c>
      <c r="UR16" s="19">
        <f>'R4-01'!S22</f>
        <v>91</v>
      </c>
      <c r="US16" s="19">
        <f>'R4-01'!T22</f>
        <v>201</v>
      </c>
      <c r="UT16" s="19">
        <f>'R4-01'!U22</f>
        <v>381</v>
      </c>
      <c r="UU16" s="19">
        <f>'R4-01'!V22</f>
        <v>488</v>
      </c>
      <c r="UV16" s="19">
        <f>'R4-01'!W22</f>
        <v>590</v>
      </c>
      <c r="UW16" s="19">
        <f>'R4-01'!X22</f>
        <v>666</v>
      </c>
      <c r="UX16" s="19">
        <f>'R4-01'!Y22</f>
        <v>760</v>
      </c>
      <c r="UY16" s="19">
        <f>'R4-01'!Z22</f>
        <v>814</v>
      </c>
      <c r="UZ16" s="19">
        <f>'R4-01'!AA22</f>
        <v>844</v>
      </c>
      <c r="VA16" s="19">
        <f>'R4-01'!AB22</f>
        <v>830</v>
      </c>
      <c r="VB16" s="19">
        <f>'R4-01'!AC22</f>
        <v>870</v>
      </c>
      <c r="VC16" s="19">
        <f>'R4-01'!AD22</f>
        <v>885</v>
      </c>
      <c r="VD16" s="19">
        <f>'R4-01'!AE22</f>
        <v>1041</v>
      </c>
      <c r="VE16" s="19">
        <f>'R4-01'!AF22</f>
        <v>1184</v>
      </c>
      <c r="VF16" s="19">
        <f>'R4-01'!AG22</f>
        <v>1372</v>
      </c>
      <c r="VG16" s="19">
        <f>'R4-01'!AH22</f>
        <v>1520</v>
      </c>
      <c r="VH16" s="19">
        <f>'R4-01'!AI22</f>
        <v>1723</v>
      </c>
      <c r="VI16" s="19">
        <f>'R4-01'!AJ22</f>
        <v>1982</v>
      </c>
      <c r="VJ16" s="19">
        <f>'R4-01'!AK22</f>
        <v>2134</v>
      </c>
      <c r="VK16" s="19">
        <f>'R4-02'!G22</f>
        <v>2419</v>
      </c>
      <c r="VL16" s="19">
        <f>'R4-02'!H22</f>
        <v>2746</v>
      </c>
      <c r="VM16" s="19">
        <f>'R4-02'!I22</f>
        <v>2987</v>
      </c>
      <c r="VN16" s="19">
        <f>'R4-02'!J22</f>
        <v>3327</v>
      </c>
      <c r="VO16" s="19">
        <f>'R4-02'!K22</f>
        <v>3438</v>
      </c>
      <c r="VP16" s="19">
        <f>'R4-02'!L22</f>
        <v>3593</v>
      </c>
      <c r="VQ16" s="19">
        <f>'R4-02'!M22</f>
        <v>3709</v>
      </c>
      <c r="VR16" s="19">
        <f>'R4-02'!N22</f>
        <v>3931</v>
      </c>
      <c r="VS16" s="19">
        <f>'R4-02'!O22</f>
        <v>4013</v>
      </c>
      <c r="VT16" s="19">
        <f>'R4-02'!P22</f>
        <v>4091</v>
      </c>
      <c r="VU16" s="19">
        <f>'R4-02'!Q22</f>
        <v>4148</v>
      </c>
      <c r="VV16" s="19">
        <f>'R4-02'!R22</f>
        <v>4277</v>
      </c>
      <c r="VW16" s="19">
        <f>'R4-02'!S22</f>
        <v>4238</v>
      </c>
      <c r="VX16" s="19">
        <f>'R4-02'!T22</f>
        <v>4298</v>
      </c>
      <c r="VY16" s="19">
        <f>'R4-02'!U22</f>
        <v>4182</v>
      </c>
      <c r="VZ16" s="19">
        <f>'R4-02'!V22</f>
        <v>4238</v>
      </c>
      <c r="WA16" s="19">
        <f>'R4-02'!W22</f>
        <v>4206</v>
      </c>
      <c r="WB16" s="19">
        <f>'R4-02'!X22</f>
        <v>4092</v>
      </c>
      <c r="WC16" s="19">
        <f>'R4-02'!Y22</f>
        <v>3927</v>
      </c>
      <c r="WD16" s="19">
        <f>'R4-02'!Z22</f>
        <v>3865</v>
      </c>
      <c r="WE16" s="19">
        <f>'R4-02'!AA22</f>
        <v>3763</v>
      </c>
      <c r="WF16" s="19">
        <f>'R4-02'!AB22</f>
        <v>3830</v>
      </c>
      <c r="WG16" s="19">
        <f>'R4-02'!AC22</f>
        <v>3678</v>
      </c>
      <c r="WH16" s="19">
        <f>'R4-02'!AD22</f>
        <v>3686</v>
      </c>
      <c r="WI16" s="19">
        <f>'R4-02'!AE22</f>
        <v>3598</v>
      </c>
      <c r="WJ16" s="19">
        <f>'R4-02'!AF22</f>
        <v>3620</v>
      </c>
      <c r="WK16" s="19">
        <f>'R4-02'!AG22</f>
        <v>3547</v>
      </c>
      <c r="WL16" s="19">
        <f>'R4-02'!AH22</f>
        <v>3492</v>
      </c>
      <c r="WM16" s="19" t="e">
        <f>#REF!</f>
        <v>#REF!</v>
      </c>
      <c r="WN16" s="19" t="e">
        <f>#REF!</f>
        <v>#REF!</v>
      </c>
      <c r="WO16" s="19" t="e">
        <f>#REF!</f>
        <v>#REF!</v>
      </c>
      <c r="WP16" s="19" t="e">
        <f>#REF!</f>
        <v>#REF!</v>
      </c>
      <c r="WQ16" s="19" t="e">
        <f>#REF!</f>
        <v>#REF!</v>
      </c>
      <c r="WR16" s="19" t="e">
        <f>#REF!</f>
        <v>#REF!</v>
      </c>
      <c r="WS16" s="19" t="e">
        <f>#REF!</f>
        <v>#REF!</v>
      </c>
      <c r="WT16" s="19" t="e">
        <f>#REF!</f>
        <v>#REF!</v>
      </c>
      <c r="WU16" s="19" t="e">
        <f>#REF!</f>
        <v>#REF!</v>
      </c>
      <c r="WV16" s="19" t="e">
        <f>#REF!</f>
        <v>#REF!</v>
      </c>
      <c r="WW16" s="19" t="e">
        <f>#REF!</f>
        <v>#REF!</v>
      </c>
      <c r="WX16" s="19" t="e">
        <f>#REF!</f>
        <v>#REF!</v>
      </c>
      <c r="WY16" s="19" t="e">
        <f>#REF!</f>
        <v>#REF!</v>
      </c>
      <c r="WZ16" s="19" t="e">
        <f>#REF!</f>
        <v>#REF!</v>
      </c>
      <c r="XA16" s="19" t="e">
        <f>#REF!</f>
        <v>#REF!</v>
      </c>
      <c r="XB16" s="19" t="e">
        <f>#REF!</f>
        <v>#REF!</v>
      </c>
      <c r="XC16" s="19" t="e">
        <f>#REF!</f>
        <v>#REF!</v>
      </c>
      <c r="XD16" s="19" t="e">
        <f>#REF!</f>
        <v>#REF!</v>
      </c>
      <c r="XE16" s="19" t="e">
        <f>#REF!</f>
        <v>#REF!</v>
      </c>
      <c r="XF16" s="19" t="e">
        <f>#REF!</f>
        <v>#REF!</v>
      </c>
      <c r="XG16" s="19" t="e">
        <f>#REF!</f>
        <v>#REF!</v>
      </c>
      <c r="XH16" s="19" t="e">
        <f>#REF!</f>
        <v>#REF!</v>
      </c>
      <c r="XI16" s="19" t="e">
        <f>#REF!</f>
        <v>#REF!</v>
      </c>
      <c r="XJ16" s="19" t="e">
        <f>#REF!</f>
        <v>#REF!</v>
      </c>
      <c r="XK16" s="19" t="e">
        <f>#REF!</f>
        <v>#REF!</v>
      </c>
      <c r="XL16" s="19" t="e">
        <f>#REF!</f>
        <v>#REF!</v>
      </c>
      <c r="XM16" s="19" t="e">
        <f>#REF!</f>
        <v>#REF!</v>
      </c>
      <c r="XN16" s="19" t="e">
        <f>#REF!</f>
        <v>#REF!</v>
      </c>
      <c r="XO16" s="19" t="e">
        <f>#REF!</f>
        <v>#REF!</v>
      </c>
      <c r="XP16" s="19" t="e">
        <f>#REF!</f>
        <v>#REF!</v>
      </c>
      <c r="XQ16" s="19" t="e">
        <f>#REF!</f>
        <v>#REF!</v>
      </c>
    </row>
    <row r="17" spans="1:641" ht="34.5" customHeight="1">
      <c r="A17" s="32" t="s">
        <v>132</v>
      </c>
      <c r="B17" s="14" t="s">
        <v>146</v>
      </c>
      <c r="C17" s="19">
        <f>'7月（入力用）'!F24</f>
        <v>0</v>
      </c>
      <c r="D17" s="19">
        <f>'7月（入力用）'!G24</f>
        <v>0</v>
      </c>
      <c r="E17" s="19">
        <f>'7月（入力用）'!H24</f>
        <v>1</v>
      </c>
      <c r="F17" s="19">
        <f>'7月（入力用）'!I24</f>
        <v>3</v>
      </c>
      <c r="G17" s="19">
        <f>'7月（入力用）'!J24</f>
        <v>3</v>
      </c>
      <c r="H17" s="19">
        <f>'7月（入力用）'!K24</f>
        <v>4</v>
      </c>
      <c r="I17" s="19">
        <f>'7月（入力用）'!L24</f>
        <v>5</v>
      </c>
      <c r="J17" s="19">
        <f>'7月（入力用）'!M24</f>
        <v>5</v>
      </c>
      <c r="K17" s="19">
        <f>'7月（入力用）'!N24</f>
        <v>5</v>
      </c>
      <c r="L17" s="19">
        <f>'7月（入力用）'!O24</f>
        <v>5</v>
      </c>
      <c r="M17" s="19">
        <f>'7月（入力用）'!P24</f>
        <v>4</v>
      </c>
      <c r="N17" s="19">
        <f>'7月（入力用）'!Q24</f>
        <v>6</v>
      </c>
      <c r="O17" s="19">
        <f>'7月（入力用）'!R24</f>
        <v>6</v>
      </c>
      <c r="P17" s="19">
        <f>'7月（入力用）'!S24</f>
        <v>8</v>
      </c>
      <c r="Q17" s="19">
        <f>'7月（入力用）'!T24</f>
        <v>8</v>
      </c>
      <c r="R17" s="19">
        <f>'7月（入力用）'!U24</f>
        <v>8</v>
      </c>
      <c r="S17" s="19">
        <f>'7月（入力用）'!V24</f>
        <v>7</v>
      </c>
      <c r="T17" s="19">
        <f>'7月（入力用）'!W24</f>
        <v>7</v>
      </c>
      <c r="U17" s="19">
        <f>'7月（入力用）'!X24</f>
        <v>5</v>
      </c>
      <c r="V17" s="19">
        <f>'7月（入力用）'!Y24</f>
        <v>4</v>
      </c>
      <c r="W17" s="19">
        <f>'7月（入力用）'!Z24</f>
        <v>1</v>
      </c>
      <c r="X17" s="19">
        <f>'7月（入力用）'!AA24</f>
        <v>1</v>
      </c>
      <c r="Y17" s="19">
        <f>'7月（入力用）'!AB24</f>
        <v>4</v>
      </c>
      <c r="Z17" s="19">
        <f>'7月（入力用）'!AC24</f>
        <v>5</v>
      </c>
      <c r="AA17" s="19">
        <f>'7月（入力用）'!AD24</f>
        <v>4</v>
      </c>
      <c r="AB17" s="19">
        <f>'7月（入力用）'!AE24</f>
        <v>4</v>
      </c>
      <c r="AC17" s="19">
        <f>'7月（入力用）'!AF24</f>
        <v>5</v>
      </c>
      <c r="AD17" s="19">
        <f>'7月（入力用）'!AG24</f>
        <v>7</v>
      </c>
      <c r="AE17" s="19">
        <f>'7月（入力用）'!AH24</f>
        <v>8</v>
      </c>
      <c r="AF17" s="19">
        <f>'7月（入力用）'!AI24</f>
        <v>5</v>
      </c>
      <c r="AG17" s="19">
        <f>'7月（入力用）'!AJ24</f>
        <v>5</v>
      </c>
      <c r="AH17" s="19">
        <f>'8月（入力用）'!F24</f>
        <v>6</v>
      </c>
      <c r="AI17" s="19">
        <f>'8月（入力用）'!G24</f>
        <v>6</v>
      </c>
      <c r="AJ17" s="19">
        <f>'8月（入力用）'!H24</f>
        <v>5</v>
      </c>
      <c r="AK17" s="19">
        <f>'8月（入力用）'!I24</f>
        <v>8</v>
      </c>
      <c r="AL17" s="19">
        <f>'8月（入力用）'!J24</f>
        <v>9</v>
      </c>
      <c r="AM17" s="19">
        <f>'8月（入力用）'!K24</f>
        <v>11</v>
      </c>
      <c r="AN17" s="19">
        <f>'8月（入力用）'!L24</f>
        <v>10</v>
      </c>
      <c r="AO17" s="19">
        <f>'8月（入力用）'!M24</f>
        <v>10</v>
      </c>
      <c r="AP17" s="19">
        <f>'8月（入力用）'!N24</f>
        <v>10</v>
      </c>
      <c r="AQ17" s="19">
        <f>'8月（入力用）'!O24</f>
        <v>10</v>
      </c>
      <c r="AR17" s="19">
        <f>'8月（入力用）'!P24</f>
        <v>5</v>
      </c>
      <c r="AS17" s="19">
        <f>'8月（入力用）'!Q24</f>
        <v>3</v>
      </c>
      <c r="AT17" s="19">
        <f>'8月（入力用）'!R24</f>
        <v>1</v>
      </c>
      <c r="AU17" s="19">
        <f>'8月（入力用）'!S24</f>
        <v>3</v>
      </c>
      <c r="AV17" s="19">
        <f>'8月（入力用）'!T24</f>
        <v>2</v>
      </c>
      <c r="AW17" s="19">
        <f>'8月（入力用）'!U24</f>
        <v>2</v>
      </c>
      <c r="AX17" s="19">
        <f>'8月（入力用）'!V24</f>
        <v>3</v>
      </c>
      <c r="AY17" s="19">
        <f>'8月（入力用）'!W24</f>
        <v>4</v>
      </c>
      <c r="AZ17" s="19">
        <f>'8月（入力用）'!X24</f>
        <v>4</v>
      </c>
      <c r="BA17" s="19">
        <f>'8月（入力用）'!Y24</f>
        <v>5</v>
      </c>
      <c r="BB17" s="19">
        <f>'8月（入力用）'!Z24</f>
        <v>3</v>
      </c>
      <c r="BC17" s="19">
        <f>'8月（入力用）'!AA24</f>
        <v>3</v>
      </c>
      <c r="BD17" s="19">
        <f>'8月（入力用）'!AB24</f>
        <v>4</v>
      </c>
      <c r="BE17" s="19">
        <f>'8月（入力用）'!AC24</f>
        <v>3</v>
      </c>
      <c r="BF17" s="19">
        <f>'8月（入力用）'!AD24</f>
        <v>4</v>
      </c>
      <c r="BG17" s="19">
        <f>'8月（入力用）'!AE24</f>
        <v>5</v>
      </c>
      <c r="BH17" s="19">
        <f>'8月（入力用）'!AF24</f>
        <v>5</v>
      </c>
      <c r="BI17" s="19">
        <f>'8月（入力用）'!AG24</f>
        <v>9</v>
      </c>
      <c r="BJ17" s="19">
        <f>'8月（入力用）'!AH24</f>
        <v>9</v>
      </c>
      <c r="BK17" s="19">
        <f>'8月（入力用）'!AI24</f>
        <v>8</v>
      </c>
      <c r="BL17" s="19">
        <f>'8月（入力用）'!AJ24</f>
        <v>9</v>
      </c>
      <c r="BM17" s="19">
        <f>'9月（入力用）'!G24</f>
        <v>8</v>
      </c>
      <c r="BN17" s="19">
        <f>'9月（入力用）'!H24</f>
        <v>7</v>
      </c>
      <c r="BO17" s="19">
        <f>'9月（入力用）'!I24</f>
        <v>10</v>
      </c>
      <c r="BP17" s="19">
        <f>'9月（入力用）'!J24</f>
        <v>8</v>
      </c>
      <c r="BQ17" s="19">
        <f>'9月（入力用）'!K24</f>
        <v>9</v>
      </c>
      <c r="BR17" s="19">
        <f>'9月（入力用）'!L24</f>
        <v>9</v>
      </c>
      <c r="BS17" s="19">
        <f>'9月（入力用）'!M24</f>
        <v>8</v>
      </c>
      <c r="BT17" s="19">
        <f>'9月（入力用）'!N24</f>
        <v>7</v>
      </c>
      <c r="BU17" s="19">
        <f>'9月（入力用）'!O24</f>
        <v>8</v>
      </c>
      <c r="BV17" s="19">
        <f>'9月（入力用）'!P24</f>
        <v>4</v>
      </c>
      <c r="BW17" s="19">
        <f>'9月（入力用）'!Q24</f>
        <v>2</v>
      </c>
      <c r="BX17" s="19">
        <f>'9月（入力用）'!R24</f>
        <v>1</v>
      </c>
      <c r="BY17" s="19">
        <f>'9月（入力用）'!S24</f>
        <v>1</v>
      </c>
      <c r="BZ17" s="19">
        <f>'9月（入力用）'!T24</f>
        <v>1</v>
      </c>
      <c r="CA17" s="19">
        <f>'9月（入力用）'!U24</f>
        <v>2</v>
      </c>
      <c r="CB17" s="19">
        <f>'9月（入力用）'!V24</f>
        <v>3</v>
      </c>
      <c r="CC17" s="19">
        <f>'9月（入力用）'!W24</f>
        <v>3</v>
      </c>
      <c r="CD17" s="19">
        <f>'9月（入力用）'!X24</f>
        <v>3</v>
      </c>
      <c r="CE17" s="19">
        <f>'9月（入力用）'!Y24</f>
        <v>3</v>
      </c>
      <c r="CF17" s="19">
        <f>'9月（入力用）'!Z24</f>
        <v>3</v>
      </c>
      <c r="CG17" s="19">
        <f>'9月（入力用）'!AA24</f>
        <v>3</v>
      </c>
      <c r="CH17" s="19">
        <f>'9月（入力用）'!AB24</f>
        <v>2</v>
      </c>
      <c r="CI17" s="19">
        <f>'9月（入力用）'!AC24</f>
        <v>0</v>
      </c>
      <c r="CJ17" s="19">
        <f>'9月（入力用）'!AD24</f>
        <v>0</v>
      </c>
      <c r="CK17" s="19">
        <f>'9月（入力用）'!AE24</f>
        <v>1</v>
      </c>
      <c r="CL17" s="19">
        <f>'9月（入力用）'!AF24</f>
        <v>3</v>
      </c>
      <c r="CM17" s="19">
        <f>'9月（入力用）'!AG24</f>
        <v>3</v>
      </c>
      <c r="CN17" s="19">
        <f>'9月（入力用）'!AH24</f>
        <v>3</v>
      </c>
      <c r="CO17" s="19">
        <f>'9月（入力用）'!AI24</f>
        <v>4</v>
      </c>
      <c r="CP17" s="19">
        <f>'9月（入力用）'!AJ24</f>
        <v>6</v>
      </c>
      <c r="CQ17" s="19">
        <f>'10月（入力用）'!G24</f>
        <v>8</v>
      </c>
      <c r="CR17" s="19">
        <f>'10月（入力用）'!H24</f>
        <v>7</v>
      </c>
      <c r="CS17" s="19">
        <f>'10月（入力用）'!I24</f>
        <v>6</v>
      </c>
      <c r="CT17" s="19">
        <f>'10月（入力用）'!J24</f>
        <v>7</v>
      </c>
      <c r="CU17" s="19">
        <f>'10月（入力用）'!K24</f>
        <v>7</v>
      </c>
      <c r="CV17" s="19">
        <f>'10月（入力用）'!L24</f>
        <v>7</v>
      </c>
      <c r="CW17" s="19">
        <f>'10月（入力用）'!M24</f>
        <v>6</v>
      </c>
      <c r="CX17" s="19">
        <f>'10月（入力用）'!N24</f>
        <v>4</v>
      </c>
      <c r="CY17" s="19">
        <f>'10月（入力用）'!O24</f>
        <v>4</v>
      </c>
      <c r="CZ17" s="19">
        <f>'10月（入力用）'!P24</f>
        <v>5</v>
      </c>
      <c r="DA17" s="19">
        <f>'10月（入力用）'!Q24</f>
        <v>8</v>
      </c>
      <c r="DB17" s="19">
        <f>'10月（入力用）'!R24</f>
        <v>8</v>
      </c>
      <c r="DC17" s="19">
        <f>'10月（入力用）'!S24</f>
        <v>7</v>
      </c>
      <c r="DD17" s="19">
        <f>'10月（入力用）'!T24</f>
        <v>9</v>
      </c>
      <c r="DE17" s="19">
        <f>'10月（入力用）'!U24</f>
        <v>9</v>
      </c>
      <c r="DF17" s="19">
        <f>'10月（入力用）'!V24</f>
        <v>10</v>
      </c>
      <c r="DG17" s="19">
        <f>'10月（入力用）'!W24</f>
        <v>8</v>
      </c>
      <c r="DH17" s="19">
        <f>'10月（入力用）'!X24</f>
        <v>4</v>
      </c>
      <c r="DI17" s="19">
        <f>'10月（入力用）'!Y24</f>
        <v>4</v>
      </c>
      <c r="DJ17" s="19">
        <f>'10月（入力用）'!Z24</f>
        <v>4</v>
      </c>
      <c r="DK17" s="19">
        <f>'10月（入力用）'!AA24</f>
        <v>1</v>
      </c>
      <c r="DL17" s="19">
        <f>'10月（入力用）'!AB24</f>
        <v>1</v>
      </c>
      <c r="DM17" s="19">
        <f>'10月（入力用）'!AC24</f>
        <v>0</v>
      </c>
      <c r="DN17" s="19">
        <f>'10月（入力用）'!AD24</f>
        <v>0</v>
      </c>
      <c r="DO17" s="19">
        <f>'10月（入力用）'!AE24</f>
        <v>0</v>
      </c>
      <c r="DP17" s="19">
        <f>'10月（入力用）'!AF24</f>
        <v>0</v>
      </c>
      <c r="DQ17" s="19">
        <f>'10月（入力用）'!AG24</f>
        <v>0</v>
      </c>
      <c r="DR17" s="19">
        <f>'10月（入力用）'!AH24</f>
        <v>0</v>
      </c>
      <c r="DS17" s="19">
        <f>'10月（入力用）'!AI24</f>
        <v>0</v>
      </c>
      <c r="DT17" s="19">
        <f>'10月（入力用）'!AJ24</f>
        <v>0</v>
      </c>
      <c r="DU17" s="19">
        <f>'10月（入力用）'!AK24</f>
        <v>0</v>
      </c>
      <c r="DV17" s="19">
        <f>'11月（入力用）'!G24</f>
        <v>0</v>
      </c>
      <c r="DW17" s="19">
        <f>'11月（入力用）'!H24</f>
        <v>0</v>
      </c>
      <c r="DX17" s="19">
        <f>'11月（入力用）'!I24</f>
        <v>0</v>
      </c>
      <c r="DY17" s="19">
        <f>'11月（入力用）'!J24</f>
        <v>0</v>
      </c>
      <c r="DZ17" s="19">
        <f>'11月（入力用）'!K24</f>
        <v>0</v>
      </c>
      <c r="EA17" s="19">
        <f>'11月（入力用）'!L24</f>
        <v>1</v>
      </c>
      <c r="EB17" s="19">
        <f>'11月（入力用）'!M24</f>
        <v>1</v>
      </c>
      <c r="EC17" s="19">
        <f>'11月（入力用）'!N24</f>
        <v>3</v>
      </c>
      <c r="ED17" s="19">
        <f>'11月（入力用）'!O24</f>
        <v>4</v>
      </c>
      <c r="EE17" s="19">
        <f>'11月（入力用）'!P24</f>
        <v>5</v>
      </c>
      <c r="EF17" s="19">
        <f>'11月（入力用）'!Q24</f>
        <v>6</v>
      </c>
      <c r="EG17" s="19">
        <f>'11月（入力用）'!R24</f>
        <v>6</v>
      </c>
      <c r="EH17" s="19">
        <f>'11月（入力用）'!S24</f>
        <v>6</v>
      </c>
      <c r="EI17" s="19">
        <f>'11月（入力用）'!T24</f>
        <v>7</v>
      </c>
      <c r="EJ17" s="19">
        <f>'11月（入力用）'!U24</f>
        <v>6</v>
      </c>
      <c r="EK17" s="19">
        <f>'11月（入力用）'!V24</f>
        <v>5</v>
      </c>
      <c r="EL17" s="19">
        <f>'11月（入力用）'!W24</f>
        <v>4</v>
      </c>
      <c r="EM17" s="19">
        <f>'11月（入力用）'!X24</f>
        <v>3</v>
      </c>
      <c r="EN17" s="19">
        <f>'11月（入力用）'!Y24</f>
        <v>6</v>
      </c>
      <c r="EO17" s="19">
        <f>'11月（入力用）'!Z24</f>
        <v>8</v>
      </c>
      <c r="EP17" s="19">
        <f>'11月（入力用）'!AA24</f>
        <v>8</v>
      </c>
      <c r="EQ17" s="19">
        <f>'11月（入力用）'!AB24</f>
        <v>8</v>
      </c>
      <c r="ER17" s="19">
        <f>'11月（入力用）'!AC24</f>
        <v>10</v>
      </c>
      <c r="ES17" s="19">
        <f>'11月（入力用）'!AD24</f>
        <v>10</v>
      </c>
      <c r="ET17" s="19">
        <f>'11月（入力用）'!AE24</f>
        <v>15</v>
      </c>
      <c r="EU17" s="19">
        <f>'11月（入力用）'!AF24</f>
        <v>13</v>
      </c>
      <c r="EV17" s="19">
        <f>'11月（入力用）'!AG24</f>
        <v>14</v>
      </c>
      <c r="EW17" s="19">
        <f>'11月（入力用）'!AH24</f>
        <v>15</v>
      </c>
      <c r="EX17" s="19">
        <f>'11月（入力用）'!AI24</f>
        <v>14</v>
      </c>
      <c r="EY17" s="19">
        <f>'11月（入力用）'!AJ24</f>
        <v>13</v>
      </c>
      <c r="EZ17" s="19">
        <f>'12月（入力用）'!G24</f>
        <v>14</v>
      </c>
      <c r="FA17" s="19">
        <f>'12月（入力用）'!H24</f>
        <v>10</v>
      </c>
      <c r="FB17" s="19">
        <f>'12月（入力用）'!I24</f>
        <v>11</v>
      </c>
      <c r="FC17" s="19">
        <f>'12月（入力用）'!J24</f>
        <v>8</v>
      </c>
      <c r="FD17" s="19">
        <f>'12月（入力用）'!K24</f>
        <v>8</v>
      </c>
      <c r="FE17" s="19">
        <f>'12月（入力用）'!L24</f>
        <v>9</v>
      </c>
      <c r="FF17" s="19">
        <f>'12月（入力用）'!M24</f>
        <v>8</v>
      </c>
      <c r="FG17" s="19">
        <f>'12月（入力用）'!N24</f>
        <v>9</v>
      </c>
      <c r="FH17" s="19">
        <f>'12月（入力用）'!O24</f>
        <v>10</v>
      </c>
      <c r="FI17" s="19">
        <f>'12月（入力用）'!P24</f>
        <v>8</v>
      </c>
      <c r="FJ17" s="19">
        <f>'12月（入力用）'!Q24</f>
        <v>8</v>
      </c>
      <c r="FK17" s="19">
        <f>'12月（入力用）'!R24</f>
        <v>9</v>
      </c>
      <c r="FL17" s="19">
        <f>'12月（入力用）'!S24</f>
        <v>10</v>
      </c>
      <c r="FM17" s="19">
        <f>'12月（入力用）'!T24</f>
        <v>11</v>
      </c>
      <c r="FN17" s="19">
        <f>'12月（入力用）'!U24</f>
        <v>12</v>
      </c>
      <c r="FO17" s="19">
        <f>'12月（入力用）'!V24</f>
        <v>14</v>
      </c>
      <c r="FP17" s="19">
        <f>'12月（入力用）'!W24</f>
        <v>14</v>
      </c>
      <c r="FQ17" s="19">
        <f>'12月（入力用）'!X24</f>
        <v>15</v>
      </c>
      <c r="FR17" s="19">
        <f>'12月（入力用）'!Y24</f>
        <v>16</v>
      </c>
      <c r="FS17" s="19">
        <f>'12月（入力用）'!Z24</f>
        <v>14</v>
      </c>
      <c r="FT17" s="19">
        <f>'12月（入力用）'!AA24</f>
        <v>15</v>
      </c>
      <c r="FU17" s="19">
        <f>'12月（入力用）'!AB24</f>
        <v>15</v>
      </c>
      <c r="FV17" s="19">
        <f>'12月（入力用）'!AC24</f>
        <v>14</v>
      </c>
      <c r="FW17" s="19">
        <f>'12月（入力用）'!AD24</f>
        <v>17</v>
      </c>
      <c r="FX17" s="19">
        <f>'12月（入力用）'!AE24</f>
        <v>19</v>
      </c>
      <c r="FY17" s="19">
        <f>'12月（入力用）'!AF24</f>
        <v>17</v>
      </c>
      <c r="FZ17" s="19">
        <f>'12月（入力用）'!AG24</f>
        <v>18</v>
      </c>
      <c r="GA17" s="19">
        <f>'12月（入力用）'!AH24</f>
        <v>18</v>
      </c>
      <c r="GB17" s="19">
        <f>'12月（入力用）'!AI24</f>
        <v>17</v>
      </c>
      <c r="GC17" s="19">
        <f>'12月（入力用）'!AJ24</f>
        <v>19</v>
      </c>
      <c r="GD17" s="19">
        <f>'12月（入力用）'!AK24</f>
        <v>20</v>
      </c>
      <c r="GE17" s="19">
        <f>'R3-01（入力用）'!G24</f>
        <v>19</v>
      </c>
      <c r="GF17" s="19">
        <f>'R3-01（入力用）'!H24</f>
        <v>17</v>
      </c>
      <c r="GG17" s="19">
        <f>'R3-01（入力用）'!I24</f>
        <v>27</v>
      </c>
      <c r="GH17" s="19">
        <f>'R3-01（入力用）'!J24</f>
        <v>27</v>
      </c>
      <c r="GI17" s="19">
        <f>'R3-01（入力用）'!K24</f>
        <v>38</v>
      </c>
      <c r="GJ17" s="19">
        <f>'R3-01（入力用）'!L24</f>
        <v>43</v>
      </c>
      <c r="GK17" s="19">
        <f>'R3-01（入力用）'!M24</f>
        <v>45</v>
      </c>
      <c r="GL17" s="19">
        <f>'R3-01（入力用）'!N24</f>
        <v>50</v>
      </c>
      <c r="GM17" s="19">
        <f>'R3-01（入力用）'!O24</f>
        <v>55</v>
      </c>
      <c r="GN17" s="19">
        <f>'R3-01（入力用）'!P24</f>
        <v>52</v>
      </c>
      <c r="GO17" s="19">
        <f>'R3-01（入力用）'!Q24</f>
        <v>53</v>
      </c>
      <c r="GP17" s="19">
        <f>'R3-01（入力用）'!R24</f>
        <v>47</v>
      </c>
      <c r="GQ17" s="19">
        <f>'R3-01（入力用）'!S24</f>
        <v>44</v>
      </c>
      <c r="GR17" s="19">
        <f>'R3-01（入力用）'!T24</f>
        <v>44</v>
      </c>
      <c r="GS17" s="19">
        <f>'R3-01（入力用）'!U24</f>
        <v>41</v>
      </c>
      <c r="GT17" s="19">
        <f>'R3-01（入力用）'!V24</f>
        <v>45</v>
      </c>
      <c r="GU17" s="19">
        <f>'R3-01（入力用）'!W24</f>
        <v>46</v>
      </c>
      <c r="GV17" s="19">
        <f>'R3-01（入力用）'!X24</f>
        <v>45</v>
      </c>
      <c r="GW17" s="19">
        <f>'R3-01（入力用）'!Y24</f>
        <v>42</v>
      </c>
      <c r="GX17" s="19">
        <f>'R3-01（入力用）'!Z24</f>
        <v>43</v>
      </c>
      <c r="GY17" s="19">
        <f>'R3-01（入力用）'!AA24</f>
        <v>44</v>
      </c>
      <c r="GZ17" s="19">
        <f>'R3-01（入力用）'!AB24</f>
        <v>43</v>
      </c>
      <c r="HA17" s="19">
        <f>'R3-01（入力用）'!AC24</f>
        <v>44</v>
      </c>
      <c r="HB17" s="19">
        <f>'R3-01（入力用）'!AD24</f>
        <v>35</v>
      </c>
      <c r="HC17" s="19">
        <f>'R3-01（入力用）'!AE24</f>
        <v>37</v>
      </c>
      <c r="HD17" s="19">
        <f>'R3-01（入力用）'!AF24</f>
        <v>35</v>
      </c>
      <c r="HE17" s="19">
        <f>'R3-01（入力用）'!AG24</f>
        <v>33</v>
      </c>
      <c r="HF17" s="19">
        <f>'R3-01（入力用）'!AH24</f>
        <v>28</v>
      </c>
      <c r="HG17" s="19">
        <f>'R3-01（入力用）'!AI24</f>
        <v>29</v>
      </c>
      <c r="HH17" s="19">
        <f>'R3-01（入力用）'!AJ24</f>
        <v>22</v>
      </c>
      <c r="HI17" s="19">
        <f>'R3-01（入力用）'!AK24</f>
        <v>26</v>
      </c>
      <c r="HJ17" s="19">
        <f>'R3-02（入力用）'!G24</f>
        <v>23</v>
      </c>
      <c r="HK17" s="19">
        <f>'R3-02（入力用）'!H24</f>
        <v>22</v>
      </c>
      <c r="HL17" s="19">
        <f>'R3-02（入力用）'!I24</f>
        <v>17</v>
      </c>
      <c r="HM17" s="19">
        <f>'R3-02（入力用）'!J24</f>
        <v>15</v>
      </c>
      <c r="HN17" s="19">
        <f>'R3-02（入力用）'!K24</f>
        <v>13</v>
      </c>
      <c r="HO17" s="19">
        <f>'R3-02（入力用）'!L24</f>
        <v>13</v>
      </c>
      <c r="HP17" s="19">
        <f>'R3-02（入力用）'!M24</f>
        <v>10</v>
      </c>
      <c r="HQ17" s="19">
        <f>'R3-02（入力用）'!N24</f>
        <v>13</v>
      </c>
      <c r="HR17" s="19">
        <f>'R3-02（入力用）'!O24</f>
        <v>14</v>
      </c>
      <c r="HS17" s="19">
        <f>'R3-02（入力用）'!P24</f>
        <v>13</v>
      </c>
      <c r="HT17" s="19">
        <f>'R3-02（入力用）'!Q24</f>
        <v>14</v>
      </c>
      <c r="HU17" s="19">
        <f>'R3-02（入力用）'!R24</f>
        <v>11</v>
      </c>
      <c r="HV17" s="19">
        <f>'R3-02（入力用）'!S24</f>
        <v>13</v>
      </c>
      <c r="HW17" s="19">
        <f>'R3-02（入力用）'!T24</f>
        <v>16</v>
      </c>
      <c r="HX17" s="19">
        <f>'R3-02（入力用）'!U24</f>
        <v>12</v>
      </c>
      <c r="HY17" s="19">
        <f>'R3-02（入力用）'!V24</f>
        <v>12</v>
      </c>
      <c r="HZ17" s="19">
        <f>'R3-02（入力用）'!W24</f>
        <v>12</v>
      </c>
      <c r="IA17" s="19">
        <f>'R3-02（入力用）'!X24</f>
        <v>12</v>
      </c>
      <c r="IB17" s="19">
        <f>'R3-02（入力用）'!Y24</f>
        <v>12</v>
      </c>
      <c r="IC17" s="19">
        <f>'R3-02（入力用）'!Z24</f>
        <v>7</v>
      </c>
      <c r="ID17" s="19">
        <f>'R3-02（入力用）'!AA24</f>
        <v>4</v>
      </c>
      <c r="IE17" s="19">
        <f>'R3-02（入力用）'!AB24</f>
        <v>6</v>
      </c>
      <c r="IF17" s="19">
        <f>'R3-02（入力用）'!AC24</f>
        <v>5</v>
      </c>
      <c r="IG17" s="19">
        <f>'R3-02（入力用）'!AD24</f>
        <v>5</v>
      </c>
      <c r="IH17" s="19">
        <f>'R3-02（入力用）'!AE24</f>
        <v>4</v>
      </c>
      <c r="II17" s="19">
        <f>'R3-02（入力用）'!AF24</f>
        <v>4</v>
      </c>
      <c r="IJ17" s="19">
        <f>'R3-02（入力用）'!AG24</f>
        <v>5</v>
      </c>
      <c r="IK17" s="19">
        <f>'R3-02（入力用）'!AH24</f>
        <v>4</v>
      </c>
      <c r="IL17" s="19">
        <f>'R3-03（入力用）'!G24</f>
        <v>2</v>
      </c>
      <c r="IM17" s="19">
        <f>'R3-03（入力用）'!H24</f>
        <v>1</v>
      </c>
      <c r="IN17" s="19">
        <f>'R3-03（入力用）'!I24</f>
        <v>1</v>
      </c>
      <c r="IO17" s="19">
        <f>'R3-03（入力用）'!J24</f>
        <v>1</v>
      </c>
      <c r="IP17" s="19">
        <f>'R3-03（入力用）'!K24</f>
        <v>1</v>
      </c>
      <c r="IQ17" s="19">
        <f>'R3-03（入力用）'!L24</f>
        <v>0</v>
      </c>
      <c r="IR17" s="19">
        <f>'R3-03（入力用）'!M24</f>
        <v>0</v>
      </c>
      <c r="IS17" s="19">
        <f>'R3-03（入力用）'!N24</f>
        <v>0</v>
      </c>
      <c r="IT17" s="19">
        <f>'R3-03（入力用）'!O24</f>
        <v>0</v>
      </c>
      <c r="IU17" s="19">
        <f>'R3-03（入力用）'!P24</f>
        <v>0</v>
      </c>
      <c r="IV17" s="19">
        <f>'R3-03（入力用）'!Q24</f>
        <v>0</v>
      </c>
      <c r="IW17" s="19">
        <f>'R3-03（入力用）'!R24</f>
        <v>0</v>
      </c>
      <c r="IX17" s="19">
        <f>'R3-03（入力用）'!S24</f>
        <v>0</v>
      </c>
      <c r="IY17" s="19">
        <f>'R3-03（入力用）'!T24</f>
        <v>1</v>
      </c>
      <c r="IZ17" s="19">
        <f>'R3-03（入力用）'!U24</f>
        <v>1</v>
      </c>
      <c r="JA17" s="19">
        <f>'R3-03（入力用）'!V24</f>
        <v>2</v>
      </c>
      <c r="JB17" s="19">
        <f>'R3-03（入力用）'!W24</f>
        <v>3</v>
      </c>
      <c r="JC17" s="19">
        <f>'R3-03（入力用）'!X24</f>
        <v>4</v>
      </c>
      <c r="JD17" s="19">
        <f>'R3-03（入力用）'!Y24</f>
        <v>4</v>
      </c>
      <c r="JE17" s="19">
        <f>'R3-03（入力用）'!Z24</f>
        <v>4</v>
      </c>
      <c r="JF17" s="19">
        <f>'R3-03（入力用）'!AA24</f>
        <v>3</v>
      </c>
      <c r="JG17" s="19">
        <f>'R3-03（入力用）'!AB24</f>
        <v>4</v>
      </c>
      <c r="JH17" s="19">
        <f>'R3-03（入力用）'!AC24</f>
        <v>3</v>
      </c>
      <c r="JI17" s="19">
        <f>'R3-03（入力用）'!AD24</f>
        <v>2</v>
      </c>
      <c r="JJ17" s="19">
        <f>'R3-03（入力用）'!AE24</f>
        <v>3</v>
      </c>
      <c r="JK17" s="19">
        <f>'R3-03（入力用）'!AF24</f>
        <v>4</v>
      </c>
      <c r="JL17" s="19">
        <f>'R3-03（入力用）'!AG24</f>
        <v>4</v>
      </c>
      <c r="JM17" s="19">
        <f>'R3-03（入力用）'!AH24</f>
        <v>6</v>
      </c>
      <c r="JN17" s="19">
        <f>'R3-03（入力用）'!AI24</f>
        <v>6</v>
      </c>
      <c r="JO17" s="19">
        <f>'R3-03（入力用）'!AJ24</f>
        <v>6</v>
      </c>
      <c r="JP17" s="19">
        <f>'R3-03（入力用）'!AK24</f>
        <v>7</v>
      </c>
      <c r="JQ17" s="19">
        <f>'R3-04'!G24</f>
        <v>6</v>
      </c>
      <c r="JR17" s="19">
        <f>'R3-04'!H24</f>
        <v>11</v>
      </c>
      <c r="JS17" s="19">
        <f>'R3-04'!I24</f>
        <v>12</v>
      </c>
      <c r="JT17" s="19">
        <f>'R3-04'!J24</f>
        <v>14</v>
      </c>
      <c r="JU17" s="19">
        <f>'R3-04'!K24</f>
        <v>14</v>
      </c>
      <c r="JV17" s="19">
        <f>'R3-04'!L24</f>
        <v>17</v>
      </c>
      <c r="JW17" s="19">
        <f>'R3-04'!M24</f>
        <v>20</v>
      </c>
      <c r="JX17" s="19">
        <f>'R3-04'!N24</f>
        <v>22</v>
      </c>
      <c r="JY17" s="19">
        <f>'R3-04'!O24</f>
        <v>17</v>
      </c>
      <c r="JZ17" s="19">
        <f>'R3-04'!P24</f>
        <v>20</v>
      </c>
      <c r="KA17" s="19">
        <f>'R3-04'!Q24</f>
        <v>17</v>
      </c>
      <c r="KB17" s="19">
        <f>'R3-04'!R24</f>
        <v>16</v>
      </c>
      <c r="KC17" s="19">
        <f>'R3-04'!S24</f>
        <v>13</v>
      </c>
      <c r="KD17" s="19">
        <f>'R3-04'!T24</f>
        <v>11</v>
      </c>
      <c r="KE17" s="19">
        <f>'R3-04'!U24</f>
        <v>12</v>
      </c>
      <c r="KF17" s="19">
        <f>'R3-04'!V24</f>
        <v>12</v>
      </c>
      <c r="KG17" s="19">
        <f>'R3-04'!W24</f>
        <v>9</v>
      </c>
      <c r="KH17" s="19">
        <f>'R3-04'!X24</f>
        <v>9</v>
      </c>
      <c r="KI17" s="19">
        <f>'R3-04'!Y24</f>
        <v>10</v>
      </c>
      <c r="KJ17" s="19">
        <f>'R3-04'!Z24</f>
        <v>13</v>
      </c>
      <c r="KK17" s="19">
        <f>'R3-04'!AA24</f>
        <v>12</v>
      </c>
      <c r="KL17" s="19">
        <f>'R3-04'!AB24</f>
        <v>12</v>
      </c>
      <c r="KM17" s="19">
        <f>'R3-04'!AC24</f>
        <v>15</v>
      </c>
      <c r="KN17" s="19">
        <f>'R3-04'!AD24</f>
        <v>19</v>
      </c>
      <c r="KO17" s="19">
        <f>'R3-04'!AE24</f>
        <v>21</v>
      </c>
      <c r="KP17" s="19">
        <f>'R3-04'!AF24</f>
        <v>23</v>
      </c>
      <c r="KQ17" s="19">
        <f>'R3-04'!AG24</f>
        <v>27</v>
      </c>
      <c r="KR17" s="19">
        <f>'R3-04'!AH24</f>
        <v>30</v>
      </c>
      <c r="KS17" s="19">
        <f>'R3-04'!AI24</f>
        <v>37</v>
      </c>
      <c r="KT17" s="19">
        <f>'R3-04'!AJ24</f>
        <v>35</v>
      </c>
      <c r="KU17" s="19">
        <f>'R3-05'!G24</f>
        <v>49</v>
      </c>
      <c r="KV17" s="19">
        <f>'R3-05'!H24</f>
        <v>57</v>
      </c>
      <c r="KW17" s="19">
        <f>'R3-05'!I24</f>
        <v>69</v>
      </c>
      <c r="KX17" s="19">
        <f>'R3-05'!J24</f>
        <v>72</v>
      </c>
      <c r="KY17" s="19">
        <f>'R3-05'!K24</f>
        <v>80</v>
      </c>
      <c r="KZ17" s="19">
        <f>'R3-05'!L24</f>
        <v>83</v>
      </c>
      <c r="LA17" s="19">
        <f>'R3-05'!M24</f>
        <v>101</v>
      </c>
      <c r="LB17" s="19">
        <f>'R3-05'!N24</f>
        <v>92</v>
      </c>
      <c r="LC17" s="19">
        <f>'R3-05'!O24</f>
        <v>96</v>
      </c>
      <c r="LD17" s="19">
        <f>'R3-05'!P24</f>
        <v>93</v>
      </c>
      <c r="LE17" s="19">
        <f>'R3-05'!Q24</f>
        <v>105</v>
      </c>
      <c r="LF17" s="19">
        <f>'R3-05'!R24</f>
        <v>113</v>
      </c>
      <c r="LG17" s="19">
        <f>'R3-05'!S24</f>
        <v>111</v>
      </c>
      <c r="LH17" s="19">
        <f>'R3-05'!T24</f>
        <v>101</v>
      </c>
      <c r="LI17" s="19">
        <f>'R3-05'!U24</f>
        <v>102</v>
      </c>
      <c r="LJ17" s="19">
        <f>'R3-05'!V24</f>
        <v>94</v>
      </c>
      <c r="LK17" s="19">
        <f>'R3-05'!W24</f>
        <v>90</v>
      </c>
      <c r="LL17" s="19">
        <f>'R3-05'!X24</f>
        <v>81</v>
      </c>
      <c r="LM17" s="19">
        <f>'R3-05'!Y24</f>
        <v>70</v>
      </c>
      <c r="LN17" s="19">
        <f>'R3-05'!Z24</f>
        <v>74</v>
      </c>
      <c r="LO17" s="19">
        <f>'R3-05'!AA24</f>
        <v>83</v>
      </c>
      <c r="LP17" s="19">
        <f>'R3-05'!AB24</f>
        <v>84</v>
      </c>
      <c r="LQ17" s="19">
        <f>'R3-05'!AC24</f>
        <v>85</v>
      </c>
      <c r="LR17" s="19">
        <f>'R3-05'!AD24</f>
        <v>82</v>
      </c>
      <c r="LS17" s="19">
        <f>'R3-05'!AE24</f>
        <v>82</v>
      </c>
      <c r="LT17" s="19">
        <f>'R3-05'!AF24</f>
        <v>82</v>
      </c>
      <c r="LU17" s="19">
        <f>'R3-05'!AG24</f>
        <v>73</v>
      </c>
      <c r="LV17" s="19">
        <f>'R3-05'!AH24</f>
        <v>57</v>
      </c>
      <c r="LW17" s="19">
        <f>'R3-05'!AI24</f>
        <v>52</v>
      </c>
      <c r="LX17" s="19">
        <f>'R3-05'!AJ24</f>
        <v>49</v>
      </c>
      <c r="LY17" s="19">
        <f>'R3-05'!AK24</f>
        <v>46</v>
      </c>
      <c r="LZ17" s="19">
        <f>'R3-06'!G24</f>
        <v>40</v>
      </c>
      <c r="MA17" s="19">
        <f>'R3-06'!H24</f>
        <v>45</v>
      </c>
      <c r="MB17" s="19">
        <f>'R3-06'!I24</f>
        <v>43</v>
      </c>
      <c r="MC17" s="19">
        <f>'R3-06'!J24</f>
        <v>47</v>
      </c>
      <c r="MD17" s="19">
        <f>'R3-06'!K24</f>
        <v>50</v>
      </c>
      <c r="ME17" s="19">
        <f>'R3-06'!L24</f>
        <v>49</v>
      </c>
      <c r="MF17" s="19">
        <f>'R3-06'!M24</f>
        <v>49</v>
      </c>
      <c r="MG17" s="19">
        <f>'R3-06'!N24</f>
        <v>46</v>
      </c>
      <c r="MH17" s="19">
        <f>'R3-06'!O24</f>
        <v>38</v>
      </c>
      <c r="MI17" s="19">
        <f>'R3-06'!P24</f>
        <v>36</v>
      </c>
      <c r="MJ17" s="19">
        <f>'R3-06'!Q24</f>
        <v>32</v>
      </c>
      <c r="MK17" s="19">
        <f>'R3-06'!R24</f>
        <v>22</v>
      </c>
      <c r="ML17" s="19">
        <f>'R3-06'!S24</f>
        <v>23</v>
      </c>
      <c r="MM17" s="19">
        <f>'R3-06'!T24</f>
        <v>22</v>
      </c>
      <c r="MN17" s="19">
        <f>'R3-06'!U24</f>
        <v>19</v>
      </c>
      <c r="MO17" s="19">
        <f>'R3-06'!V24</f>
        <v>16</v>
      </c>
      <c r="MP17" s="19">
        <f>'R3-06'!W24</f>
        <v>14</v>
      </c>
      <c r="MQ17" s="19">
        <f>'R3-06'!X24</f>
        <v>12</v>
      </c>
      <c r="MR17" s="19">
        <f>'R3-06'!Y24</f>
        <v>14</v>
      </c>
      <c r="MS17" s="19">
        <f>'R3-06'!Z24</f>
        <v>10</v>
      </c>
      <c r="MT17" s="19">
        <f>'R3-06'!AA24</f>
        <v>9</v>
      </c>
      <c r="MU17" s="19">
        <f>'R3-06'!AB24</f>
        <v>9</v>
      </c>
      <c r="MV17" s="19">
        <f>'R3-06'!AC24</f>
        <v>7</v>
      </c>
      <c r="MW17" s="19">
        <f>'R3-06'!AD24</f>
        <v>6</v>
      </c>
      <c r="MX17" s="19">
        <f>'R3-06'!AE24</f>
        <v>7</v>
      </c>
      <c r="MY17" s="19">
        <f>'R3-06'!AF24</f>
        <v>7</v>
      </c>
      <c r="MZ17" s="19">
        <f>'R3-06'!AG24</f>
        <v>9</v>
      </c>
      <c r="NA17" s="19">
        <f>'R3-06'!AH24</f>
        <v>13</v>
      </c>
      <c r="NB17" s="19">
        <f>'R3-06'!AI24</f>
        <v>14</v>
      </c>
      <c r="NC17" s="19">
        <f>'R3-06'!AJ24</f>
        <v>14</v>
      </c>
      <c r="ND17" s="19">
        <f>'R3-07'!G24</f>
        <v>18</v>
      </c>
      <c r="NE17" s="19">
        <f>'R3-07'!H24</f>
        <v>17</v>
      </c>
      <c r="NF17" s="19">
        <f>'R3-07'!I24</f>
        <v>17</v>
      </c>
      <c r="NG17" s="19">
        <f>'R3-07'!J24</f>
        <v>14</v>
      </c>
      <c r="NH17" s="19">
        <f>'R3-07'!K24</f>
        <v>10</v>
      </c>
      <c r="NI17" s="19">
        <f>'R3-07'!L24</f>
        <v>9</v>
      </c>
      <c r="NJ17" s="19">
        <f>'R3-07'!M24</f>
        <v>9</v>
      </c>
      <c r="NK17" s="19">
        <f>'R3-07'!N24</f>
        <v>5</v>
      </c>
      <c r="NL17" s="19">
        <f>'R3-07'!O24</f>
        <v>5</v>
      </c>
      <c r="NM17" s="19">
        <f>'R3-07'!P24</f>
        <v>3</v>
      </c>
      <c r="NN17" s="19">
        <f>'R3-07'!Q24</f>
        <v>5</v>
      </c>
      <c r="NO17" s="19">
        <f>'R3-07'!R24</f>
        <v>7</v>
      </c>
      <c r="NP17" s="19">
        <f>'R3-07'!S24</f>
        <v>7</v>
      </c>
      <c r="NQ17" s="19">
        <f>'R3-07'!T24</f>
        <v>7</v>
      </c>
      <c r="NR17" s="19">
        <f>'R3-07'!U24</f>
        <v>10</v>
      </c>
      <c r="NS17" s="19">
        <f>'R3-07'!V24</f>
        <v>10</v>
      </c>
      <c r="NT17" s="19">
        <f>'R3-07'!W24</f>
        <v>10</v>
      </c>
      <c r="NU17" s="19">
        <f>'R3-07'!X24</f>
        <v>11</v>
      </c>
      <c r="NV17" s="19">
        <f>'R3-07'!Y24</f>
        <v>9</v>
      </c>
      <c r="NW17" s="19">
        <f>'R3-07'!Z24</f>
        <v>11</v>
      </c>
      <c r="NX17" s="19">
        <f>'R3-07'!AA24</f>
        <v>11</v>
      </c>
      <c r="NY17" s="19">
        <f>'R3-07'!AB24</f>
        <v>12</v>
      </c>
      <c r="NZ17" s="19">
        <f>'R3-07'!AC24</f>
        <v>12</v>
      </c>
      <c r="OA17" s="19">
        <f>'R3-07'!AD24</f>
        <v>17</v>
      </c>
      <c r="OB17" s="19">
        <f>'R3-07'!AE24</f>
        <v>20</v>
      </c>
      <c r="OC17" s="19">
        <f>'R3-07'!AF24</f>
        <v>21</v>
      </c>
      <c r="OD17" s="19">
        <f>'R3-07'!AG24</f>
        <v>25</v>
      </c>
      <c r="OE17" s="19">
        <f>'R3-07'!AH24</f>
        <v>33</v>
      </c>
      <c r="OF17" s="19">
        <f>'R3-07'!AI24</f>
        <v>40</v>
      </c>
      <c r="OG17" s="19">
        <f>'R3-07'!AJ24</f>
        <v>46</v>
      </c>
      <c r="OH17" s="19">
        <f>'R3-07'!AK24</f>
        <v>54</v>
      </c>
      <c r="OI17" s="19">
        <f>'R3-08'!G24</f>
        <v>65</v>
      </c>
      <c r="OJ17" s="19">
        <f>'R3-08'!H24</f>
        <v>66</v>
      </c>
      <c r="OK17" s="19">
        <f>'R3-08'!I24</f>
        <v>72</v>
      </c>
      <c r="OL17" s="19">
        <f>'R3-08'!J24</f>
        <v>84</v>
      </c>
      <c r="OM17" s="19">
        <f>'R3-08'!K24</f>
        <v>91</v>
      </c>
      <c r="ON17" s="19">
        <f>'R3-08'!L24</f>
        <v>115</v>
      </c>
      <c r="OO17" s="19">
        <f>'R3-08'!M24</f>
        <v>126</v>
      </c>
      <c r="OP17" s="19">
        <f>'R3-08'!N24</f>
        <v>152</v>
      </c>
      <c r="OQ17" s="19">
        <f>'R3-08'!O24</f>
        <v>167</v>
      </c>
      <c r="OR17" s="19">
        <f>'R3-08'!P24</f>
        <v>185</v>
      </c>
      <c r="OS17" s="19">
        <f>'R3-08'!Q24</f>
        <v>205</v>
      </c>
      <c r="OT17" s="19">
        <f>'R3-08'!R24</f>
        <v>242</v>
      </c>
      <c r="OU17" s="19">
        <f>'R3-08'!S24</f>
        <v>276</v>
      </c>
      <c r="OV17" s="19">
        <f>'R3-08'!T24</f>
        <v>311</v>
      </c>
      <c r="OW17" s="19">
        <f>'R3-08'!U24</f>
        <v>311</v>
      </c>
      <c r="OX17" s="19">
        <f>'R3-08'!V24</f>
        <v>346</v>
      </c>
      <c r="OY17" s="19">
        <f>'R3-08'!W24</f>
        <v>421</v>
      </c>
      <c r="OZ17" s="19">
        <f>'R3-08'!X24</f>
        <v>446</v>
      </c>
      <c r="PA17" s="19">
        <f>'R3-08'!Y24</f>
        <v>519</v>
      </c>
      <c r="PB17" s="19">
        <f>'R3-08'!Z24</f>
        <v>545</v>
      </c>
      <c r="PC17" s="19">
        <f>'R3-08'!AA24</f>
        <v>599</v>
      </c>
      <c r="PD17" s="19">
        <f>'R3-08'!AB24</f>
        <v>605</v>
      </c>
      <c r="PE17" s="19">
        <f>'R3-08'!AC24</f>
        <v>621</v>
      </c>
      <c r="PF17" s="19">
        <f>'R3-08'!AD24</f>
        <v>574</v>
      </c>
      <c r="PG17" s="19">
        <f>'R3-08'!AE24</f>
        <v>570</v>
      </c>
      <c r="PH17" s="19">
        <f>'R3-08'!AF24</f>
        <v>488</v>
      </c>
      <c r="PI17" s="19">
        <f>'R3-08'!AG24</f>
        <v>445</v>
      </c>
      <c r="PJ17" s="19">
        <f>'R3-08'!AH24</f>
        <v>392</v>
      </c>
      <c r="PK17" s="19">
        <f>'R3-08'!AI24</f>
        <v>363</v>
      </c>
      <c r="PL17" s="19">
        <f>'R3-08'!AJ24</f>
        <v>305</v>
      </c>
      <c r="PM17" s="19">
        <f>'R3-08'!AK24</f>
        <v>273</v>
      </c>
      <c r="PN17" s="19">
        <f>'R3-09'!G24</f>
        <v>228</v>
      </c>
      <c r="PO17" s="19">
        <f>'R3-09'!H24</f>
        <v>206</v>
      </c>
      <c r="PP17" s="19">
        <f>'R3-09'!I24</f>
        <v>180</v>
      </c>
      <c r="PQ17" s="19">
        <f>'R3-09'!J24</f>
        <v>134</v>
      </c>
      <c r="PR17" s="19">
        <f>'R3-09'!K24</f>
        <v>125</v>
      </c>
      <c r="PS17" s="19">
        <f>'R3-09'!L24</f>
        <v>119</v>
      </c>
      <c r="PT17" s="19">
        <f>'R3-09'!M24</f>
        <v>118</v>
      </c>
      <c r="PU17" s="19">
        <f>'R3-09'!N24</f>
        <v>119</v>
      </c>
      <c r="PV17" s="19">
        <f>'R3-09'!O24</f>
        <v>105</v>
      </c>
      <c r="PW17" s="19">
        <f>'R3-09'!P24</f>
        <v>98</v>
      </c>
      <c r="PX17" s="19">
        <f>'R3-09'!Q24</f>
        <v>97</v>
      </c>
      <c r="PY17" s="19">
        <f>'R3-09'!R24</f>
        <v>92</v>
      </c>
      <c r="PZ17" s="19">
        <f>'R3-09'!S24</f>
        <v>94</v>
      </c>
      <c r="QA17" s="19">
        <f>'R3-09'!T24</f>
        <v>85</v>
      </c>
      <c r="QB17" s="19">
        <f>'R3-09'!U24</f>
        <v>73</v>
      </c>
      <c r="QC17" s="19">
        <f>'R3-09'!V24</f>
        <v>69</v>
      </c>
      <c r="QD17" s="19">
        <f>'R3-09'!W24</f>
        <v>61</v>
      </c>
      <c r="QE17" s="19">
        <f>'R3-09'!X24</f>
        <v>54</v>
      </c>
      <c r="QF17" s="19">
        <f>'R3-09'!Y24</f>
        <v>54</v>
      </c>
      <c r="QG17" s="19">
        <f>'R3-09'!Z24</f>
        <v>49</v>
      </c>
      <c r="QH17" s="19">
        <f>'R3-09'!AA24</f>
        <v>33</v>
      </c>
      <c r="QI17" s="19">
        <f>'R3-09'!AB24</f>
        <v>28</v>
      </c>
      <c r="QJ17" s="19">
        <f>'R3-09'!AC24</f>
        <v>25</v>
      </c>
      <c r="QK17" s="19">
        <f>'R3-09'!AD24</f>
        <v>18</v>
      </c>
      <c r="QL17" s="19">
        <f>'R3-09'!AE24</f>
        <v>16</v>
      </c>
      <c r="QM17" s="19">
        <f>'R3-09'!AF24</f>
        <v>11</v>
      </c>
      <c r="QN17" s="19">
        <f>'R3-09'!AG24</f>
        <v>10</v>
      </c>
      <c r="QO17" s="19">
        <f>'R3-09'!AH24</f>
        <v>12</v>
      </c>
      <c r="QP17" s="19">
        <f>'R3-09'!AI24</f>
        <v>12</v>
      </c>
      <c r="QQ17" s="19">
        <f>'R3-09'!AJ24</f>
        <v>11</v>
      </c>
      <c r="QR17" s="19">
        <f>'R3-10'!G24</f>
        <v>11</v>
      </c>
      <c r="QS17" s="19">
        <f>'R3-10'!H24</f>
        <v>7</v>
      </c>
      <c r="QT17" s="19">
        <f>'R3-10'!I24</f>
        <v>6</v>
      </c>
      <c r="QU17" s="19">
        <f>'R3-10'!J24</f>
        <v>7</v>
      </c>
      <c r="QV17" s="19">
        <f>'R3-10'!K24</f>
        <v>6</v>
      </c>
      <c r="QW17" s="19">
        <f>'R3-10'!L24</f>
        <v>5</v>
      </c>
      <c r="QX17" s="19">
        <f>'R3-10'!M24</f>
        <v>5</v>
      </c>
      <c r="QY17" s="19">
        <f>'R3-10'!N24</f>
        <v>7</v>
      </c>
      <c r="QZ17" s="19">
        <f>'R3-10'!O24</f>
        <v>8</v>
      </c>
      <c r="RA17" s="19">
        <f>'R3-10'!P24</f>
        <v>8</v>
      </c>
      <c r="RB17" s="19">
        <f>'R3-10'!Q24</f>
        <v>7</v>
      </c>
      <c r="RC17" s="19">
        <f>'R3-10'!R24</f>
        <v>6</v>
      </c>
      <c r="RD17" s="19">
        <f>'R3-10'!S24</f>
        <v>8</v>
      </c>
      <c r="RE17" s="19">
        <f>'R3-10'!T24</f>
        <v>7</v>
      </c>
      <c r="RF17" s="19">
        <f>'R3-10'!U24</f>
        <v>5</v>
      </c>
      <c r="RG17" s="19">
        <f>'R3-10'!V24</f>
        <v>4</v>
      </c>
      <c r="RH17" s="19">
        <f>'R3-10'!W24</f>
        <v>4</v>
      </c>
      <c r="RI17" s="19">
        <f>'R3-10'!X24</f>
        <v>4</v>
      </c>
      <c r="RJ17" s="19">
        <f>'R3-10'!Y24</f>
        <v>3</v>
      </c>
      <c r="RK17" s="19">
        <f>'R3-10'!Z24</f>
        <v>1</v>
      </c>
      <c r="RL17" s="19">
        <f>'R3-10'!AA24</f>
        <v>0</v>
      </c>
      <c r="RM17" s="19">
        <f>'R3-10'!AB24</f>
        <v>0</v>
      </c>
      <c r="RN17" s="19">
        <f>'R3-10'!AC24</f>
        <v>0</v>
      </c>
      <c r="RO17" s="19">
        <f>'R3-10'!AD24</f>
        <v>0</v>
      </c>
      <c r="RP17" s="19">
        <f>'R3-10'!AE24</f>
        <v>0</v>
      </c>
      <c r="RQ17" s="19">
        <f>'R3-10'!AF24</f>
        <v>2</v>
      </c>
      <c r="RR17" s="19">
        <f>'R3-10'!AG24</f>
        <v>2</v>
      </c>
      <c r="RS17" s="19">
        <f>'R3-10'!AH24</f>
        <v>2</v>
      </c>
      <c r="RT17" s="19">
        <f>'R3-10'!AI24</f>
        <v>2</v>
      </c>
      <c r="RU17" s="19">
        <f>'R3-10'!AJ24</f>
        <v>2</v>
      </c>
      <c r="RV17" s="19">
        <f>'R3-10'!AK24</f>
        <v>2</v>
      </c>
      <c r="RW17" s="19">
        <f>'R3-11'!G24</f>
        <v>2</v>
      </c>
      <c r="RX17" s="19">
        <f>'R3-11'!H24</f>
        <v>1</v>
      </c>
      <c r="RY17" s="19">
        <f>'R3-11'!I24</f>
        <v>1</v>
      </c>
      <c r="RZ17" s="19">
        <f>'R3-11'!J24</f>
        <v>1</v>
      </c>
      <c r="SA17" s="19">
        <f>'R3-11'!K24</f>
        <v>1</v>
      </c>
      <c r="SB17" s="19">
        <f>'R3-11'!L24</f>
        <v>1</v>
      </c>
      <c r="SC17" s="19">
        <f>'R3-11'!M24</f>
        <v>1</v>
      </c>
      <c r="SD17" s="19">
        <f>'R3-11'!N24</f>
        <v>1</v>
      </c>
      <c r="SE17" s="19">
        <f>'R3-11'!O24</f>
        <v>0</v>
      </c>
      <c r="SF17" s="19">
        <f>'R3-11'!P24</f>
        <v>0</v>
      </c>
      <c r="SG17" s="19">
        <f>'R3-11'!Q24</f>
        <v>0</v>
      </c>
      <c r="SH17" s="19">
        <f>'R3-11'!R24</f>
        <v>0</v>
      </c>
      <c r="SI17" s="19">
        <f>'R3-11'!S24</f>
        <v>0</v>
      </c>
      <c r="SJ17" s="19">
        <f>'R3-11'!T24</f>
        <v>0</v>
      </c>
      <c r="SK17" s="19">
        <f>'R3-11'!U24</f>
        <v>0</v>
      </c>
      <c r="SL17" s="19">
        <f>'R3-11'!V24</f>
        <v>0</v>
      </c>
      <c r="SM17" s="19">
        <f>'R3-11'!W24</f>
        <v>0</v>
      </c>
      <c r="SN17" s="19">
        <f>'R3-11'!X24</f>
        <v>0</v>
      </c>
      <c r="SO17" s="19">
        <f>'R3-11'!Y24</f>
        <v>0</v>
      </c>
      <c r="SP17" s="19">
        <f>'R3-11'!Z24</f>
        <v>0</v>
      </c>
      <c r="SQ17" s="19">
        <f>'R3-11'!AA24</f>
        <v>1</v>
      </c>
      <c r="SR17" s="19">
        <f>'R3-11'!AB24</f>
        <v>1</v>
      </c>
      <c r="SS17" s="19">
        <f>'R3-11'!AC24</f>
        <v>1</v>
      </c>
      <c r="ST17" s="19">
        <f>'R3-11'!AD24</f>
        <v>1</v>
      </c>
      <c r="SU17" s="19">
        <f>'R3-11'!AE24</f>
        <v>1</v>
      </c>
      <c r="SV17" s="19">
        <f>'R3-11'!AF24</f>
        <v>1</v>
      </c>
      <c r="SW17" s="19">
        <f>'R3-11'!AG24</f>
        <v>1</v>
      </c>
      <c r="SX17" s="19">
        <f>'R3-11'!AH24</f>
        <v>0</v>
      </c>
      <c r="SY17" s="19">
        <f>'R3-11'!AI24</f>
        <v>0</v>
      </c>
      <c r="SZ17" s="19">
        <f>'R3-11'!AJ24</f>
        <v>0</v>
      </c>
      <c r="TA17" s="19">
        <f>'R3-12'!G24</f>
        <v>0</v>
      </c>
      <c r="TB17" s="19">
        <f>'R3-12'!H24</f>
        <v>0</v>
      </c>
      <c r="TC17" s="19">
        <f>'R3-12'!I24</f>
        <v>0</v>
      </c>
      <c r="TD17" s="19">
        <f>'R3-12'!J24</f>
        <v>0</v>
      </c>
      <c r="TE17" s="19">
        <f>'R3-12'!K24</f>
        <v>0</v>
      </c>
      <c r="TF17" s="19">
        <f>'R3-12'!L24</f>
        <v>0</v>
      </c>
      <c r="TG17" s="19">
        <f>'R3-12'!M24</f>
        <v>0</v>
      </c>
      <c r="TH17" s="19">
        <f>'R3-12'!N24</f>
        <v>0</v>
      </c>
      <c r="TI17" s="19">
        <f>'R3-12'!O24</f>
        <v>0</v>
      </c>
      <c r="TJ17" s="19">
        <f>'R3-12'!P24</f>
        <v>0</v>
      </c>
      <c r="TK17" s="19">
        <f>'R3-12'!Q24</f>
        <v>0</v>
      </c>
      <c r="TL17" s="19">
        <f>'R3-12'!R24</f>
        <v>0</v>
      </c>
      <c r="TM17" s="19">
        <f>'R3-12'!S24</f>
        <v>0</v>
      </c>
      <c r="TN17" s="19">
        <f>'R3-12'!T24</f>
        <v>0</v>
      </c>
      <c r="TO17" s="19">
        <f>'R3-12'!U24</f>
        <v>0</v>
      </c>
      <c r="TP17" s="19">
        <f>'R3-12'!V24</f>
        <v>2</v>
      </c>
      <c r="TQ17" s="19">
        <f>'R3-12'!W24</f>
        <v>3</v>
      </c>
      <c r="TR17" s="19">
        <f>'R3-12'!X24</f>
        <v>3</v>
      </c>
      <c r="TS17" s="19">
        <f>'R3-12'!Y24</f>
        <v>3</v>
      </c>
      <c r="TT17" s="19">
        <f>'R3-12'!Z24</f>
        <v>3</v>
      </c>
      <c r="TU17" s="19">
        <f>'R3-12'!AA24</f>
        <v>3</v>
      </c>
      <c r="TV17" s="19">
        <f>'R3-12'!AB24</f>
        <v>3</v>
      </c>
      <c r="TW17" s="19">
        <f>'R3-12'!AC24</f>
        <v>1</v>
      </c>
      <c r="TX17" s="19">
        <f>'R3-12'!AD24</f>
        <v>0</v>
      </c>
      <c r="TY17" s="19">
        <f>'R3-12'!AE24</f>
        <v>0</v>
      </c>
      <c r="TZ17" s="19">
        <f>'R3-12'!AF24</f>
        <v>0</v>
      </c>
      <c r="UA17" s="19">
        <f>'R3-12'!AG24</f>
        <v>0</v>
      </c>
      <c r="UB17" s="19">
        <f>'R3-12'!AH24</f>
        <v>0</v>
      </c>
      <c r="UC17" s="19">
        <f>'R3-12'!AI24</f>
        <v>1</v>
      </c>
      <c r="UD17" s="19">
        <f>'R3-12'!AJ24</f>
        <v>1</v>
      </c>
      <c r="UE17" s="19">
        <f>'R3-12'!AK24</f>
        <v>1</v>
      </c>
      <c r="UF17" s="19">
        <f>'R4-01'!G24</f>
        <v>1</v>
      </c>
      <c r="UG17" s="19">
        <f>'R4-01'!H24</f>
        <v>1</v>
      </c>
      <c r="UH17" s="19">
        <f>'R4-01'!I24</f>
        <v>6</v>
      </c>
      <c r="UI17" s="19">
        <f>'R4-01'!J24</f>
        <v>9</v>
      </c>
      <c r="UJ17" s="19">
        <f>'R4-01'!K24</f>
        <v>18</v>
      </c>
      <c r="UK17" s="19">
        <f>'R4-01'!L24</f>
        <v>44</v>
      </c>
      <c r="UL17" s="19">
        <f>'R4-01'!M24</f>
        <v>77</v>
      </c>
      <c r="UM17" s="19">
        <f>'R4-01'!N24</f>
        <v>114</v>
      </c>
      <c r="UN17" s="19">
        <f>'R4-01'!O24</f>
        <v>129</v>
      </c>
      <c r="UO17" s="19">
        <f>'R4-01'!P24</f>
        <v>133</v>
      </c>
      <c r="UP17" s="19">
        <f>'R4-01'!Q24</f>
        <v>146</v>
      </c>
      <c r="UQ17" s="19">
        <f>'R4-01'!R24</f>
        <v>169</v>
      </c>
      <c r="UR17" s="19">
        <f>'R4-01'!S24</f>
        <v>173</v>
      </c>
      <c r="US17" s="19">
        <f>'R4-01'!T24</f>
        <v>170</v>
      </c>
      <c r="UT17" s="19">
        <f>'R4-01'!U24</f>
        <v>168</v>
      </c>
      <c r="UU17" s="19">
        <f>'R4-01'!V24</f>
        <v>177</v>
      </c>
      <c r="UV17" s="19">
        <f>'R4-01'!W24</f>
        <v>202</v>
      </c>
      <c r="UW17" s="19">
        <f>'R4-01'!X24</f>
        <v>243</v>
      </c>
      <c r="UX17" s="19">
        <f>'R4-01'!Y24</f>
        <v>287</v>
      </c>
      <c r="UY17" s="19">
        <f>'R4-01'!Z24</f>
        <v>379</v>
      </c>
      <c r="UZ17" s="19">
        <f>'R4-01'!AA24</f>
        <v>447</v>
      </c>
      <c r="VA17" s="19">
        <f>'R4-01'!AB24</f>
        <v>609</v>
      </c>
      <c r="VB17" s="19">
        <f>'R4-01'!AC24</f>
        <v>766</v>
      </c>
      <c r="VC17" s="19">
        <f>'R4-01'!AD24</f>
        <v>833</v>
      </c>
      <c r="VD17" s="19">
        <f>'R4-01'!AE24</f>
        <v>981</v>
      </c>
      <c r="VE17" s="19">
        <f>'R4-01'!AF24</f>
        <v>1184</v>
      </c>
      <c r="VF17" s="19">
        <f>'R4-01'!AG24</f>
        <v>1248</v>
      </c>
      <c r="VG17" s="19">
        <f>'R4-01'!AH24</f>
        <v>1333</v>
      </c>
      <c r="VH17" s="19">
        <f>'R4-01'!AI24</f>
        <v>1447</v>
      </c>
      <c r="VI17" s="19">
        <f>'R4-01'!AJ24</f>
        <v>1600</v>
      </c>
      <c r="VJ17" s="19">
        <f>'R4-01'!AK24</f>
        <v>1647</v>
      </c>
      <c r="VK17" s="19">
        <f>'R4-02'!G24</f>
        <v>1855</v>
      </c>
      <c r="VL17" s="19">
        <f>'R4-02'!H24</f>
        <v>1926</v>
      </c>
      <c r="VM17" s="19">
        <f>'R4-02'!I24</f>
        <v>2008</v>
      </c>
      <c r="VN17" s="19">
        <f>'R4-02'!J24</f>
        <v>2143</v>
      </c>
      <c r="VO17" s="19">
        <f>'R4-02'!K24</f>
        <v>2097</v>
      </c>
      <c r="VP17" s="19">
        <f>'R4-02'!L24</f>
        <v>1953</v>
      </c>
      <c r="VQ17" s="19">
        <f>'R4-02'!M24</f>
        <v>1976</v>
      </c>
      <c r="VR17" s="19">
        <f>'R4-02'!N24</f>
        <v>1949</v>
      </c>
      <c r="VS17" s="19">
        <f>'R4-02'!O24</f>
        <v>1928</v>
      </c>
      <c r="VT17" s="19">
        <f>'R4-02'!P24</f>
        <v>1878</v>
      </c>
      <c r="VU17" s="19">
        <f>'R4-02'!Q24</f>
        <v>1839</v>
      </c>
      <c r="VV17" s="19">
        <f>'R4-02'!R24</f>
        <v>1776</v>
      </c>
      <c r="VW17" s="19">
        <f>'R4-02'!S24</f>
        <v>1890</v>
      </c>
      <c r="VX17" s="19">
        <f>'R4-02'!T24</f>
        <v>1853</v>
      </c>
      <c r="VY17" s="19">
        <f>'R4-02'!U24</f>
        <v>1864</v>
      </c>
      <c r="VZ17" s="19">
        <f>'R4-02'!V24</f>
        <v>1786</v>
      </c>
      <c r="WA17" s="19">
        <f>'R4-02'!W24</f>
        <v>1793</v>
      </c>
      <c r="WB17" s="19">
        <f>'R4-02'!X24</f>
        <v>1714</v>
      </c>
      <c r="WC17" s="19">
        <f>'R4-02'!Y24</f>
        <v>1690</v>
      </c>
      <c r="WD17" s="19">
        <f>'R4-02'!Z24</f>
        <v>1516</v>
      </c>
      <c r="WE17" s="19">
        <f>'R4-02'!AA24</f>
        <v>1484</v>
      </c>
      <c r="WF17" s="19">
        <f>'R4-02'!AB24</f>
        <v>1312</v>
      </c>
      <c r="WG17" s="19">
        <f>'R4-02'!AC24</f>
        <v>1252</v>
      </c>
      <c r="WH17" s="19">
        <f>'R4-02'!AD24</f>
        <v>1110</v>
      </c>
      <c r="WI17" s="19">
        <f>'R4-02'!AE24</f>
        <v>1121</v>
      </c>
      <c r="WJ17" s="19">
        <f>'R4-02'!AF24</f>
        <v>1155</v>
      </c>
      <c r="WK17" s="19">
        <f>'R4-02'!AG24</f>
        <v>1193</v>
      </c>
      <c r="WL17" s="19">
        <f>'R4-02'!AH24</f>
        <v>1186</v>
      </c>
      <c r="WM17" s="19" t="e">
        <f>#REF!</f>
        <v>#REF!</v>
      </c>
      <c r="WN17" s="19" t="e">
        <f>#REF!</f>
        <v>#REF!</v>
      </c>
      <c r="WO17" s="19" t="e">
        <f>#REF!</f>
        <v>#REF!</v>
      </c>
      <c r="WP17" s="19" t="e">
        <f>#REF!</f>
        <v>#REF!</v>
      </c>
      <c r="WQ17" s="19" t="e">
        <f>#REF!</f>
        <v>#REF!</v>
      </c>
      <c r="WR17" s="19" t="e">
        <f>#REF!</f>
        <v>#REF!</v>
      </c>
      <c r="WS17" s="19" t="e">
        <f>#REF!</f>
        <v>#REF!</v>
      </c>
      <c r="WT17" s="19" t="e">
        <f>#REF!</f>
        <v>#REF!</v>
      </c>
      <c r="WU17" s="19" t="e">
        <f>#REF!</f>
        <v>#REF!</v>
      </c>
      <c r="WV17" s="19" t="e">
        <f>#REF!</f>
        <v>#REF!</v>
      </c>
      <c r="WW17" s="19" t="e">
        <f>#REF!</f>
        <v>#REF!</v>
      </c>
      <c r="WX17" s="19" t="e">
        <f>#REF!</f>
        <v>#REF!</v>
      </c>
      <c r="WY17" s="19" t="e">
        <f>#REF!</f>
        <v>#REF!</v>
      </c>
      <c r="WZ17" s="19" t="e">
        <f>#REF!</f>
        <v>#REF!</v>
      </c>
      <c r="XA17" s="19" t="e">
        <f>#REF!</f>
        <v>#REF!</v>
      </c>
      <c r="XB17" s="19" t="e">
        <f>#REF!</f>
        <v>#REF!</v>
      </c>
      <c r="XC17" s="19" t="e">
        <f>#REF!</f>
        <v>#REF!</v>
      </c>
      <c r="XD17" s="19" t="e">
        <f>#REF!</f>
        <v>#REF!</v>
      </c>
      <c r="XE17" s="19" t="e">
        <f>#REF!</f>
        <v>#REF!</v>
      </c>
      <c r="XF17" s="19" t="e">
        <f>#REF!</f>
        <v>#REF!</v>
      </c>
      <c r="XG17" s="19" t="e">
        <f>#REF!</f>
        <v>#REF!</v>
      </c>
      <c r="XH17" s="19" t="e">
        <f>#REF!</f>
        <v>#REF!</v>
      </c>
      <c r="XI17" s="19" t="e">
        <f>#REF!</f>
        <v>#REF!</v>
      </c>
      <c r="XJ17" s="19" t="e">
        <f>#REF!</f>
        <v>#REF!</v>
      </c>
      <c r="XK17" s="19" t="e">
        <f>#REF!</f>
        <v>#REF!</v>
      </c>
      <c r="XL17" s="19" t="e">
        <f>#REF!</f>
        <v>#REF!</v>
      </c>
      <c r="XM17" s="19" t="e">
        <f>#REF!</f>
        <v>#REF!</v>
      </c>
      <c r="XN17" s="19" t="e">
        <f>#REF!</f>
        <v>#REF!</v>
      </c>
      <c r="XO17" s="19" t="e">
        <f>#REF!</f>
        <v>#REF!</v>
      </c>
      <c r="XP17" s="19" t="e">
        <f>#REF!</f>
        <v>#REF!</v>
      </c>
      <c r="XQ17" s="19" t="e">
        <f>#REF!</f>
        <v>#REF!</v>
      </c>
    </row>
    <row r="20" spans="1:641">
      <c r="B20" s="31">
        <f>直近１週間印刷用!L2</f>
        <v>44646</v>
      </c>
      <c r="C20">
        <f>MATCH(B20,$C$3:$XQ$3,0)</f>
        <v>634</v>
      </c>
    </row>
    <row r="21" spans="1:641">
      <c r="B21" s="32" t="s">
        <v>107</v>
      </c>
      <c r="C21">
        <f>MATCH(B21,$A$5:$A$17,0)</f>
        <v>1</v>
      </c>
      <c r="D21" t="s">
        <v>66</v>
      </c>
    </row>
    <row r="22" spans="1:641">
      <c r="B22" s="32" t="s">
        <v>109</v>
      </c>
      <c r="C22">
        <f t="shared" ref="C22:C33" si="0">MATCH(B22,$A$5:$A$17,0)</f>
        <v>2</v>
      </c>
      <c r="D22" t="s">
        <v>66</v>
      </c>
    </row>
    <row r="23" spans="1:641">
      <c r="B23" s="32" t="s">
        <v>111</v>
      </c>
      <c r="C23">
        <f t="shared" si="0"/>
        <v>3</v>
      </c>
      <c r="D23" t="s">
        <v>66</v>
      </c>
    </row>
    <row r="24" spans="1:641">
      <c r="B24" s="32" t="s">
        <v>113</v>
      </c>
      <c r="C24">
        <f t="shared" si="0"/>
        <v>4</v>
      </c>
      <c r="D24" t="s">
        <v>66</v>
      </c>
    </row>
    <row r="25" spans="1:641">
      <c r="B25" s="32" t="s">
        <v>115</v>
      </c>
      <c r="C25">
        <f t="shared" si="0"/>
        <v>5</v>
      </c>
      <c r="D25" t="s">
        <v>66</v>
      </c>
    </row>
    <row r="26" spans="1:641">
      <c r="B26" s="32" t="s">
        <v>117</v>
      </c>
      <c r="C26">
        <f t="shared" si="0"/>
        <v>6</v>
      </c>
      <c r="D26" t="s">
        <v>66</v>
      </c>
    </row>
    <row r="27" spans="1:641">
      <c r="B27" s="32" t="s">
        <v>119</v>
      </c>
      <c r="C27">
        <f t="shared" si="0"/>
        <v>7</v>
      </c>
      <c r="D27" t="s">
        <v>66</v>
      </c>
    </row>
    <row r="28" spans="1:641">
      <c r="B28" s="32" t="s">
        <v>121</v>
      </c>
      <c r="C28">
        <f t="shared" si="0"/>
        <v>8</v>
      </c>
      <c r="D28" t="s">
        <v>66</v>
      </c>
    </row>
    <row r="29" spans="1:641">
      <c r="B29" s="32" t="s">
        <v>123</v>
      </c>
      <c r="C29">
        <f t="shared" si="0"/>
        <v>9</v>
      </c>
      <c r="D29" t="s">
        <v>66</v>
      </c>
    </row>
    <row r="30" spans="1:641">
      <c r="B30" s="32" t="s">
        <v>125</v>
      </c>
      <c r="C30">
        <f t="shared" si="0"/>
        <v>10</v>
      </c>
      <c r="D30" t="s">
        <v>66</v>
      </c>
    </row>
    <row r="31" spans="1:641">
      <c r="B31" s="32" t="s">
        <v>127</v>
      </c>
      <c r="C31">
        <f t="shared" si="0"/>
        <v>11</v>
      </c>
      <c r="D31" t="s">
        <v>66</v>
      </c>
    </row>
    <row r="32" spans="1:641">
      <c r="B32" s="32" t="s">
        <v>129</v>
      </c>
      <c r="C32">
        <f t="shared" si="0"/>
        <v>12</v>
      </c>
      <c r="D32" t="s">
        <v>66</v>
      </c>
    </row>
    <row r="33" spans="2:4">
      <c r="B33" s="32" t="s">
        <v>131</v>
      </c>
      <c r="C33">
        <f t="shared" si="0"/>
        <v>13</v>
      </c>
      <c r="D33" t="s">
        <v>66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AM39"/>
  <sheetViews>
    <sheetView view="pageBreakPreview" topLeftCell="B4" zoomScale="80" zoomScaleNormal="100" zoomScaleSheetLayoutView="80" workbookViewId="0">
      <pane xSplit="4" ySplit="4" topLeftCell="F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41.33203125" customWidth="1"/>
    <col min="4" max="4" width="16.109375" bestFit="1" customWidth="1"/>
    <col min="5" max="5" width="3.44140625" bestFit="1" customWidth="1"/>
    <col min="38" max="39" width="11.6640625" bestFit="1" customWidth="1"/>
  </cols>
  <sheetData>
    <row r="4" spans="3:37" ht="28.2">
      <c r="C4" s="10" t="s">
        <v>40</v>
      </c>
      <c r="AH4" s="11"/>
      <c r="AI4" s="12"/>
      <c r="AJ4" s="13"/>
    </row>
    <row r="5" spans="3:37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3:37" ht="30" customHeight="1">
      <c r="C6" s="3"/>
      <c r="D6" s="4"/>
      <c r="E6" s="5"/>
      <c r="F6" s="26">
        <v>44013</v>
      </c>
      <c r="G6" s="26">
        <v>44014</v>
      </c>
      <c r="H6" s="26">
        <v>44015</v>
      </c>
      <c r="I6" s="26">
        <v>44016</v>
      </c>
      <c r="J6" s="26">
        <v>44017</v>
      </c>
      <c r="K6" s="26">
        <v>44018</v>
      </c>
      <c r="L6" s="26">
        <v>44019</v>
      </c>
      <c r="M6" s="26">
        <v>44020</v>
      </c>
      <c r="N6" s="26">
        <v>44021</v>
      </c>
      <c r="O6" s="26">
        <v>44022</v>
      </c>
      <c r="P6" s="26">
        <v>44023</v>
      </c>
      <c r="Q6" s="26">
        <v>44024</v>
      </c>
      <c r="R6" s="26">
        <v>44025</v>
      </c>
      <c r="S6" s="26">
        <v>44026</v>
      </c>
      <c r="T6" s="26">
        <v>44027</v>
      </c>
      <c r="U6" s="26">
        <v>44028</v>
      </c>
      <c r="V6" s="26">
        <v>44029</v>
      </c>
      <c r="W6" s="26">
        <v>44030</v>
      </c>
      <c r="X6" s="26">
        <v>44031</v>
      </c>
      <c r="Y6" s="26">
        <v>44032</v>
      </c>
      <c r="Z6" s="26">
        <v>44033</v>
      </c>
      <c r="AA6" s="26">
        <v>44034</v>
      </c>
      <c r="AB6" s="26">
        <v>44035</v>
      </c>
      <c r="AC6" s="26">
        <v>44036</v>
      </c>
      <c r="AD6" s="26">
        <v>44037</v>
      </c>
      <c r="AE6" s="26">
        <v>44038</v>
      </c>
      <c r="AF6" s="26">
        <v>44039</v>
      </c>
      <c r="AG6" s="26">
        <v>44040</v>
      </c>
      <c r="AH6" s="26">
        <v>44041</v>
      </c>
      <c r="AI6" s="26">
        <v>44042</v>
      </c>
      <c r="AJ6" s="26">
        <v>44043</v>
      </c>
    </row>
    <row r="7" spans="3:37" ht="30" customHeight="1">
      <c r="C7" s="6"/>
      <c r="D7" s="7"/>
      <c r="E7" s="8"/>
      <c r="F7" s="27" t="s">
        <v>37</v>
      </c>
      <c r="G7" s="27" t="s">
        <v>31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</row>
    <row r="8" spans="3:37" ht="41.25" customHeight="1">
      <c r="C8" s="28" t="s">
        <v>44</v>
      </c>
      <c r="D8" s="2" t="s">
        <v>15</v>
      </c>
      <c r="E8" s="1" t="s">
        <v>9</v>
      </c>
      <c r="F8" s="19">
        <v>300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</row>
    <row r="9" spans="3:37" ht="41.25" customHeight="1">
      <c r="C9" s="28" t="s">
        <v>45</v>
      </c>
      <c r="D9" s="2" t="s">
        <v>15</v>
      </c>
      <c r="E9" s="1" t="s">
        <v>8</v>
      </c>
      <c r="F9" s="19">
        <v>253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</row>
    <row r="10" spans="3:37" ht="41.25" customHeight="1">
      <c r="C10" s="14" t="s">
        <v>46</v>
      </c>
      <c r="D10" s="2"/>
      <c r="E10" s="1" t="s">
        <v>48</v>
      </c>
      <c r="F10" s="19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</row>
    <row r="11" spans="3:37" ht="41.25" customHeight="1">
      <c r="C11" s="14" t="s">
        <v>47</v>
      </c>
      <c r="D11" s="2"/>
      <c r="E11" s="1" t="s">
        <v>49</v>
      </c>
      <c r="F11" s="19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</row>
    <row r="12" spans="3:37" ht="41.25" customHeight="1">
      <c r="C12" s="14" t="s">
        <v>0</v>
      </c>
      <c r="D12" s="25" t="s">
        <v>16</v>
      </c>
      <c r="E12" s="1" t="s">
        <v>24</v>
      </c>
      <c r="F12" s="21">
        <v>1</v>
      </c>
      <c r="G12" s="21">
        <v>10</v>
      </c>
      <c r="H12" s="21">
        <v>16</v>
      </c>
      <c r="I12" s="21">
        <v>31</v>
      </c>
      <c r="J12" s="21">
        <v>50</v>
      </c>
      <c r="K12" s="21">
        <v>58</v>
      </c>
      <c r="L12" s="21">
        <v>58</v>
      </c>
      <c r="M12" s="21">
        <v>59</v>
      </c>
      <c r="N12" s="21">
        <v>64</v>
      </c>
      <c r="O12" s="21">
        <v>71</v>
      </c>
      <c r="P12" s="21">
        <v>74</v>
      </c>
      <c r="Q12" s="21">
        <v>81</v>
      </c>
      <c r="R12" s="21">
        <v>80</v>
      </c>
      <c r="S12" s="21">
        <v>83</v>
      </c>
      <c r="T12" s="21">
        <v>77</v>
      </c>
      <c r="U12" s="21">
        <v>69</v>
      </c>
      <c r="V12" s="21">
        <v>66</v>
      </c>
      <c r="W12" s="21">
        <v>57</v>
      </c>
      <c r="X12" s="21">
        <v>53</v>
      </c>
      <c r="Y12" s="21">
        <v>49</v>
      </c>
      <c r="Z12" s="21">
        <v>47</v>
      </c>
      <c r="AA12" s="21">
        <v>46</v>
      </c>
      <c r="AB12" s="21">
        <v>46</v>
      </c>
      <c r="AC12" s="21">
        <v>54</v>
      </c>
      <c r="AD12" s="21">
        <v>56</v>
      </c>
      <c r="AE12" s="21">
        <v>54</v>
      </c>
      <c r="AF12" s="21">
        <v>55</v>
      </c>
      <c r="AG12" s="21">
        <v>52</v>
      </c>
      <c r="AH12" s="21">
        <v>52</v>
      </c>
      <c r="AI12" s="21">
        <v>54</v>
      </c>
      <c r="AJ12" s="21">
        <v>59</v>
      </c>
    </row>
    <row r="13" spans="3:37" ht="41.25" customHeight="1">
      <c r="C13" s="14" t="s">
        <v>1</v>
      </c>
      <c r="D13" s="25" t="s">
        <v>16</v>
      </c>
      <c r="E13" s="1" t="s">
        <v>10</v>
      </c>
      <c r="F13" s="21"/>
      <c r="G13" s="21"/>
      <c r="H13" s="21"/>
      <c r="I13" s="21"/>
      <c r="J13" s="21"/>
      <c r="K13" s="21"/>
      <c r="L13" s="21"/>
      <c r="M13" s="21"/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1">
        <v>2</v>
      </c>
      <c r="AE13" s="21">
        <v>3</v>
      </c>
      <c r="AF13" s="21">
        <v>3</v>
      </c>
      <c r="AG13" s="21">
        <v>3</v>
      </c>
      <c r="AH13" s="21">
        <v>3</v>
      </c>
      <c r="AI13" s="21">
        <v>3</v>
      </c>
      <c r="AJ13" s="21">
        <v>3</v>
      </c>
    </row>
    <row r="14" spans="3:37" ht="41.25" customHeight="1">
      <c r="C14" s="14" t="s">
        <v>23</v>
      </c>
      <c r="D14" s="25" t="s">
        <v>16</v>
      </c>
      <c r="E14" s="1" t="s">
        <v>11</v>
      </c>
      <c r="F14" s="21">
        <v>1</v>
      </c>
      <c r="G14" s="21">
        <v>10</v>
      </c>
      <c r="H14" s="21">
        <v>40</v>
      </c>
      <c r="I14" s="21">
        <v>74</v>
      </c>
      <c r="J14" s="21">
        <v>87</v>
      </c>
      <c r="K14" s="21">
        <v>99</v>
      </c>
      <c r="L14" s="21">
        <v>108</v>
      </c>
      <c r="M14" s="21">
        <v>111</v>
      </c>
      <c r="N14" s="21">
        <v>113</v>
      </c>
      <c r="O14" s="21">
        <v>121</v>
      </c>
      <c r="P14" s="21">
        <v>124</v>
      </c>
      <c r="Q14" s="21">
        <v>129</v>
      </c>
      <c r="R14" s="21">
        <v>117</v>
      </c>
      <c r="S14" s="21">
        <v>102</v>
      </c>
      <c r="T14" s="21">
        <v>88</v>
      </c>
      <c r="U14" s="21">
        <v>74</v>
      </c>
      <c r="V14" s="21">
        <v>68</v>
      </c>
      <c r="W14" s="21">
        <v>57</v>
      </c>
      <c r="X14" s="21">
        <v>53</v>
      </c>
      <c r="Y14" s="21">
        <v>51</v>
      </c>
      <c r="Z14" s="21">
        <v>49</v>
      </c>
      <c r="AA14" s="21">
        <v>47</v>
      </c>
      <c r="AB14" s="21">
        <v>53</v>
      </c>
      <c r="AC14" s="21">
        <v>63</v>
      </c>
      <c r="AD14" s="21">
        <v>68</v>
      </c>
      <c r="AE14" s="21">
        <v>67</v>
      </c>
      <c r="AF14" s="21">
        <v>66</v>
      </c>
      <c r="AG14" s="21">
        <v>71</v>
      </c>
      <c r="AH14" s="21">
        <v>69</v>
      </c>
      <c r="AI14" s="21">
        <v>71</v>
      </c>
      <c r="AJ14" s="21">
        <v>84</v>
      </c>
    </row>
    <row r="15" spans="3:37" ht="41.25" customHeight="1">
      <c r="C15" s="14" t="s">
        <v>2</v>
      </c>
      <c r="D15" s="25" t="s">
        <v>16</v>
      </c>
      <c r="E15" s="29"/>
      <c r="F15" s="21">
        <v>17</v>
      </c>
      <c r="G15" s="21">
        <v>26</v>
      </c>
      <c r="H15" s="21">
        <v>130</v>
      </c>
      <c r="I15" s="21">
        <v>409</v>
      </c>
      <c r="J15" s="21">
        <v>533</v>
      </c>
      <c r="K15" s="21">
        <v>511</v>
      </c>
      <c r="L15" s="21">
        <v>604</v>
      </c>
      <c r="M15" s="21">
        <v>788</v>
      </c>
      <c r="N15" s="21">
        <v>419</v>
      </c>
      <c r="O15" s="21">
        <v>464</v>
      </c>
      <c r="P15" s="21">
        <v>342</v>
      </c>
      <c r="Q15" s="21">
        <v>95</v>
      </c>
      <c r="R15" s="21">
        <v>201</v>
      </c>
      <c r="S15" s="21">
        <v>455</v>
      </c>
      <c r="T15" s="21">
        <v>240</v>
      </c>
      <c r="U15" s="21">
        <v>178</v>
      </c>
      <c r="V15" s="21">
        <v>133</v>
      </c>
      <c r="W15" s="21">
        <v>111</v>
      </c>
      <c r="X15" s="21">
        <v>47</v>
      </c>
      <c r="Y15" s="21">
        <v>204</v>
      </c>
      <c r="Z15" s="21">
        <v>124</v>
      </c>
      <c r="AA15" s="21">
        <v>198</v>
      </c>
      <c r="AB15" s="21">
        <v>237</v>
      </c>
      <c r="AC15" s="21">
        <v>22</v>
      </c>
      <c r="AD15" s="21">
        <v>414</v>
      </c>
      <c r="AE15" s="21">
        <v>106</v>
      </c>
      <c r="AF15" s="21">
        <v>149</v>
      </c>
      <c r="AG15" s="21">
        <v>258</v>
      </c>
      <c r="AH15" s="21">
        <v>248</v>
      </c>
      <c r="AI15" s="21">
        <v>190</v>
      </c>
      <c r="AJ15" s="21">
        <v>326</v>
      </c>
      <c r="AK15" s="139">
        <f>SUM(F15:AJ15)</f>
        <v>8179</v>
      </c>
    </row>
    <row r="16" spans="3:37" ht="41.25" customHeight="1">
      <c r="C16" s="14" t="s">
        <v>2</v>
      </c>
      <c r="D16" s="2" t="s">
        <v>17</v>
      </c>
      <c r="E16" s="1" t="s">
        <v>12</v>
      </c>
      <c r="F16" s="19">
        <v>121</v>
      </c>
      <c r="G16" s="19">
        <v>120</v>
      </c>
      <c r="H16" s="19">
        <v>239</v>
      </c>
      <c r="I16" s="19">
        <v>632</v>
      </c>
      <c r="J16" s="19">
        <v>1163</v>
      </c>
      <c r="K16" s="19">
        <v>1650</v>
      </c>
      <c r="L16" s="19">
        <f t="shared" ref="L16:AJ16" si="0">SUM(F15:L15)</f>
        <v>2230</v>
      </c>
      <c r="M16" s="19">
        <f t="shared" si="0"/>
        <v>3001</v>
      </c>
      <c r="N16" s="19">
        <f t="shared" si="0"/>
        <v>3394</v>
      </c>
      <c r="O16" s="19">
        <f t="shared" si="0"/>
        <v>3728</v>
      </c>
      <c r="P16" s="19">
        <f t="shared" si="0"/>
        <v>3661</v>
      </c>
      <c r="Q16" s="19">
        <f t="shared" si="0"/>
        <v>3223</v>
      </c>
      <c r="R16" s="19">
        <f t="shared" si="0"/>
        <v>2913</v>
      </c>
      <c r="S16" s="19">
        <f t="shared" si="0"/>
        <v>2764</v>
      </c>
      <c r="T16" s="19">
        <f t="shared" si="0"/>
        <v>2216</v>
      </c>
      <c r="U16" s="19">
        <f t="shared" si="0"/>
        <v>1975</v>
      </c>
      <c r="V16" s="19">
        <f t="shared" si="0"/>
        <v>1644</v>
      </c>
      <c r="W16" s="19">
        <f t="shared" si="0"/>
        <v>1413</v>
      </c>
      <c r="X16" s="19">
        <f t="shared" si="0"/>
        <v>1365</v>
      </c>
      <c r="Y16" s="19">
        <f t="shared" si="0"/>
        <v>1368</v>
      </c>
      <c r="Z16" s="19">
        <f t="shared" si="0"/>
        <v>1037</v>
      </c>
      <c r="AA16" s="19">
        <f t="shared" si="0"/>
        <v>995</v>
      </c>
      <c r="AB16" s="19">
        <f t="shared" si="0"/>
        <v>1054</v>
      </c>
      <c r="AC16" s="19">
        <f t="shared" si="0"/>
        <v>943</v>
      </c>
      <c r="AD16" s="19">
        <f t="shared" si="0"/>
        <v>1246</v>
      </c>
      <c r="AE16" s="19">
        <f t="shared" si="0"/>
        <v>1305</v>
      </c>
      <c r="AF16" s="19">
        <f t="shared" si="0"/>
        <v>1250</v>
      </c>
      <c r="AG16" s="19">
        <f t="shared" si="0"/>
        <v>1384</v>
      </c>
      <c r="AH16" s="19">
        <f t="shared" si="0"/>
        <v>1434</v>
      </c>
      <c r="AI16" s="19">
        <f t="shared" si="0"/>
        <v>1387</v>
      </c>
      <c r="AJ16" s="19">
        <f t="shared" si="0"/>
        <v>1691</v>
      </c>
    </row>
    <row r="17" spans="2:39" ht="41.25" customHeight="1">
      <c r="C17" s="14" t="s">
        <v>3</v>
      </c>
      <c r="D17" s="25" t="s">
        <v>16</v>
      </c>
      <c r="E17" s="29"/>
      <c r="F17" s="21">
        <v>1</v>
      </c>
      <c r="G17" s="21">
        <v>9</v>
      </c>
      <c r="H17" s="21">
        <v>29</v>
      </c>
      <c r="I17" s="21">
        <v>43</v>
      </c>
      <c r="J17" s="21">
        <v>14</v>
      </c>
      <c r="K17" s="21">
        <v>10</v>
      </c>
      <c r="L17" s="21">
        <v>2</v>
      </c>
      <c r="M17" s="21">
        <v>3</v>
      </c>
      <c r="N17" s="21">
        <v>7</v>
      </c>
      <c r="O17" s="21">
        <v>4</v>
      </c>
      <c r="P17" s="21">
        <v>6</v>
      </c>
      <c r="Q17" s="21">
        <v>6</v>
      </c>
      <c r="R17" s="21">
        <v>4</v>
      </c>
      <c r="S17" s="21">
        <v>2</v>
      </c>
      <c r="T17" s="21">
        <v>2</v>
      </c>
      <c r="U17" s="21">
        <v>3</v>
      </c>
      <c r="V17" s="21">
        <v>1</v>
      </c>
      <c r="W17" s="21">
        <v>2</v>
      </c>
      <c r="X17" s="21">
        <v>5</v>
      </c>
      <c r="Y17" s="21">
        <v>2</v>
      </c>
      <c r="Z17" s="21">
        <v>0</v>
      </c>
      <c r="AA17" s="21">
        <v>7</v>
      </c>
      <c r="AB17" s="21">
        <v>12</v>
      </c>
      <c r="AC17" s="21">
        <v>2</v>
      </c>
      <c r="AD17" s="21">
        <v>5</v>
      </c>
      <c r="AE17" s="21">
        <v>0</v>
      </c>
      <c r="AF17" s="21">
        <v>8</v>
      </c>
      <c r="AG17" s="21">
        <v>2</v>
      </c>
      <c r="AH17" s="21">
        <v>3</v>
      </c>
      <c r="AI17" s="21">
        <v>16</v>
      </c>
      <c r="AJ17" s="21">
        <v>3</v>
      </c>
      <c r="AK17" s="139">
        <f>SUM(F17:AJ17)</f>
        <v>213</v>
      </c>
    </row>
    <row r="18" spans="2:39" ht="41.25" customHeight="1">
      <c r="C18" s="14" t="s">
        <v>3</v>
      </c>
      <c r="D18" s="2" t="s">
        <v>17</v>
      </c>
      <c r="E18" s="1" t="s">
        <v>13</v>
      </c>
      <c r="F18" s="19">
        <f>SUM(F17)</f>
        <v>1</v>
      </c>
      <c r="G18" s="19">
        <f>SUM(F17:G17)</f>
        <v>10</v>
      </c>
      <c r="H18" s="19">
        <f>SUM(F17:H17)</f>
        <v>39</v>
      </c>
      <c r="I18" s="19">
        <f>SUM(F17:I17)</f>
        <v>82</v>
      </c>
      <c r="J18" s="19">
        <f>SUM(F17:J17)</f>
        <v>96</v>
      </c>
      <c r="K18" s="19">
        <f>SUM(F17:K17)</f>
        <v>106</v>
      </c>
      <c r="L18" s="19">
        <f>SUM(F17:L17)</f>
        <v>108</v>
      </c>
      <c r="M18" s="19">
        <f t="shared" ref="M18:AH18" si="1">SUM(G17:M17)</f>
        <v>110</v>
      </c>
      <c r="N18" s="19">
        <f t="shared" si="1"/>
        <v>108</v>
      </c>
      <c r="O18" s="19">
        <f t="shared" si="1"/>
        <v>83</v>
      </c>
      <c r="P18" s="19">
        <f t="shared" si="1"/>
        <v>46</v>
      </c>
      <c r="Q18" s="19">
        <f t="shared" si="1"/>
        <v>38</v>
      </c>
      <c r="R18" s="19">
        <f t="shared" si="1"/>
        <v>32</v>
      </c>
      <c r="S18" s="19">
        <f t="shared" si="1"/>
        <v>32</v>
      </c>
      <c r="T18" s="19">
        <f t="shared" si="1"/>
        <v>31</v>
      </c>
      <c r="U18" s="19">
        <f t="shared" si="1"/>
        <v>27</v>
      </c>
      <c r="V18" s="19">
        <f t="shared" si="1"/>
        <v>24</v>
      </c>
      <c r="W18" s="19">
        <f t="shared" si="1"/>
        <v>20</v>
      </c>
      <c r="X18" s="19">
        <f t="shared" si="1"/>
        <v>19</v>
      </c>
      <c r="Y18" s="19">
        <f t="shared" si="1"/>
        <v>17</v>
      </c>
      <c r="Z18" s="19">
        <f t="shared" si="1"/>
        <v>15</v>
      </c>
      <c r="AA18" s="19">
        <f t="shared" si="1"/>
        <v>20</v>
      </c>
      <c r="AB18" s="19">
        <f>SUM(V17:AB17)</f>
        <v>29</v>
      </c>
      <c r="AC18" s="19">
        <f t="shared" si="1"/>
        <v>30</v>
      </c>
      <c r="AD18" s="19">
        <f t="shared" si="1"/>
        <v>33</v>
      </c>
      <c r="AE18" s="19">
        <f t="shared" si="1"/>
        <v>28</v>
      </c>
      <c r="AF18" s="19">
        <f t="shared" si="1"/>
        <v>34</v>
      </c>
      <c r="AG18" s="19">
        <f t="shared" si="1"/>
        <v>36</v>
      </c>
      <c r="AH18" s="19">
        <f t="shared" si="1"/>
        <v>32</v>
      </c>
      <c r="AI18" s="19">
        <f>SUM(AC17:AI17)</f>
        <v>36</v>
      </c>
      <c r="AJ18" s="19">
        <f>SUM(AD17:AJ17)</f>
        <v>37</v>
      </c>
    </row>
    <row r="19" spans="2:39" ht="41.25" customHeight="1">
      <c r="C19" s="15" t="s">
        <v>4</v>
      </c>
      <c r="D19" s="25" t="s">
        <v>16</v>
      </c>
      <c r="E19" s="29"/>
      <c r="F19" s="21">
        <v>1</v>
      </c>
      <c r="G19" s="21">
        <v>9</v>
      </c>
      <c r="H19" s="21">
        <v>30</v>
      </c>
      <c r="I19" s="21">
        <v>34</v>
      </c>
      <c r="J19" s="21">
        <v>13</v>
      </c>
      <c r="K19" s="21">
        <v>12</v>
      </c>
      <c r="L19" s="21">
        <v>9</v>
      </c>
      <c r="M19" s="21">
        <v>3</v>
      </c>
      <c r="N19" s="21">
        <v>2</v>
      </c>
      <c r="O19" s="21">
        <v>8</v>
      </c>
      <c r="P19" s="21">
        <v>5</v>
      </c>
      <c r="Q19" s="21">
        <v>8</v>
      </c>
      <c r="R19" s="21">
        <v>5</v>
      </c>
      <c r="S19" s="21">
        <v>5</v>
      </c>
      <c r="T19" s="21">
        <v>3</v>
      </c>
      <c r="U19" s="21">
        <v>4</v>
      </c>
      <c r="V19" s="21">
        <v>1</v>
      </c>
      <c r="W19" s="21">
        <v>1</v>
      </c>
      <c r="X19" s="21">
        <v>1</v>
      </c>
      <c r="Y19" s="21">
        <v>5</v>
      </c>
      <c r="Z19" s="21">
        <v>2</v>
      </c>
      <c r="AA19" s="21">
        <v>2</v>
      </c>
      <c r="AB19" s="21">
        <v>15</v>
      </c>
      <c r="AC19" s="21">
        <v>14</v>
      </c>
      <c r="AD19" s="21">
        <v>8</v>
      </c>
      <c r="AE19" s="21">
        <v>5</v>
      </c>
      <c r="AF19" s="21">
        <v>3</v>
      </c>
      <c r="AG19" s="21">
        <v>10</v>
      </c>
      <c r="AH19" s="21">
        <v>3</v>
      </c>
      <c r="AI19" s="21">
        <v>4</v>
      </c>
      <c r="AJ19" s="21">
        <v>16</v>
      </c>
    </row>
    <row r="20" spans="2:39" ht="41.25" customHeight="1">
      <c r="C20" s="15" t="s">
        <v>4</v>
      </c>
      <c r="D20" s="2" t="s">
        <v>17</v>
      </c>
      <c r="E20" s="1" t="s">
        <v>14</v>
      </c>
      <c r="F20" s="20">
        <f>SUM(F19)</f>
        <v>1</v>
      </c>
      <c r="G20" s="20">
        <f>SUM(F19:G19)</f>
        <v>10</v>
      </c>
      <c r="H20" s="20">
        <f>SUM(F19:H19)</f>
        <v>40</v>
      </c>
      <c r="I20" s="20">
        <f>SUM(F19:I19)</f>
        <v>74</v>
      </c>
      <c r="J20" s="20">
        <f>SUM(F19:J19)</f>
        <v>87</v>
      </c>
      <c r="K20" s="20">
        <f>SUM(F19:K19)</f>
        <v>99</v>
      </c>
      <c r="L20" s="20">
        <f>SUM(F19:L19)</f>
        <v>108</v>
      </c>
      <c r="M20" s="20">
        <f t="shared" ref="M20:AJ20" si="2">SUM(G19:M19)</f>
        <v>110</v>
      </c>
      <c r="N20" s="20">
        <f t="shared" si="2"/>
        <v>103</v>
      </c>
      <c r="O20" s="20">
        <f t="shared" si="2"/>
        <v>81</v>
      </c>
      <c r="P20" s="20">
        <f t="shared" si="2"/>
        <v>52</v>
      </c>
      <c r="Q20" s="20">
        <f t="shared" si="2"/>
        <v>47</v>
      </c>
      <c r="R20" s="20">
        <f t="shared" si="2"/>
        <v>40</v>
      </c>
      <c r="S20" s="20">
        <f t="shared" si="2"/>
        <v>36</v>
      </c>
      <c r="T20" s="20">
        <f t="shared" si="2"/>
        <v>36</v>
      </c>
      <c r="U20" s="20">
        <f t="shared" si="2"/>
        <v>38</v>
      </c>
      <c r="V20" s="20">
        <f t="shared" si="2"/>
        <v>31</v>
      </c>
      <c r="W20" s="20">
        <f t="shared" si="2"/>
        <v>27</v>
      </c>
      <c r="X20" s="20">
        <f t="shared" si="2"/>
        <v>20</v>
      </c>
      <c r="Y20" s="20">
        <f t="shared" si="2"/>
        <v>20</v>
      </c>
      <c r="Z20" s="20">
        <f t="shared" si="2"/>
        <v>17</v>
      </c>
      <c r="AA20" s="20">
        <f t="shared" si="2"/>
        <v>16</v>
      </c>
      <c r="AB20" s="20">
        <f t="shared" si="2"/>
        <v>27</v>
      </c>
      <c r="AC20" s="20">
        <f t="shared" si="2"/>
        <v>40</v>
      </c>
      <c r="AD20" s="20">
        <f t="shared" si="2"/>
        <v>47</v>
      </c>
      <c r="AE20" s="20">
        <f t="shared" si="2"/>
        <v>51</v>
      </c>
      <c r="AF20" s="20">
        <f t="shared" si="2"/>
        <v>49</v>
      </c>
      <c r="AG20" s="20">
        <f t="shared" si="2"/>
        <v>57</v>
      </c>
      <c r="AH20" s="20">
        <f t="shared" si="2"/>
        <v>58</v>
      </c>
      <c r="AI20" s="20">
        <f t="shared" si="2"/>
        <v>47</v>
      </c>
      <c r="AJ20" s="20">
        <f t="shared" si="2"/>
        <v>49</v>
      </c>
    </row>
    <row r="21" spans="2:39" ht="41.25" customHeight="1">
      <c r="C21" s="14" t="s">
        <v>5</v>
      </c>
      <c r="D21" s="2" t="s">
        <v>17</v>
      </c>
      <c r="E21" s="1" t="s">
        <v>51</v>
      </c>
      <c r="F21" s="20">
        <f>F20</f>
        <v>1</v>
      </c>
      <c r="G21" s="20">
        <f t="shared" ref="G21:AJ21" si="3">G20</f>
        <v>10</v>
      </c>
      <c r="H21" s="20">
        <f t="shared" si="3"/>
        <v>40</v>
      </c>
      <c r="I21" s="20">
        <f t="shared" si="3"/>
        <v>74</v>
      </c>
      <c r="J21" s="20">
        <f t="shared" si="3"/>
        <v>87</v>
      </c>
      <c r="K21" s="20">
        <f t="shared" si="3"/>
        <v>99</v>
      </c>
      <c r="L21" s="20">
        <f t="shared" si="3"/>
        <v>108</v>
      </c>
      <c r="M21" s="20">
        <f t="shared" si="3"/>
        <v>110</v>
      </c>
      <c r="N21" s="20">
        <f t="shared" si="3"/>
        <v>103</v>
      </c>
      <c r="O21" s="20">
        <f t="shared" si="3"/>
        <v>81</v>
      </c>
      <c r="P21" s="20">
        <f t="shared" si="3"/>
        <v>52</v>
      </c>
      <c r="Q21" s="20">
        <f t="shared" si="3"/>
        <v>47</v>
      </c>
      <c r="R21" s="20">
        <f t="shared" si="3"/>
        <v>40</v>
      </c>
      <c r="S21" s="20">
        <f t="shared" si="3"/>
        <v>36</v>
      </c>
      <c r="T21" s="20">
        <f t="shared" si="3"/>
        <v>36</v>
      </c>
      <c r="U21" s="20">
        <f t="shared" si="3"/>
        <v>38</v>
      </c>
      <c r="V21" s="20">
        <f t="shared" si="3"/>
        <v>31</v>
      </c>
      <c r="W21" s="20">
        <f t="shared" si="3"/>
        <v>27</v>
      </c>
      <c r="X21" s="20">
        <f t="shared" si="3"/>
        <v>20</v>
      </c>
      <c r="Y21" s="20">
        <f t="shared" si="3"/>
        <v>20</v>
      </c>
      <c r="Z21" s="20">
        <f t="shared" si="3"/>
        <v>17</v>
      </c>
      <c r="AA21" s="20">
        <f t="shared" si="3"/>
        <v>16</v>
      </c>
      <c r="AB21" s="20">
        <f t="shared" si="3"/>
        <v>27</v>
      </c>
      <c r="AC21" s="20">
        <f t="shared" si="3"/>
        <v>40</v>
      </c>
      <c r="AD21" s="20">
        <f t="shared" si="3"/>
        <v>47</v>
      </c>
      <c r="AE21" s="20">
        <f t="shared" si="3"/>
        <v>51</v>
      </c>
      <c r="AF21" s="20">
        <f t="shared" si="3"/>
        <v>49</v>
      </c>
      <c r="AG21" s="20">
        <f t="shared" si="3"/>
        <v>57</v>
      </c>
      <c r="AH21" s="20">
        <f t="shared" si="3"/>
        <v>58</v>
      </c>
      <c r="AI21" s="20">
        <f t="shared" si="3"/>
        <v>47</v>
      </c>
      <c r="AJ21" s="20">
        <f t="shared" si="3"/>
        <v>49</v>
      </c>
    </row>
    <row r="22" spans="2:39" ht="41.25" customHeight="1">
      <c r="C22" s="14" t="s">
        <v>6</v>
      </c>
      <c r="D22" s="2"/>
      <c r="E22" s="1" t="s">
        <v>50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f>SUM(F18)</f>
        <v>1</v>
      </c>
      <c r="N22" s="20">
        <f>SUM(F19:G19)</f>
        <v>10</v>
      </c>
      <c r="O22" s="20">
        <f>SUM(F19:H19)</f>
        <v>40</v>
      </c>
      <c r="P22" s="20">
        <f>SUM(F19:I19)</f>
        <v>74</v>
      </c>
      <c r="Q22" s="20">
        <f>SUM(F19:J19)</f>
        <v>87</v>
      </c>
      <c r="R22" s="20">
        <f>SUM(F19:K19)</f>
        <v>99</v>
      </c>
      <c r="S22" s="20">
        <f t="shared" ref="S22:AJ22" si="4">SUM(F19:L19)</f>
        <v>108</v>
      </c>
      <c r="T22" s="20">
        <f t="shared" si="4"/>
        <v>110</v>
      </c>
      <c r="U22" s="20">
        <f t="shared" si="4"/>
        <v>103</v>
      </c>
      <c r="V22" s="20">
        <f t="shared" si="4"/>
        <v>81</v>
      </c>
      <c r="W22" s="20">
        <f t="shared" si="4"/>
        <v>52</v>
      </c>
      <c r="X22" s="20">
        <f t="shared" si="4"/>
        <v>47</v>
      </c>
      <c r="Y22" s="20">
        <f t="shared" si="4"/>
        <v>40</v>
      </c>
      <c r="Z22" s="20">
        <f t="shared" si="4"/>
        <v>36</v>
      </c>
      <c r="AA22" s="20">
        <f t="shared" si="4"/>
        <v>36</v>
      </c>
      <c r="AB22" s="20">
        <f t="shared" si="4"/>
        <v>38</v>
      </c>
      <c r="AC22" s="20">
        <f t="shared" si="4"/>
        <v>31</v>
      </c>
      <c r="AD22" s="20">
        <f t="shared" si="4"/>
        <v>27</v>
      </c>
      <c r="AE22" s="20">
        <f t="shared" si="4"/>
        <v>20</v>
      </c>
      <c r="AF22" s="20">
        <f t="shared" si="4"/>
        <v>20</v>
      </c>
      <c r="AG22" s="20">
        <f t="shared" si="4"/>
        <v>17</v>
      </c>
      <c r="AH22" s="20">
        <f t="shared" si="4"/>
        <v>16</v>
      </c>
      <c r="AI22" s="20">
        <f t="shared" si="4"/>
        <v>27</v>
      </c>
      <c r="AJ22" s="20">
        <f t="shared" si="4"/>
        <v>40</v>
      </c>
    </row>
    <row r="23" spans="2:39" ht="41.25" customHeight="1">
      <c r="C23" s="14" t="s">
        <v>7</v>
      </c>
      <c r="D23" s="25" t="s">
        <v>16</v>
      </c>
      <c r="E23" s="29"/>
      <c r="F23" s="21">
        <v>0</v>
      </c>
      <c r="G23" s="21">
        <v>0</v>
      </c>
      <c r="H23" s="21">
        <v>1</v>
      </c>
      <c r="I23" s="21">
        <v>2</v>
      </c>
      <c r="J23" s="21">
        <v>0</v>
      </c>
      <c r="K23" s="21">
        <v>1</v>
      </c>
      <c r="L23" s="21">
        <v>1</v>
      </c>
      <c r="M23" s="21">
        <v>0</v>
      </c>
      <c r="N23" s="21">
        <v>0</v>
      </c>
      <c r="O23" s="21">
        <v>1</v>
      </c>
      <c r="P23" s="21">
        <v>1</v>
      </c>
      <c r="Q23" s="21">
        <v>2</v>
      </c>
      <c r="R23" s="21">
        <v>1</v>
      </c>
      <c r="S23" s="21">
        <v>3</v>
      </c>
      <c r="T23" s="21">
        <v>0</v>
      </c>
      <c r="U23" s="21">
        <v>0</v>
      </c>
      <c r="V23" s="21">
        <v>0</v>
      </c>
      <c r="W23" s="21">
        <v>1</v>
      </c>
      <c r="X23" s="21">
        <v>0</v>
      </c>
      <c r="Y23" s="21">
        <v>0</v>
      </c>
      <c r="Z23" s="21">
        <v>0</v>
      </c>
      <c r="AA23" s="21">
        <v>0</v>
      </c>
      <c r="AB23" s="21">
        <v>3</v>
      </c>
      <c r="AC23" s="21">
        <v>1</v>
      </c>
      <c r="AD23" s="21">
        <v>0</v>
      </c>
      <c r="AE23" s="21">
        <v>0</v>
      </c>
      <c r="AF23" s="21">
        <v>1</v>
      </c>
      <c r="AG23" s="21">
        <v>2</v>
      </c>
      <c r="AH23" s="21">
        <v>1</v>
      </c>
      <c r="AI23" s="21">
        <v>0</v>
      </c>
      <c r="AJ23" s="21">
        <v>1</v>
      </c>
    </row>
    <row r="24" spans="2:39" ht="41.25" customHeight="1">
      <c r="C24" s="14" t="s">
        <v>7</v>
      </c>
      <c r="D24" s="2" t="s">
        <v>17</v>
      </c>
      <c r="E24" s="1" t="s">
        <v>52</v>
      </c>
      <c r="F24" s="21">
        <f>SUM(F23)</f>
        <v>0</v>
      </c>
      <c r="G24" s="21">
        <f>SUM(F23:G23)</f>
        <v>0</v>
      </c>
      <c r="H24" s="21">
        <f>SUM(F23:H23)</f>
        <v>1</v>
      </c>
      <c r="I24" s="21">
        <f>SUM(F23:I23)</f>
        <v>3</v>
      </c>
      <c r="J24" s="21">
        <f>SUM(F23:J23)</f>
        <v>3</v>
      </c>
      <c r="K24" s="21">
        <f>SUM(F23:K23)</f>
        <v>4</v>
      </c>
      <c r="L24" s="21">
        <f>SUM(F23:L23)</f>
        <v>5</v>
      </c>
      <c r="M24" s="21">
        <f t="shared" ref="M24:AI24" si="5">SUM(G23:M23)</f>
        <v>5</v>
      </c>
      <c r="N24" s="21">
        <f t="shared" si="5"/>
        <v>5</v>
      </c>
      <c r="O24" s="21">
        <f t="shared" si="5"/>
        <v>5</v>
      </c>
      <c r="P24" s="21">
        <f t="shared" si="5"/>
        <v>4</v>
      </c>
      <c r="Q24" s="21">
        <f t="shared" si="5"/>
        <v>6</v>
      </c>
      <c r="R24" s="21">
        <f t="shared" si="5"/>
        <v>6</v>
      </c>
      <c r="S24" s="21">
        <f t="shared" si="5"/>
        <v>8</v>
      </c>
      <c r="T24" s="21">
        <f t="shared" si="5"/>
        <v>8</v>
      </c>
      <c r="U24" s="21">
        <f t="shared" si="5"/>
        <v>8</v>
      </c>
      <c r="V24" s="21">
        <f t="shared" si="5"/>
        <v>7</v>
      </c>
      <c r="W24" s="21">
        <f t="shared" si="5"/>
        <v>7</v>
      </c>
      <c r="X24" s="21">
        <f t="shared" si="5"/>
        <v>5</v>
      </c>
      <c r="Y24" s="21">
        <f t="shared" si="5"/>
        <v>4</v>
      </c>
      <c r="Z24" s="21">
        <f t="shared" si="5"/>
        <v>1</v>
      </c>
      <c r="AA24" s="21">
        <f t="shared" si="5"/>
        <v>1</v>
      </c>
      <c r="AB24" s="21">
        <f t="shared" si="5"/>
        <v>4</v>
      </c>
      <c r="AC24" s="21">
        <f t="shared" si="5"/>
        <v>5</v>
      </c>
      <c r="AD24" s="21">
        <f t="shared" si="5"/>
        <v>4</v>
      </c>
      <c r="AE24" s="21">
        <f t="shared" si="5"/>
        <v>4</v>
      </c>
      <c r="AF24" s="21">
        <f t="shared" si="5"/>
        <v>5</v>
      </c>
      <c r="AG24" s="21">
        <f t="shared" si="5"/>
        <v>7</v>
      </c>
      <c r="AH24" s="21">
        <f t="shared" si="5"/>
        <v>8</v>
      </c>
      <c r="AI24" s="21">
        <f t="shared" si="5"/>
        <v>5</v>
      </c>
      <c r="AJ24" s="21">
        <f>SUM(AD23:AJ23)</f>
        <v>5</v>
      </c>
    </row>
    <row r="25" spans="2:39" ht="30" customHeight="1"/>
    <row r="26" spans="2:39" ht="30" customHeight="1">
      <c r="C26" s="3"/>
      <c r="D26" s="4"/>
      <c r="E26" s="5"/>
      <c r="F26" s="26">
        <f>F6</f>
        <v>44013</v>
      </c>
      <c r="G26" s="26">
        <f t="shared" ref="G26:AJ26" si="6">G6</f>
        <v>44014</v>
      </c>
      <c r="H26" s="26">
        <f t="shared" si="6"/>
        <v>44015</v>
      </c>
      <c r="I26" s="26">
        <f t="shared" si="6"/>
        <v>44016</v>
      </c>
      <c r="J26" s="26">
        <f t="shared" si="6"/>
        <v>44017</v>
      </c>
      <c r="K26" s="26">
        <f t="shared" si="6"/>
        <v>44018</v>
      </c>
      <c r="L26" s="26">
        <f t="shared" si="6"/>
        <v>44019</v>
      </c>
      <c r="M26" s="26">
        <f t="shared" si="6"/>
        <v>44020</v>
      </c>
      <c r="N26" s="26">
        <f t="shared" si="6"/>
        <v>44021</v>
      </c>
      <c r="O26" s="26">
        <f t="shared" si="6"/>
        <v>44022</v>
      </c>
      <c r="P26" s="26">
        <f t="shared" si="6"/>
        <v>44023</v>
      </c>
      <c r="Q26" s="26">
        <f t="shared" si="6"/>
        <v>44024</v>
      </c>
      <c r="R26" s="26">
        <f t="shared" si="6"/>
        <v>44025</v>
      </c>
      <c r="S26" s="26">
        <f t="shared" si="6"/>
        <v>44026</v>
      </c>
      <c r="T26" s="26">
        <f t="shared" si="6"/>
        <v>44027</v>
      </c>
      <c r="U26" s="26">
        <f t="shared" si="6"/>
        <v>44028</v>
      </c>
      <c r="V26" s="26">
        <f t="shared" si="6"/>
        <v>44029</v>
      </c>
      <c r="W26" s="26">
        <f t="shared" si="6"/>
        <v>44030</v>
      </c>
      <c r="X26" s="26">
        <f t="shared" si="6"/>
        <v>44031</v>
      </c>
      <c r="Y26" s="26">
        <f t="shared" si="6"/>
        <v>44032</v>
      </c>
      <c r="Z26" s="26">
        <f t="shared" si="6"/>
        <v>44033</v>
      </c>
      <c r="AA26" s="26">
        <f t="shared" si="6"/>
        <v>44034</v>
      </c>
      <c r="AB26" s="26">
        <f t="shared" si="6"/>
        <v>44035</v>
      </c>
      <c r="AC26" s="26">
        <f t="shared" si="6"/>
        <v>44036</v>
      </c>
      <c r="AD26" s="26">
        <f t="shared" si="6"/>
        <v>44037</v>
      </c>
      <c r="AE26" s="26">
        <f t="shared" si="6"/>
        <v>44038</v>
      </c>
      <c r="AF26" s="26">
        <f t="shared" si="6"/>
        <v>44039</v>
      </c>
      <c r="AG26" s="26">
        <f t="shared" si="6"/>
        <v>44040</v>
      </c>
      <c r="AH26" s="26">
        <f t="shared" si="6"/>
        <v>44041</v>
      </c>
      <c r="AI26" s="26">
        <f t="shared" si="6"/>
        <v>44042</v>
      </c>
      <c r="AJ26" s="26">
        <f t="shared" si="6"/>
        <v>44043</v>
      </c>
      <c r="AL26" t="s">
        <v>77</v>
      </c>
      <c r="AM26" t="s">
        <v>78</v>
      </c>
    </row>
    <row r="27" spans="2:39" ht="30" customHeight="1">
      <c r="C27" s="6"/>
      <c r="D27" s="7"/>
      <c r="E27" s="8"/>
      <c r="F27" s="27" t="str">
        <f>F7</f>
        <v>水</v>
      </c>
      <c r="G27" s="27" t="str">
        <f t="shared" ref="G27:AJ27" si="7">G7</f>
        <v>木</v>
      </c>
      <c r="H27" s="27" t="str">
        <f t="shared" si="7"/>
        <v>金</v>
      </c>
      <c r="I27" s="27" t="str">
        <f t="shared" si="7"/>
        <v>土</v>
      </c>
      <c r="J27" s="27" t="str">
        <f t="shared" si="7"/>
        <v>日</v>
      </c>
      <c r="K27" s="27" t="str">
        <f t="shared" si="7"/>
        <v>月</v>
      </c>
      <c r="L27" s="27" t="str">
        <f t="shared" si="7"/>
        <v>火</v>
      </c>
      <c r="M27" s="27" t="str">
        <f t="shared" si="7"/>
        <v>水</v>
      </c>
      <c r="N27" s="27" t="str">
        <f t="shared" si="7"/>
        <v>木</v>
      </c>
      <c r="O27" s="27" t="str">
        <f t="shared" si="7"/>
        <v>金</v>
      </c>
      <c r="P27" s="27" t="str">
        <f t="shared" si="7"/>
        <v>土</v>
      </c>
      <c r="Q27" s="27" t="str">
        <f t="shared" si="7"/>
        <v>日</v>
      </c>
      <c r="R27" s="27" t="str">
        <f t="shared" si="7"/>
        <v>月</v>
      </c>
      <c r="S27" s="27" t="str">
        <f t="shared" si="7"/>
        <v>火</v>
      </c>
      <c r="T27" s="27" t="str">
        <f t="shared" si="7"/>
        <v>水</v>
      </c>
      <c r="U27" s="27" t="str">
        <f t="shared" si="7"/>
        <v>木</v>
      </c>
      <c r="V27" s="27" t="str">
        <f t="shared" si="7"/>
        <v>金</v>
      </c>
      <c r="W27" s="27" t="str">
        <f t="shared" si="7"/>
        <v>土</v>
      </c>
      <c r="X27" s="27" t="str">
        <f t="shared" si="7"/>
        <v>日</v>
      </c>
      <c r="Y27" s="27" t="str">
        <f t="shared" si="7"/>
        <v>月</v>
      </c>
      <c r="Z27" s="27" t="str">
        <f t="shared" si="7"/>
        <v>火</v>
      </c>
      <c r="AA27" s="27" t="str">
        <f t="shared" si="7"/>
        <v>水</v>
      </c>
      <c r="AB27" s="27" t="str">
        <f t="shared" si="7"/>
        <v>木</v>
      </c>
      <c r="AC27" s="27" t="str">
        <f t="shared" si="7"/>
        <v>金</v>
      </c>
      <c r="AD27" s="27" t="str">
        <f t="shared" si="7"/>
        <v>土</v>
      </c>
      <c r="AE27" s="27" t="str">
        <f t="shared" si="7"/>
        <v>日</v>
      </c>
      <c r="AF27" s="27" t="str">
        <f t="shared" si="7"/>
        <v>月</v>
      </c>
      <c r="AG27" s="27" t="str">
        <f t="shared" si="7"/>
        <v>火</v>
      </c>
      <c r="AH27" s="27" t="str">
        <f t="shared" si="7"/>
        <v>水</v>
      </c>
      <c r="AI27" s="27" t="str">
        <f t="shared" si="7"/>
        <v>木</v>
      </c>
      <c r="AJ27" s="27" t="str">
        <f t="shared" si="7"/>
        <v>金</v>
      </c>
    </row>
    <row r="28" spans="2:39" ht="59.25" customHeight="1">
      <c r="B28" t="s">
        <v>62</v>
      </c>
      <c r="C28" s="16" t="s">
        <v>53</v>
      </c>
      <c r="D28" s="2"/>
      <c r="E28" s="1"/>
      <c r="F28" s="22">
        <f>F12/F8</f>
        <v>3.3333333333333335E-3</v>
      </c>
      <c r="G28" s="22">
        <f t="shared" ref="G28:AJ28" si="8">G12/G8</f>
        <v>3.3333333333333333E-2</v>
      </c>
      <c r="H28" s="22">
        <f t="shared" si="8"/>
        <v>5.3333333333333337E-2</v>
      </c>
      <c r="I28" s="22">
        <f t="shared" si="8"/>
        <v>0.10333333333333333</v>
      </c>
      <c r="J28" s="22">
        <f t="shared" si="8"/>
        <v>0.16666666666666666</v>
      </c>
      <c r="K28" s="22">
        <f t="shared" si="8"/>
        <v>0.19333333333333333</v>
      </c>
      <c r="L28" s="22">
        <f t="shared" si="8"/>
        <v>0.19333333333333333</v>
      </c>
      <c r="M28" s="22">
        <f t="shared" si="8"/>
        <v>0.19666666666666666</v>
      </c>
      <c r="N28" s="22">
        <f t="shared" si="8"/>
        <v>0.21333333333333335</v>
      </c>
      <c r="O28" s="22">
        <f t="shared" si="8"/>
        <v>0.23666666666666666</v>
      </c>
      <c r="P28" s="22">
        <f t="shared" si="8"/>
        <v>0.24666666666666667</v>
      </c>
      <c r="Q28" s="22">
        <f t="shared" si="8"/>
        <v>0.27</v>
      </c>
      <c r="R28" s="22">
        <f t="shared" si="8"/>
        <v>0.26666666666666666</v>
      </c>
      <c r="S28" s="22">
        <f t="shared" si="8"/>
        <v>0.27666666666666667</v>
      </c>
      <c r="T28" s="22">
        <f t="shared" si="8"/>
        <v>0.25666666666666665</v>
      </c>
      <c r="U28" s="22">
        <f t="shared" si="8"/>
        <v>0.23</v>
      </c>
      <c r="V28" s="22">
        <f t="shared" si="8"/>
        <v>0.22</v>
      </c>
      <c r="W28" s="22">
        <f t="shared" si="8"/>
        <v>0.19</v>
      </c>
      <c r="X28" s="22">
        <f t="shared" si="8"/>
        <v>0.17666666666666667</v>
      </c>
      <c r="Y28" s="22">
        <f t="shared" si="8"/>
        <v>0.16333333333333333</v>
      </c>
      <c r="Z28" s="22">
        <f t="shared" si="8"/>
        <v>0.15666666666666668</v>
      </c>
      <c r="AA28" s="22">
        <f t="shared" si="8"/>
        <v>0.15333333333333332</v>
      </c>
      <c r="AB28" s="22">
        <f t="shared" si="8"/>
        <v>0.15333333333333332</v>
      </c>
      <c r="AC28" s="22">
        <f t="shared" si="8"/>
        <v>0.18</v>
      </c>
      <c r="AD28" s="22">
        <f t="shared" si="8"/>
        <v>0.18666666666666668</v>
      </c>
      <c r="AE28" s="22">
        <f t="shared" si="8"/>
        <v>0.18</v>
      </c>
      <c r="AF28" s="22">
        <f t="shared" si="8"/>
        <v>0.18333333333333332</v>
      </c>
      <c r="AG28" s="22">
        <f t="shared" si="8"/>
        <v>0.17333333333333334</v>
      </c>
      <c r="AH28" s="22">
        <f t="shared" si="8"/>
        <v>0.17333333333333334</v>
      </c>
      <c r="AI28" s="22">
        <f t="shared" si="8"/>
        <v>0.18</v>
      </c>
      <c r="AJ28" s="22">
        <f t="shared" si="8"/>
        <v>0.19666666666666666</v>
      </c>
      <c r="AL28" s="38">
        <v>0.2</v>
      </c>
      <c r="AM28" s="38">
        <v>0.5</v>
      </c>
    </row>
    <row r="29" spans="2:39" ht="59.25" customHeight="1">
      <c r="B29" t="s">
        <v>63</v>
      </c>
      <c r="C29" s="17" t="s">
        <v>54</v>
      </c>
      <c r="D29" s="2"/>
      <c r="E29" s="1"/>
      <c r="F29" s="22">
        <f>F12/F9</f>
        <v>3.952569169960474E-3</v>
      </c>
      <c r="G29" s="22">
        <f t="shared" ref="G29:AJ30" si="9">G12/G9</f>
        <v>3.9525691699604744E-2</v>
      </c>
      <c r="H29" s="22">
        <f t="shared" si="9"/>
        <v>6.3241106719367585E-2</v>
      </c>
      <c r="I29" s="22">
        <f t="shared" si="9"/>
        <v>0.1225296442687747</v>
      </c>
      <c r="J29" s="22">
        <f t="shared" si="9"/>
        <v>0.19762845849802371</v>
      </c>
      <c r="K29" s="22">
        <f t="shared" si="9"/>
        <v>0.22924901185770752</v>
      </c>
      <c r="L29" s="22">
        <f t="shared" si="9"/>
        <v>0.22924901185770752</v>
      </c>
      <c r="M29" s="22">
        <f t="shared" si="9"/>
        <v>0.233201581027668</v>
      </c>
      <c r="N29" s="22">
        <f t="shared" si="9"/>
        <v>0.25296442687747034</v>
      </c>
      <c r="O29" s="22">
        <f t="shared" si="9"/>
        <v>0.28063241106719367</v>
      </c>
      <c r="P29" s="22">
        <f t="shared" si="9"/>
        <v>0.29249011857707508</v>
      </c>
      <c r="Q29" s="22">
        <f t="shared" si="9"/>
        <v>0.3201581027667984</v>
      </c>
      <c r="R29" s="22">
        <f t="shared" si="9"/>
        <v>0.31620553359683795</v>
      </c>
      <c r="S29" s="22">
        <f t="shared" si="9"/>
        <v>0.32806324110671936</v>
      </c>
      <c r="T29" s="22">
        <f t="shared" si="9"/>
        <v>0.30434782608695654</v>
      </c>
      <c r="U29" s="22">
        <f t="shared" si="9"/>
        <v>0.27272727272727271</v>
      </c>
      <c r="V29" s="22">
        <f t="shared" si="9"/>
        <v>0.2608695652173913</v>
      </c>
      <c r="W29" s="22">
        <f t="shared" si="9"/>
        <v>0.22529644268774704</v>
      </c>
      <c r="X29" s="22">
        <f t="shared" si="9"/>
        <v>0.20948616600790515</v>
      </c>
      <c r="Y29" s="22">
        <f t="shared" si="9"/>
        <v>0.19367588932806323</v>
      </c>
      <c r="Z29" s="22">
        <f t="shared" si="9"/>
        <v>0.1857707509881423</v>
      </c>
      <c r="AA29" s="22">
        <f t="shared" si="9"/>
        <v>0.18181818181818182</v>
      </c>
      <c r="AB29" s="22">
        <f t="shared" si="9"/>
        <v>0.18181818181818182</v>
      </c>
      <c r="AC29" s="22">
        <f t="shared" si="9"/>
        <v>0.2134387351778656</v>
      </c>
      <c r="AD29" s="22">
        <f t="shared" si="9"/>
        <v>0.22134387351778656</v>
      </c>
      <c r="AE29" s="22">
        <f t="shared" si="9"/>
        <v>0.2134387351778656</v>
      </c>
      <c r="AF29" s="22">
        <f t="shared" si="9"/>
        <v>0.21739130434782608</v>
      </c>
      <c r="AG29" s="22">
        <f t="shared" si="9"/>
        <v>0.20553359683794467</v>
      </c>
      <c r="AH29" s="22">
        <f t="shared" si="9"/>
        <v>0.20553359683794467</v>
      </c>
      <c r="AI29" s="22">
        <f t="shared" si="9"/>
        <v>0.2134387351778656</v>
      </c>
      <c r="AJ29" s="22">
        <f t="shared" si="9"/>
        <v>0.233201581027668</v>
      </c>
      <c r="AL29" s="38">
        <v>0.25</v>
      </c>
      <c r="AM29" s="38">
        <v>0.25</v>
      </c>
    </row>
    <row r="30" spans="2:39" ht="59.25" customHeight="1">
      <c r="B30" t="s">
        <v>64</v>
      </c>
      <c r="C30" s="17" t="s">
        <v>55</v>
      </c>
      <c r="D30" s="2"/>
      <c r="E30" s="1"/>
      <c r="F30" s="22">
        <f>F13/F10</f>
        <v>0</v>
      </c>
      <c r="G30" s="22">
        <f t="shared" si="9"/>
        <v>0</v>
      </c>
      <c r="H30" s="22">
        <f t="shared" si="9"/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2.0833333333333332E-2</v>
      </c>
      <c r="O30" s="22">
        <f t="shared" si="9"/>
        <v>2.0833333333333332E-2</v>
      </c>
      <c r="P30" s="22">
        <f t="shared" si="9"/>
        <v>2.0833333333333332E-2</v>
      </c>
      <c r="Q30" s="22">
        <f t="shared" si="9"/>
        <v>2.0833333333333332E-2</v>
      </c>
      <c r="R30" s="22">
        <f t="shared" si="9"/>
        <v>2.0833333333333332E-2</v>
      </c>
      <c r="S30" s="22">
        <f t="shared" si="9"/>
        <v>2.0833333333333332E-2</v>
      </c>
      <c r="T30" s="22">
        <f t="shared" si="9"/>
        <v>2.0833333333333332E-2</v>
      </c>
      <c r="U30" s="22">
        <f t="shared" si="9"/>
        <v>2.0833333333333332E-2</v>
      </c>
      <c r="V30" s="22">
        <f t="shared" si="9"/>
        <v>2.0833333333333332E-2</v>
      </c>
      <c r="W30" s="22">
        <f t="shared" si="9"/>
        <v>2.0833333333333332E-2</v>
      </c>
      <c r="X30" s="22">
        <f t="shared" si="9"/>
        <v>2.0833333333333332E-2</v>
      </c>
      <c r="Y30" s="22">
        <f t="shared" si="9"/>
        <v>2.0833333333333332E-2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4.1666666666666664E-2</v>
      </c>
      <c r="AE30" s="22">
        <f t="shared" si="9"/>
        <v>6.25E-2</v>
      </c>
      <c r="AF30" s="22">
        <f t="shared" si="9"/>
        <v>6.25E-2</v>
      </c>
      <c r="AG30" s="22">
        <f t="shared" si="9"/>
        <v>6.25E-2</v>
      </c>
      <c r="AH30" s="22">
        <f t="shared" si="9"/>
        <v>6.25E-2</v>
      </c>
      <c r="AI30" s="22">
        <f t="shared" si="9"/>
        <v>6.25E-2</v>
      </c>
      <c r="AJ30" s="22">
        <f t="shared" si="9"/>
        <v>6.25E-2</v>
      </c>
      <c r="AL30" s="38">
        <v>0.2</v>
      </c>
      <c r="AM30" s="38">
        <v>0.5</v>
      </c>
    </row>
    <row r="31" spans="2:39" ht="59.25" customHeight="1">
      <c r="B31" t="s">
        <v>65</v>
      </c>
      <c r="C31" s="17" t="s">
        <v>56</v>
      </c>
      <c r="D31" s="2"/>
      <c r="E31" s="1"/>
      <c r="F31" s="22">
        <f>F13/F11</f>
        <v>0</v>
      </c>
      <c r="G31" s="22">
        <f t="shared" ref="G31:AJ31" si="10">G13/G11</f>
        <v>0</v>
      </c>
      <c r="H31" s="22">
        <f t="shared" si="10"/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2.0833333333333332E-2</v>
      </c>
      <c r="O31" s="22">
        <f t="shared" si="10"/>
        <v>2.0833333333333332E-2</v>
      </c>
      <c r="P31" s="22">
        <f t="shared" si="10"/>
        <v>2.0833333333333332E-2</v>
      </c>
      <c r="Q31" s="22">
        <f t="shared" si="10"/>
        <v>2.0833333333333332E-2</v>
      </c>
      <c r="R31" s="22">
        <f t="shared" si="10"/>
        <v>2.0833333333333332E-2</v>
      </c>
      <c r="S31" s="22">
        <f t="shared" si="10"/>
        <v>2.0833333333333332E-2</v>
      </c>
      <c r="T31" s="22">
        <f t="shared" si="10"/>
        <v>2.0833333333333332E-2</v>
      </c>
      <c r="U31" s="22">
        <f t="shared" si="10"/>
        <v>2.0833333333333332E-2</v>
      </c>
      <c r="V31" s="22">
        <f t="shared" si="10"/>
        <v>2.0833333333333332E-2</v>
      </c>
      <c r="W31" s="22">
        <f t="shared" si="10"/>
        <v>2.0833333333333332E-2</v>
      </c>
      <c r="X31" s="22">
        <f t="shared" si="10"/>
        <v>2.0833333333333332E-2</v>
      </c>
      <c r="Y31" s="22">
        <f t="shared" si="10"/>
        <v>2.0833333333333332E-2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4.1666666666666664E-2</v>
      </c>
      <c r="AE31" s="22">
        <f t="shared" si="10"/>
        <v>6.25E-2</v>
      </c>
      <c r="AF31" s="22">
        <f t="shared" si="10"/>
        <v>6.25E-2</v>
      </c>
      <c r="AG31" s="22">
        <f t="shared" si="10"/>
        <v>6.25E-2</v>
      </c>
      <c r="AH31" s="22">
        <f t="shared" si="10"/>
        <v>6.25E-2</v>
      </c>
      <c r="AI31" s="22">
        <f t="shared" si="10"/>
        <v>6.25E-2</v>
      </c>
      <c r="AJ31" s="22">
        <f t="shared" si="10"/>
        <v>6.25E-2</v>
      </c>
      <c r="AL31" s="38">
        <v>0.25</v>
      </c>
      <c r="AM31" s="38">
        <v>0.25</v>
      </c>
    </row>
    <row r="32" spans="2:39" ht="59.25" customHeight="1">
      <c r="B32" t="s">
        <v>18</v>
      </c>
      <c r="C32" s="17" t="s">
        <v>57</v>
      </c>
      <c r="D32" s="2"/>
      <c r="E32" s="1"/>
      <c r="F32" s="23">
        <f>F14*100000/1601711</f>
        <v>6.2433235458831213E-2</v>
      </c>
      <c r="G32" s="23">
        <f>G14*100000/1601711</f>
        <v>0.62433235458831216</v>
      </c>
      <c r="H32" s="23">
        <f t="shared" ref="H32:AJ32" si="11">H14*100000/1601711</f>
        <v>2.4973294183532486</v>
      </c>
      <c r="I32" s="23">
        <f t="shared" si="11"/>
        <v>4.62005942395351</v>
      </c>
      <c r="J32" s="23">
        <f t="shared" si="11"/>
        <v>5.4316914849183151</v>
      </c>
      <c r="K32" s="23">
        <f t="shared" si="11"/>
        <v>6.1808903104242896</v>
      </c>
      <c r="L32" s="23">
        <f t="shared" si="11"/>
        <v>6.7427894295537714</v>
      </c>
      <c r="M32" s="23">
        <f t="shared" si="11"/>
        <v>6.930089135930265</v>
      </c>
      <c r="N32" s="23">
        <f t="shared" si="11"/>
        <v>7.0549556068479271</v>
      </c>
      <c r="O32" s="23">
        <f t="shared" si="11"/>
        <v>7.5544214905185765</v>
      </c>
      <c r="P32" s="23">
        <f t="shared" si="11"/>
        <v>7.7417211968950701</v>
      </c>
      <c r="Q32" s="23">
        <f t="shared" si="11"/>
        <v>8.0538873741892267</v>
      </c>
      <c r="R32" s="23">
        <f t="shared" si="11"/>
        <v>7.3046885486832522</v>
      </c>
      <c r="S32" s="23">
        <f t="shared" si="11"/>
        <v>6.3681900168007832</v>
      </c>
      <c r="T32" s="23">
        <f t="shared" si="11"/>
        <v>5.4941247203771466</v>
      </c>
      <c r="U32" s="23">
        <f t="shared" si="11"/>
        <v>4.62005942395351</v>
      </c>
      <c r="V32" s="23">
        <f t="shared" si="11"/>
        <v>4.2454600112005227</v>
      </c>
      <c r="W32" s="23">
        <f t="shared" si="11"/>
        <v>3.5586944211533793</v>
      </c>
      <c r="X32" s="23">
        <f t="shared" si="11"/>
        <v>3.3089614793180542</v>
      </c>
      <c r="Y32" s="23">
        <f t="shared" si="11"/>
        <v>3.1840950084003916</v>
      </c>
      <c r="Z32" s="23">
        <f t="shared" si="11"/>
        <v>3.0592285374827295</v>
      </c>
      <c r="AA32" s="23">
        <f t="shared" si="11"/>
        <v>2.9343620665650669</v>
      </c>
      <c r="AB32" s="23">
        <f t="shared" si="11"/>
        <v>3.3089614793180542</v>
      </c>
      <c r="AC32" s="23">
        <f t="shared" si="11"/>
        <v>3.9332938339063666</v>
      </c>
      <c r="AD32" s="23">
        <f t="shared" si="11"/>
        <v>4.2454600112005227</v>
      </c>
      <c r="AE32" s="23">
        <f t="shared" si="11"/>
        <v>4.1830267757416912</v>
      </c>
      <c r="AF32" s="23">
        <f t="shared" si="11"/>
        <v>4.1205935402828597</v>
      </c>
      <c r="AG32" s="23">
        <f t="shared" si="11"/>
        <v>4.4327597175770164</v>
      </c>
      <c r="AH32" s="23">
        <f t="shared" si="11"/>
        <v>4.3078932466593534</v>
      </c>
      <c r="AI32" s="23">
        <f t="shared" si="11"/>
        <v>4.4327597175770164</v>
      </c>
      <c r="AJ32" s="23">
        <f t="shared" si="11"/>
        <v>5.2443917785418215</v>
      </c>
      <c r="AL32" s="39">
        <v>15</v>
      </c>
      <c r="AM32" s="39">
        <v>25</v>
      </c>
    </row>
    <row r="33" spans="2:39" ht="59.25" customHeight="1">
      <c r="B33" t="s">
        <v>19</v>
      </c>
      <c r="C33" s="17" t="s">
        <v>58</v>
      </c>
      <c r="D33" s="2" t="s">
        <v>17</v>
      </c>
      <c r="E33" s="1"/>
      <c r="F33" s="22">
        <f>F18/F16</f>
        <v>8.2644628099173556E-3</v>
      </c>
      <c r="G33" s="22">
        <f t="shared" ref="G33:AJ33" si="12">G18/G16</f>
        <v>8.3333333333333329E-2</v>
      </c>
      <c r="H33" s="22">
        <f t="shared" si="12"/>
        <v>0.16317991631799164</v>
      </c>
      <c r="I33" s="22">
        <f t="shared" si="12"/>
        <v>0.12974683544303797</v>
      </c>
      <c r="J33" s="22">
        <f t="shared" si="12"/>
        <v>8.2545141874462602E-2</v>
      </c>
      <c r="K33" s="22">
        <f t="shared" si="12"/>
        <v>6.424242424242424E-2</v>
      </c>
      <c r="L33" s="22">
        <f t="shared" si="12"/>
        <v>4.8430493273542603E-2</v>
      </c>
      <c r="M33" s="22">
        <f t="shared" si="12"/>
        <v>3.6654448517160945E-2</v>
      </c>
      <c r="N33" s="22">
        <f t="shared" si="12"/>
        <v>3.1820860341779611E-2</v>
      </c>
      <c r="O33" s="22">
        <f t="shared" si="12"/>
        <v>2.2263948497854076E-2</v>
      </c>
      <c r="P33" s="22">
        <f t="shared" si="12"/>
        <v>1.2564872985523081E-2</v>
      </c>
      <c r="Q33" s="22">
        <f t="shared" si="12"/>
        <v>1.179025752404592E-2</v>
      </c>
      <c r="R33" s="22">
        <f t="shared" si="12"/>
        <v>1.0985238585650533E-2</v>
      </c>
      <c r="S33" s="22">
        <f t="shared" si="12"/>
        <v>1.1577424023154847E-2</v>
      </c>
      <c r="T33" s="22">
        <f t="shared" si="12"/>
        <v>1.3989169675090252E-2</v>
      </c>
      <c r="U33" s="22">
        <f t="shared" si="12"/>
        <v>1.3670886075949367E-2</v>
      </c>
      <c r="V33" s="22">
        <f t="shared" si="12"/>
        <v>1.4598540145985401E-2</v>
      </c>
      <c r="W33" s="22">
        <f t="shared" si="12"/>
        <v>1.4154281670205236E-2</v>
      </c>
      <c r="X33" s="22">
        <f t="shared" si="12"/>
        <v>1.391941391941392E-2</v>
      </c>
      <c r="Y33" s="22">
        <f t="shared" si="12"/>
        <v>1.2426900584795321E-2</v>
      </c>
      <c r="Z33" s="22">
        <f t="shared" si="12"/>
        <v>1.446480231436837E-2</v>
      </c>
      <c r="AA33" s="22">
        <f t="shared" si="12"/>
        <v>2.0100502512562814E-2</v>
      </c>
      <c r="AB33" s="22">
        <f t="shared" si="12"/>
        <v>2.7514231499051234E-2</v>
      </c>
      <c r="AC33" s="22">
        <f t="shared" si="12"/>
        <v>3.1813361611876985E-2</v>
      </c>
      <c r="AD33" s="22">
        <f t="shared" si="12"/>
        <v>2.6484751203852328E-2</v>
      </c>
      <c r="AE33" s="22">
        <f t="shared" si="12"/>
        <v>2.1455938697318006E-2</v>
      </c>
      <c r="AF33" s="22">
        <f t="shared" si="12"/>
        <v>2.7199999999999998E-2</v>
      </c>
      <c r="AG33" s="22">
        <f t="shared" si="12"/>
        <v>2.6011560693641619E-2</v>
      </c>
      <c r="AH33" s="22">
        <f t="shared" si="12"/>
        <v>2.2315202231520222E-2</v>
      </c>
      <c r="AI33" s="22">
        <f t="shared" si="12"/>
        <v>2.5955299206921412E-2</v>
      </c>
      <c r="AJ33" s="22">
        <f t="shared" si="12"/>
        <v>2.1880544056771142E-2</v>
      </c>
      <c r="AL33" s="38">
        <v>0.1</v>
      </c>
      <c r="AM33" s="38">
        <v>0.1</v>
      </c>
    </row>
    <row r="34" spans="2:39" ht="59.25" customHeight="1">
      <c r="B34" t="s">
        <v>20</v>
      </c>
      <c r="C34" s="17" t="s">
        <v>59</v>
      </c>
      <c r="D34" s="2" t="s">
        <v>17</v>
      </c>
      <c r="E34" s="1"/>
      <c r="F34" s="134">
        <f>F20*100000/1601711</f>
        <v>6.2433235458831213E-2</v>
      </c>
      <c r="G34" s="134">
        <f t="shared" ref="G34:AJ34" si="13">G20*100000/1601711</f>
        <v>0.62433235458831216</v>
      </c>
      <c r="H34" s="134">
        <f t="shared" si="13"/>
        <v>2.4973294183532486</v>
      </c>
      <c r="I34" s="134">
        <f t="shared" si="13"/>
        <v>4.62005942395351</v>
      </c>
      <c r="J34" s="134">
        <f t="shared" si="13"/>
        <v>5.4316914849183151</v>
      </c>
      <c r="K34" s="134">
        <f t="shared" si="13"/>
        <v>6.1808903104242896</v>
      </c>
      <c r="L34" s="134">
        <f t="shared" si="13"/>
        <v>6.7427894295537714</v>
      </c>
      <c r="M34" s="134">
        <f t="shared" si="13"/>
        <v>6.8676559004714335</v>
      </c>
      <c r="N34" s="134">
        <f t="shared" si="13"/>
        <v>6.4306232522596147</v>
      </c>
      <c r="O34" s="134">
        <f t="shared" si="13"/>
        <v>5.0570920721653279</v>
      </c>
      <c r="P34" s="134">
        <f t="shared" si="13"/>
        <v>3.2465282438592231</v>
      </c>
      <c r="Q34" s="134">
        <f t="shared" si="13"/>
        <v>2.9343620665650669</v>
      </c>
      <c r="R34" s="134">
        <f t="shared" si="13"/>
        <v>2.4973294183532486</v>
      </c>
      <c r="S34" s="134">
        <f t="shared" si="13"/>
        <v>2.2475964765179235</v>
      </c>
      <c r="T34" s="134">
        <f t="shared" si="13"/>
        <v>2.2475964765179235</v>
      </c>
      <c r="U34" s="134">
        <f t="shared" si="13"/>
        <v>2.3724629474355861</v>
      </c>
      <c r="V34" s="134">
        <f t="shared" si="13"/>
        <v>1.9354302992237675</v>
      </c>
      <c r="W34" s="134">
        <f t="shared" si="13"/>
        <v>1.6856973573884428</v>
      </c>
      <c r="X34" s="134">
        <f t="shared" si="13"/>
        <v>1.2486647091766243</v>
      </c>
      <c r="Y34" s="134">
        <f t="shared" si="13"/>
        <v>1.2486647091766243</v>
      </c>
      <c r="Z34" s="134">
        <f t="shared" si="13"/>
        <v>1.0613650028001307</v>
      </c>
      <c r="AA34" s="134">
        <f t="shared" si="13"/>
        <v>0.9989317673412994</v>
      </c>
      <c r="AB34" s="134">
        <f t="shared" si="13"/>
        <v>1.6856973573884428</v>
      </c>
      <c r="AC34" s="134">
        <f t="shared" si="13"/>
        <v>2.4973294183532486</v>
      </c>
      <c r="AD34" s="134">
        <f t="shared" si="13"/>
        <v>2.9343620665650669</v>
      </c>
      <c r="AE34" s="134">
        <f t="shared" si="13"/>
        <v>3.1840950084003916</v>
      </c>
      <c r="AF34" s="134">
        <f t="shared" si="13"/>
        <v>3.0592285374827295</v>
      </c>
      <c r="AG34" s="134">
        <f t="shared" si="13"/>
        <v>3.5586944211533793</v>
      </c>
      <c r="AH34" s="134">
        <f t="shared" si="13"/>
        <v>3.6211276566122104</v>
      </c>
      <c r="AI34" s="134">
        <f t="shared" si="13"/>
        <v>2.9343620665650669</v>
      </c>
      <c r="AJ34" s="134">
        <f t="shared" si="13"/>
        <v>3.0592285374827295</v>
      </c>
      <c r="AL34" s="39">
        <v>15</v>
      </c>
      <c r="AM34" s="39">
        <v>25</v>
      </c>
    </row>
    <row r="35" spans="2:39" ht="59.25" customHeight="1">
      <c r="B35" t="s">
        <v>21</v>
      </c>
      <c r="C35" s="18" t="s">
        <v>60</v>
      </c>
      <c r="D35" s="2"/>
      <c r="E35" s="1"/>
      <c r="F35" s="24">
        <f>F21-F22</f>
        <v>1</v>
      </c>
      <c r="G35" s="24">
        <f t="shared" ref="G35:AJ35" si="14">G21-G22</f>
        <v>10</v>
      </c>
      <c r="H35" s="24">
        <f t="shared" si="14"/>
        <v>40</v>
      </c>
      <c r="I35" s="24">
        <f t="shared" si="14"/>
        <v>74</v>
      </c>
      <c r="J35" s="24">
        <f t="shared" si="14"/>
        <v>87</v>
      </c>
      <c r="K35" s="24">
        <f t="shared" si="14"/>
        <v>99</v>
      </c>
      <c r="L35" s="24">
        <f t="shared" si="14"/>
        <v>108</v>
      </c>
      <c r="M35" s="24">
        <f t="shared" si="14"/>
        <v>109</v>
      </c>
      <c r="N35" s="24">
        <f t="shared" si="14"/>
        <v>93</v>
      </c>
      <c r="O35" s="24">
        <f t="shared" si="14"/>
        <v>41</v>
      </c>
      <c r="P35" s="24">
        <f t="shared" si="14"/>
        <v>-22</v>
      </c>
      <c r="Q35" s="24">
        <f t="shared" si="14"/>
        <v>-40</v>
      </c>
      <c r="R35" s="24">
        <f t="shared" si="14"/>
        <v>-59</v>
      </c>
      <c r="S35" s="24">
        <f t="shared" si="14"/>
        <v>-72</v>
      </c>
      <c r="T35" s="24">
        <f t="shared" si="14"/>
        <v>-74</v>
      </c>
      <c r="U35" s="24">
        <f t="shared" si="14"/>
        <v>-65</v>
      </c>
      <c r="V35" s="24">
        <f t="shared" si="14"/>
        <v>-50</v>
      </c>
      <c r="W35" s="24">
        <f t="shared" si="14"/>
        <v>-25</v>
      </c>
      <c r="X35" s="24">
        <f t="shared" si="14"/>
        <v>-27</v>
      </c>
      <c r="Y35" s="24">
        <f t="shared" si="14"/>
        <v>-20</v>
      </c>
      <c r="Z35" s="24">
        <f t="shared" si="14"/>
        <v>-19</v>
      </c>
      <c r="AA35" s="24">
        <f t="shared" si="14"/>
        <v>-20</v>
      </c>
      <c r="AB35" s="24">
        <f t="shared" si="14"/>
        <v>-11</v>
      </c>
      <c r="AC35" s="24">
        <f t="shared" si="14"/>
        <v>9</v>
      </c>
      <c r="AD35" s="24">
        <f t="shared" si="14"/>
        <v>20</v>
      </c>
      <c r="AE35" s="24">
        <f t="shared" si="14"/>
        <v>31</v>
      </c>
      <c r="AF35" s="24">
        <f t="shared" si="14"/>
        <v>29</v>
      </c>
      <c r="AG35" s="24">
        <f t="shared" si="14"/>
        <v>40</v>
      </c>
      <c r="AH35" s="24">
        <f t="shared" si="14"/>
        <v>42</v>
      </c>
      <c r="AI35" s="24">
        <f t="shared" si="14"/>
        <v>20</v>
      </c>
      <c r="AJ35" s="24">
        <f t="shared" si="14"/>
        <v>9</v>
      </c>
      <c r="AL35" s="39">
        <v>1</v>
      </c>
      <c r="AM35" s="39">
        <v>1</v>
      </c>
    </row>
    <row r="36" spans="2:39" ht="59.25" customHeight="1">
      <c r="B36" t="s">
        <v>22</v>
      </c>
      <c r="C36" s="72" t="s">
        <v>61</v>
      </c>
      <c r="D36" s="4" t="s">
        <v>17</v>
      </c>
      <c r="E36" s="5"/>
      <c r="F36" s="77">
        <f>F24/F20</f>
        <v>0</v>
      </c>
      <c r="G36" s="77">
        <f t="shared" ref="G36:AJ36" si="15">G24/G20</f>
        <v>0</v>
      </c>
      <c r="H36" s="77">
        <f t="shared" si="15"/>
        <v>2.5000000000000001E-2</v>
      </c>
      <c r="I36" s="77">
        <f t="shared" si="15"/>
        <v>4.0540540540540543E-2</v>
      </c>
      <c r="J36" s="77">
        <f t="shared" si="15"/>
        <v>3.4482758620689655E-2</v>
      </c>
      <c r="K36" s="77">
        <f t="shared" si="15"/>
        <v>4.0404040404040407E-2</v>
      </c>
      <c r="L36" s="77">
        <f t="shared" si="15"/>
        <v>4.6296296296296294E-2</v>
      </c>
      <c r="M36" s="77">
        <f t="shared" si="15"/>
        <v>4.5454545454545456E-2</v>
      </c>
      <c r="N36" s="77">
        <f t="shared" si="15"/>
        <v>4.8543689320388349E-2</v>
      </c>
      <c r="O36" s="77">
        <f t="shared" si="15"/>
        <v>6.1728395061728392E-2</v>
      </c>
      <c r="P36" s="77">
        <f t="shared" si="15"/>
        <v>7.6923076923076927E-2</v>
      </c>
      <c r="Q36" s="77">
        <f t="shared" si="15"/>
        <v>0.1276595744680851</v>
      </c>
      <c r="R36" s="77">
        <f t="shared" si="15"/>
        <v>0.15</v>
      </c>
      <c r="S36" s="77">
        <f t="shared" si="15"/>
        <v>0.22222222222222221</v>
      </c>
      <c r="T36" s="77">
        <f t="shared" si="15"/>
        <v>0.22222222222222221</v>
      </c>
      <c r="U36" s="77">
        <f t="shared" si="15"/>
        <v>0.21052631578947367</v>
      </c>
      <c r="V36" s="77">
        <f t="shared" si="15"/>
        <v>0.22580645161290322</v>
      </c>
      <c r="W36" s="77">
        <f t="shared" si="15"/>
        <v>0.25925925925925924</v>
      </c>
      <c r="X36" s="77">
        <f t="shared" si="15"/>
        <v>0.25</v>
      </c>
      <c r="Y36" s="77">
        <f t="shared" si="15"/>
        <v>0.2</v>
      </c>
      <c r="Z36" s="77">
        <f t="shared" si="15"/>
        <v>5.8823529411764705E-2</v>
      </c>
      <c r="AA36" s="77">
        <f t="shared" si="15"/>
        <v>6.25E-2</v>
      </c>
      <c r="AB36" s="77">
        <f t="shared" si="15"/>
        <v>0.14814814814814814</v>
      </c>
      <c r="AC36" s="77">
        <f t="shared" si="15"/>
        <v>0.125</v>
      </c>
      <c r="AD36" s="77">
        <f t="shared" si="15"/>
        <v>8.5106382978723402E-2</v>
      </c>
      <c r="AE36" s="77">
        <f t="shared" si="15"/>
        <v>7.8431372549019607E-2</v>
      </c>
      <c r="AF36" s="77">
        <f t="shared" si="15"/>
        <v>0.10204081632653061</v>
      </c>
      <c r="AG36" s="77">
        <f t="shared" si="15"/>
        <v>0.12280701754385964</v>
      </c>
      <c r="AH36" s="77">
        <f t="shared" si="15"/>
        <v>0.13793103448275862</v>
      </c>
      <c r="AI36" s="77">
        <f t="shared" si="15"/>
        <v>0.10638297872340426</v>
      </c>
      <c r="AJ36" s="77">
        <f t="shared" si="15"/>
        <v>0.10204081632653061</v>
      </c>
      <c r="AL36" s="38">
        <v>0.5</v>
      </c>
      <c r="AM36" s="38">
        <v>0.5</v>
      </c>
    </row>
    <row r="37" spans="2:39" ht="59.25" customHeight="1">
      <c r="B37" s="78" t="s">
        <v>143</v>
      </c>
      <c r="C37" s="17" t="s">
        <v>142</v>
      </c>
      <c r="D37" s="2" t="s">
        <v>17</v>
      </c>
      <c r="E37" s="1"/>
      <c r="F37" s="142">
        <f>F24*100000/1601711</f>
        <v>0</v>
      </c>
      <c r="G37" s="142">
        <f t="shared" ref="G37:AJ37" si="16">G24*100000/1601711</f>
        <v>0</v>
      </c>
      <c r="H37" s="142">
        <f t="shared" si="16"/>
        <v>6.2433235458831213E-2</v>
      </c>
      <c r="I37" s="142">
        <f t="shared" si="16"/>
        <v>0.18729970637649362</v>
      </c>
      <c r="J37" s="142">
        <f t="shared" si="16"/>
        <v>0.18729970637649362</v>
      </c>
      <c r="K37" s="142">
        <f t="shared" si="16"/>
        <v>0.24973294183532485</v>
      </c>
      <c r="L37" s="142">
        <f t="shared" si="16"/>
        <v>0.31216617729415608</v>
      </c>
      <c r="M37" s="142">
        <f t="shared" si="16"/>
        <v>0.31216617729415608</v>
      </c>
      <c r="N37" s="142">
        <f t="shared" si="16"/>
        <v>0.31216617729415608</v>
      </c>
      <c r="O37" s="142">
        <f t="shared" si="16"/>
        <v>0.31216617729415608</v>
      </c>
      <c r="P37" s="142">
        <f t="shared" si="16"/>
        <v>0.24973294183532485</v>
      </c>
      <c r="Q37" s="142">
        <f t="shared" si="16"/>
        <v>0.37459941275298725</v>
      </c>
      <c r="R37" s="142">
        <f t="shared" si="16"/>
        <v>0.37459941275298725</v>
      </c>
      <c r="S37" s="142">
        <f t="shared" si="16"/>
        <v>0.4994658836706497</v>
      </c>
      <c r="T37" s="142">
        <f t="shared" si="16"/>
        <v>0.4994658836706497</v>
      </c>
      <c r="U37" s="142">
        <f t="shared" si="16"/>
        <v>0.4994658836706497</v>
      </c>
      <c r="V37" s="142">
        <f t="shared" si="16"/>
        <v>0.43703264821181848</v>
      </c>
      <c r="W37" s="142">
        <f t="shared" si="16"/>
        <v>0.43703264821181848</v>
      </c>
      <c r="X37" s="142">
        <f t="shared" si="16"/>
        <v>0.31216617729415608</v>
      </c>
      <c r="Y37" s="142">
        <f t="shared" si="16"/>
        <v>0.24973294183532485</v>
      </c>
      <c r="Z37" s="142">
        <f t="shared" si="16"/>
        <v>6.2433235458831213E-2</v>
      </c>
      <c r="AA37" s="142">
        <f t="shared" si="16"/>
        <v>6.2433235458831213E-2</v>
      </c>
      <c r="AB37" s="142">
        <f t="shared" si="16"/>
        <v>0.24973294183532485</v>
      </c>
      <c r="AC37" s="142">
        <f t="shared" si="16"/>
        <v>0.31216617729415608</v>
      </c>
      <c r="AD37" s="142">
        <f t="shared" si="16"/>
        <v>0.24973294183532485</v>
      </c>
      <c r="AE37" s="142">
        <f t="shared" si="16"/>
        <v>0.24973294183532485</v>
      </c>
      <c r="AF37" s="142">
        <f t="shared" si="16"/>
        <v>0.31216617729415608</v>
      </c>
      <c r="AG37" s="142">
        <f t="shared" si="16"/>
        <v>0.43703264821181848</v>
      </c>
      <c r="AH37" s="142">
        <f t="shared" si="16"/>
        <v>0.4994658836706497</v>
      </c>
      <c r="AI37" s="142">
        <f t="shared" si="16"/>
        <v>0.31216617729415608</v>
      </c>
      <c r="AJ37" s="142">
        <f t="shared" si="16"/>
        <v>0.31216617729415608</v>
      </c>
      <c r="AL37" s="38"/>
      <c r="AM37" s="38"/>
    </row>
    <row r="39" spans="2:39" ht="59.25" customHeight="1">
      <c r="B39" s="78" t="s">
        <v>21</v>
      </c>
      <c r="C39" s="18" t="s">
        <v>60</v>
      </c>
      <c r="D39" s="2"/>
      <c r="E39" s="1"/>
      <c r="F39" s="124" t="str">
        <f>IF(F35&gt;0,"増加","減少")</f>
        <v>増加</v>
      </c>
      <c r="G39" s="124" t="str">
        <f t="shared" ref="G39:AJ39" si="17">IF(G35&gt;0,"増加","減少")</f>
        <v>増加</v>
      </c>
      <c r="H39" s="124" t="str">
        <f t="shared" si="17"/>
        <v>増加</v>
      </c>
      <c r="I39" s="124" t="str">
        <f t="shared" si="17"/>
        <v>増加</v>
      </c>
      <c r="J39" s="124" t="str">
        <f t="shared" si="17"/>
        <v>増加</v>
      </c>
      <c r="K39" s="124" t="str">
        <f t="shared" si="17"/>
        <v>増加</v>
      </c>
      <c r="L39" s="124" t="str">
        <f t="shared" si="17"/>
        <v>増加</v>
      </c>
      <c r="M39" s="124" t="str">
        <f t="shared" si="17"/>
        <v>増加</v>
      </c>
      <c r="N39" s="124" t="str">
        <f t="shared" si="17"/>
        <v>増加</v>
      </c>
      <c r="O39" s="124" t="str">
        <f t="shared" si="17"/>
        <v>増加</v>
      </c>
      <c r="P39" s="124" t="str">
        <f t="shared" si="17"/>
        <v>減少</v>
      </c>
      <c r="Q39" s="124" t="str">
        <f t="shared" si="17"/>
        <v>減少</v>
      </c>
      <c r="R39" s="124" t="str">
        <f t="shared" si="17"/>
        <v>減少</v>
      </c>
      <c r="S39" s="124" t="str">
        <f t="shared" si="17"/>
        <v>減少</v>
      </c>
      <c r="T39" s="124" t="str">
        <f t="shared" si="17"/>
        <v>減少</v>
      </c>
      <c r="U39" s="124" t="str">
        <f t="shared" si="17"/>
        <v>減少</v>
      </c>
      <c r="V39" s="124" t="str">
        <f t="shared" si="17"/>
        <v>減少</v>
      </c>
      <c r="W39" s="124" t="str">
        <f t="shared" si="17"/>
        <v>減少</v>
      </c>
      <c r="X39" s="124" t="str">
        <f t="shared" si="17"/>
        <v>減少</v>
      </c>
      <c r="Y39" s="124" t="str">
        <f t="shared" si="17"/>
        <v>減少</v>
      </c>
      <c r="Z39" s="124" t="str">
        <f t="shared" si="17"/>
        <v>減少</v>
      </c>
      <c r="AA39" s="124" t="str">
        <f t="shared" si="17"/>
        <v>減少</v>
      </c>
      <c r="AB39" s="124" t="str">
        <f t="shared" si="17"/>
        <v>減少</v>
      </c>
      <c r="AC39" s="124" t="str">
        <f t="shared" si="17"/>
        <v>増加</v>
      </c>
      <c r="AD39" s="124" t="str">
        <f t="shared" si="17"/>
        <v>増加</v>
      </c>
      <c r="AE39" s="124" t="str">
        <f t="shared" si="17"/>
        <v>増加</v>
      </c>
      <c r="AF39" s="124" t="str">
        <f t="shared" si="17"/>
        <v>増加</v>
      </c>
      <c r="AG39" s="124" t="str">
        <f t="shared" si="17"/>
        <v>増加</v>
      </c>
      <c r="AH39" s="124" t="str">
        <f t="shared" si="17"/>
        <v>増加</v>
      </c>
      <c r="AI39" s="124" t="str">
        <f t="shared" si="17"/>
        <v>増加</v>
      </c>
      <c r="AJ39" s="124" t="str">
        <f t="shared" si="17"/>
        <v>増加</v>
      </c>
      <c r="AL39" s="39">
        <v>1</v>
      </c>
      <c r="AM39" s="39">
        <v>1</v>
      </c>
    </row>
  </sheetData>
  <phoneticPr fontId="1"/>
  <conditionalFormatting sqref="F36:AJ37">
    <cfRule type="cellIs" dxfId="520" priority="1" operator="greaterThanOrEqual">
      <formula>7.5</formula>
    </cfRule>
  </conditionalFormatting>
  <conditionalFormatting sqref="F35:AJ35">
    <cfRule type="cellIs" dxfId="519" priority="13" operator="greaterThanOrEqual">
      <formula>1</formula>
    </cfRule>
  </conditionalFormatting>
  <conditionalFormatting sqref="F34:AJ34">
    <cfRule type="cellIs" dxfId="518" priority="11" operator="greaterThanOrEqual">
      <formula>25</formula>
    </cfRule>
    <cfRule type="cellIs" dxfId="517" priority="12" operator="greaterThanOrEqual">
      <formula>15</formula>
    </cfRule>
  </conditionalFormatting>
  <conditionalFormatting sqref="F33:AJ33">
    <cfRule type="cellIs" dxfId="516" priority="10" operator="greaterThanOrEqual">
      <formula>0.1</formula>
    </cfRule>
  </conditionalFormatting>
  <conditionalFormatting sqref="F32:AJ32">
    <cfRule type="cellIs" dxfId="515" priority="8" operator="greaterThanOrEqual">
      <formula>25</formula>
    </cfRule>
    <cfRule type="cellIs" dxfId="514" priority="9" operator="greaterThanOrEqual">
      <formula>15</formula>
    </cfRule>
  </conditionalFormatting>
  <conditionalFormatting sqref="F31:AJ31">
    <cfRule type="cellIs" dxfId="513" priority="7" operator="greaterThanOrEqual">
      <formula>0.25</formula>
    </cfRule>
  </conditionalFormatting>
  <conditionalFormatting sqref="F30:AJ30">
    <cfRule type="cellIs" dxfId="512" priority="5" operator="greaterThanOrEqual">
      <formula>0.5</formula>
    </cfRule>
    <cfRule type="cellIs" dxfId="511" priority="6" operator="greaterThanOrEqual">
      <formula>0.2</formula>
    </cfRule>
  </conditionalFormatting>
  <conditionalFormatting sqref="F29:AJ29">
    <cfRule type="cellIs" dxfId="510" priority="4" operator="greaterThanOrEqual">
      <formula>0.25</formula>
    </cfRule>
  </conditionalFormatting>
  <conditionalFormatting sqref="F28:AJ28">
    <cfRule type="cellIs" dxfId="509" priority="2" operator="greaterThanOrEqual">
      <formula>0.5</formula>
    </cfRule>
    <cfRule type="cellIs" dxfId="508" priority="3" operator="greaterThanOrEqual">
      <formula>0.2</formula>
    </cfRule>
  </conditionalFormatting>
  <conditionalFormatting sqref="F37:AJ37">
    <cfRule type="cellIs" dxfId="507" priority="14" operator="greaterThanOrEqual">
      <formula>12.5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8" scale="5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QO36"/>
  <sheetViews>
    <sheetView workbookViewId="0">
      <pane xSplit="2" ySplit="5" topLeftCell="C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1" max="1" width="13.88671875" bestFit="1" customWidth="1"/>
    <col min="2" max="2" width="53.44140625" bestFit="1" customWidth="1"/>
    <col min="3" max="92" width="9" customWidth="1"/>
  </cols>
  <sheetData>
    <row r="1" spans="1:457">
      <c r="OH1">
        <v>1</v>
      </c>
    </row>
    <row r="2" spans="1:457">
      <c r="B2" t="s">
        <v>41</v>
      </c>
      <c r="ND2" s="220" t="s">
        <v>244</v>
      </c>
    </row>
    <row r="4" spans="1:457">
      <c r="B4" s="3"/>
      <c r="C4" s="45">
        <v>44197</v>
      </c>
      <c r="D4" s="45">
        <v>44198</v>
      </c>
      <c r="E4" s="45">
        <v>44199</v>
      </c>
      <c r="F4" s="45">
        <v>44200</v>
      </c>
      <c r="G4" s="45">
        <v>44201</v>
      </c>
      <c r="H4" s="45">
        <v>44202</v>
      </c>
      <c r="I4" s="45">
        <v>44203</v>
      </c>
      <c r="J4" s="45">
        <v>44204</v>
      </c>
      <c r="K4" s="45">
        <v>44205</v>
      </c>
      <c r="L4" s="45">
        <v>44206</v>
      </c>
      <c r="M4" s="45">
        <v>44207</v>
      </c>
      <c r="N4" s="45">
        <v>44208</v>
      </c>
      <c r="O4" s="45">
        <v>44209</v>
      </c>
      <c r="P4" s="45">
        <v>44210</v>
      </c>
      <c r="Q4" s="45">
        <v>44211</v>
      </c>
      <c r="R4" s="45">
        <v>44212</v>
      </c>
      <c r="S4" s="45">
        <v>44213</v>
      </c>
      <c r="T4" s="45">
        <v>44214</v>
      </c>
      <c r="U4" s="45">
        <v>44215</v>
      </c>
      <c r="V4" s="45">
        <v>44216</v>
      </c>
      <c r="W4" s="45">
        <v>44217</v>
      </c>
      <c r="X4" s="45">
        <v>44218</v>
      </c>
      <c r="Y4" s="45">
        <v>44219</v>
      </c>
      <c r="Z4" s="45">
        <v>44220</v>
      </c>
      <c r="AA4" s="45">
        <v>44221</v>
      </c>
      <c r="AB4" s="45">
        <v>44222</v>
      </c>
      <c r="AC4" s="45">
        <v>44223</v>
      </c>
      <c r="AD4" s="45">
        <v>44224</v>
      </c>
      <c r="AE4" s="45">
        <v>44225</v>
      </c>
      <c r="AF4" s="45">
        <v>44226</v>
      </c>
      <c r="AG4" s="50">
        <v>44227</v>
      </c>
      <c r="AH4" s="45">
        <v>44228</v>
      </c>
      <c r="AI4" s="45">
        <v>44229</v>
      </c>
      <c r="AJ4" s="45">
        <v>44230</v>
      </c>
      <c r="AK4" s="45">
        <v>44231</v>
      </c>
      <c r="AL4" s="45">
        <v>44232</v>
      </c>
      <c r="AM4" s="45">
        <v>44233</v>
      </c>
      <c r="AN4" s="45">
        <v>44234</v>
      </c>
      <c r="AO4" s="45">
        <v>44235</v>
      </c>
      <c r="AP4" s="45">
        <v>44236</v>
      </c>
      <c r="AQ4" s="45">
        <v>44237</v>
      </c>
      <c r="AR4" s="45">
        <v>44238</v>
      </c>
      <c r="AS4" s="45">
        <v>44239</v>
      </c>
      <c r="AT4" s="45">
        <v>44240</v>
      </c>
      <c r="AU4" s="45">
        <v>44241</v>
      </c>
      <c r="AV4" s="45">
        <v>44242</v>
      </c>
      <c r="AW4" s="45">
        <v>44243</v>
      </c>
      <c r="AX4" s="45">
        <v>44244</v>
      </c>
      <c r="AY4" s="45">
        <v>44245</v>
      </c>
      <c r="AZ4" s="45">
        <v>44246</v>
      </c>
      <c r="BA4" s="45">
        <v>44247</v>
      </c>
      <c r="BB4" s="45">
        <v>44248</v>
      </c>
      <c r="BC4" s="45">
        <v>44249</v>
      </c>
      <c r="BD4" s="45">
        <v>44250</v>
      </c>
      <c r="BE4" s="45">
        <v>44251</v>
      </c>
      <c r="BF4" s="45">
        <v>44252</v>
      </c>
      <c r="BG4" s="45">
        <v>44253</v>
      </c>
      <c r="BH4" s="45">
        <v>44254</v>
      </c>
      <c r="BI4" s="50">
        <v>44255</v>
      </c>
      <c r="BJ4" s="45">
        <v>44256</v>
      </c>
      <c r="BK4" s="45">
        <v>44257</v>
      </c>
      <c r="BL4" s="45">
        <v>44258</v>
      </c>
      <c r="BM4" s="45">
        <v>44259</v>
      </c>
      <c r="BN4" s="45">
        <v>44260</v>
      </c>
      <c r="BO4" s="45">
        <v>44261</v>
      </c>
      <c r="BP4" s="45">
        <v>44262</v>
      </c>
      <c r="BQ4" s="45">
        <v>44263</v>
      </c>
      <c r="BR4" s="45">
        <v>44264</v>
      </c>
      <c r="BS4" s="45">
        <v>44265</v>
      </c>
      <c r="BT4" s="45">
        <v>44266</v>
      </c>
      <c r="BU4" s="45">
        <v>44267</v>
      </c>
      <c r="BV4" s="45">
        <v>44268</v>
      </c>
      <c r="BW4" s="45">
        <v>44269</v>
      </c>
      <c r="BX4" s="45">
        <v>44270</v>
      </c>
      <c r="BY4" s="45">
        <v>44271</v>
      </c>
      <c r="BZ4" s="45">
        <v>44272</v>
      </c>
      <c r="CA4" s="45">
        <v>44273</v>
      </c>
      <c r="CB4" s="45">
        <v>44274</v>
      </c>
      <c r="CC4" s="45">
        <v>44275</v>
      </c>
      <c r="CD4" s="45">
        <v>44276</v>
      </c>
      <c r="CE4" s="45">
        <v>44277</v>
      </c>
      <c r="CF4" s="45">
        <v>44278</v>
      </c>
      <c r="CG4" s="45">
        <v>44279</v>
      </c>
      <c r="CH4" s="45">
        <v>44280</v>
      </c>
      <c r="CI4" s="45">
        <v>44281</v>
      </c>
      <c r="CJ4" s="45">
        <v>44282</v>
      </c>
      <c r="CK4" s="45">
        <v>44283</v>
      </c>
      <c r="CL4" s="45">
        <v>44284</v>
      </c>
      <c r="CM4" s="45">
        <v>44285</v>
      </c>
      <c r="CN4" s="50">
        <v>44286</v>
      </c>
      <c r="CO4" s="45">
        <v>44287</v>
      </c>
      <c r="CP4" s="45">
        <v>44288</v>
      </c>
      <c r="CQ4" s="45">
        <v>44289</v>
      </c>
      <c r="CR4" s="45">
        <v>44290</v>
      </c>
      <c r="CS4" s="45">
        <v>44291</v>
      </c>
      <c r="CT4" s="45">
        <v>44292</v>
      </c>
      <c r="CU4" s="45">
        <v>44293</v>
      </c>
      <c r="CV4" s="45">
        <v>44294</v>
      </c>
      <c r="CW4" s="45">
        <v>44295</v>
      </c>
      <c r="CX4" s="45">
        <v>44296</v>
      </c>
      <c r="CY4" s="45">
        <v>44297</v>
      </c>
      <c r="CZ4" s="45">
        <v>44298</v>
      </c>
      <c r="DA4" s="45">
        <v>44299</v>
      </c>
      <c r="DB4" s="45">
        <v>44300</v>
      </c>
      <c r="DC4" s="45">
        <v>44301</v>
      </c>
      <c r="DD4" s="45">
        <v>44302</v>
      </c>
      <c r="DE4" s="45">
        <v>44303</v>
      </c>
      <c r="DF4" s="45">
        <v>44304</v>
      </c>
      <c r="DG4" s="45">
        <v>44305</v>
      </c>
      <c r="DH4" s="45">
        <v>44306</v>
      </c>
      <c r="DI4" s="45">
        <v>44307</v>
      </c>
      <c r="DJ4" s="45">
        <v>44308</v>
      </c>
      <c r="DK4" s="45">
        <v>44309</v>
      </c>
      <c r="DL4" s="45">
        <v>44310</v>
      </c>
      <c r="DM4" s="45">
        <v>44311</v>
      </c>
      <c r="DN4" s="45">
        <v>44312</v>
      </c>
      <c r="DO4" s="45">
        <v>44313</v>
      </c>
      <c r="DP4" s="45">
        <v>44314</v>
      </c>
      <c r="DQ4" s="45">
        <v>44315</v>
      </c>
      <c r="DR4" s="189">
        <v>44316</v>
      </c>
      <c r="DS4" s="199">
        <v>44317</v>
      </c>
      <c r="DT4" s="45">
        <v>44318</v>
      </c>
      <c r="DU4" s="45">
        <v>44319</v>
      </c>
      <c r="DV4" s="45">
        <v>44320</v>
      </c>
      <c r="DW4" s="45">
        <v>44321</v>
      </c>
      <c r="DX4" s="45">
        <v>44322</v>
      </c>
      <c r="DY4" s="45">
        <v>44323</v>
      </c>
      <c r="DZ4" s="45">
        <v>44324</v>
      </c>
      <c r="EA4" s="45">
        <v>44325</v>
      </c>
      <c r="EB4" s="45">
        <v>44326</v>
      </c>
      <c r="EC4" s="45">
        <v>44327</v>
      </c>
      <c r="ED4" s="45">
        <v>44328</v>
      </c>
      <c r="EE4" s="45">
        <v>44329</v>
      </c>
      <c r="EF4" s="45">
        <v>44330</v>
      </c>
      <c r="EG4" s="45">
        <v>44331</v>
      </c>
      <c r="EH4" s="45">
        <v>44332</v>
      </c>
      <c r="EI4" s="45">
        <v>44333</v>
      </c>
      <c r="EJ4" s="45">
        <v>44334</v>
      </c>
      <c r="EK4" s="45">
        <v>44335</v>
      </c>
      <c r="EL4" s="45">
        <v>44336</v>
      </c>
      <c r="EM4" s="45">
        <v>44337</v>
      </c>
      <c r="EN4" s="45">
        <v>44338</v>
      </c>
      <c r="EO4" s="45">
        <v>44339</v>
      </c>
      <c r="EP4" s="45">
        <v>44340</v>
      </c>
      <c r="EQ4" s="45">
        <v>44341</v>
      </c>
      <c r="ER4" s="45">
        <v>44342</v>
      </c>
      <c r="ES4" s="45">
        <v>44343</v>
      </c>
      <c r="ET4" s="45">
        <v>44344</v>
      </c>
      <c r="EU4" s="45">
        <v>44345</v>
      </c>
      <c r="EV4" s="45">
        <v>44346</v>
      </c>
      <c r="EW4" s="50">
        <v>44347</v>
      </c>
      <c r="EX4" s="45">
        <v>44348</v>
      </c>
      <c r="EY4" s="45">
        <v>44349</v>
      </c>
      <c r="EZ4" s="45">
        <v>44350</v>
      </c>
      <c r="FA4" s="45">
        <v>44351</v>
      </c>
      <c r="FB4" s="45">
        <v>44352</v>
      </c>
      <c r="FC4" s="45">
        <v>44353</v>
      </c>
      <c r="FD4" s="45">
        <v>44354</v>
      </c>
      <c r="FE4" s="45">
        <v>44355</v>
      </c>
      <c r="FF4" s="45">
        <v>44356</v>
      </c>
      <c r="FG4" s="45">
        <v>44357</v>
      </c>
      <c r="FH4" s="45">
        <v>44358</v>
      </c>
      <c r="FI4" s="45">
        <v>44359</v>
      </c>
      <c r="FJ4" s="45">
        <v>44360</v>
      </c>
      <c r="FK4" s="45">
        <v>44361</v>
      </c>
      <c r="FL4" s="45">
        <v>44362</v>
      </c>
      <c r="FM4" s="45">
        <v>44363</v>
      </c>
      <c r="FN4" s="45">
        <v>44364</v>
      </c>
      <c r="FO4" s="45">
        <v>44365</v>
      </c>
      <c r="FP4" s="45">
        <v>44366</v>
      </c>
      <c r="FQ4" s="45">
        <v>44367</v>
      </c>
      <c r="FR4" s="45">
        <v>44368</v>
      </c>
      <c r="FS4" s="45">
        <v>44369</v>
      </c>
      <c r="FT4" s="45">
        <v>44370</v>
      </c>
      <c r="FU4" s="45">
        <v>44371</v>
      </c>
      <c r="FV4" s="45">
        <v>44372</v>
      </c>
      <c r="FW4" s="45">
        <v>44373</v>
      </c>
      <c r="FX4" s="45">
        <v>44374</v>
      </c>
      <c r="FY4" s="45">
        <v>44375</v>
      </c>
      <c r="FZ4" s="45">
        <v>44376</v>
      </c>
      <c r="GA4" s="50">
        <v>44377</v>
      </c>
      <c r="GB4" s="45">
        <v>44378</v>
      </c>
      <c r="GC4" s="45">
        <v>44379</v>
      </c>
      <c r="GD4" s="45">
        <v>44380</v>
      </c>
      <c r="GE4" s="45">
        <v>44381</v>
      </c>
      <c r="GF4" s="45">
        <v>44382</v>
      </c>
      <c r="GG4" s="45">
        <v>44383</v>
      </c>
      <c r="GH4" s="45">
        <v>44384</v>
      </c>
      <c r="GI4" s="45">
        <v>44385</v>
      </c>
      <c r="GJ4" s="45">
        <v>44386</v>
      </c>
      <c r="GK4" s="45">
        <v>44387</v>
      </c>
      <c r="GL4" s="45">
        <v>44388</v>
      </c>
      <c r="GM4" s="45">
        <v>44389</v>
      </c>
      <c r="GN4" s="45">
        <v>44390</v>
      </c>
      <c r="GO4" s="45">
        <v>44391</v>
      </c>
      <c r="GP4" s="45">
        <v>44392</v>
      </c>
      <c r="GQ4" s="45">
        <v>44393</v>
      </c>
      <c r="GR4" s="45">
        <v>44394</v>
      </c>
      <c r="GS4" s="45">
        <v>44395</v>
      </c>
      <c r="GT4" s="45">
        <v>44396</v>
      </c>
      <c r="GU4" s="45">
        <v>44397</v>
      </c>
      <c r="GV4" s="45">
        <v>44398</v>
      </c>
      <c r="GW4" s="45">
        <v>44399</v>
      </c>
      <c r="GX4" s="45">
        <v>44400</v>
      </c>
      <c r="GY4" s="45">
        <v>44401</v>
      </c>
      <c r="GZ4" s="45">
        <v>44402</v>
      </c>
      <c r="HA4" s="45">
        <v>44403</v>
      </c>
      <c r="HB4" s="45">
        <v>44404</v>
      </c>
      <c r="HC4" s="45">
        <v>44405</v>
      </c>
      <c r="HD4" s="45">
        <v>44406</v>
      </c>
      <c r="HE4" s="45">
        <v>44407</v>
      </c>
      <c r="HF4" s="50">
        <v>44408</v>
      </c>
      <c r="HG4" s="45">
        <v>44409</v>
      </c>
      <c r="HH4" s="45">
        <v>44410</v>
      </c>
      <c r="HI4" s="45">
        <v>44411</v>
      </c>
      <c r="HJ4" s="45">
        <v>44412</v>
      </c>
      <c r="HK4" s="45">
        <v>44413</v>
      </c>
      <c r="HL4" s="45">
        <v>44414</v>
      </c>
      <c r="HM4" s="45">
        <v>44415</v>
      </c>
      <c r="HN4" s="45">
        <v>44416</v>
      </c>
      <c r="HO4" s="45">
        <v>44417</v>
      </c>
      <c r="HP4" s="45">
        <v>44418</v>
      </c>
      <c r="HQ4" s="45">
        <v>44419</v>
      </c>
      <c r="HR4" s="45">
        <v>44420</v>
      </c>
      <c r="HS4" s="45">
        <v>44421</v>
      </c>
      <c r="HT4" s="45">
        <v>44422</v>
      </c>
      <c r="HU4" s="45">
        <v>44423</v>
      </c>
      <c r="HV4" s="45">
        <v>44424</v>
      </c>
      <c r="HW4" s="45">
        <v>44425</v>
      </c>
      <c r="HX4" s="45">
        <v>44426</v>
      </c>
      <c r="HY4" s="45">
        <v>44427</v>
      </c>
      <c r="HZ4" s="45">
        <v>44428</v>
      </c>
      <c r="IA4" s="45">
        <v>44429</v>
      </c>
      <c r="IB4" s="45">
        <v>44430</v>
      </c>
      <c r="IC4" s="45">
        <v>44431</v>
      </c>
      <c r="ID4" s="45">
        <v>44432</v>
      </c>
      <c r="IE4" s="45">
        <v>44433</v>
      </c>
      <c r="IF4" s="45">
        <v>44434</v>
      </c>
      <c r="IG4" s="45">
        <v>44435</v>
      </c>
      <c r="IH4" s="45">
        <v>44436</v>
      </c>
      <c r="II4" s="45">
        <v>44437</v>
      </c>
      <c r="IJ4" s="45">
        <v>44438</v>
      </c>
      <c r="IK4" s="50">
        <v>44439</v>
      </c>
      <c r="IL4" s="45">
        <v>44440</v>
      </c>
      <c r="IM4" s="45">
        <v>44441</v>
      </c>
      <c r="IN4" s="45">
        <v>44442</v>
      </c>
      <c r="IO4" s="45">
        <v>44443</v>
      </c>
      <c r="IP4" s="45">
        <v>44444</v>
      </c>
      <c r="IQ4" s="45">
        <v>44445</v>
      </c>
      <c r="IR4" s="45">
        <v>44446</v>
      </c>
      <c r="IS4" s="45">
        <v>44447</v>
      </c>
      <c r="IT4" s="45">
        <v>44448</v>
      </c>
      <c r="IU4" s="45">
        <v>44449</v>
      </c>
      <c r="IV4" s="45">
        <v>44450</v>
      </c>
      <c r="IW4" s="45">
        <v>44451</v>
      </c>
      <c r="IX4" s="45">
        <v>44452</v>
      </c>
      <c r="IY4" s="45">
        <v>44453</v>
      </c>
      <c r="IZ4" s="45">
        <v>44454</v>
      </c>
      <c r="JA4" s="45">
        <v>44455</v>
      </c>
      <c r="JB4" s="45">
        <v>44456</v>
      </c>
      <c r="JC4" s="45">
        <v>44457</v>
      </c>
      <c r="JD4" s="45">
        <v>44458</v>
      </c>
      <c r="JE4" s="45">
        <v>44459</v>
      </c>
      <c r="JF4" s="45">
        <v>44460</v>
      </c>
      <c r="JG4" s="45">
        <v>44461</v>
      </c>
      <c r="JH4" s="45">
        <v>44462</v>
      </c>
      <c r="JI4" s="45">
        <v>44463</v>
      </c>
      <c r="JJ4" s="45">
        <v>44464</v>
      </c>
      <c r="JK4" s="45">
        <v>44465</v>
      </c>
      <c r="JL4" s="45">
        <v>44466</v>
      </c>
      <c r="JM4" s="45">
        <v>44467</v>
      </c>
      <c r="JN4" s="45">
        <v>44468</v>
      </c>
      <c r="JO4" s="50">
        <v>44469</v>
      </c>
      <c r="JP4" s="45">
        <v>44470</v>
      </c>
      <c r="JQ4" s="45">
        <v>44471</v>
      </c>
      <c r="JR4" s="45">
        <v>44472</v>
      </c>
      <c r="JS4" s="45">
        <v>44473</v>
      </c>
      <c r="JT4" s="45">
        <v>44474</v>
      </c>
      <c r="JU4" s="45">
        <v>44475</v>
      </c>
      <c r="JV4" s="45">
        <v>44476</v>
      </c>
      <c r="JW4" s="45">
        <v>44477</v>
      </c>
      <c r="JX4" s="45">
        <v>44478</v>
      </c>
      <c r="JY4" s="45">
        <v>44479</v>
      </c>
      <c r="JZ4" s="45">
        <v>44480</v>
      </c>
      <c r="KA4" s="45">
        <v>44481</v>
      </c>
      <c r="KB4" s="45">
        <v>44482</v>
      </c>
      <c r="KC4" s="45">
        <v>44483</v>
      </c>
      <c r="KD4" s="45">
        <v>44484</v>
      </c>
      <c r="KE4" s="45">
        <v>44485</v>
      </c>
      <c r="KF4" s="45">
        <v>44486</v>
      </c>
      <c r="KG4" s="45">
        <v>44487</v>
      </c>
      <c r="KH4" s="45">
        <v>44488</v>
      </c>
      <c r="KI4" s="45">
        <v>44489</v>
      </c>
      <c r="KJ4" s="45">
        <v>44490</v>
      </c>
      <c r="KK4" s="45">
        <v>44491</v>
      </c>
      <c r="KL4" s="45">
        <v>44492</v>
      </c>
      <c r="KM4" s="45">
        <v>44493</v>
      </c>
      <c r="KN4" s="45">
        <v>44494</v>
      </c>
      <c r="KO4" s="45">
        <v>44495</v>
      </c>
      <c r="KP4" s="45">
        <v>44496</v>
      </c>
      <c r="KQ4" s="45">
        <v>44497</v>
      </c>
      <c r="KR4" s="45">
        <v>44498</v>
      </c>
      <c r="KS4" s="45">
        <v>44499</v>
      </c>
      <c r="KT4" s="50">
        <v>44500</v>
      </c>
      <c r="KU4" s="45">
        <v>44501</v>
      </c>
      <c r="KV4" s="45">
        <v>44502</v>
      </c>
      <c r="KW4" s="45">
        <v>44503</v>
      </c>
      <c r="KX4" s="45">
        <v>44504</v>
      </c>
      <c r="KY4" s="45">
        <v>44505</v>
      </c>
      <c r="KZ4" s="45">
        <v>44506</v>
      </c>
      <c r="LA4" s="45">
        <v>44507</v>
      </c>
      <c r="LB4" s="45">
        <v>44508</v>
      </c>
      <c r="LC4" s="45">
        <v>44509</v>
      </c>
      <c r="LD4" s="45">
        <v>44510</v>
      </c>
      <c r="LE4" s="45">
        <v>44511</v>
      </c>
      <c r="LF4" s="45">
        <v>44512</v>
      </c>
      <c r="LG4" s="45">
        <v>44513</v>
      </c>
      <c r="LH4" s="45">
        <v>44514</v>
      </c>
      <c r="LI4" s="45">
        <v>44515</v>
      </c>
      <c r="LJ4" s="45">
        <v>44516</v>
      </c>
      <c r="LK4" s="45">
        <v>44517</v>
      </c>
      <c r="LL4" s="45">
        <v>44518</v>
      </c>
      <c r="LM4" s="45">
        <v>44519</v>
      </c>
      <c r="LN4" s="45">
        <v>44520</v>
      </c>
      <c r="LO4" s="45">
        <v>44521</v>
      </c>
      <c r="LP4" s="45">
        <v>44522</v>
      </c>
      <c r="LQ4" s="45">
        <v>44523</v>
      </c>
      <c r="LR4" s="45">
        <v>44524</v>
      </c>
      <c r="LS4" s="45">
        <v>44525</v>
      </c>
      <c r="LT4" s="45">
        <v>44526</v>
      </c>
      <c r="LU4" s="45">
        <v>44527</v>
      </c>
      <c r="LV4" s="45">
        <v>44528</v>
      </c>
      <c r="LW4" s="45">
        <v>44529</v>
      </c>
      <c r="LX4" s="50">
        <v>44530</v>
      </c>
      <c r="LY4" s="45">
        <v>44531</v>
      </c>
      <c r="LZ4" s="45">
        <v>44532</v>
      </c>
      <c r="MA4" s="45">
        <v>44533</v>
      </c>
      <c r="MB4" s="45">
        <v>44534</v>
      </c>
      <c r="MC4" s="45">
        <v>44535</v>
      </c>
      <c r="MD4" s="45">
        <v>44536</v>
      </c>
      <c r="ME4" s="45">
        <v>44537</v>
      </c>
      <c r="MF4" s="45">
        <v>44538</v>
      </c>
      <c r="MG4" s="45">
        <v>44539</v>
      </c>
      <c r="MH4" s="45">
        <v>44540</v>
      </c>
      <c r="MI4" s="45">
        <v>44541</v>
      </c>
      <c r="MJ4" s="45">
        <v>44542</v>
      </c>
      <c r="MK4" s="45">
        <v>44543</v>
      </c>
      <c r="ML4" s="45">
        <v>44544</v>
      </c>
      <c r="MM4" s="45">
        <v>44545</v>
      </c>
      <c r="MN4" s="45">
        <v>44546</v>
      </c>
      <c r="MO4" s="45">
        <v>44547</v>
      </c>
      <c r="MP4" s="45">
        <v>44548</v>
      </c>
      <c r="MQ4" s="45">
        <v>44549</v>
      </c>
      <c r="MR4" s="45">
        <v>44550</v>
      </c>
      <c r="MS4" s="45">
        <v>44551</v>
      </c>
      <c r="MT4" s="45">
        <v>44552</v>
      </c>
      <c r="MU4" s="45">
        <v>44553</v>
      </c>
      <c r="MV4" s="45">
        <v>44554</v>
      </c>
      <c r="MW4" s="45">
        <v>44555</v>
      </c>
      <c r="MX4" s="45">
        <v>44556</v>
      </c>
      <c r="MY4" s="45">
        <v>44557</v>
      </c>
      <c r="MZ4" s="45">
        <v>44558</v>
      </c>
      <c r="NA4" s="45">
        <v>44559</v>
      </c>
      <c r="NB4" s="45">
        <v>44560</v>
      </c>
      <c r="NC4" s="50">
        <v>44561</v>
      </c>
      <c r="ND4" s="45">
        <v>44562</v>
      </c>
      <c r="NE4" s="45">
        <v>44563</v>
      </c>
      <c r="NF4" s="45">
        <v>44564</v>
      </c>
      <c r="NG4" s="45">
        <v>44565</v>
      </c>
      <c r="NH4" s="45">
        <v>44566</v>
      </c>
      <c r="NI4" s="45">
        <v>44567</v>
      </c>
      <c r="NJ4" s="45">
        <v>44568</v>
      </c>
      <c r="NK4" s="45">
        <v>44569</v>
      </c>
      <c r="NL4" s="45">
        <v>44570</v>
      </c>
      <c r="NM4" s="45">
        <v>44571</v>
      </c>
      <c r="NN4" s="45">
        <v>44572</v>
      </c>
      <c r="NO4" s="45">
        <v>44573</v>
      </c>
      <c r="NP4" s="45">
        <v>44574</v>
      </c>
      <c r="NQ4" s="45">
        <v>44575</v>
      </c>
      <c r="NR4" s="45">
        <v>44576</v>
      </c>
      <c r="NS4" s="45">
        <v>44577</v>
      </c>
      <c r="NT4" s="45">
        <v>44578</v>
      </c>
      <c r="NU4" s="45">
        <v>44579</v>
      </c>
      <c r="NV4" s="45">
        <v>44580</v>
      </c>
      <c r="NW4" s="45">
        <v>44581</v>
      </c>
      <c r="NX4" s="45">
        <v>44582</v>
      </c>
      <c r="NY4" s="45">
        <v>44583</v>
      </c>
      <c r="NZ4" s="45">
        <v>44584</v>
      </c>
      <c r="OA4" s="45">
        <v>44585</v>
      </c>
      <c r="OB4" s="45">
        <v>44586</v>
      </c>
      <c r="OC4" s="45">
        <v>44587</v>
      </c>
      <c r="OD4" s="45">
        <v>44588</v>
      </c>
      <c r="OE4" s="45">
        <v>44589</v>
      </c>
      <c r="OF4" s="45">
        <v>44590</v>
      </c>
      <c r="OG4" s="45">
        <v>44591</v>
      </c>
      <c r="OH4" s="189">
        <v>44592</v>
      </c>
      <c r="OI4" s="199">
        <v>44593</v>
      </c>
      <c r="OJ4" s="45">
        <v>44594</v>
      </c>
      <c r="OK4" s="45">
        <v>44595</v>
      </c>
      <c r="OL4" s="45">
        <v>44596</v>
      </c>
      <c r="OM4" s="45">
        <v>44597</v>
      </c>
      <c r="ON4" s="45">
        <v>44598</v>
      </c>
      <c r="OO4" s="45">
        <v>44599</v>
      </c>
      <c r="OP4" s="45">
        <v>44600</v>
      </c>
      <c r="OQ4" s="45">
        <v>44601</v>
      </c>
      <c r="OR4" s="45">
        <v>44602</v>
      </c>
      <c r="OS4" s="45">
        <v>44603</v>
      </c>
      <c r="OT4" s="45">
        <v>44604</v>
      </c>
      <c r="OU4" s="45">
        <v>44605</v>
      </c>
      <c r="OV4" s="45">
        <v>44606</v>
      </c>
      <c r="OW4" s="45">
        <v>44607</v>
      </c>
      <c r="OX4" s="45">
        <v>44608</v>
      </c>
      <c r="OY4" s="45">
        <v>44609</v>
      </c>
      <c r="OZ4" s="45">
        <v>44610</v>
      </c>
      <c r="PA4" s="45">
        <v>44611</v>
      </c>
      <c r="PB4" s="45">
        <v>44612</v>
      </c>
      <c r="PC4" s="45">
        <v>44613</v>
      </c>
      <c r="PD4" s="45">
        <v>44614</v>
      </c>
      <c r="PE4" s="45">
        <v>44615</v>
      </c>
      <c r="PF4" s="45">
        <v>44616</v>
      </c>
      <c r="PG4" s="45">
        <v>44617</v>
      </c>
      <c r="PH4" s="45">
        <v>44618</v>
      </c>
      <c r="PI4" s="45">
        <v>44619</v>
      </c>
      <c r="PJ4" s="50">
        <v>44620</v>
      </c>
      <c r="PK4" s="45">
        <v>44621</v>
      </c>
      <c r="PL4" s="45">
        <v>44622</v>
      </c>
      <c r="PM4" s="45">
        <v>44623</v>
      </c>
      <c r="PN4" s="45">
        <v>44624</v>
      </c>
      <c r="PO4" s="45">
        <v>44625</v>
      </c>
      <c r="PP4" s="45">
        <v>44626</v>
      </c>
      <c r="PQ4" s="45">
        <v>44627</v>
      </c>
      <c r="PR4" s="45">
        <v>44628</v>
      </c>
      <c r="PS4" s="45">
        <v>44629</v>
      </c>
      <c r="PT4" s="45">
        <v>44630</v>
      </c>
      <c r="PU4" s="45">
        <v>44631</v>
      </c>
      <c r="PV4" s="45">
        <v>44632</v>
      </c>
      <c r="PW4" s="45">
        <v>44633</v>
      </c>
      <c r="PX4" s="45">
        <v>44634</v>
      </c>
      <c r="PY4" s="45">
        <v>44635</v>
      </c>
      <c r="PZ4" s="45">
        <v>44636</v>
      </c>
      <c r="QA4" s="45">
        <v>44637</v>
      </c>
      <c r="QB4" s="45">
        <v>44638</v>
      </c>
      <c r="QC4" s="45">
        <v>44639</v>
      </c>
      <c r="QD4" s="45">
        <v>44640</v>
      </c>
      <c r="QE4" s="45">
        <v>44641</v>
      </c>
      <c r="QF4" s="45">
        <v>44642</v>
      </c>
      <c r="QG4" s="45">
        <v>44643</v>
      </c>
      <c r="QH4" s="45">
        <v>44644</v>
      </c>
      <c r="QI4" s="45">
        <v>44645</v>
      </c>
      <c r="QJ4" s="45">
        <v>44646</v>
      </c>
      <c r="QK4" s="45">
        <v>44647</v>
      </c>
      <c r="QL4" s="45">
        <v>44648</v>
      </c>
      <c r="QM4" s="45">
        <v>44649</v>
      </c>
      <c r="QN4" s="45">
        <v>44650</v>
      </c>
      <c r="QO4" s="45">
        <v>44651</v>
      </c>
    </row>
    <row r="5" spans="1:457">
      <c r="B5" s="6"/>
      <c r="C5" s="46" t="s">
        <v>102</v>
      </c>
      <c r="D5" s="46" t="s">
        <v>25</v>
      </c>
      <c r="E5" s="46" t="s">
        <v>27</v>
      </c>
      <c r="F5" s="46" t="s">
        <v>28</v>
      </c>
      <c r="G5" s="46" t="s">
        <v>29</v>
      </c>
      <c r="H5" s="46" t="s">
        <v>30</v>
      </c>
      <c r="I5" s="46" t="s">
        <v>31</v>
      </c>
      <c r="J5" s="46" t="s">
        <v>102</v>
      </c>
      <c r="K5" s="46" t="s">
        <v>25</v>
      </c>
      <c r="L5" s="46" t="s">
        <v>27</v>
      </c>
      <c r="M5" s="46" t="s">
        <v>28</v>
      </c>
      <c r="N5" s="46" t="s">
        <v>29</v>
      </c>
      <c r="O5" s="46" t="s">
        <v>30</v>
      </c>
      <c r="P5" s="46" t="s">
        <v>31</v>
      </c>
      <c r="Q5" s="46" t="s">
        <v>102</v>
      </c>
      <c r="R5" s="46" t="s">
        <v>25</v>
      </c>
      <c r="S5" s="46" t="s">
        <v>27</v>
      </c>
      <c r="T5" s="46" t="s">
        <v>28</v>
      </c>
      <c r="U5" s="46" t="s">
        <v>29</v>
      </c>
      <c r="V5" s="46" t="s">
        <v>30</v>
      </c>
      <c r="W5" s="46" t="s">
        <v>31</v>
      </c>
      <c r="X5" s="46" t="s">
        <v>102</v>
      </c>
      <c r="Y5" s="46" t="s">
        <v>25</v>
      </c>
      <c r="Z5" s="46" t="s">
        <v>27</v>
      </c>
      <c r="AA5" s="46" t="s">
        <v>28</v>
      </c>
      <c r="AB5" s="46" t="s">
        <v>29</v>
      </c>
      <c r="AC5" s="46" t="s">
        <v>30</v>
      </c>
      <c r="AD5" s="46" t="s">
        <v>31</v>
      </c>
      <c r="AE5" s="46" t="s">
        <v>102</v>
      </c>
      <c r="AF5" s="46" t="s">
        <v>25</v>
      </c>
      <c r="AG5" s="46" t="s">
        <v>27</v>
      </c>
      <c r="AH5" s="46" t="s">
        <v>28</v>
      </c>
      <c r="AI5" s="46" t="s">
        <v>29</v>
      </c>
      <c r="AJ5" s="46" t="s">
        <v>30</v>
      </c>
      <c r="AK5" s="46" t="s">
        <v>31</v>
      </c>
      <c r="AL5" s="46" t="s">
        <v>102</v>
      </c>
      <c r="AM5" s="46" t="s">
        <v>25</v>
      </c>
      <c r="AN5" s="46" t="s">
        <v>27</v>
      </c>
      <c r="AO5" s="46" t="s">
        <v>28</v>
      </c>
      <c r="AP5" s="46" t="s">
        <v>29</v>
      </c>
      <c r="AQ5" s="46" t="s">
        <v>30</v>
      </c>
      <c r="AR5" s="46" t="s">
        <v>31</v>
      </c>
      <c r="AS5" s="46" t="s">
        <v>102</v>
      </c>
      <c r="AT5" s="46" t="s">
        <v>25</v>
      </c>
      <c r="AU5" s="46" t="s">
        <v>27</v>
      </c>
      <c r="AV5" s="46" t="s">
        <v>28</v>
      </c>
      <c r="AW5" s="46" t="s">
        <v>29</v>
      </c>
      <c r="AX5" s="46" t="s">
        <v>30</v>
      </c>
      <c r="AY5" s="46" t="s">
        <v>31</v>
      </c>
      <c r="AZ5" s="46" t="s">
        <v>102</v>
      </c>
      <c r="BA5" s="46" t="s">
        <v>25</v>
      </c>
      <c r="BB5" s="46" t="s">
        <v>27</v>
      </c>
      <c r="BC5" s="46" t="s">
        <v>28</v>
      </c>
      <c r="BD5" s="46" t="s">
        <v>29</v>
      </c>
      <c r="BE5" s="46" t="s">
        <v>30</v>
      </c>
      <c r="BF5" s="46" t="s">
        <v>31</v>
      </c>
      <c r="BG5" s="46" t="s">
        <v>102</v>
      </c>
      <c r="BH5" s="46" t="s">
        <v>25</v>
      </c>
      <c r="BI5" s="46" t="s">
        <v>27</v>
      </c>
      <c r="BJ5" s="46" t="s">
        <v>28</v>
      </c>
      <c r="BK5" s="46" t="s">
        <v>29</v>
      </c>
      <c r="BL5" s="46" t="s">
        <v>30</v>
      </c>
      <c r="BM5" s="46" t="s">
        <v>31</v>
      </c>
      <c r="BN5" s="46" t="s">
        <v>102</v>
      </c>
      <c r="BO5" s="46" t="s">
        <v>25</v>
      </c>
      <c r="BP5" s="46" t="s">
        <v>27</v>
      </c>
      <c r="BQ5" s="46" t="s">
        <v>28</v>
      </c>
      <c r="BR5" s="46" t="s">
        <v>29</v>
      </c>
      <c r="BS5" s="46" t="s">
        <v>30</v>
      </c>
      <c r="BT5" s="46" t="s">
        <v>31</v>
      </c>
      <c r="BU5" s="46" t="s">
        <v>102</v>
      </c>
      <c r="BV5" s="46" t="s">
        <v>25</v>
      </c>
      <c r="BW5" s="46" t="s">
        <v>27</v>
      </c>
      <c r="BX5" s="46" t="s">
        <v>28</v>
      </c>
      <c r="BY5" s="46" t="s">
        <v>29</v>
      </c>
      <c r="BZ5" s="46" t="s">
        <v>30</v>
      </c>
      <c r="CA5" s="46" t="s">
        <v>31</v>
      </c>
      <c r="CB5" s="46" t="s">
        <v>102</v>
      </c>
      <c r="CC5" s="46" t="s">
        <v>25</v>
      </c>
      <c r="CD5" s="46" t="s">
        <v>27</v>
      </c>
      <c r="CE5" s="46" t="s">
        <v>28</v>
      </c>
      <c r="CF5" s="46" t="s">
        <v>29</v>
      </c>
      <c r="CG5" s="46" t="s">
        <v>30</v>
      </c>
      <c r="CH5" s="46" t="s">
        <v>31</v>
      </c>
      <c r="CI5" s="46" t="s">
        <v>102</v>
      </c>
      <c r="CJ5" s="46" t="s">
        <v>25</v>
      </c>
      <c r="CK5" s="46" t="s">
        <v>27</v>
      </c>
      <c r="CL5" s="46" t="s">
        <v>28</v>
      </c>
      <c r="CM5" s="46" t="s">
        <v>29</v>
      </c>
      <c r="CN5" s="46" t="s">
        <v>30</v>
      </c>
      <c r="CO5" s="46" t="s">
        <v>31</v>
      </c>
      <c r="CP5" s="46" t="s">
        <v>102</v>
      </c>
      <c r="CQ5" s="46" t="s">
        <v>25</v>
      </c>
      <c r="CR5" s="46" t="s">
        <v>27</v>
      </c>
      <c r="CS5" s="46" t="s">
        <v>28</v>
      </c>
      <c r="CT5" s="46" t="s">
        <v>29</v>
      </c>
      <c r="CU5" s="46" t="s">
        <v>30</v>
      </c>
      <c r="CV5" s="46" t="s">
        <v>31</v>
      </c>
      <c r="CW5" s="46" t="s">
        <v>102</v>
      </c>
      <c r="CX5" s="46" t="s">
        <v>25</v>
      </c>
      <c r="CY5" s="46" t="s">
        <v>27</v>
      </c>
      <c r="CZ5" s="46" t="s">
        <v>28</v>
      </c>
      <c r="DA5" s="46" t="s">
        <v>29</v>
      </c>
      <c r="DB5" s="46" t="s">
        <v>30</v>
      </c>
      <c r="DC5" s="46" t="s">
        <v>31</v>
      </c>
      <c r="DD5" s="46" t="s">
        <v>102</v>
      </c>
      <c r="DE5" s="46" t="s">
        <v>25</v>
      </c>
      <c r="DF5" s="46" t="s">
        <v>27</v>
      </c>
      <c r="DG5" s="46" t="s">
        <v>28</v>
      </c>
      <c r="DH5" s="46" t="s">
        <v>29</v>
      </c>
      <c r="DI5" s="46" t="s">
        <v>30</v>
      </c>
      <c r="DJ5" s="46" t="s">
        <v>31</v>
      </c>
      <c r="DK5" s="46" t="s">
        <v>102</v>
      </c>
      <c r="DL5" s="46" t="s">
        <v>25</v>
      </c>
      <c r="DM5" s="46" t="s">
        <v>27</v>
      </c>
      <c r="DN5" s="46" t="s">
        <v>28</v>
      </c>
      <c r="DO5" s="46" t="s">
        <v>29</v>
      </c>
      <c r="DP5" s="46" t="s">
        <v>30</v>
      </c>
      <c r="DQ5" s="46" t="s">
        <v>31</v>
      </c>
      <c r="DR5" s="46" t="s">
        <v>102</v>
      </c>
      <c r="DS5" s="46" t="s">
        <v>25</v>
      </c>
      <c r="DT5" s="46" t="s">
        <v>27</v>
      </c>
      <c r="DU5" s="46" t="s">
        <v>28</v>
      </c>
      <c r="DV5" s="46" t="s">
        <v>29</v>
      </c>
      <c r="DW5" s="46" t="s">
        <v>30</v>
      </c>
      <c r="DX5" s="46" t="s">
        <v>31</v>
      </c>
      <c r="DY5" s="46" t="s">
        <v>102</v>
      </c>
      <c r="DZ5" s="46" t="s">
        <v>25</v>
      </c>
      <c r="EA5" s="46" t="s">
        <v>27</v>
      </c>
      <c r="EB5" s="46" t="s">
        <v>28</v>
      </c>
      <c r="EC5" s="46" t="s">
        <v>29</v>
      </c>
      <c r="ED5" s="46" t="s">
        <v>30</v>
      </c>
      <c r="EE5" s="46" t="s">
        <v>31</v>
      </c>
      <c r="EF5" s="46" t="s">
        <v>102</v>
      </c>
      <c r="EG5" s="46" t="s">
        <v>25</v>
      </c>
      <c r="EH5" s="46" t="s">
        <v>27</v>
      </c>
      <c r="EI5" s="46" t="s">
        <v>28</v>
      </c>
      <c r="EJ5" s="46" t="s">
        <v>29</v>
      </c>
      <c r="EK5" s="46" t="s">
        <v>30</v>
      </c>
      <c r="EL5" s="46" t="s">
        <v>31</v>
      </c>
      <c r="EM5" s="46" t="s">
        <v>102</v>
      </c>
      <c r="EN5" s="46" t="s">
        <v>25</v>
      </c>
      <c r="EO5" s="46" t="s">
        <v>27</v>
      </c>
      <c r="EP5" s="46" t="s">
        <v>28</v>
      </c>
      <c r="EQ5" s="46" t="s">
        <v>29</v>
      </c>
      <c r="ER5" s="46" t="s">
        <v>30</v>
      </c>
      <c r="ES5" s="46" t="s">
        <v>31</v>
      </c>
      <c r="ET5" s="46" t="s">
        <v>102</v>
      </c>
      <c r="EU5" s="46" t="s">
        <v>25</v>
      </c>
      <c r="EV5" s="46" t="s">
        <v>27</v>
      </c>
      <c r="EW5" s="46" t="s">
        <v>28</v>
      </c>
      <c r="EX5" s="46" t="s">
        <v>29</v>
      </c>
      <c r="EY5" s="46" t="s">
        <v>30</v>
      </c>
      <c r="EZ5" s="46" t="s">
        <v>31</v>
      </c>
      <c r="FA5" s="46" t="s">
        <v>102</v>
      </c>
      <c r="FB5" s="46" t="s">
        <v>25</v>
      </c>
      <c r="FC5" s="46" t="s">
        <v>27</v>
      </c>
      <c r="FD5" s="46" t="s">
        <v>28</v>
      </c>
      <c r="FE5" s="46" t="s">
        <v>29</v>
      </c>
      <c r="FF5" s="46" t="s">
        <v>30</v>
      </c>
      <c r="FG5" s="46" t="s">
        <v>31</v>
      </c>
      <c r="FH5" s="46" t="s">
        <v>102</v>
      </c>
      <c r="FI5" s="46" t="s">
        <v>25</v>
      </c>
      <c r="FJ5" s="46" t="s">
        <v>27</v>
      </c>
      <c r="FK5" s="46" t="s">
        <v>28</v>
      </c>
      <c r="FL5" s="46" t="s">
        <v>29</v>
      </c>
      <c r="FM5" s="46" t="s">
        <v>30</v>
      </c>
      <c r="FN5" s="46" t="s">
        <v>31</v>
      </c>
      <c r="FO5" s="46" t="s">
        <v>102</v>
      </c>
      <c r="FP5" s="46" t="s">
        <v>25</v>
      </c>
      <c r="FQ5" s="46" t="s">
        <v>27</v>
      </c>
      <c r="FR5" s="46" t="s">
        <v>28</v>
      </c>
      <c r="FS5" s="46" t="s">
        <v>29</v>
      </c>
      <c r="FT5" s="46" t="s">
        <v>30</v>
      </c>
      <c r="FU5" s="46" t="s">
        <v>31</v>
      </c>
      <c r="FV5" s="46" t="s">
        <v>102</v>
      </c>
      <c r="FW5" s="46" t="s">
        <v>25</v>
      </c>
      <c r="FX5" s="46" t="s">
        <v>27</v>
      </c>
      <c r="FY5" s="46" t="s">
        <v>28</v>
      </c>
      <c r="FZ5" s="46" t="s">
        <v>29</v>
      </c>
      <c r="GA5" s="46" t="s">
        <v>30</v>
      </c>
      <c r="GB5" s="46" t="s">
        <v>31</v>
      </c>
      <c r="GC5" s="46" t="s">
        <v>102</v>
      </c>
      <c r="GD5" s="46" t="s">
        <v>25</v>
      </c>
      <c r="GE5" s="46" t="s">
        <v>27</v>
      </c>
      <c r="GF5" s="46" t="s">
        <v>28</v>
      </c>
      <c r="GG5" s="46" t="s">
        <v>29</v>
      </c>
      <c r="GH5" s="46" t="s">
        <v>30</v>
      </c>
      <c r="GI5" s="46" t="s">
        <v>31</v>
      </c>
      <c r="GJ5" s="46" t="s">
        <v>102</v>
      </c>
      <c r="GK5" s="46" t="s">
        <v>25</v>
      </c>
      <c r="GL5" s="46" t="s">
        <v>27</v>
      </c>
      <c r="GM5" s="46" t="s">
        <v>28</v>
      </c>
      <c r="GN5" s="46" t="s">
        <v>29</v>
      </c>
      <c r="GO5" s="46" t="s">
        <v>30</v>
      </c>
      <c r="GP5" s="46" t="s">
        <v>31</v>
      </c>
      <c r="GQ5" s="46" t="s">
        <v>102</v>
      </c>
      <c r="GR5" s="46" t="s">
        <v>25</v>
      </c>
      <c r="GS5" s="46" t="s">
        <v>27</v>
      </c>
      <c r="GT5" s="46" t="s">
        <v>28</v>
      </c>
      <c r="GU5" s="46" t="s">
        <v>29</v>
      </c>
      <c r="GV5" s="46" t="s">
        <v>30</v>
      </c>
      <c r="GW5" s="46" t="s">
        <v>31</v>
      </c>
      <c r="GX5" s="46" t="s">
        <v>102</v>
      </c>
      <c r="GY5" s="46" t="s">
        <v>25</v>
      </c>
      <c r="GZ5" s="46" t="s">
        <v>27</v>
      </c>
      <c r="HA5" s="46" t="s">
        <v>28</v>
      </c>
      <c r="HB5" s="46" t="s">
        <v>29</v>
      </c>
      <c r="HC5" s="46" t="s">
        <v>30</v>
      </c>
      <c r="HD5" s="46" t="s">
        <v>31</v>
      </c>
      <c r="HE5" s="46" t="s">
        <v>102</v>
      </c>
      <c r="HF5" s="46" t="s">
        <v>25</v>
      </c>
      <c r="HG5" s="46" t="s">
        <v>27</v>
      </c>
      <c r="HH5" s="46" t="s">
        <v>28</v>
      </c>
      <c r="HI5" s="46" t="s">
        <v>29</v>
      </c>
      <c r="HJ5" s="46" t="s">
        <v>30</v>
      </c>
      <c r="HK5" s="46" t="s">
        <v>31</v>
      </c>
      <c r="HL5" s="46" t="s">
        <v>102</v>
      </c>
      <c r="HM5" s="46" t="s">
        <v>25</v>
      </c>
      <c r="HN5" s="46" t="s">
        <v>27</v>
      </c>
      <c r="HO5" s="46" t="s">
        <v>28</v>
      </c>
      <c r="HP5" s="46" t="s">
        <v>29</v>
      </c>
      <c r="HQ5" s="46" t="s">
        <v>30</v>
      </c>
      <c r="HR5" s="46" t="s">
        <v>31</v>
      </c>
      <c r="HS5" s="46" t="s">
        <v>102</v>
      </c>
      <c r="HT5" s="46" t="s">
        <v>25</v>
      </c>
      <c r="HU5" s="46" t="s">
        <v>27</v>
      </c>
      <c r="HV5" s="46" t="s">
        <v>28</v>
      </c>
      <c r="HW5" s="46" t="s">
        <v>29</v>
      </c>
      <c r="HX5" s="46" t="s">
        <v>30</v>
      </c>
      <c r="HY5" s="46" t="s">
        <v>31</v>
      </c>
      <c r="HZ5" s="46" t="s">
        <v>102</v>
      </c>
      <c r="IA5" s="46" t="s">
        <v>25</v>
      </c>
      <c r="IB5" s="46" t="s">
        <v>27</v>
      </c>
      <c r="IC5" s="46" t="s">
        <v>28</v>
      </c>
      <c r="ID5" s="46" t="s">
        <v>29</v>
      </c>
      <c r="IE5" s="46" t="s">
        <v>30</v>
      </c>
      <c r="IF5" s="46" t="s">
        <v>31</v>
      </c>
      <c r="IG5" s="46" t="s">
        <v>102</v>
      </c>
      <c r="IH5" s="46" t="s">
        <v>25</v>
      </c>
      <c r="II5" s="46" t="s">
        <v>27</v>
      </c>
      <c r="IJ5" s="46" t="s">
        <v>28</v>
      </c>
      <c r="IK5" s="46" t="s">
        <v>29</v>
      </c>
      <c r="IL5" s="46" t="s">
        <v>30</v>
      </c>
      <c r="IM5" s="46" t="s">
        <v>31</v>
      </c>
      <c r="IN5" s="46" t="s">
        <v>102</v>
      </c>
      <c r="IO5" s="46" t="s">
        <v>25</v>
      </c>
      <c r="IP5" s="46" t="s">
        <v>27</v>
      </c>
      <c r="IQ5" s="46" t="s">
        <v>28</v>
      </c>
      <c r="IR5" s="46" t="s">
        <v>29</v>
      </c>
      <c r="IS5" s="46" t="s">
        <v>30</v>
      </c>
      <c r="IT5" s="46" t="s">
        <v>31</v>
      </c>
      <c r="IU5" s="46" t="s">
        <v>102</v>
      </c>
      <c r="IV5" s="46" t="s">
        <v>25</v>
      </c>
      <c r="IW5" s="46" t="s">
        <v>27</v>
      </c>
      <c r="IX5" s="46" t="s">
        <v>28</v>
      </c>
      <c r="IY5" s="46" t="s">
        <v>29</v>
      </c>
      <c r="IZ5" s="46" t="s">
        <v>30</v>
      </c>
      <c r="JA5" s="46" t="s">
        <v>31</v>
      </c>
      <c r="JB5" s="46" t="s">
        <v>102</v>
      </c>
      <c r="JC5" s="46" t="s">
        <v>25</v>
      </c>
      <c r="JD5" s="46" t="s">
        <v>27</v>
      </c>
      <c r="JE5" s="46" t="s">
        <v>28</v>
      </c>
      <c r="JF5" s="46" t="s">
        <v>29</v>
      </c>
      <c r="JG5" s="46" t="s">
        <v>30</v>
      </c>
      <c r="JH5" s="46" t="s">
        <v>31</v>
      </c>
      <c r="JI5" s="46" t="s">
        <v>102</v>
      </c>
      <c r="JJ5" s="46" t="s">
        <v>25</v>
      </c>
      <c r="JK5" s="46" t="s">
        <v>27</v>
      </c>
      <c r="JL5" s="46" t="s">
        <v>28</v>
      </c>
      <c r="JM5" s="46" t="s">
        <v>29</v>
      </c>
      <c r="JN5" s="46" t="s">
        <v>30</v>
      </c>
      <c r="JO5" s="46" t="s">
        <v>31</v>
      </c>
      <c r="JP5" s="46" t="s">
        <v>102</v>
      </c>
      <c r="JQ5" s="46" t="s">
        <v>25</v>
      </c>
      <c r="JR5" s="46" t="s">
        <v>27</v>
      </c>
      <c r="JS5" s="46" t="s">
        <v>28</v>
      </c>
      <c r="JT5" s="46" t="s">
        <v>29</v>
      </c>
      <c r="JU5" s="46" t="s">
        <v>30</v>
      </c>
      <c r="JV5" s="46" t="s">
        <v>31</v>
      </c>
      <c r="JW5" s="46" t="s">
        <v>102</v>
      </c>
      <c r="JX5" s="46" t="s">
        <v>25</v>
      </c>
      <c r="JY5" s="46" t="s">
        <v>27</v>
      </c>
      <c r="JZ5" s="46" t="s">
        <v>28</v>
      </c>
      <c r="KA5" s="46" t="s">
        <v>29</v>
      </c>
      <c r="KB5" s="46" t="s">
        <v>30</v>
      </c>
      <c r="KC5" s="46" t="s">
        <v>31</v>
      </c>
      <c r="KD5" s="46" t="s">
        <v>102</v>
      </c>
      <c r="KE5" s="46" t="s">
        <v>25</v>
      </c>
      <c r="KF5" s="46" t="s">
        <v>27</v>
      </c>
      <c r="KG5" s="46" t="s">
        <v>28</v>
      </c>
      <c r="KH5" s="46" t="s">
        <v>29</v>
      </c>
      <c r="KI5" s="46" t="s">
        <v>30</v>
      </c>
      <c r="KJ5" s="46" t="s">
        <v>31</v>
      </c>
      <c r="KK5" s="46" t="s">
        <v>102</v>
      </c>
      <c r="KL5" s="46" t="s">
        <v>25</v>
      </c>
      <c r="KM5" s="46" t="s">
        <v>27</v>
      </c>
      <c r="KN5" s="46" t="s">
        <v>28</v>
      </c>
      <c r="KO5" s="46" t="s">
        <v>29</v>
      </c>
      <c r="KP5" s="46" t="s">
        <v>30</v>
      </c>
      <c r="KQ5" s="46" t="s">
        <v>31</v>
      </c>
      <c r="KR5" s="46" t="s">
        <v>102</v>
      </c>
      <c r="KS5" s="46" t="s">
        <v>25</v>
      </c>
      <c r="KT5" s="46" t="s">
        <v>27</v>
      </c>
      <c r="KU5" s="46" t="s">
        <v>28</v>
      </c>
      <c r="KV5" s="46" t="s">
        <v>29</v>
      </c>
      <c r="KW5" s="46" t="s">
        <v>30</v>
      </c>
      <c r="KX5" s="46" t="s">
        <v>31</v>
      </c>
      <c r="KY5" s="46" t="s">
        <v>102</v>
      </c>
      <c r="KZ5" s="46" t="s">
        <v>25</v>
      </c>
      <c r="LA5" s="46" t="s">
        <v>27</v>
      </c>
      <c r="LB5" s="46" t="s">
        <v>28</v>
      </c>
      <c r="LC5" s="46" t="s">
        <v>29</v>
      </c>
      <c r="LD5" s="46" t="s">
        <v>30</v>
      </c>
      <c r="LE5" s="46" t="s">
        <v>31</v>
      </c>
      <c r="LF5" s="46" t="s">
        <v>102</v>
      </c>
      <c r="LG5" s="46" t="s">
        <v>25</v>
      </c>
      <c r="LH5" s="46" t="s">
        <v>27</v>
      </c>
      <c r="LI5" s="46" t="s">
        <v>28</v>
      </c>
      <c r="LJ5" s="46" t="s">
        <v>29</v>
      </c>
      <c r="LK5" s="46" t="s">
        <v>30</v>
      </c>
      <c r="LL5" s="46" t="s">
        <v>31</v>
      </c>
      <c r="LM5" s="46" t="s">
        <v>102</v>
      </c>
      <c r="LN5" s="46" t="s">
        <v>25</v>
      </c>
      <c r="LO5" s="46" t="s">
        <v>27</v>
      </c>
      <c r="LP5" s="46" t="s">
        <v>28</v>
      </c>
      <c r="LQ5" s="46" t="s">
        <v>29</v>
      </c>
      <c r="LR5" s="46" t="s">
        <v>30</v>
      </c>
      <c r="LS5" s="46" t="s">
        <v>31</v>
      </c>
      <c r="LT5" s="46" t="s">
        <v>102</v>
      </c>
      <c r="LU5" s="46" t="s">
        <v>25</v>
      </c>
      <c r="LV5" s="46" t="s">
        <v>27</v>
      </c>
      <c r="LW5" s="46" t="s">
        <v>28</v>
      </c>
      <c r="LX5" s="46" t="s">
        <v>29</v>
      </c>
      <c r="LY5" s="46" t="s">
        <v>30</v>
      </c>
      <c r="LZ5" s="46" t="s">
        <v>31</v>
      </c>
      <c r="MA5" s="46" t="s">
        <v>102</v>
      </c>
      <c r="MB5" s="46" t="s">
        <v>25</v>
      </c>
      <c r="MC5" s="46" t="s">
        <v>27</v>
      </c>
      <c r="MD5" s="46" t="s">
        <v>28</v>
      </c>
      <c r="ME5" s="46" t="s">
        <v>29</v>
      </c>
      <c r="MF5" s="46" t="s">
        <v>30</v>
      </c>
      <c r="MG5" s="46" t="s">
        <v>31</v>
      </c>
      <c r="MH5" s="46" t="s">
        <v>102</v>
      </c>
      <c r="MI5" s="46" t="s">
        <v>25</v>
      </c>
      <c r="MJ5" s="46" t="s">
        <v>27</v>
      </c>
      <c r="MK5" s="46" t="s">
        <v>28</v>
      </c>
      <c r="ML5" s="46" t="s">
        <v>29</v>
      </c>
      <c r="MM5" s="46" t="s">
        <v>30</v>
      </c>
      <c r="MN5" s="46" t="s">
        <v>31</v>
      </c>
      <c r="MO5" s="46" t="s">
        <v>102</v>
      </c>
      <c r="MP5" s="46" t="s">
        <v>25</v>
      </c>
      <c r="MQ5" s="46" t="s">
        <v>27</v>
      </c>
      <c r="MR5" s="46" t="s">
        <v>28</v>
      </c>
      <c r="MS5" s="46" t="s">
        <v>29</v>
      </c>
      <c r="MT5" s="46" t="s">
        <v>30</v>
      </c>
      <c r="MU5" s="46" t="s">
        <v>31</v>
      </c>
      <c r="MV5" s="46" t="s">
        <v>102</v>
      </c>
      <c r="MW5" s="46" t="s">
        <v>25</v>
      </c>
      <c r="MX5" s="46" t="s">
        <v>27</v>
      </c>
      <c r="MY5" s="46" t="s">
        <v>28</v>
      </c>
      <c r="MZ5" s="46" t="s">
        <v>29</v>
      </c>
      <c r="NA5" s="46" t="s">
        <v>30</v>
      </c>
      <c r="NB5" s="46" t="s">
        <v>31</v>
      </c>
      <c r="NC5" s="46" t="s">
        <v>102</v>
      </c>
      <c r="ND5" s="46" t="s">
        <v>25</v>
      </c>
      <c r="NE5" s="46" t="s">
        <v>27</v>
      </c>
      <c r="NF5" s="46" t="s">
        <v>28</v>
      </c>
      <c r="NG5" s="46" t="s">
        <v>29</v>
      </c>
      <c r="NH5" s="46" t="s">
        <v>30</v>
      </c>
      <c r="NI5" s="46" t="s">
        <v>31</v>
      </c>
      <c r="NJ5" s="46" t="s">
        <v>102</v>
      </c>
      <c r="NK5" s="46" t="s">
        <v>25</v>
      </c>
      <c r="NL5" s="46" t="s">
        <v>27</v>
      </c>
      <c r="NM5" s="46" t="s">
        <v>28</v>
      </c>
      <c r="NN5" s="46" t="s">
        <v>29</v>
      </c>
      <c r="NO5" s="46" t="s">
        <v>30</v>
      </c>
      <c r="NP5" s="46" t="s">
        <v>31</v>
      </c>
      <c r="NQ5" s="46" t="s">
        <v>102</v>
      </c>
      <c r="NR5" s="46" t="s">
        <v>25</v>
      </c>
      <c r="NS5" s="46" t="s">
        <v>27</v>
      </c>
      <c r="NT5" s="46" t="s">
        <v>28</v>
      </c>
      <c r="NU5" s="46" t="s">
        <v>29</v>
      </c>
      <c r="NV5" s="46" t="s">
        <v>30</v>
      </c>
      <c r="NW5" s="46" t="s">
        <v>31</v>
      </c>
      <c r="NX5" s="46" t="s">
        <v>102</v>
      </c>
      <c r="NY5" s="46" t="s">
        <v>25</v>
      </c>
      <c r="NZ5" s="46" t="s">
        <v>27</v>
      </c>
      <c r="OA5" s="46" t="s">
        <v>28</v>
      </c>
      <c r="OB5" s="46" t="s">
        <v>29</v>
      </c>
      <c r="OC5" s="46" t="s">
        <v>30</v>
      </c>
      <c r="OD5" s="46" t="s">
        <v>31</v>
      </c>
      <c r="OE5" s="46" t="s">
        <v>102</v>
      </c>
      <c r="OF5" s="46" t="s">
        <v>25</v>
      </c>
      <c r="OG5" s="46" t="s">
        <v>27</v>
      </c>
      <c r="OH5" s="46" t="s">
        <v>28</v>
      </c>
      <c r="OI5" s="46" t="s">
        <v>29</v>
      </c>
      <c r="OJ5" s="46" t="s">
        <v>30</v>
      </c>
      <c r="OK5" s="46" t="s">
        <v>31</v>
      </c>
      <c r="OL5" s="46" t="s">
        <v>102</v>
      </c>
      <c r="OM5" s="46" t="s">
        <v>25</v>
      </c>
      <c r="ON5" s="46" t="s">
        <v>27</v>
      </c>
      <c r="OO5" s="46" t="s">
        <v>28</v>
      </c>
      <c r="OP5" s="46" t="s">
        <v>29</v>
      </c>
      <c r="OQ5" s="46" t="s">
        <v>30</v>
      </c>
      <c r="OR5" s="46" t="s">
        <v>31</v>
      </c>
      <c r="OS5" s="46" t="s">
        <v>102</v>
      </c>
      <c r="OT5" s="46" t="s">
        <v>25</v>
      </c>
      <c r="OU5" s="46" t="s">
        <v>27</v>
      </c>
      <c r="OV5" s="46" t="s">
        <v>28</v>
      </c>
      <c r="OW5" s="46" t="s">
        <v>29</v>
      </c>
      <c r="OX5" s="46" t="s">
        <v>30</v>
      </c>
      <c r="OY5" s="46" t="s">
        <v>31</v>
      </c>
      <c r="OZ5" s="46" t="s">
        <v>102</v>
      </c>
      <c r="PA5" s="46" t="s">
        <v>25</v>
      </c>
      <c r="PB5" s="46" t="s">
        <v>27</v>
      </c>
      <c r="PC5" s="46" t="s">
        <v>28</v>
      </c>
      <c r="PD5" s="46" t="s">
        <v>29</v>
      </c>
      <c r="PE5" s="46" t="s">
        <v>30</v>
      </c>
      <c r="PF5" s="46" t="s">
        <v>31</v>
      </c>
      <c r="PG5" s="46" t="s">
        <v>102</v>
      </c>
      <c r="PH5" s="46" t="s">
        <v>25</v>
      </c>
      <c r="PI5" s="46" t="s">
        <v>27</v>
      </c>
      <c r="PJ5" s="46" t="s">
        <v>28</v>
      </c>
      <c r="PK5" s="46" t="s">
        <v>29</v>
      </c>
      <c r="PL5" s="46" t="s">
        <v>30</v>
      </c>
      <c r="PM5" s="46" t="s">
        <v>31</v>
      </c>
      <c r="PN5" s="46" t="s">
        <v>102</v>
      </c>
      <c r="PO5" s="46" t="s">
        <v>25</v>
      </c>
      <c r="PP5" s="46" t="s">
        <v>27</v>
      </c>
      <c r="PQ5" s="46" t="s">
        <v>28</v>
      </c>
      <c r="PR5" s="46" t="s">
        <v>29</v>
      </c>
      <c r="PS5" s="46" t="s">
        <v>30</v>
      </c>
      <c r="PT5" s="46" t="s">
        <v>31</v>
      </c>
      <c r="PU5" s="46" t="s">
        <v>102</v>
      </c>
      <c r="PV5" s="46" t="s">
        <v>25</v>
      </c>
      <c r="PW5" s="46" t="s">
        <v>27</v>
      </c>
      <c r="PX5" s="46" t="s">
        <v>28</v>
      </c>
      <c r="PY5" s="46" t="s">
        <v>29</v>
      </c>
      <c r="PZ5" s="46" t="s">
        <v>30</v>
      </c>
      <c r="QA5" s="46" t="s">
        <v>31</v>
      </c>
      <c r="QB5" s="46" t="s">
        <v>102</v>
      </c>
      <c r="QC5" s="46" t="s">
        <v>25</v>
      </c>
      <c r="QD5" s="46" t="s">
        <v>27</v>
      </c>
      <c r="QE5" s="46" t="s">
        <v>28</v>
      </c>
      <c r="QF5" s="46" t="s">
        <v>29</v>
      </c>
      <c r="QG5" s="46" t="s">
        <v>30</v>
      </c>
      <c r="QH5" s="46" t="s">
        <v>31</v>
      </c>
      <c r="QI5" s="46" t="s">
        <v>102</v>
      </c>
      <c r="QJ5" s="46" t="s">
        <v>25</v>
      </c>
      <c r="QK5" s="46" t="s">
        <v>27</v>
      </c>
      <c r="QL5" s="46" t="s">
        <v>28</v>
      </c>
      <c r="QM5" s="46" t="s">
        <v>29</v>
      </c>
      <c r="QN5" s="46" t="s">
        <v>30</v>
      </c>
      <c r="QO5" s="46" t="s">
        <v>31</v>
      </c>
    </row>
    <row r="6" spans="1:457" s="226" customFormat="1" ht="48.6">
      <c r="A6"/>
      <c r="B6" s="16" t="s">
        <v>243</v>
      </c>
      <c r="C6" s="221">
        <f>C7^(5/7)</f>
        <v>1.4437061681140515</v>
      </c>
      <c r="D6" s="221">
        <f>D7^(5/7)</f>
        <v>1.1562280544436656</v>
      </c>
      <c r="E6" s="222">
        <f>E7^(5/7)</f>
        <v>1.0398138671500203</v>
      </c>
      <c r="F6" s="222">
        <f>F7^(5/7)</f>
        <v>0.88030424320373857</v>
      </c>
      <c r="G6" s="222">
        <f>G7^(5/7)</f>
        <v>0.98609157741286146</v>
      </c>
      <c r="H6" s="222">
        <f t="shared" ref="H6:BQ6" si="0">H7^(5/7)</f>
        <v>1.1578254181537009</v>
      </c>
      <c r="I6" s="222">
        <f t="shared" si="0"/>
        <v>1.3159775650664345</v>
      </c>
      <c r="J6" s="222">
        <f t="shared" si="0"/>
        <v>1.3669572710835152</v>
      </c>
      <c r="K6" s="222">
        <f t="shared" si="0"/>
        <v>1.7797873406992035</v>
      </c>
      <c r="L6" s="222">
        <f t="shared" si="0"/>
        <v>1.621927133098882</v>
      </c>
      <c r="M6" s="222">
        <f t="shared" si="0"/>
        <v>1.7339140631991163</v>
      </c>
      <c r="N6" s="222">
        <f t="shared" si="0"/>
        <v>1.5467586389227195</v>
      </c>
      <c r="O6" s="222">
        <f t="shared" si="0"/>
        <v>1.2580445423525131</v>
      </c>
      <c r="P6" s="222">
        <f t="shared" si="0"/>
        <v>1.0993796358328638</v>
      </c>
      <c r="Q6" s="222">
        <f t="shared" si="0"/>
        <v>0.93122878785436558</v>
      </c>
      <c r="R6" s="222">
        <f t="shared" si="0"/>
        <v>0.74443206396459272</v>
      </c>
      <c r="S6" s="222">
        <f t="shared" si="0"/>
        <v>0.76007473656751556</v>
      </c>
      <c r="T6" s="222">
        <f t="shared" si="0"/>
        <v>0.75564616011007935</v>
      </c>
      <c r="U6" s="222">
        <f t="shared" si="0"/>
        <v>0.73556856566541795</v>
      </c>
      <c r="V6" s="222">
        <f t="shared" si="0"/>
        <v>0.94935642878084603</v>
      </c>
      <c r="W6" s="222">
        <f t="shared" si="0"/>
        <v>1.0176839044850801</v>
      </c>
      <c r="X6" s="222">
        <f t="shared" si="0"/>
        <v>1.1076214610656214</v>
      </c>
      <c r="Y6" s="222">
        <f t="shared" si="0"/>
        <v>1.2025151136803178</v>
      </c>
      <c r="Z6" s="222">
        <f t="shared" si="0"/>
        <v>1.1754513869250514</v>
      </c>
      <c r="AA6" s="222">
        <f t="shared" si="0"/>
        <v>1.1582455137345382</v>
      </c>
      <c r="AB6" s="222">
        <f t="shared" si="0"/>
        <v>1.1934900580219265</v>
      </c>
      <c r="AC6" s="222">
        <f t="shared" si="0"/>
        <v>0.74854950799570052</v>
      </c>
      <c r="AD6" s="222">
        <f t="shared" si="0"/>
        <v>0.67918943325658065</v>
      </c>
      <c r="AE6" s="222">
        <f t="shared" si="0"/>
        <v>0.70427297102594988</v>
      </c>
      <c r="AF6" s="222">
        <f t="shared" si="0"/>
        <v>0.61730778397665742</v>
      </c>
      <c r="AG6" s="223">
        <f t="shared" si="0"/>
        <v>0.68484123399964103</v>
      </c>
      <c r="AH6" s="221">
        <f t="shared" si="0"/>
        <v>0.66973633784355335</v>
      </c>
      <c r="AI6" s="222">
        <f t="shared" si="0"/>
        <v>0.62904388279356283</v>
      </c>
      <c r="AJ6" s="222">
        <f t="shared" si="0"/>
        <v>0.77360357396973434</v>
      </c>
      <c r="AK6" s="222">
        <f t="shared" si="0"/>
        <v>0.74854950799570052</v>
      </c>
      <c r="AL6" s="222">
        <f t="shared" si="0"/>
        <v>0.63939022137523738</v>
      </c>
      <c r="AM6" s="222">
        <f t="shared" si="0"/>
        <v>0.65493656440631443</v>
      </c>
      <c r="AN6" s="222">
        <f t="shared" si="0"/>
        <v>0.51770795659057944</v>
      </c>
      <c r="AO6" s="222">
        <f t="shared" si="0"/>
        <v>0.49230175147975386</v>
      </c>
      <c r="AP6" s="222">
        <f t="shared" si="0"/>
        <v>0.58238914249849216</v>
      </c>
      <c r="AQ6" s="222">
        <f t="shared" si="0"/>
        <v>0.70097183303032951</v>
      </c>
      <c r="AR6" s="222">
        <f t="shared" si="0"/>
        <v>0.78986998801831076</v>
      </c>
      <c r="AS6" s="222">
        <f t="shared" si="0"/>
        <v>0.98673721265054559</v>
      </c>
      <c r="AT6" s="222">
        <f t="shared" si="0"/>
        <v>1.1905631141505912</v>
      </c>
      <c r="AU6" s="222">
        <f t="shared" si="0"/>
        <v>1.4955261912716487</v>
      </c>
      <c r="AV6" s="222">
        <f t="shared" si="0"/>
        <v>1.5508963798604916</v>
      </c>
      <c r="AW6" s="222">
        <f t="shared" si="0"/>
        <v>1.4349157246879276</v>
      </c>
      <c r="AX6" s="222">
        <f t="shared" si="0"/>
        <v>1.1390899833687875</v>
      </c>
      <c r="AY6" s="222">
        <f t="shared" si="0"/>
        <v>1.1064746174581341</v>
      </c>
      <c r="AZ6" s="222">
        <f t="shared" si="0"/>
        <v>0.78848100176345803</v>
      </c>
      <c r="BA6" s="222">
        <f t="shared" si="0"/>
        <v>0.58019805971741412</v>
      </c>
      <c r="BB6" s="222">
        <f t="shared" si="0"/>
        <v>0.44617398207325293</v>
      </c>
      <c r="BC6" s="222">
        <f t="shared" si="0"/>
        <v>0.46688159828535014</v>
      </c>
      <c r="BD6" s="222">
        <f t="shared" si="0"/>
        <v>0.37570108760244808</v>
      </c>
      <c r="BE6" s="222">
        <f t="shared" si="0"/>
        <v>0.47421066287720787</v>
      </c>
      <c r="BF6" s="222">
        <f t="shared" si="0"/>
        <v>0.42506963368719169</v>
      </c>
      <c r="BG6" s="222">
        <f t="shared" si="0"/>
        <v>0.51481160737795639</v>
      </c>
      <c r="BH6" s="222">
        <f t="shared" si="0"/>
        <v>0.70017690004644384</v>
      </c>
      <c r="BI6" s="223">
        <f t="shared" si="0"/>
        <v>0.82346159381239281</v>
      </c>
      <c r="BJ6" s="221">
        <f t="shared" si="0"/>
        <v>0.74854950799570052</v>
      </c>
      <c r="BK6" s="222">
        <f t="shared" si="0"/>
        <v>0.60950682710223769</v>
      </c>
      <c r="BL6" s="222">
        <f t="shared" si="0"/>
        <v>0.32858476380121415</v>
      </c>
      <c r="BM6" s="222">
        <f t="shared" si="0"/>
        <v>0.37149857228423711</v>
      </c>
      <c r="BN6" s="222">
        <f t="shared" si="0"/>
        <v>0.38902513841647268</v>
      </c>
      <c r="BO6" s="222">
        <f t="shared" si="0"/>
        <v>0.13216239899358989</v>
      </c>
      <c r="BP6" s="222">
        <f t="shared" si="0"/>
        <v>0.13801118920922656</v>
      </c>
      <c r="BQ6" s="222">
        <f t="shared" si="0"/>
        <v>0.1518228421984697</v>
      </c>
      <c r="BR6" s="222">
        <f t="shared" ref="BR6:EC6" si="1">BR7^(5/7)</f>
        <v>0</v>
      </c>
      <c r="BS6" s="222">
        <f t="shared" si="1"/>
        <v>0</v>
      </c>
      <c r="BT6" s="222">
        <f t="shared" si="1"/>
        <v>0</v>
      </c>
      <c r="BU6" s="222">
        <f t="shared" si="1"/>
        <v>0</v>
      </c>
      <c r="BV6" s="222">
        <f t="shared" si="1"/>
        <v>0</v>
      </c>
      <c r="BW6" s="222">
        <f t="shared" si="1"/>
        <v>1</v>
      </c>
      <c r="BX6" s="222">
        <f t="shared" si="1"/>
        <v>1</v>
      </c>
      <c r="BY6" s="222">
        <f t="shared" si="1"/>
        <v>0</v>
      </c>
      <c r="BZ6" s="222">
        <f t="shared" si="1"/>
        <v>0</v>
      </c>
      <c r="CA6" s="222">
        <f t="shared" si="1"/>
        <v>0</v>
      </c>
      <c r="CB6" s="222">
        <f t="shared" si="1"/>
        <v>0</v>
      </c>
      <c r="CC6" s="222">
        <f t="shared" si="1"/>
        <v>0</v>
      </c>
      <c r="CD6" s="222">
        <f t="shared" si="1"/>
        <v>5.5443663364795412</v>
      </c>
      <c r="CE6" s="222">
        <f t="shared" si="1"/>
        <v>5.8998877262245379</v>
      </c>
      <c r="CF6" s="222">
        <f t="shared" si="1"/>
        <v>3.3793291340401033</v>
      </c>
      <c r="CG6" s="222">
        <f t="shared" si="1"/>
        <v>2.5295951606412554</v>
      </c>
      <c r="CH6" s="222">
        <f t="shared" si="1"/>
        <v>2.1917998669297094</v>
      </c>
      <c r="CI6" s="222">
        <f t="shared" si="1"/>
        <v>3.5960218482705528</v>
      </c>
      <c r="CJ6" s="222">
        <f t="shared" si="1"/>
        <v>2.894788879473603</v>
      </c>
      <c r="CK6" s="222">
        <f t="shared" si="1"/>
        <v>2.4241804067459323</v>
      </c>
      <c r="CL6" s="222">
        <f t="shared" si="1"/>
        <v>2.4469214704767368</v>
      </c>
      <c r="CM6" s="222">
        <f t="shared" si="1"/>
        <v>2.8644066951307878</v>
      </c>
      <c r="CN6" s="223">
        <f t="shared" si="1"/>
        <v>3.1158188200034704</v>
      </c>
      <c r="CO6" s="221">
        <f t="shared" si="1"/>
        <v>2.9280626645503038</v>
      </c>
      <c r="CP6" s="222">
        <f t="shared" si="1"/>
        <v>1.6650134329855608</v>
      </c>
      <c r="CQ6" s="222">
        <f t="shared" si="1"/>
        <v>1.3461617926867315</v>
      </c>
      <c r="CR6" s="222">
        <f t="shared" si="1"/>
        <v>1.0923110519105415</v>
      </c>
      <c r="CS6" s="222">
        <f t="shared" si="1"/>
        <v>1.0671375123564155</v>
      </c>
      <c r="CT6" s="222">
        <f t="shared" si="1"/>
        <v>0.98507435886385952</v>
      </c>
      <c r="CU6" s="222">
        <f t="shared" si="1"/>
        <v>1.0263172286672888</v>
      </c>
      <c r="CV6" s="222">
        <f t="shared" si="1"/>
        <v>1.1416000988941029</v>
      </c>
      <c r="CW6" s="222">
        <f t="shared" si="1"/>
        <v>1.2370615980734838</v>
      </c>
      <c r="CX6" s="222">
        <f t="shared" si="1"/>
        <v>1.2744377490673553</v>
      </c>
      <c r="CY6" s="222">
        <f t="shared" si="1"/>
        <v>1.3136512005240106</v>
      </c>
      <c r="CZ6" s="222">
        <f t="shared" si="1"/>
        <v>1.194565942076113</v>
      </c>
      <c r="DA6" s="222">
        <f t="shared" si="1"/>
        <v>1.1333136530814083</v>
      </c>
      <c r="DB6" s="222">
        <f t="shared" si="1"/>
        <v>0.84176145539384106</v>
      </c>
      <c r="DC6" s="222">
        <f t="shared" si="1"/>
        <v>0.78117089446143628</v>
      </c>
      <c r="DD6" s="222">
        <f t="shared" si="1"/>
        <v>0.71172829126031889</v>
      </c>
      <c r="DE6" s="222">
        <f t="shared" si="1"/>
        <v>0.69928518202433876</v>
      </c>
      <c r="DF6" s="222">
        <f t="shared" si="1"/>
        <v>0.79880525983815054</v>
      </c>
      <c r="DG6" s="222">
        <f t="shared" si="1"/>
        <v>0.8629632555123361</v>
      </c>
      <c r="DH6" s="222">
        <f t="shared" si="1"/>
        <v>1.0127228100229597</v>
      </c>
      <c r="DI6" s="222">
        <f t="shared" si="1"/>
        <v>1.1727931963588538</v>
      </c>
      <c r="DJ6" s="222">
        <f t="shared" si="1"/>
        <v>1.0461615370784181</v>
      </c>
      <c r="DK6" s="222">
        <f t="shared" si="1"/>
        <v>1.2653418040623352</v>
      </c>
      <c r="DL6" s="222">
        <f t="shared" si="1"/>
        <v>1.2878573480686029</v>
      </c>
      <c r="DM6" s="222">
        <f t="shared" si="1"/>
        <v>1.2089932343230529</v>
      </c>
      <c r="DN6" s="222">
        <f t="shared" si="1"/>
        <v>1.2689734820365774</v>
      </c>
      <c r="DO6" s="222">
        <f t="shared" si="1"/>
        <v>1.0983526100842316</v>
      </c>
      <c r="DP6" s="222">
        <f t="shared" si="1"/>
        <v>1.2716780300815038</v>
      </c>
      <c r="DQ6" s="222">
        <f t="shared" si="1"/>
        <v>1.6406707120152757</v>
      </c>
      <c r="DR6" s="224">
        <f t="shared" si="1"/>
        <v>1.7018964640895573</v>
      </c>
      <c r="DS6" s="225">
        <f t="shared" si="1"/>
        <v>2.210080200653032</v>
      </c>
      <c r="DT6" s="222">
        <f t="shared" si="1"/>
        <v>2.3715484688180792</v>
      </c>
      <c r="DU6" s="222">
        <f t="shared" si="1"/>
        <v>2.4357312620597491</v>
      </c>
      <c r="DV6" s="222">
        <f t="shared" si="1"/>
        <v>2.7139491639690294</v>
      </c>
      <c r="DW6" s="222">
        <f t="shared" si="1"/>
        <v>2.6164653632044796</v>
      </c>
      <c r="DX6" s="222">
        <f t="shared" si="1"/>
        <v>2.2920671131591392</v>
      </c>
      <c r="DY6" s="222">
        <f t="shared" si="1"/>
        <v>2.0952681442032537</v>
      </c>
      <c r="DZ6" s="222">
        <f t="shared" si="1"/>
        <v>1.5826785287486742</v>
      </c>
      <c r="EA6" s="222">
        <f t="shared" si="1"/>
        <v>1.4341871931311208</v>
      </c>
      <c r="EB6" s="222">
        <f t="shared" si="1"/>
        <v>1.2739049425091076</v>
      </c>
      <c r="EC6" s="222">
        <f t="shared" si="1"/>
        <v>1.1962701091368286</v>
      </c>
      <c r="ED6" s="222">
        <f t="shared" ref="ED6:GO6" si="2">ED7^(5/7)</f>
        <v>1.1317504615976972</v>
      </c>
      <c r="EE6" s="222">
        <f t="shared" si="2"/>
        <v>1.1028991286196752</v>
      </c>
      <c r="EF6" s="222">
        <f t="shared" si="2"/>
        <v>1.0189479075237247</v>
      </c>
      <c r="EG6" s="222">
        <f t="shared" si="2"/>
        <v>1.0021701397056255</v>
      </c>
      <c r="EH6" s="222">
        <f t="shared" si="2"/>
        <v>0.95672206133058257</v>
      </c>
      <c r="EI6" s="222">
        <f t="shared" si="2"/>
        <v>0.9670155507646615</v>
      </c>
      <c r="EJ6" s="222">
        <f t="shared" si="2"/>
        <v>0.91177049658553488</v>
      </c>
      <c r="EK6" s="222">
        <f t="shared" si="2"/>
        <v>0.84051881942948337</v>
      </c>
      <c r="EL6" s="222">
        <f t="shared" si="2"/>
        <v>0.80070466189169387</v>
      </c>
      <c r="EM6" s="222">
        <f t="shared" si="2"/>
        <v>0.82261388775550437</v>
      </c>
      <c r="EN6" s="222">
        <f t="shared" si="2"/>
        <v>0.85727425869101892</v>
      </c>
      <c r="EO6" s="222">
        <f t="shared" si="2"/>
        <v>0.87588944560229309</v>
      </c>
      <c r="EP6" s="222">
        <f t="shared" si="2"/>
        <v>0.83157562133732732</v>
      </c>
      <c r="EQ6" s="222">
        <f t="shared" si="2"/>
        <v>0.83567933845860476</v>
      </c>
      <c r="ER6" s="222">
        <f t="shared" si="2"/>
        <v>0.84215750388838218</v>
      </c>
      <c r="ES6" s="222">
        <f t="shared" si="2"/>
        <v>0.83405754139585042</v>
      </c>
      <c r="ET6" s="222">
        <f t="shared" si="2"/>
        <v>0.77269824493664119</v>
      </c>
      <c r="EU6" s="222">
        <f t="shared" si="2"/>
        <v>0.74754420364963758</v>
      </c>
      <c r="EV6" s="222">
        <f t="shared" si="2"/>
        <v>0.78420104121454781</v>
      </c>
      <c r="EW6" s="223">
        <f t="shared" si="2"/>
        <v>0.80214789020059152</v>
      </c>
      <c r="EX6" s="221">
        <f t="shared" si="2"/>
        <v>0.82011690379270719</v>
      </c>
      <c r="EY6" s="222">
        <f t="shared" si="2"/>
        <v>0.87847163596592492</v>
      </c>
      <c r="EZ6" s="222">
        <f t="shared" si="2"/>
        <v>0.91447765554831273</v>
      </c>
      <c r="FA6" s="222">
        <f t="shared" si="2"/>
        <v>0.98051382158666101</v>
      </c>
      <c r="FB6" s="222">
        <f t="shared" si="2"/>
        <v>1.0794667186045717</v>
      </c>
      <c r="FC6" s="222">
        <f t="shared" si="2"/>
        <v>0.98450783345269299</v>
      </c>
      <c r="FD6" s="222">
        <f t="shared" si="2"/>
        <v>1.0040322632988521</v>
      </c>
      <c r="FE6" s="222">
        <f t="shared" si="2"/>
        <v>0.96298928908563153</v>
      </c>
      <c r="FF6" s="222">
        <f t="shared" si="2"/>
        <v>0.87858655248084006</v>
      </c>
      <c r="FG6" s="222">
        <f t="shared" si="2"/>
        <v>0.82284880795861493</v>
      </c>
      <c r="FH6" s="222">
        <f t="shared" si="2"/>
        <v>0.74705539672461319</v>
      </c>
      <c r="FI6" s="222">
        <f t="shared" si="2"/>
        <v>0.55778450740814334</v>
      </c>
      <c r="FJ6" s="222">
        <f t="shared" si="2"/>
        <v>0.5925750219151511</v>
      </c>
      <c r="FK6" s="222">
        <f t="shared" si="2"/>
        <v>0.60950682710223769</v>
      </c>
      <c r="FL6" s="222">
        <f t="shared" si="2"/>
        <v>0.63034658347841921</v>
      </c>
      <c r="FM6" s="222">
        <f t="shared" si="2"/>
        <v>0.65216571048918681</v>
      </c>
      <c r="FN6" s="222">
        <f t="shared" si="2"/>
        <v>0.65028015010821161</v>
      </c>
      <c r="FO6" s="222">
        <f t="shared" si="2"/>
        <v>0.7259467016268174</v>
      </c>
      <c r="FP6" s="222">
        <f t="shared" si="2"/>
        <v>0.79409480504332886</v>
      </c>
      <c r="FQ6" s="222">
        <f t="shared" si="2"/>
        <v>0.68284492842873301</v>
      </c>
      <c r="FR6" s="222">
        <f t="shared" si="2"/>
        <v>0.59475999514666622</v>
      </c>
      <c r="FS6" s="222">
        <f t="shared" si="2"/>
        <v>0.53244376859557918</v>
      </c>
      <c r="FT6" s="222">
        <f t="shared" si="2"/>
        <v>0.42438352093185522</v>
      </c>
      <c r="FU6" s="222">
        <f t="shared" si="2"/>
        <v>0.4431346384488602</v>
      </c>
      <c r="FV6" s="222">
        <f t="shared" si="2"/>
        <v>0.34312614142573089</v>
      </c>
      <c r="FW6" s="222">
        <f t="shared" si="2"/>
        <v>0.45624603554740051</v>
      </c>
      <c r="FX6" s="222">
        <f t="shared" si="2"/>
        <v>0.63490640127911102</v>
      </c>
      <c r="FY6" s="222">
        <f t="shared" si="2"/>
        <v>0.77325623040541636</v>
      </c>
      <c r="FZ6" s="222">
        <f t="shared" si="2"/>
        <v>0.87789377011512504</v>
      </c>
      <c r="GA6" s="223">
        <f t="shared" si="2"/>
        <v>1.1660838355131753</v>
      </c>
      <c r="GB6" s="221">
        <f t="shared" si="2"/>
        <v>1.2554159485744254</v>
      </c>
      <c r="GC6" s="222">
        <f t="shared" si="2"/>
        <v>1.907970660624223</v>
      </c>
      <c r="GD6" s="222">
        <f t="shared" si="2"/>
        <v>1.6406707120152757</v>
      </c>
      <c r="GE6" s="222">
        <f t="shared" si="2"/>
        <v>1.2281232542619904</v>
      </c>
      <c r="GF6" s="222">
        <f t="shared" si="2"/>
        <v>1.0471780174671192</v>
      </c>
      <c r="GG6" s="222">
        <f t="shared" si="2"/>
        <v>1.1163982202008269</v>
      </c>
      <c r="GH6" s="222">
        <f t="shared" si="2"/>
        <v>1.1565342589089544</v>
      </c>
      <c r="GI6" s="222">
        <f t="shared" si="2"/>
        <v>1.1060227000295166</v>
      </c>
      <c r="GJ6" s="222">
        <f t="shared" si="2"/>
        <v>0.93100727767547165</v>
      </c>
      <c r="GK6" s="222">
        <f t="shared" si="2"/>
        <v>0.89573772324727619</v>
      </c>
      <c r="GL6" s="222">
        <f t="shared" si="2"/>
        <v>1.0393748677909136</v>
      </c>
      <c r="GM6" s="222">
        <f t="shared" si="2"/>
        <v>1.1936619266403423</v>
      </c>
      <c r="GN6" s="222">
        <f t="shared" si="2"/>
        <v>1.0203258682765355</v>
      </c>
      <c r="GO6" s="222">
        <f t="shared" si="2"/>
        <v>0.94295049154399757</v>
      </c>
      <c r="GP6" s="222">
        <f t="shared" ref="GP6:JA6" si="3">GP7^(5/7)</f>
        <v>0.98113153295964017</v>
      </c>
      <c r="GQ6" s="222">
        <f t="shared" si="3"/>
        <v>0.96211677902641535</v>
      </c>
      <c r="GR6" s="222">
        <f t="shared" si="3"/>
        <v>1.0588393576543125</v>
      </c>
      <c r="GS6" s="222">
        <f t="shared" si="3"/>
        <v>1.0373175138837436</v>
      </c>
      <c r="GT6" s="222">
        <f t="shared" si="3"/>
        <v>0.94717098487725315</v>
      </c>
      <c r="GU6" s="222">
        <f t="shared" si="3"/>
        <v>1.1163982202008269</v>
      </c>
      <c r="GV6" s="222">
        <f t="shared" si="3"/>
        <v>1.1390899833687875</v>
      </c>
      <c r="GW6" s="222">
        <f t="shared" si="3"/>
        <v>1.1500639564005239</v>
      </c>
      <c r="GX6" s="222">
        <f t="shared" si="3"/>
        <v>1.335916982535434</v>
      </c>
      <c r="GY6" s="222">
        <f t="shared" si="3"/>
        <v>1.2783256035409949</v>
      </c>
      <c r="GZ6" s="222">
        <f t="shared" si="3"/>
        <v>1.50660299593534</v>
      </c>
      <c r="HA6" s="222">
        <f t="shared" si="3"/>
        <v>1.7321800796377811</v>
      </c>
      <c r="HB6" s="222">
        <f t="shared" si="3"/>
        <v>1.7779242741266084</v>
      </c>
      <c r="HC6" s="222">
        <f t="shared" si="3"/>
        <v>2.0277799455599652</v>
      </c>
      <c r="HD6" s="222">
        <f t="shared" si="3"/>
        <v>2.0864048990680044</v>
      </c>
      <c r="HE6" s="222">
        <f t="shared" si="3"/>
        <v>1.8729898470892969</v>
      </c>
      <c r="HF6" s="223">
        <f t="shared" si="3"/>
        <v>1.9788347770194163</v>
      </c>
      <c r="HG6" s="221">
        <f t="shared" si="3"/>
        <v>1.7223932456336244</v>
      </c>
      <c r="HH6" s="222">
        <f t="shared" si="3"/>
        <v>1.60478413713503</v>
      </c>
      <c r="HI6" s="222">
        <f t="shared" si="3"/>
        <v>1.6281845754626674</v>
      </c>
      <c r="HJ6" s="222">
        <f t="shared" si="3"/>
        <v>1.5355985656130888</v>
      </c>
      <c r="HK6" s="222">
        <f t="shared" si="3"/>
        <v>1.560828643992205</v>
      </c>
      <c r="HL6" s="222">
        <f t="shared" si="3"/>
        <v>1.8129132609720151</v>
      </c>
      <c r="HM6" s="222">
        <f t="shared" si="3"/>
        <v>1.8913771386560396</v>
      </c>
      <c r="HN6" s="222">
        <f t="shared" si="3"/>
        <v>2.0737837811563682</v>
      </c>
      <c r="HO6" s="222">
        <f t="shared" si="3"/>
        <v>2.162180514141042</v>
      </c>
      <c r="HP6" s="222">
        <f t="shared" si="3"/>
        <v>2.0409940493322987</v>
      </c>
      <c r="HQ6" s="222">
        <f t="shared" si="3"/>
        <v>2.0662127297944854</v>
      </c>
      <c r="HR6" s="222">
        <f t="shared" si="3"/>
        <v>2.1180176707414962</v>
      </c>
      <c r="HS6" s="222">
        <f t="shared" si="3"/>
        <v>1.915886302403121</v>
      </c>
      <c r="HT6" s="222">
        <f t="shared" si="3"/>
        <v>1.8663209095991713</v>
      </c>
      <c r="HU6" s="222">
        <f t="shared" si="3"/>
        <v>1.679367478012614</v>
      </c>
      <c r="HV6" s="222">
        <f t="shared" si="3"/>
        <v>1.6668800401607857</v>
      </c>
      <c r="HW6" s="222">
        <f t="shared" si="3"/>
        <v>1.7664057118817675</v>
      </c>
      <c r="HX6" s="222">
        <f t="shared" si="3"/>
        <v>1.7171980307433294</v>
      </c>
      <c r="HY6" s="222">
        <f t="shared" si="3"/>
        <v>1.6109159192703979</v>
      </c>
      <c r="HZ6" s="222">
        <f t="shared" si="3"/>
        <v>1.567457180591481</v>
      </c>
      <c r="IA6" s="222">
        <f t="shared" si="3"/>
        <v>1.4899587389865008</v>
      </c>
      <c r="IB6" s="222">
        <f t="shared" si="3"/>
        <v>1.4598669170027334</v>
      </c>
      <c r="IC6" s="222">
        <f t="shared" si="3"/>
        <v>1.36339092285704</v>
      </c>
      <c r="ID6" s="222">
        <f t="shared" si="3"/>
        <v>1.186523491364299</v>
      </c>
      <c r="IE6" s="222">
        <f t="shared" si="3"/>
        <v>1.1426651440409072</v>
      </c>
      <c r="IF6" s="222">
        <f t="shared" si="3"/>
        <v>1.0502095964691323</v>
      </c>
      <c r="IG6" s="222">
        <f t="shared" si="3"/>
        <v>0.95605632842310573</v>
      </c>
      <c r="IH6" s="222">
        <f t="shared" si="3"/>
        <v>0.88688865849097609</v>
      </c>
      <c r="II6" s="222">
        <f t="shared" si="3"/>
        <v>0.86200056236448974</v>
      </c>
      <c r="IJ6" s="222">
        <f t="shared" si="3"/>
        <v>0.81280616246486159</v>
      </c>
      <c r="IK6" s="223">
        <f t="shared" si="3"/>
        <v>0.77281628622084209</v>
      </c>
      <c r="IL6" s="221">
        <f t="shared" si="3"/>
        <v>0.67769554126094922</v>
      </c>
      <c r="IM6" s="222">
        <f t="shared" si="3"/>
        <v>0.63749021342999912</v>
      </c>
      <c r="IN6" s="222">
        <f t="shared" si="3"/>
        <v>0.6296624625585332</v>
      </c>
      <c r="IO6" s="222">
        <f t="shared" si="3"/>
        <v>0.59355954264754718</v>
      </c>
      <c r="IP6" s="222">
        <f t="shared" si="3"/>
        <v>0.55005819576443382</v>
      </c>
      <c r="IQ6" s="222">
        <f t="shared" si="3"/>
        <v>0.57966217895697114</v>
      </c>
      <c r="IR6" s="222">
        <f t="shared" si="3"/>
        <v>0.60687130790033084</v>
      </c>
      <c r="IS6" s="222">
        <f t="shared" si="3"/>
        <v>0.63597562752567549</v>
      </c>
      <c r="IT6" s="222">
        <f t="shared" si="3"/>
        <v>0.65034647426307302</v>
      </c>
      <c r="IU6" s="222">
        <f t="shared" si="3"/>
        <v>0.65892761405711231</v>
      </c>
      <c r="IV6" s="222">
        <f t="shared" si="3"/>
        <v>0.69983075761331182</v>
      </c>
      <c r="IW6" s="222">
        <f t="shared" si="3"/>
        <v>0.74186690538141797</v>
      </c>
      <c r="IX6" s="222">
        <f t="shared" si="3"/>
        <v>0.7134369096956924</v>
      </c>
      <c r="IY6" s="222">
        <f t="shared" si="3"/>
        <v>0.70297932846150624</v>
      </c>
      <c r="IZ6" s="222">
        <f t="shared" si="3"/>
        <v>0.7089155248247403</v>
      </c>
      <c r="JA6" s="222">
        <f t="shared" si="3"/>
        <v>0.7195630528536352</v>
      </c>
      <c r="JB6" s="222">
        <f t="shared" ref="JB6:LM6" si="4">JB7^(5/7)</f>
        <v>0.68299513628862563</v>
      </c>
      <c r="JC6" s="222">
        <f t="shared" si="4"/>
        <v>0.63936679310767164</v>
      </c>
      <c r="JD6" s="222">
        <f t="shared" si="4"/>
        <v>0.61077557614088218</v>
      </c>
      <c r="JE6" s="222">
        <f t="shared" si="4"/>
        <v>0.59451375085105196</v>
      </c>
      <c r="JF6" s="222">
        <f t="shared" si="4"/>
        <v>0.52769712201582519</v>
      </c>
      <c r="JG6" s="222">
        <f t="shared" si="4"/>
        <v>0.47138567931614256</v>
      </c>
      <c r="JH6" s="222">
        <f t="shared" si="4"/>
        <v>0.40186535272773816</v>
      </c>
      <c r="JI6" s="222">
        <f t="shared" si="4"/>
        <v>0.33770254204208378</v>
      </c>
      <c r="JJ6" s="222">
        <f t="shared" si="4"/>
        <v>0.31910512870801394</v>
      </c>
      <c r="JK6" s="222">
        <f t="shared" si="4"/>
        <v>0.25935176926703135</v>
      </c>
      <c r="JL6" s="222">
        <f t="shared" si="4"/>
        <v>0.26384114990540242</v>
      </c>
      <c r="JM6" s="222">
        <f t="shared" si="4"/>
        <v>0.33854259853215823</v>
      </c>
      <c r="JN6" s="222">
        <f t="shared" si="4"/>
        <v>0.36875889533287337</v>
      </c>
      <c r="JO6" s="223">
        <f t="shared" si="4"/>
        <v>0.41474034490527051</v>
      </c>
      <c r="JP6" s="221">
        <f t="shared" si="4"/>
        <v>0.60059575507861507</v>
      </c>
      <c r="JQ6" s="222">
        <f t="shared" si="4"/>
        <v>0.66435257728031649</v>
      </c>
      <c r="JR6" s="222">
        <f t="shared" si="4"/>
        <v>0.82910949972615</v>
      </c>
      <c r="JS6" s="222">
        <f t="shared" si="4"/>
        <v>0.87789377011512504</v>
      </c>
      <c r="JT6" s="222">
        <f t="shared" si="4"/>
        <v>0.68814983996320866</v>
      </c>
      <c r="JU6" s="222">
        <f t="shared" si="4"/>
        <v>0.74854950799570052</v>
      </c>
      <c r="JV6" s="222">
        <f t="shared" si="4"/>
        <v>0.89573772324727619</v>
      </c>
      <c r="JW6" s="222">
        <f t="shared" si="4"/>
        <v>0.74854950799570052</v>
      </c>
      <c r="JX6" s="222">
        <f t="shared" si="4"/>
        <v>0.83179966908659064</v>
      </c>
      <c r="JY6" s="222">
        <f t="shared" si="4"/>
        <v>0.89039958095963578</v>
      </c>
      <c r="JZ6" s="222">
        <f t="shared" si="4"/>
        <v>0.81425052129716791</v>
      </c>
      <c r="KA6" s="222">
        <f t="shared" si="4"/>
        <v>1.0442545705902353</v>
      </c>
      <c r="KB6" s="222">
        <f t="shared" si="4"/>
        <v>1.0877710994392167</v>
      </c>
      <c r="KC6" s="222">
        <f t="shared" si="4"/>
        <v>1.0393748677909136</v>
      </c>
      <c r="KD6" s="222">
        <f t="shared" si="4"/>
        <v>1.1727931963588538</v>
      </c>
      <c r="KE6" s="222">
        <f t="shared" si="4"/>
        <v>1.1230912742818695</v>
      </c>
      <c r="KF6" s="222">
        <f t="shared" si="4"/>
        <v>1.1230912742818695</v>
      </c>
      <c r="KG6" s="222">
        <f t="shared" si="4"/>
        <v>1.2281232542619904</v>
      </c>
      <c r="KH6" s="222">
        <f t="shared" si="4"/>
        <v>0.95762089835506137</v>
      </c>
      <c r="KI6" s="222">
        <f t="shared" si="4"/>
        <v>0.83567933845860476</v>
      </c>
      <c r="KJ6" s="222">
        <f t="shared" si="4"/>
        <v>0.58641674528621512</v>
      </c>
      <c r="KK6" s="222">
        <f t="shared" si="4"/>
        <v>0.37149857228423711</v>
      </c>
      <c r="KL6" s="222">
        <f t="shared" si="4"/>
        <v>0.11767734468251263</v>
      </c>
      <c r="KM6" s="222">
        <f t="shared" si="4"/>
        <v>0.11767734468251263</v>
      </c>
      <c r="KN6" s="222">
        <f t="shared" si="4"/>
        <v>0.11767734468251263</v>
      </c>
      <c r="KO6" s="222">
        <f t="shared" si="4"/>
        <v>0.37149857228423711</v>
      </c>
      <c r="KP6" s="222">
        <f t="shared" si="4"/>
        <v>0.40867678512182437</v>
      </c>
      <c r="KQ6" s="222">
        <f t="shared" si="4"/>
        <v>0.56032636592060536</v>
      </c>
      <c r="KR6" s="222">
        <f t="shared" si="4"/>
        <v>0.85266524661353671</v>
      </c>
      <c r="KS6" s="222">
        <f t="shared" si="4"/>
        <v>2.6918003852647119</v>
      </c>
      <c r="KT6" s="223">
        <f t="shared" si="4"/>
        <v>2.6918003852647119</v>
      </c>
      <c r="KU6" s="221">
        <f t="shared" si="4"/>
        <v>2.6918003852647119</v>
      </c>
      <c r="KV6" s="222">
        <f t="shared" si="4"/>
        <v>0.37149857228423711</v>
      </c>
      <c r="KW6" s="222">
        <f t="shared" si="4"/>
        <v>0.37149857228423711</v>
      </c>
      <c r="KX6" s="222">
        <f t="shared" si="4"/>
        <v>0.37149857228423711</v>
      </c>
      <c r="KY6" s="222">
        <f t="shared" si="4"/>
        <v>0.37149857228423711</v>
      </c>
      <c r="KZ6" s="222">
        <f t="shared" si="4"/>
        <v>0.37149857228423711</v>
      </c>
      <c r="LA6" s="222">
        <f t="shared" si="4"/>
        <v>0.37149857228423711</v>
      </c>
      <c r="LB6" s="222">
        <f t="shared" si="4"/>
        <v>0.37149857228423711</v>
      </c>
      <c r="LC6" s="222">
        <f t="shared" si="4"/>
        <v>0</v>
      </c>
      <c r="LD6" s="222">
        <f t="shared" si="4"/>
        <v>0</v>
      </c>
      <c r="LE6" s="222">
        <f t="shared" si="4"/>
        <v>0</v>
      </c>
      <c r="LF6" s="222">
        <f t="shared" si="4"/>
        <v>0</v>
      </c>
      <c r="LG6" s="222">
        <f t="shared" si="4"/>
        <v>0</v>
      </c>
      <c r="LH6" s="222">
        <f t="shared" si="4"/>
        <v>0</v>
      </c>
      <c r="LI6" s="222">
        <f t="shared" si="4"/>
        <v>0</v>
      </c>
      <c r="LJ6" s="222">
        <f t="shared" si="4"/>
        <v>0</v>
      </c>
      <c r="LK6" s="222">
        <f t="shared" si="4"/>
        <v>0</v>
      </c>
      <c r="LL6" s="222">
        <f t="shared" si="4"/>
        <v>0</v>
      </c>
      <c r="LM6" s="222">
        <f t="shared" si="4"/>
        <v>0</v>
      </c>
      <c r="LN6" s="222">
        <f t="shared" ref="LN6:NC6" si="5">LN7^(5/7)</f>
        <v>0</v>
      </c>
      <c r="LO6" s="222">
        <f t="shared" si="5"/>
        <v>0</v>
      </c>
      <c r="LP6" s="222">
        <f t="shared" si="5"/>
        <v>0</v>
      </c>
      <c r="LQ6" s="222">
        <f t="shared" si="5"/>
        <v>0</v>
      </c>
      <c r="LR6" s="222">
        <f t="shared" si="5"/>
        <v>0</v>
      </c>
      <c r="LS6" s="222">
        <f t="shared" si="5"/>
        <v>0</v>
      </c>
      <c r="LT6" s="222">
        <f t="shared" si="5"/>
        <v>0</v>
      </c>
      <c r="LU6" s="222">
        <f t="shared" si="5"/>
        <v>0</v>
      </c>
      <c r="LV6" s="222">
        <f t="shared" si="5"/>
        <v>0</v>
      </c>
      <c r="LW6" s="222">
        <f t="shared" si="5"/>
        <v>0</v>
      </c>
      <c r="LX6" s="223">
        <f t="shared" si="5"/>
        <v>0</v>
      </c>
      <c r="LY6" s="221">
        <f t="shared" si="5"/>
        <v>0</v>
      </c>
      <c r="LZ6" s="222">
        <f t="shared" si="5"/>
        <v>0</v>
      </c>
      <c r="MA6" s="222">
        <f t="shared" si="5"/>
        <v>0</v>
      </c>
      <c r="MB6" s="222">
        <f t="shared" si="5"/>
        <v>0</v>
      </c>
      <c r="MC6" s="222">
        <f t="shared" si="5"/>
        <v>0</v>
      </c>
      <c r="MD6" s="222">
        <f t="shared" si="5"/>
        <v>0</v>
      </c>
      <c r="ME6" s="222">
        <f t="shared" si="5"/>
        <v>0</v>
      </c>
      <c r="MF6" s="222">
        <f t="shared" si="5"/>
        <v>0</v>
      </c>
      <c r="MG6" s="222">
        <f t="shared" si="5"/>
        <v>0</v>
      </c>
      <c r="MH6" s="222">
        <f t="shared" si="5"/>
        <v>0</v>
      </c>
      <c r="MI6" s="222">
        <f t="shared" si="5"/>
        <v>0</v>
      </c>
      <c r="MJ6" s="222">
        <f t="shared" si="5"/>
        <v>0</v>
      </c>
      <c r="MK6" s="222">
        <f t="shared" si="5"/>
        <v>0</v>
      </c>
      <c r="ML6" s="222">
        <f t="shared" si="5"/>
        <v>0</v>
      </c>
      <c r="MM6" s="222">
        <f t="shared" si="5"/>
        <v>0</v>
      </c>
      <c r="MN6" s="222">
        <f t="shared" si="5"/>
        <v>0</v>
      </c>
      <c r="MO6" s="222">
        <f t="shared" si="5"/>
        <v>0</v>
      </c>
      <c r="MP6" s="222">
        <f t="shared" si="5"/>
        <v>0</v>
      </c>
      <c r="MQ6" s="222">
        <f t="shared" si="5"/>
        <v>0</v>
      </c>
      <c r="MR6" s="222">
        <f t="shared" si="5"/>
        <v>0</v>
      </c>
      <c r="MS6" s="222">
        <f t="shared" si="5"/>
        <v>0</v>
      </c>
      <c r="MT6" s="222">
        <f t="shared" si="5"/>
        <v>0</v>
      </c>
      <c r="MU6" s="222">
        <f t="shared" si="5"/>
        <v>3.8076094639336659</v>
      </c>
      <c r="MV6" s="222">
        <f t="shared" si="5"/>
        <v>2.6918003852647119</v>
      </c>
      <c r="MW6" s="222">
        <f t="shared" si="5"/>
        <v>3.0051211592454252</v>
      </c>
      <c r="MX6" s="222">
        <f t="shared" si="5"/>
        <v>0.9193110577358915</v>
      </c>
      <c r="MY6" s="222">
        <f t="shared" si="5"/>
        <v>0.9193110577358915</v>
      </c>
      <c r="MZ6" s="222">
        <f t="shared" si="5"/>
        <v>0.53508224635569113</v>
      </c>
      <c r="NA6" s="222">
        <f t="shared" si="5"/>
        <v>0.60950682710223769</v>
      </c>
      <c r="NB6" s="222">
        <f t="shared" si="5"/>
        <v>0.43089259220410914</v>
      </c>
      <c r="NC6" s="223">
        <f t="shared" si="5"/>
        <v>0.45624603554740051</v>
      </c>
      <c r="ND6" s="325">
        <f>ND7^(2/7)</f>
        <v>0.57351319874464768</v>
      </c>
      <c r="NE6" s="222">
        <f>NE7^(2/7)</f>
        <v>0.75560469525470164</v>
      </c>
      <c r="NF6" s="222">
        <f>NF7^(2/7)</f>
        <v>1</v>
      </c>
      <c r="NG6" s="222">
        <f t="shared" ref="NG6:PR6" si="6">NG7^(2/7)</f>
        <v>1.3139045412958641</v>
      </c>
      <c r="NH6" s="222">
        <f t="shared" si="6"/>
        <v>1.5987273785641873</v>
      </c>
      <c r="NI6" s="222">
        <f t="shared" si="6"/>
        <v>2.4417937158702996</v>
      </c>
      <c r="NJ6" s="222">
        <f t="shared" si="6"/>
        <v>3.0622375387146468</v>
      </c>
      <c r="NK6" s="222">
        <f t="shared" si="6"/>
        <v>4.4812437336631401</v>
      </c>
      <c r="NL6" s="222">
        <f t="shared" si="6"/>
        <v>4.2835080820030393</v>
      </c>
      <c r="NM6" s="222">
        <f t="shared" si="6"/>
        <v>3.417010338152934</v>
      </c>
      <c r="NN6" s="222">
        <f t="shared" si="6"/>
        <v>3.0791964216399657</v>
      </c>
      <c r="NO6" s="222">
        <f t="shared" si="6"/>
        <v>2.4945157864425198</v>
      </c>
      <c r="NP6" s="222">
        <f t="shared" si="6"/>
        <v>1.8701690297008635</v>
      </c>
      <c r="NQ6" s="222">
        <f t="shared" si="6"/>
        <v>1.5067521695938428</v>
      </c>
      <c r="NR6" s="222">
        <f t="shared" si="6"/>
        <v>1.2491516794409159</v>
      </c>
      <c r="NS6" s="222">
        <f t="shared" si="6"/>
        <v>1.1796215406832147</v>
      </c>
      <c r="NT6" s="222">
        <f t="shared" si="6"/>
        <v>1.1228242619935509</v>
      </c>
      <c r="NU6" s="222">
        <f t="shared" si="6"/>
        <v>1.1361138579065986</v>
      </c>
      <c r="NV6" s="222">
        <f t="shared" si="6"/>
        <v>1.1350392729431142</v>
      </c>
      <c r="NW6" s="222">
        <f t="shared" si="6"/>
        <v>1.1608601851352029</v>
      </c>
      <c r="NX6" s="222">
        <f t="shared" si="6"/>
        <v>1.183042444015423</v>
      </c>
      <c r="NY6" s="222">
        <f t="shared" si="6"/>
        <v>1.2320565000578876</v>
      </c>
      <c r="NZ6" s="222">
        <f t="shared" si="6"/>
        <v>1.2652226869270189</v>
      </c>
      <c r="OA6" s="222">
        <f t="shared" si="6"/>
        <v>1.285921959253387</v>
      </c>
      <c r="OB6" s="222">
        <f t="shared" si="6"/>
        <v>1.2724019481804301</v>
      </c>
      <c r="OC6" s="222">
        <f t="shared" si="6"/>
        <v>1.2717020756806043</v>
      </c>
      <c r="OD6" s="222">
        <f t="shared" si="6"/>
        <v>1.2489281670541115</v>
      </c>
      <c r="OE6" s="222">
        <f t="shared" si="6"/>
        <v>1.2508425097224016</v>
      </c>
      <c r="OF6" s="222">
        <f t="shared" si="6"/>
        <v>1.2182044173557462</v>
      </c>
      <c r="OG6" s="222">
        <f t="shared" si="6"/>
        <v>1.185264576098821</v>
      </c>
      <c r="OH6" s="222">
        <f t="shared" si="6"/>
        <v>1.1710872760331765</v>
      </c>
      <c r="OI6" s="222">
        <f t="shared" si="6"/>
        <v>1.1488088284701679</v>
      </c>
      <c r="OJ6" s="222">
        <f t="shared" si="6"/>
        <v>1.1144914742622862</v>
      </c>
      <c r="OK6" s="222">
        <f t="shared" si="6"/>
        <v>1.0940242044595101</v>
      </c>
      <c r="OL6" s="222">
        <f t="shared" si="6"/>
        <v>1.0650436647589201</v>
      </c>
      <c r="OM6" s="222">
        <f t="shared" si="6"/>
        <v>1.0643764350102758</v>
      </c>
      <c r="ON6" s="222">
        <f t="shared" si="6"/>
        <v>1.0483028861378154</v>
      </c>
      <c r="OO6" s="222">
        <f t="shared" si="6"/>
        <v>1.0430099483744417</v>
      </c>
      <c r="OP6" s="222">
        <f t="shared" si="6"/>
        <v>1.0178417979675689</v>
      </c>
      <c r="OQ6" s="222">
        <f t="shared" si="6"/>
        <v>1.0157084923582573</v>
      </c>
      <c r="OR6" s="222">
        <f t="shared" si="6"/>
        <v>1.0079522059667108</v>
      </c>
      <c r="OS6" s="222">
        <f t="shared" si="6"/>
        <v>0.99612397631043803</v>
      </c>
      <c r="OT6" s="222">
        <f t="shared" si="6"/>
        <v>0.97590195048382244</v>
      </c>
      <c r="OU6" s="222">
        <f t="shared" si="6"/>
        <v>0.97402063117534521</v>
      </c>
      <c r="OV6" s="222">
        <f t="shared" si="6"/>
        <v>0.96273129130746693</v>
      </c>
      <c r="OW6" s="222">
        <f t="shared" si="6"/>
        <v>0.97519154506348416</v>
      </c>
      <c r="OX6" s="222">
        <f t="shared" si="6"/>
        <v>0.96031675546599504</v>
      </c>
      <c r="OY6" s="222">
        <f t="shared" si="6"/>
        <v>0.96299623525823053</v>
      </c>
      <c r="OZ6" s="222">
        <f t="shared" si="6"/>
        <v>0.96390862614816397</v>
      </c>
      <c r="PA6" s="222">
        <f t="shared" si="6"/>
        <v>0.97701073157475782</v>
      </c>
      <c r="PB6" s="222">
        <f t="shared" si="6"/>
        <v>0.97576715912640355</v>
      </c>
      <c r="PC6" s="222">
        <f t="shared" si="6"/>
        <v>0.97887157871330721</v>
      </c>
      <c r="PD6" s="222">
        <f t="shared" si="6"/>
        <v>0.95808880098117477</v>
      </c>
      <c r="PE6" s="222">
        <f t="shared" si="6"/>
        <v>0.9658640676432303</v>
      </c>
      <c r="PF6" s="222">
        <f t="shared" si="6"/>
        <v>0.9386161730729452</v>
      </c>
      <c r="PG6" s="222">
        <f t="shared" si="6"/>
        <v>0.94966353806445802</v>
      </c>
      <c r="PH6" s="222">
        <f t="shared" si="6"/>
        <v>0.95079681002381256</v>
      </c>
      <c r="PI6" s="222">
        <f t="shared" si="6"/>
        <v>0.95975416733904151</v>
      </c>
      <c r="PJ6" s="222">
        <f t="shared" si="6"/>
        <v>0.96234170119650708</v>
      </c>
      <c r="PK6" s="222" t="e">
        <f t="shared" si="6"/>
        <v>#REF!</v>
      </c>
      <c r="PL6" s="222" t="e">
        <f t="shared" si="6"/>
        <v>#REF!</v>
      </c>
      <c r="PM6" s="222" t="e">
        <f t="shared" si="6"/>
        <v>#REF!</v>
      </c>
      <c r="PN6" s="222" t="e">
        <f t="shared" si="6"/>
        <v>#REF!</v>
      </c>
      <c r="PO6" s="222" t="e">
        <f t="shared" si="6"/>
        <v>#REF!</v>
      </c>
      <c r="PP6" s="222" t="e">
        <f t="shared" si="6"/>
        <v>#REF!</v>
      </c>
      <c r="PQ6" s="222" t="e">
        <f t="shared" si="6"/>
        <v>#REF!</v>
      </c>
      <c r="PR6" s="222" t="e">
        <f t="shared" si="6"/>
        <v>#REF!</v>
      </c>
      <c r="PS6" s="222" t="e">
        <f t="shared" ref="PS6:QO6" si="7">PS7^(2/7)</f>
        <v>#REF!</v>
      </c>
      <c r="PT6" s="222" t="e">
        <f t="shared" si="7"/>
        <v>#REF!</v>
      </c>
      <c r="PU6" s="222" t="e">
        <f t="shared" si="7"/>
        <v>#REF!</v>
      </c>
      <c r="PV6" s="222" t="e">
        <f t="shared" si="7"/>
        <v>#REF!</v>
      </c>
      <c r="PW6" s="222" t="e">
        <f t="shared" si="7"/>
        <v>#REF!</v>
      </c>
      <c r="PX6" s="222" t="e">
        <f t="shared" si="7"/>
        <v>#REF!</v>
      </c>
      <c r="PY6" s="222" t="e">
        <f t="shared" si="7"/>
        <v>#REF!</v>
      </c>
      <c r="PZ6" s="222" t="e">
        <f t="shared" si="7"/>
        <v>#REF!</v>
      </c>
      <c r="QA6" s="222" t="e">
        <f t="shared" si="7"/>
        <v>#REF!</v>
      </c>
      <c r="QB6" s="222" t="e">
        <f t="shared" si="7"/>
        <v>#REF!</v>
      </c>
      <c r="QC6" s="222" t="e">
        <f t="shared" si="7"/>
        <v>#REF!</v>
      </c>
      <c r="QD6" s="222" t="e">
        <f t="shared" si="7"/>
        <v>#REF!</v>
      </c>
      <c r="QE6" s="222" t="e">
        <f t="shared" si="7"/>
        <v>#REF!</v>
      </c>
      <c r="QF6" s="222" t="e">
        <f t="shared" si="7"/>
        <v>#REF!</v>
      </c>
      <c r="QG6" s="222" t="e">
        <f t="shared" si="7"/>
        <v>#REF!</v>
      </c>
      <c r="QH6" s="222" t="e">
        <f t="shared" si="7"/>
        <v>#REF!</v>
      </c>
      <c r="QI6" s="222" t="e">
        <f t="shared" si="7"/>
        <v>#REF!</v>
      </c>
      <c r="QJ6" s="222" t="e">
        <f t="shared" si="7"/>
        <v>#REF!</v>
      </c>
      <c r="QK6" s="222" t="e">
        <f t="shared" si="7"/>
        <v>#REF!</v>
      </c>
      <c r="QL6" s="222" t="e">
        <f t="shared" si="7"/>
        <v>#REF!</v>
      </c>
      <c r="QM6" s="222" t="e">
        <f t="shared" si="7"/>
        <v>#REF!</v>
      </c>
      <c r="QN6" s="222" t="e">
        <f t="shared" si="7"/>
        <v>#REF!</v>
      </c>
      <c r="QO6" s="222" t="e">
        <f t="shared" si="7"/>
        <v>#REF!</v>
      </c>
    </row>
    <row r="7" spans="1:457" ht="34.5" customHeight="1">
      <c r="A7" t="s">
        <v>151</v>
      </c>
      <c r="B7" s="17" t="s">
        <v>150</v>
      </c>
      <c r="C7" s="170">
        <f>'R3-01（入力用）'!G21/'R3-01（入力用）'!G22</f>
        <v>1.6721311475409837</v>
      </c>
      <c r="D7" s="170">
        <f>'R3-01（入力用）'!H21/'R3-01（入力用）'!H22</f>
        <v>1.2253521126760563</v>
      </c>
      <c r="E7" s="170">
        <f>'R3-01（入力用）'!I21/'R3-01（入力用）'!I22</f>
        <v>1.0561797752808988</v>
      </c>
      <c r="F7" s="170">
        <f>'R3-01（入力用）'!J21/'R3-01（入力用）'!J22</f>
        <v>0.83653846153846156</v>
      </c>
      <c r="G7" s="170">
        <f>'R3-01（入力用）'!K21/'R3-01（入力用）'!K22</f>
        <v>0.98058252427184467</v>
      </c>
      <c r="H7" s="170">
        <f>'R3-01（入力用）'!L21/'R3-01（入力用）'!L22</f>
        <v>1.2277227722772277</v>
      </c>
      <c r="I7" s="170">
        <f>'R3-01（入力用）'!M21/'R3-01（入力用）'!M22</f>
        <v>1.46875</v>
      </c>
      <c r="J7" s="170">
        <f>'R3-01（入力用）'!N21/'R3-01（入力用）'!N22</f>
        <v>1.5490196078431373</v>
      </c>
      <c r="K7" s="170">
        <f>'R3-01（入力用）'!O21/'R3-01（入力用）'!O22</f>
        <v>2.2413793103448274</v>
      </c>
      <c r="L7" s="170">
        <f>'R3-01（入力用）'!P21/'R3-01（入力用）'!P22</f>
        <v>1.9680851063829787</v>
      </c>
      <c r="M7" s="170">
        <f>'R3-01（入力用）'!Q21/'R3-01（入力用）'!Q22</f>
        <v>2.1609195402298851</v>
      </c>
      <c r="N7" s="170">
        <f>'R3-01（入力用）'!R21/'R3-01（入力用）'!R22</f>
        <v>1.8415841584158417</v>
      </c>
      <c r="O7" s="170">
        <f>'R3-01（入力用）'!S21/'R3-01（入力用）'!S22</f>
        <v>1.3790322580645162</v>
      </c>
      <c r="P7" s="170">
        <f>'R3-01（入力用）'!T21/'R3-01（入力用）'!T22</f>
        <v>1.1418439716312057</v>
      </c>
      <c r="Q7" s="170">
        <f>'R3-01（入力用）'!U21/'R3-01（入力用）'!U22</f>
        <v>0.90506329113924056</v>
      </c>
      <c r="R7" s="170">
        <f>'R3-01（入力用）'!V21/'R3-01（入力用）'!V22</f>
        <v>0.66153846153846152</v>
      </c>
      <c r="S7" s="170">
        <f>'R3-01（入力用）'!W21/'R3-01（入力用）'!W22</f>
        <v>0.68108108108108112</v>
      </c>
      <c r="T7" s="170">
        <f>'R3-01（入力用）'!X21/'R3-01（入力用）'!X22</f>
        <v>0.67553191489361697</v>
      </c>
      <c r="U7" s="170">
        <f>'R3-01（入力用）'!Y21/'R3-01（入力用）'!Y22</f>
        <v>0.65053763440860213</v>
      </c>
      <c r="V7" s="170">
        <f>'R3-01（入力用）'!Z21/'R3-01（入力用）'!Z22</f>
        <v>0.92982456140350878</v>
      </c>
      <c r="W7" s="170">
        <f>'R3-01（入力用）'!AA21/'R3-01（入力用）'!AA22</f>
        <v>1.0248447204968945</v>
      </c>
      <c r="X7" s="170">
        <f>'R3-01（入力用）'!AB21/'R3-01（入力用）'!AB22</f>
        <v>1.1538461538461537</v>
      </c>
      <c r="Y7" s="170">
        <f>'R3-01（入力用）'!AC21/'R3-01（入力用）'!AC22</f>
        <v>1.2945736434108528</v>
      </c>
      <c r="Z7" s="170">
        <f>'R3-01（入力用）'!AD21/'R3-01（入力用）'!AD22</f>
        <v>1.253968253968254</v>
      </c>
      <c r="AA7" s="170">
        <f>'R3-01（入力用）'!AE21/'R3-01（入力用）'!AE22</f>
        <v>1.2283464566929134</v>
      </c>
      <c r="AB7" s="170">
        <f>'R3-01（入力用）'!AF21/'R3-01（入力用）'!AF22</f>
        <v>1.28099173553719</v>
      </c>
      <c r="AC7" s="170">
        <f>'R3-01（入力用）'!AG21/'R3-01（入力用）'!AG22</f>
        <v>0.66666666666666663</v>
      </c>
      <c r="AD7" s="170">
        <f>'R3-01（入力用）'!AH21/'R3-01（入力用）'!AH22</f>
        <v>0.58181818181818179</v>
      </c>
      <c r="AE7" s="170">
        <f>'R3-01（入力用）'!AI21/'R3-01（入力用）'!AI22</f>
        <v>0.61212121212121207</v>
      </c>
      <c r="AF7" s="170">
        <f>'R3-01（入力用）'!AJ21/'R3-01（入力用）'!AJ22</f>
        <v>0.50898203592814373</v>
      </c>
      <c r="AG7" s="171">
        <f>'R3-01（入力用）'!AK21/'R3-01（入力用）'!AK22</f>
        <v>0.58860759493670889</v>
      </c>
      <c r="AH7" s="170">
        <f>'R3-02（入力用）'!G21/'R3-02（入力用）'!G22</f>
        <v>0.57051282051282048</v>
      </c>
      <c r="AI7" s="170">
        <f>'R3-02（入力用）'!H21/'R3-02（入力用）'!H22</f>
        <v>0.52258064516129032</v>
      </c>
      <c r="AJ7" s="170">
        <f>'R3-02（入力用）'!I21/'R3-02（入力用）'!I22</f>
        <v>0.69811320754716977</v>
      </c>
      <c r="AK7" s="170">
        <f>'R3-02（入力用）'!J21/'R3-02（入力用）'!J22</f>
        <v>0.66666666666666663</v>
      </c>
      <c r="AL7" s="170">
        <f>'R3-02（入力用）'!K21/'R3-02（入力用）'!K22</f>
        <v>0.53465346534653468</v>
      </c>
      <c r="AM7" s="170">
        <f>'R3-02（入力用）'!L21/'R3-02（入力用）'!L22</f>
        <v>0.55294117647058827</v>
      </c>
      <c r="AN7" s="170">
        <f>'R3-02（入力用）'!M21/'R3-02（入力用）'!M22</f>
        <v>0.39784946236559138</v>
      </c>
      <c r="AO7" s="170">
        <f>'R3-02（入力用）'!N21/'R3-02（入力用）'!N22</f>
        <v>0.3707865168539326</v>
      </c>
      <c r="AP7" s="170">
        <f>'R3-02（入力用）'!O21/'R3-02（入力用）'!O22</f>
        <v>0.46913580246913578</v>
      </c>
      <c r="AQ7" s="170">
        <f>'R3-02（入力用）'!P21/'R3-02（入力用）'!P22</f>
        <v>0.60810810810810811</v>
      </c>
      <c r="AR7" s="170">
        <f>'R3-02（入力用）'!Q21/'R3-02（入力用）'!Q22</f>
        <v>0.71875</v>
      </c>
      <c r="AS7" s="170">
        <f>'R3-02（入力用）'!R21/'R3-02（入力用）'!R22</f>
        <v>0.98148148148148151</v>
      </c>
      <c r="AT7" s="170">
        <f>'R3-02（入力用）'!S21/'R3-02（入力用）'!S22</f>
        <v>1.2765957446808511</v>
      </c>
      <c r="AU7" s="170">
        <f>'R3-02（入力用）'!T21/'R3-02（入力用）'!T22</f>
        <v>1.7567567567567568</v>
      </c>
      <c r="AV7" s="170">
        <f>'R3-02（入力用）'!U21/'R3-02（入力用）'!U22</f>
        <v>1.8484848484848484</v>
      </c>
      <c r="AW7" s="170">
        <f>'R3-02（入力用）'!V21/'R3-02（入力用）'!V22</f>
        <v>1.6578947368421053</v>
      </c>
      <c r="AX7" s="170">
        <f>'R3-02（入力用）'!W21/'R3-02（入力用）'!W22</f>
        <v>1.2</v>
      </c>
      <c r="AY7" s="170">
        <f>'R3-02（入力用）'!X21/'R3-02（入力用）'!X22</f>
        <v>1.1521739130434783</v>
      </c>
      <c r="AZ7" s="170">
        <f>'R3-02（入力用）'!Y21/'R3-02（入力用）'!Y22</f>
        <v>0.71698113207547165</v>
      </c>
      <c r="BA7" s="170">
        <f>'R3-02（入力用）'!Z21/'R3-02（入力用）'!Z22</f>
        <v>0.46666666666666667</v>
      </c>
      <c r="BB7" s="170">
        <f>'R3-02（入力用）'!AA21/'R3-02（入力用）'!AA22</f>
        <v>0.32307692307692309</v>
      </c>
      <c r="BC7" s="170">
        <f>'R3-02（入力用）'!AB21/'R3-02（入力用）'!AB22</f>
        <v>0.34426229508196721</v>
      </c>
      <c r="BD7" s="170">
        <f>'R3-02（入力用）'!AC21/'R3-02（入力用）'!AC22</f>
        <v>0.25396825396825395</v>
      </c>
      <c r="BE7" s="170">
        <f>'R3-02（入力用）'!AD21/'R3-02（入力用）'!AD22</f>
        <v>0.35185185185185186</v>
      </c>
      <c r="BF7" s="170">
        <f>'R3-02（入力用）'!AE21/'R3-02（入力用）'!AE22</f>
        <v>0.30188679245283018</v>
      </c>
      <c r="BG7" s="170">
        <f>'R3-02（入力用）'!AF21/'R3-02（入力用）'!AF22</f>
        <v>0.39473684210526316</v>
      </c>
      <c r="BH7" s="170">
        <f>'R3-02（入力用）'!AG21/'R3-02（入力用）'!AG22</f>
        <v>0.6071428571428571</v>
      </c>
      <c r="BI7" s="171">
        <f>'R3-02（入力用）'!AH21/'R3-02（入力用）'!AH22</f>
        <v>0.76190476190476186</v>
      </c>
      <c r="BJ7" s="170">
        <f>'R3-03（入力用）'!G36</f>
        <v>0.66666666666666663</v>
      </c>
      <c r="BK7" s="170">
        <f>'R3-03（入力用）'!H36</f>
        <v>0.5</v>
      </c>
      <c r="BL7" s="170">
        <f>'R3-03（入力用）'!I36</f>
        <v>0.21052631578947367</v>
      </c>
      <c r="BM7" s="170">
        <f>'R3-03（入力用）'!J36</f>
        <v>0.25</v>
      </c>
      <c r="BN7" s="170">
        <f>'R3-03（入力用）'!K36</f>
        <v>0.26666666666666666</v>
      </c>
      <c r="BO7" s="170">
        <f>'R3-03（入力用）'!L36</f>
        <v>5.8823529411764705E-2</v>
      </c>
      <c r="BP7" s="170">
        <f>'R3-03（入力用）'!M36</f>
        <v>6.25E-2</v>
      </c>
      <c r="BQ7" s="170">
        <f>'R3-03（入力用）'!N36</f>
        <v>7.1428571428571425E-2</v>
      </c>
      <c r="BR7" s="170">
        <f>'R3-03（入力用）'!O36</f>
        <v>0</v>
      </c>
      <c r="BS7" s="170">
        <f>'R3-03（入力用）'!P36</f>
        <v>0</v>
      </c>
      <c r="BT7" s="170">
        <f>'R3-03（入力用）'!Q36</f>
        <v>0</v>
      </c>
      <c r="BU7" s="170">
        <f>'R3-03（入力用）'!R36</f>
        <v>0</v>
      </c>
      <c r="BV7" s="170">
        <f>'R3-03（入力用）'!S36</f>
        <v>0</v>
      </c>
      <c r="BW7" s="170">
        <f>'R3-03（入力用）'!T36</f>
        <v>1</v>
      </c>
      <c r="BX7" s="170">
        <f>'R3-03（入力用）'!U36</f>
        <v>1</v>
      </c>
      <c r="BY7" s="170">
        <f>'R3-03（入力用）'!V36</f>
        <v>0</v>
      </c>
      <c r="BZ7" s="170">
        <f>'R3-03（入力用）'!W36</f>
        <v>0</v>
      </c>
      <c r="CA7" s="170">
        <f>'R3-03（入力用）'!X36</f>
        <v>0</v>
      </c>
      <c r="CB7" s="170">
        <f>'R3-03（入力用）'!Y36</f>
        <v>0</v>
      </c>
      <c r="CC7" s="170">
        <f>'R3-03（入力用）'!Z36</f>
        <v>0</v>
      </c>
      <c r="CD7" s="170">
        <f>'R3-03（入力用）'!AA36</f>
        <v>11</v>
      </c>
      <c r="CE7" s="170">
        <f>'R3-03（入力用）'!AB36</f>
        <v>12</v>
      </c>
      <c r="CF7" s="170">
        <f>'R3-03（入力用）'!AC36</f>
        <v>5.5</v>
      </c>
      <c r="CG7" s="170">
        <f>'R3-03（入力用）'!AD36</f>
        <v>3.6666666666666665</v>
      </c>
      <c r="CH7" s="170">
        <f>'R3-03（入力用）'!AE36</f>
        <v>3</v>
      </c>
      <c r="CI7" s="170">
        <f>'R3-03（入力用）'!AF36</f>
        <v>6</v>
      </c>
      <c r="CJ7" s="170">
        <f>'R3-03（入力用）'!AG36</f>
        <v>4.4285714285714288</v>
      </c>
      <c r="CK7" s="170">
        <f>'R3-03（入力用）'!AH36</f>
        <v>3.4545454545454546</v>
      </c>
      <c r="CL7" s="170">
        <f>'R3-03（入力用）'!AI36</f>
        <v>3.5</v>
      </c>
      <c r="CM7" s="170">
        <f>'R3-03（入力用）'!AJ36</f>
        <v>4.3636363636363633</v>
      </c>
      <c r="CN7" s="171">
        <f>'R3-03（入力用）'!AK36</f>
        <v>4.9090909090909092</v>
      </c>
      <c r="CO7" s="170">
        <f>'R3-04'!G36</f>
        <v>4.5</v>
      </c>
      <c r="CP7" s="170">
        <f>'R3-04'!H36</f>
        <v>2.0416666666666665</v>
      </c>
      <c r="CQ7" s="170">
        <f>'R3-04'!I36</f>
        <v>1.5161290322580645</v>
      </c>
      <c r="CR7" s="170">
        <f>'R3-04'!J36</f>
        <v>1.131578947368421</v>
      </c>
      <c r="CS7" s="170">
        <f>'R3-04'!K36</f>
        <v>1.0952380952380953</v>
      </c>
      <c r="CT7" s="170">
        <f>'R3-04'!L36</f>
        <v>0.97916666666666663</v>
      </c>
      <c r="CU7" s="170">
        <f>'R3-04'!M36</f>
        <v>1.037037037037037</v>
      </c>
      <c r="CV7" s="170">
        <f>'R3-04'!N36</f>
        <v>1.2037037037037037</v>
      </c>
      <c r="CW7" s="170">
        <f>'R3-04'!O36</f>
        <v>1.346938775510204</v>
      </c>
      <c r="CX7" s="170">
        <f>'R3-04'!P36</f>
        <v>1.4042553191489362</v>
      </c>
      <c r="CY7" s="170">
        <f>'R3-04'!Q36</f>
        <v>1.4651162790697674</v>
      </c>
      <c r="CZ7" s="170">
        <f>'R3-04'!R36</f>
        <v>1.2826086956521738</v>
      </c>
      <c r="DA7" s="170">
        <f>'R3-04'!S36</f>
        <v>1.1914893617021276</v>
      </c>
      <c r="DB7" s="170">
        <f>'R3-04'!T36</f>
        <v>0.7857142857142857</v>
      </c>
      <c r="DC7" s="170">
        <f>'R3-04'!U36</f>
        <v>0.70769230769230773</v>
      </c>
      <c r="DD7" s="170">
        <f>'R3-04'!V36</f>
        <v>0.62121212121212122</v>
      </c>
      <c r="DE7" s="170">
        <f>'R3-04'!W36</f>
        <v>0.60606060606060608</v>
      </c>
      <c r="DF7" s="170">
        <f>'R3-04'!X36</f>
        <v>0.73015873015873012</v>
      </c>
      <c r="DG7" s="170">
        <f>'R3-04'!Y36</f>
        <v>0.81355932203389836</v>
      </c>
      <c r="DH7" s="170">
        <f>'R3-04'!Z36</f>
        <v>1.0178571428571428</v>
      </c>
      <c r="DI7" s="170">
        <f>'R3-04'!AA36</f>
        <v>1.25</v>
      </c>
      <c r="DJ7" s="170">
        <f>'R3-04'!AB36</f>
        <v>1.0652173913043479</v>
      </c>
      <c r="DK7" s="170">
        <f>'R3-04'!AC36</f>
        <v>1.3902439024390243</v>
      </c>
      <c r="DL7" s="170">
        <f>'R3-04'!AD36</f>
        <v>1.425</v>
      </c>
      <c r="DM7" s="170">
        <f>'R3-04'!AE36</f>
        <v>1.3043478260869565</v>
      </c>
      <c r="DN7" s="170">
        <f>'R3-04'!AF36</f>
        <v>1.3958333333333333</v>
      </c>
      <c r="DO7" s="170">
        <f>'R3-04'!AG36</f>
        <v>1.1403508771929824</v>
      </c>
      <c r="DP7" s="170">
        <f>'R3-04'!AH36</f>
        <v>1.4</v>
      </c>
      <c r="DQ7" s="170">
        <f>'R3-04'!AI36</f>
        <v>2</v>
      </c>
      <c r="DR7" s="195">
        <f>'R3-04'!AJ36</f>
        <v>2.1052631578947367</v>
      </c>
      <c r="DS7" s="205">
        <f>'R3-05'!G36</f>
        <v>3.0350877192982457</v>
      </c>
      <c r="DT7" s="170">
        <f>'R3-05'!H36</f>
        <v>3.35</v>
      </c>
      <c r="DU7" s="170">
        <f>'R3-05'!I36</f>
        <v>3.4776119402985075</v>
      </c>
      <c r="DV7" s="170">
        <f>'R3-05'!J36</f>
        <v>4.046153846153846</v>
      </c>
      <c r="DW7" s="170">
        <f>'R3-05'!K36</f>
        <v>3.8441558441558441</v>
      </c>
      <c r="DX7" s="170">
        <f>'R3-05'!L36</f>
        <v>3.193877551020408</v>
      </c>
      <c r="DY7" s="170">
        <f>'R3-05'!M36</f>
        <v>2.8166666666666669</v>
      </c>
      <c r="DZ7" s="170">
        <f>'R3-05'!N36</f>
        <v>1.9017341040462428</v>
      </c>
      <c r="EA7" s="170">
        <f>'R3-05'!O36</f>
        <v>1.6567164179104477</v>
      </c>
      <c r="EB7" s="170">
        <f>'R3-05'!P36</f>
        <v>1.4034334763948497</v>
      </c>
      <c r="EC7" s="170">
        <f>'R3-05'!Q36</f>
        <v>1.2851711026615971</v>
      </c>
      <c r="ED7" s="170">
        <f>'R3-05'!R36</f>
        <v>1.1891891891891893</v>
      </c>
      <c r="EE7" s="170">
        <f>'R3-05'!S36</f>
        <v>1.1469648562300319</v>
      </c>
      <c r="EF7" s="170">
        <f>'R3-05'!T36</f>
        <v>1.0266272189349113</v>
      </c>
      <c r="EG7" s="170">
        <f>'R3-05'!U36</f>
        <v>1.0030395136778116</v>
      </c>
      <c r="EH7" s="170">
        <f>'R3-05'!V36</f>
        <v>0.93993993993993996</v>
      </c>
      <c r="EI7" s="170">
        <f>'R3-05'!W36</f>
        <v>0.95412844036697253</v>
      </c>
      <c r="EJ7" s="170">
        <f>'R3-05'!X36</f>
        <v>0.87869822485207105</v>
      </c>
      <c r="EK7" s="170">
        <f>'R3-05'!Y36</f>
        <v>0.78409090909090906</v>
      </c>
      <c r="EL7" s="170">
        <f>'R3-05'!Z36</f>
        <v>0.7325905292479109</v>
      </c>
      <c r="EM7" s="170">
        <f>'R3-05'!AA36</f>
        <v>0.76080691642651299</v>
      </c>
      <c r="EN7" s="170">
        <f>'R3-05'!AB36</f>
        <v>0.80606060606060603</v>
      </c>
      <c r="EO7" s="170">
        <f>'R3-05'!AC36</f>
        <v>0.83067092651757191</v>
      </c>
      <c r="EP7" s="170">
        <f>'R3-05'!AD36</f>
        <v>0.77243589743589747</v>
      </c>
      <c r="EQ7" s="170">
        <f>'R3-05'!AE36</f>
        <v>0.77777777777777779</v>
      </c>
      <c r="ER7" s="170">
        <f>'R3-05'!AF36</f>
        <v>0.78623188405797106</v>
      </c>
      <c r="ES7" s="170">
        <f>'R3-05'!AG36</f>
        <v>0.7756653992395437</v>
      </c>
      <c r="ET7" s="170">
        <f>'R3-05'!AH36</f>
        <v>0.69696969696969702</v>
      </c>
      <c r="EU7" s="170">
        <f>'R3-05'!AI36</f>
        <v>0.66541353383458646</v>
      </c>
      <c r="EV7" s="170">
        <f>'R3-05'!AJ36</f>
        <v>0.71153846153846156</v>
      </c>
      <c r="EW7" s="210">
        <f>'R3-05'!AK36</f>
        <v>0.73443983402489632</v>
      </c>
      <c r="EX7" s="170">
        <f>'R3-06'!G36</f>
        <v>0.75757575757575757</v>
      </c>
      <c r="EY7" s="170">
        <f>'R3-06'!H36</f>
        <v>0.83410138248847931</v>
      </c>
      <c r="EZ7" s="170">
        <f>'R3-06'!I36</f>
        <v>0.88235294117647056</v>
      </c>
      <c r="FA7" s="170">
        <f>'R3-06'!J36</f>
        <v>0.97282608695652173</v>
      </c>
      <c r="FB7" s="170">
        <f>'R3-06'!K36</f>
        <v>1.1129943502824859</v>
      </c>
      <c r="FC7" s="170">
        <f>'R3-06'!L36</f>
        <v>0.97837837837837838</v>
      </c>
      <c r="FD7" s="170">
        <f>'R3-06'!M36</f>
        <v>1.0056497175141244</v>
      </c>
      <c r="FE7" s="170">
        <f>'R3-06'!N36</f>
        <v>0.94857142857142862</v>
      </c>
      <c r="FF7" s="170">
        <f>'R3-06'!O36</f>
        <v>0.83425414364640882</v>
      </c>
      <c r="FG7" s="170">
        <f>'R3-06'!P36</f>
        <v>0.76111111111111107</v>
      </c>
      <c r="FH7" s="170">
        <f>'R3-06'!Q36</f>
        <v>0.66480446927374304</v>
      </c>
      <c r="FI7" s="170">
        <f>'R3-06'!R36</f>
        <v>0.44162436548223349</v>
      </c>
      <c r="FJ7" s="170">
        <f>'R3-06'!S36</f>
        <v>0.48066298342541436</v>
      </c>
      <c r="FK7" s="170">
        <f>'R3-06'!T36</f>
        <v>0.5</v>
      </c>
      <c r="FL7" s="170">
        <f>'R3-06'!U36</f>
        <v>0.52409638554216864</v>
      </c>
      <c r="FM7" s="170">
        <f>'R3-06'!V36</f>
        <v>0.54966887417218546</v>
      </c>
      <c r="FN7" s="170">
        <f>'R3-06'!W36</f>
        <v>0.54744525547445255</v>
      </c>
      <c r="FO7" s="170">
        <f>'R3-06'!X36</f>
        <v>0.6386554621848739</v>
      </c>
      <c r="FP7" s="170">
        <f>'R3-06'!Y36</f>
        <v>0.72413793103448276</v>
      </c>
      <c r="FQ7" s="170">
        <f>'R3-06'!Z36</f>
        <v>0.58620689655172409</v>
      </c>
      <c r="FR7" s="170">
        <f>'R3-06'!AA36</f>
        <v>0.48314606741573035</v>
      </c>
      <c r="FS7" s="170">
        <f>'R3-06'!AB36</f>
        <v>0.41379310344827586</v>
      </c>
      <c r="FT7" s="170">
        <f>'R3-06'!AC36</f>
        <v>0.30120481927710846</v>
      </c>
      <c r="FU7" s="170">
        <f>'R3-06'!AD36</f>
        <v>0.32</v>
      </c>
      <c r="FV7" s="170">
        <f>'R3-06'!AE36</f>
        <v>0.22368421052631579</v>
      </c>
      <c r="FW7" s="170">
        <f>'R3-06'!AF36</f>
        <v>0.33333333333333331</v>
      </c>
      <c r="FX7" s="170">
        <f>'R3-06'!AG36</f>
        <v>0.52941176470588236</v>
      </c>
      <c r="FY7" s="170">
        <f>'R3-06'!AH36</f>
        <v>0.69767441860465118</v>
      </c>
      <c r="FZ7" s="170">
        <f>'R3-06'!AI36</f>
        <v>0.83333333333333337</v>
      </c>
      <c r="GA7" s="210">
        <f>'R3-06'!AJ36</f>
        <v>1.24</v>
      </c>
      <c r="GB7" s="170">
        <f>'R3-07'!G36</f>
        <v>1.375</v>
      </c>
      <c r="GC7" s="170">
        <f>'R3-07'!H36</f>
        <v>2.4705882352941178</v>
      </c>
      <c r="GD7" s="170">
        <f>'R3-07'!I36</f>
        <v>2</v>
      </c>
      <c r="GE7" s="170">
        <f>'R3-07'!J36</f>
        <v>1.3333333333333333</v>
      </c>
      <c r="GF7" s="170">
        <f>'R3-07'!K36</f>
        <v>1.0666666666666667</v>
      </c>
      <c r="GG7" s="170">
        <f>'R3-07'!L36</f>
        <v>1.1666666666666667</v>
      </c>
      <c r="GH7" s="170">
        <f>'R3-07'!M36</f>
        <v>1.2258064516129032</v>
      </c>
      <c r="GI7" s="170">
        <f>'R3-07'!N36</f>
        <v>1.1515151515151516</v>
      </c>
      <c r="GJ7" s="170">
        <f>'R3-07'!O36</f>
        <v>0.90476190476190477</v>
      </c>
      <c r="GK7" s="170">
        <f>'R3-07'!P36</f>
        <v>0.8571428571428571</v>
      </c>
      <c r="GL7" s="170">
        <f>'R3-07'!Q36</f>
        <v>1.0555555555555556</v>
      </c>
      <c r="GM7" s="170">
        <f>'R3-07'!R36</f>
        <v>1.28125</v>
      </c>
      <c r="GN7" s="170">
        <f>'R3-07'!S36</f>
        <v>1.0285714285714285</v>
      </c>
      <c r="GO7" s="170">
        <f>'R3-07'!T36</f>
        <v>0.92105263157894735</v>
      </c>
      <c r="GP7" s="170">
        <f>'R3-07'!U36</f>
        <v>0.97368421052631582</v>
      </c>
      <c r="GQ7" s="170">
        <f>'R3-07'!V36</f>
        <v>0.94736842105263153</v>
      </c>
      <c r="GR7" s="170">
        <f>'R3-07'!W36</f>
        <v>1.0833333333333333</v>
      </c>
      <c r="GS7" s="170">
        <f>'R3-07'!X36</f>
        <v>1.0526315789473684</v>
      </c>
      <c r="GT7" s="170">
        <f>'R3-07'!Y36</f>
        <v>0.92682926829268297</v>
      </c>
      <c r="GU7" s="170">
        <f>'R3-07'!Z36</f>
        <v>1.1666666666666667</v>
      </c>
      <c r="GV7" s="170">
        <f>'R3-07'!AA36</f>
        <v>1.2</v>
      </c>
      <c r="GW7" s="170">
        <f>'R3-07'!AB36</f>
        <v>1.2162162162162162</v>
      </c>
      <c r="GX7" s="170">
        <f>'R3-07'!AC36</f>
        <v>1.5</v>
      </c>
      <c r="GY7" s="170">
        <f>'R3-07'!AD36</f>
        <v>1.4102564102564104</v>
      </c>
      <c r="GZ7" s="170">
        <f>'R3-07'!AE36</f>
        <v>1.7749999999999999</v>
      </c>
      <c r="HA7" s="170">
        <f>'R3-07'!AF36</f>
        <v>2.1578947368421053</v>
      </c>
      <c r="HB7" s="170">
        <f>'R3-07'!AG36</f>
        <v>2.2380952380952381</v>
      </c>
      <c r="HC7" s="170">
        <f>'R3-07'!AH36</f>
        <v>2.6904761904761907</v>
      </c>
      <c r="HD7" s="170">
        <f>'R3-07'!AI36</f>
        <v>2.8</v>
      </c>
      <c r="HE7" s="170">
        <f>'R3-07'!AJ36</f>
        <v>2.4074074074074074</v>
      </c>
      <c r="HF7" s="210">
        <f>'R3-07'!AK36</f>
        <v>2.6</v>
      </c>
      <c r="HG7" s="170">
        <f>'R3-08'!G36</f>
        <v>2.140845070422535</v>
      </c>
      <c r="HH7" s="170">
        <f>'R3-08'!H36</f>
        <v>1.9390243902439024</v>
      </c>
      <c r="HI7" s="170">
        <f>'R3-08'!I36</f>
        <v>1.9787234042553192</v>
      </c>
      <c r="HJ7" s="170">
        <f>'R3-08'!J36</f>
        <v>1.8230088495575221</v>
      </c>
      <c r="HK7" s="170">
        <f>'R3-08'!K36</f>
        <v>1.8650793650793651</v>
      </c>
      <c r="HL7" s="170">
        <f>'R3-08'!L36</f>
        <v>2.2999999999999998</v>
      </c>
      <c r="HM7" s="170">
        <f>'R3-08'!M36</f>
        <v>2.4405594405594404</v>
      </c>
      <c r="HN7" s="170">
        <f>'R3-08'!N36</f>
        <v>2.7763157894736841</v>
      </c>
      <c r="HO7" s="170">
        <f>'R3-08'!O36</f>
        <v>2.9433962264150941</v>
      </c>
      <c r="HP7" s="170">
        <f>'R3-08'!P36</f>
        <v>2.71505376344086</v>
      </c>
      <c r="HQ7" s="170">
        <f>'R3-08'!Q36</f>
        <v>2.762135922330097</v>
      </c>
      <c r="HR7" s="170">
        <f>'R3-08'!R36</f>
        <v>2.8595744680851065</v>
      </c>
      <c r="HS7" s="170">
        <f>'R3-08'!S36</f>
        <v>2.4849498327759196</v>
      </c>
      <c r="HT7" s="170">
        <f>'R3-08'!T36</f>
        <v>2.3954154727793697</v>
      </c>
      <c r="HU7" s="170">
        <f>'R3-08'!U36</f>
        <v>2.066350710900474</v>
      </c>
      <c r="HV7" s="170">
        <f>'R3-08'!V36</f>
        <v>2.0448717948717947</v>
      </c>
      <c r="HW7" s="170">
        <f>'R3-08'!W36</f>
        <v>2.217821782178218</v>
      </c>
      <c r="HX7" s="170">
        <f>'R3-08'!X36</f>
        <v>2.1318101933216167</v>
      </c>
      <c r="HY7" s="170">
        <f>'R3-08'!Y36</f>
        <v>1.9494047619047619</v>
      </c>
      <c r="HZ7" s="170">
        <f>'R3-08'!Z36</f>
        <v>1.8761776581426648</v>
      </c>
      <c r="IA7" s="170">
        <f>'R3-08'!AA36</f>
        <v>1.7476076555023923</v>
      </c>
      <c r="IB7" s="170">
        <f>'R3-08'!AB36</f>
        <v>1.698394495412844</v>
      </c>
      <c r="IC7" s="170">
        <f>'R3-08'!AC36</f>
        <v>1.5433646812957158</v>
      </c>
      <c r="ID7" s="170">
        <f>'R3-08'!AD36</f>
        <v>1.2705357142857143</v>
      </c>
      <c r="IE7" s="170">
        <f>'R3-08'!AE36</f>
        <v>1.2052761747732894</v>
      </c>
      <c r="IF7" s="170">
        <f>'R3-08'!AF36</f>
        <v>1.0709923664122138</v>
      </c>
      <c r="IG7" s="170">
        <f>'R3-08'!AG36</f>
        <v>0.93902439024390238</v>
      </c>
      <c r="IH7" s="170">
        <f>'R3-08'!AH36</f>
        <v>0.84531143052703628</v>
      </c>
      <c r="II7" s="170">
        <f>'R3-08'!AI36</f>
        <v>0.812288993923025</v>
      </c>
      <c r="IJ7" s="170">
        <f>'R3-08'!AJ36</f>
        <v>0.7481381178063643</v>
      </c>
      <c r="IK7" s="210">
        <f>'R3-08'!AK36</f>
        <v>0.69711876317638788</v>
      </c>
      <c r="IL7" s="170">
        <f>'R3-09'!G36</f>
        <v>0.58002735978112174</v>
      </c>
      <c r="IM7" s="170">
        <f>'R3-09'!H36</f>
        <v>0.53243050605844622</v>
      </c>
      <c r="IN7" s="170">
        <f>'R3-09'!I36</f>
        <v>0.52330022918258212</v>
      </c>
      <c r="IO7" s="170">
        <f>'R3-09'!J36</f>
        <v>0.48178137651821862</v>
      </c>
      <c r="IP7" s="170">
        <f>'R3-09'!K36</f>
        <v>0.43308395677472983</v>
      </c>
      <c r="IQ7" s="170">
        <f>'R3-09'!L36</f>
        <v>0.4660633484162896</v>
      </c>
      <c r="IR7" s="170">
        <f>'R3-09'!M36</f>
        <v>0.49697580645161288</v>
      </c>
      <c r="IS7" s="170">
        <f>'R3-09'!N36</f>
        <v>0.53066037735849059</v>
      </c>
      <c r="IT7" s="170">
        <f>'R3-09'!O36</f>
        <v>0.54752342704149937</v>
      </c>
      <c r="IU7" s="170">
        <f>'R3-09'!P36</f>
        <v>0.5576642335766423</v>
      </c>
      <c r="IV7" s="170">
        <f>'R3-09'!Q36</f>
        <v>0.60672268907563021</v>
      </c>
      <c r="IW7" s="170">
        <f>'R3-09'!R36</f>
        <v>0.65834932821497116</v>
      </c>
      <c r="IX7" s="170">
        <f>'R3-09'!S36</f>
        <v>0.62330097087378644</v>
      </c>
      <c r="IY7" s="170">
        <f>'R3-09'!T36</f>
        <v>0.61054766734279919</v>
      </c>
      <c r="IZ7" s="170">
        <f>'R3-09'!U36</f>
        <v>0.61777777777777776</v>
      </c>
      <c r="JA7" s="170">
        <f>'R3-09'!V36</f>
        <v>0.63080684596577019</v>
      </c>
      <c r="JB7" s="170">
        <f>'R3-09'!W36</f>
        <v>0.58638743455497377</v>
      </c>
      <c r="JC7" s="170">
        <f>'R3-09'!X36</f>
        <v>0.53462603878116344</v>
      </c>
      <c r="JD7" s="170">
        <f>'R3-09'!Y36</f>
        <v>0.50145772594752192</v>
      </c>
      <c r="JE7" s="170">
        <f>'R3-09'!Z36</f>
        <v>0.48286604361370716</v>
      </c>
      <c r="JF7" s="170">
        <f>'R3-09'!AA36</f>
        <v>0.40863787375415284</v>
      </c>
      <c r="JG7" s="170">
        <f>'R3-09'!AB36</f>
        <v>0.34892086330935251</v>
      </c>
      <c r="JH7" s="170">
        <f>'R3-09'!AC36</f>
        <v>0.27906976744186046</v>
      </c>
      <c r="JI7" s="170">
        <f>'R3-09'!AD36</f>
        <v>0.21875</v>
      </c>
      <c r="JJ7" s="170">
        <f>'R3-09'!AE36</f>
        <v>0.20207253886010362</v>
      </c>
      <c r="JK7" s="170">
        <f>'R3-09'!AF36</f>
        <v>0.15116279069767441</v>
      </c>
      <c r="JL7" s="170">
        <f>'R3-09'!AG36</f>
        <v>0.15483870967741936</v>
      </c>
      <c r="JM7" s="170">
        <f>'R3-09'!AH36</f>
        <v>0.21951219512195122</v>
      </c>
      <c r="JN7" s="170">
        <f>'R3-09'!AI36</f>
        <v>0.24742268041237114</v>
      </c>
      <c r="JO7" s="210">
        <f>'R3-09'!AJ36</f>
        <v>0.29166666666666669</v>
      </c>
      <c r="JP7" s="170">
        <f>'R3-10'!G36</f>
        <v>0.48979591836734693</v>
      </c>
      <c r="JQ7" s="170">
        <f>'R3-10'!H36</f>
        <v>0.5641025641025641</v>
      </c>
      <c r="JR7" s="170">
        <f>'R3-10'!I36</f>
        <v>0.76923076923076927</v>
      </c>
      <c r="JS7" s="170">
        <f>'R3-10'!J36</f>
        <v>0.83333333333333337</v>
      </c>
      <c r="JT7" s="170">
        <f>'R3-10'!K36</f>
        <v>0.59259259259259256</v>
      </c>
      <c r="JU7" s="170">
        <f>'R3-10'!L36</f>
        <v>0.66666666666666663</v>
      </c>
      <c r="JV7" s="170">
        <f>'R3-10'!M36</f>
        <v>0.8571428571428571</v>
      </c>
      <c r="JW7" s="170">
        <f>'R3-10'!N36</f>
        <v>0.66666666666666663</v>
      </c>
      <c r="JX7" s="170">
        <f>'R3-10'!O36</f>
        <v>0.77272727272727271</v>
      </c>
      <c r="JY7" s="170">
        <f>'R3-10'!P36</f>
        <v>0.85</v>
      </c>
      <c r="JZ7" s="170">
        <f>'R3-10'!Q36</f>
        <v>0.75</v>
      </c>
      <c r="KA7" s="170">
        <f>'R3-10'!R36</f>
        <v>1.0625</v>
      </c>
      <c r="KB7" s="170">
        <f>'R3-10'!S36</f>
        <v>1.125</v>
      </c>
      <c r="KC7" s="170">
        <f>'R3-10'!T36</f>
        <v>1.0555555555555556</v>
      </c>
      <c r="KD7" s="170">
        <f>'R3-10'!U36</f>
        <v>1.25</v>
      </c>
      <c r="KE7" s="170">
        <f>'R3-10'!V36</f>
        <v>1.1764705882352942</v>
      </c>
      <c r="KF7" s="170">
        <f>'R3-10'!W36</f>
        <v>1.1764705882352942</v>
      </c>
      <c r="KG7" s="170">
        <f>'R3-10'!X36</f>
        <v>1.3333333333333333</v>
      </c>
      <c r="KH7" s="170">
        <f>'R3-10'!Y36</f>
        <v>0.94117647058823528</v>
      </c>
      <c r="KI7" s="170">
        <f>'R3-10'!Z36</f>
        <v>0.77777777777777779</v>
      </c>
      <c r="KJ7" s="170">
        <f>'R3-10'!AA36</f>
        <v>0.47368421052631576</v>
      </c>
      <c r="KK7" s="170">
        <f>'R3-10'!AB36</f>
        <v>0.25</v>
      </c>
      <c r="KL7" s="170">
        <f>'R3-10'!AC36</f>
        <v>0.05</v>
      </c>
      <c r="KM7" s="170">
        <f>'R3-10'!AD36</f>
        <v>0.05</v>
      </c>
      <c r="KN7" s="170">
        <f>'R3-10'!AE36</f>
        <v>0.05</v>
      </c>
      <c r="KO7" s="170">
        <f>'R3-10'!AF36</f>
        <v>0.25</v>
      </c>
      <c r="KP7" s="170">
        <f>'R3-10'!AG36</f>
        <v>0.2857142857142857</v>
      </c>
      <c r="KQ7" s="170">
        <f>'R3-10'!AH36</f>
        <v>0.44444444444444442</v>
      </c>
      <c r="KR7" s="170">
        <f>'R3-10'!AI36</f>
        <v>0.8</v>
      </c>
      <c r="KS7" s="170">
        <f>'R3-10'!AJ36</f>
        <v>4</v>
      </c>
      <c r="KT7" s="210">
        <f>'R3-10'!AK36</f>
        <v>4</v>
      </c>
      <c r="KU7" s="170">
        <f>'R3-11'!G36</f>
        <v>4</v>
      </c>
      <c r="KV7" s="170">
        <f>'R3-11'!H36</f>
        <v>0.25</v>
      </c>
      <c r="KW7" s="170">
        <f>'R3-11'!I36</f>
        <v>0.25</v>
      </c>
      <c r="KX7" s="170">
        <f>'R3-11'!J36</f>
        <v>0.25</v>
      </c>
      <c r="KY7" s="170">
        <f>'R3-11'!K36</f>
        <v>0.25</v>
      </c>
      <c r="KZ7" s="170">
        <f>'R3-11'!L36</f>
        <v>0.25</v>
      </c>
      <c r="LA7" s="170">
        <f>'R3-11'!M36</f>
        <v>0.25</v>
      </c>
      <c r="LB7" s="170">
        <f>'R3-11'!N36</f>
        <v>0.25</v>
      </c>
      <c r="LC7" s="170">
        <f>'R3-11'!O36</f>
        <v>0</v>
      </c>
      <c r="LD7" s="170">
        <f>'R3-11'!P36</f>
        <v>0</v>
      </c>
      <c r="LE7" s="170">
        <f>'R3-11'!Q36</f>
        <v>0</v>
      </c>
      <c r="LF7" s="170">
        <f>'R3-11'!R36</f>
        <v>0</v>
      </c>
      <c r="LG7" s="170">
        <f>'R3-11'!S36</f>
        <v>0</v>
      </c>
      <c r="LH7" s="170">
        <f>'R3-11'!T36</f>
        <v>0</v>
      </c>
      <c r="LI7" s="170">
        <f>'R3-11'!U36</f>
        <v>0</v>
      </c>
      <c r="LJ7" s="170">
        <f>'R3-11'!V36</f>
        <v>0</v>
      </c>
      <c r="LK7" s="170">
        <f>'R3-11'!W36</f>
        <v>0</v>
      </c>
      <c r="LL7" s="170">
        <f>'R3-11'!X36</f>
        <v>0</v>
      </c>
      <c r="LM7" s="170">
        <f>'R3-11'!Y36</f>
        <v>0</v>
      </c>
      <c r="LN7" s="170">
        <f>'R3-11'!Z36</f>
        <v>0</v>
      </c>
      <c r="LO7" s="170">
        <f>'R3-11'!AA36</f>
        <v>0</v>
      </c>
      <c r="LP7" s="170">
        <f>'R3-11'!AB36</f>
        <v>0</v>
      </c>
      <c r="LQ7" s="170">
        <f>'R3-11'!AC36</f>
        <v>0</v>
      </c>
      <c r="LR7" s="170">
        <f>'R3-11'!AD36</f>
        <v>0</v>
      </c>
      <c r="LS7" s="170">
        <f>'R3-11'!AE36</f>
        <v>0</v>
      </c>
      <c r="LT7" s="170">
        <f>'R3-11'!AF36</f>
        <v>0</v>
      </c>
      <c r="LU7" s="170">
        <f>'R3-11'!AG36</f>
        <v>0</v>
      </c>
      <c r="LV7" s="170">
        <f>'R3-11'!AH36</f>
        <v>0</v>
      </c>
      <c r="LW7" s="170">
        <f>'R3-11'!AI36</f>
        <v>0</v>
      </c>
      <c r="LX7" s="210">
        <f>'R3-11'!AJ36</f>
        <v>0</v>
      </c>
      <c r="LY7" s="170">
        <f>'R3-12'!G36</f>
        <v>0</v>
      </c>
      <c r="LZ7" s="170">
        <f>'R3-12'!H36</f>
        <v>0</v>
      </c>
      <c r="MA7" s="170">
        <f>'R3-12'!I36</f>
        <v>0</v>
      </c>
      <c r="MB7" s="170">
        <f>'R3-12'!J36</f>
        <v>0</v>
      </c>
      <c r="MC7" s="170">
        <f>'R3-12'!K36</f>
        <v>0</v>
      </c>
      <c r="MD7" s="170">
        <f>'R3-12'!L36</f>
        <v>0</v>
      </c>
      <c r="ME7" s="170">
        <f>'R3-12'!M36</f>
        <v>0</v>
      </c>
      <c r="MF7" s="170">
        <f>'R3-12'!N36</f>
        <v>0</v>
      </c>
      <c r="MG7" s="170">
        <f>'R3-12'!O36</f>
        <v>0</v>
      </c>
      <c r="MH7" s="170">
        <f>'R3-12'!P36</f>
        <v>0</v>
      </c>
      <c r="MI7" s="170">
        <f>'R3-12'!Q36</f>
        <v>0</v>
      </c>
      <c r="MJ7" s="170">
        <f>'R3-12'!R36</f>
        <v>0</v>
      </c>
      <c r="MK7" s="170">
        <f>'R3-12'!S36</f>
        <v>0</v>
      </c>
      <c r="ML7" s="170">
        <f>'R3-12'!T36</f>
        <v>0</v>
      </c>
      <c r="MM7" s="170">
        <f>'R3-12'!U36</f>
        <v>0</v>
      </c>
      <c r="MN7" s="170">
        <f>'R3-12'!V36</f>
        <v>0</v>
      </c>
      <c r="MO7" s="170">
        <f>'R3-12'!W36</f>
        <v>0</v>
      </c>
      <c r="MP7" s="170">
        <f>'R3-12'!X36</f>
        <v>0</v>
      </c>
      <c r="MQ7" s="170">
        <f>'R3-12'!Y36</f>
        <v>0</v>
      </c>
      <c r="MR7" s="170">
        <f>'R3-12'!Z36</f>
        <v>0</v>
      </c>
      <c r="MS7" s="170">
        <f>'R3-12'!AA36</f>
        <v>0</v>
      </c>
      <c r="MT7" s="170">
        <f>'R3-12'!AB36</f>
        <v>0</v>
      </c>
      <c r="MU7" s="170">
        <f>'R3-12'!AC36</f>
        <v>6.5</v>
      </c>
      <c r="MV7" s="170">
        <f>'R3-12'!AD36</f>
        <v>4</v>
      </c>
      <c r="MW7" s="170">
        <f>'R3-12'!AE36</f>
        <v>4.666666666666667</v>
      </c>
      <c r="MX7" s="170">
        <f>'R3-12'!AF36</f>
        <v>0.88888888888888884</v>
      </c>
      <c r="MY7" s="170">
        <f>'R3-12'!AG36</f>
        <v>0.88888888888888884</v>
      </c>
      <c r="MZ7" s="170">
        <f>'R3-12'!AH36</f>
        <v>0.41666666666666669</v>
      </c>
      <c r="NA7" s="170">
        <f>'R3-12'!AI36</f>
        <v>0.5</v>
      </c>
      <c r="NB7" s="170">
        <f>'R3-12'!AJ36</f>
        <v>0.30769230769230771</v>
      </c>
      <c r="NC7" s="210">
        <f>'R3-12'!AK36</f>
        <v>0.33333333333333331</v>
      </c>
      <c r="ND7" s="326">
        <f>'R4-01'!G36</f>
        <v>0.14285714285714285</v>
      </c>
      <c r="NE7" s="170">
        <f>'R4-01'!H36</f>
        <v>0.375</v>
      </c>
      <c r="NF7" s="170">
        <f>'R4-01'!I36</f>
        <v>1</v>
      </c>
      <c r="NG7" s="170">
        <f>'R4-01'!J36</f>
        <v>2.6</v>
      </c>
      <c r="NH7" s="170">
        <f>'R4-01'!K36</f>
        <v>5.166666666666667</v>
      </c>
      <c r="NI7" s="170">
        <f>'R4-01'!L36</f>
        <v>22.75</v>
      </c>
      <c r="NJ7" s="170">
        <f>'R4-01'!M36</f>
        <v>50.25</v>
      </c>
      <c r="NK7" s="170">
        <f>'R4-01'!N36</f>
        <v>190.5</v>
      </c>
      <c r="NL7" s="170">
        <f>'R4-01'!O36</f>
        <v>162.66666666666666</v>
      </c>
      <c r="NM7" s="170">
        <f>'R4-01'!P36</f>
        <v>73.75</v>
      </c>
      <c r="NN7" s="170">
        <f>'R4-01'!Q36</f>
        <v>51.230769230769234</v>
      </c>
      <c r="NO7" s="170">
        <f>'R4-01'!R36</f>
        <v>24.516129032258064</v>
      </c>
      <c r="NP7" s="170">
        <f>'R4-01'!S36</f>
        <v>8.9450549450549453</v>
      </c>
      <c r="NQ7" s="170">
        <f>'R4-01'!T36</f>
        <v>4.1990049751243781</v>
      </c>
      <c r="NR7" s="170">
        <f>'R4-01'!U36</f>
        <v>2.1784776902887137</v>
      </c>
      <c r="NS7" s="170">
        <f>'R4-01'!V36</f>
        <v>1.7827868852459017</v>
      </c>
      <c r="NT7" s="170">
        <f>'R4-01'!W36</f>
        <v>1.5</v>
      </c>
      <c r="NU7" s="170">
        <f>'R4-01'!X36</f>
        <v>1.5630630630630631</v>
      </c>
      <c r="NV7" s="170">
        <f>'R4-01'!Y36</f>
        <v>1.5578947368421052</v>
      </c>
      <c r="NW7" s="170">
        <f>'R4-01'!Z36</f>
        <v>1.6855036855036856</v>
      </c>
      <c r="NX7" s="170">
        <f>'R4-01'!AA36</f>
        <v>1.8009478672985781</v>
      </c>
      <c r="NY7" s="170">
        <f>'R4-01'!AB36</f>
        <v>2.0759036144578311</v>
      </c>
      <c r="NZ7" s="170">
        <f>'R4-01'!AC36</f>
        <v>2.2781609195402299</v>
      </c>
      <c r="OA7" s="170">
        <f>'R4-01'!AD36</f>
        <v>2.4112994350282486</v>
      </c>
      <c r="OB7" s="170">
        <f>'R4-01'!AE36</f>
        <v>2.323727185398655</v>
      </c>
      <c r="OC7" s="170">
        <f>'R4-01'!AF36</f>
        <v>2.3192567567567566</v>
      </c>
      <c r="OD7" s="170">
        <f>'R4-01'!AG36</f>
        <v>2.1771137026239069</v>
      </c>
      <c r="OE7" s="170">
        <f>'R4-01'!AH36</f>
        <v>2.1888157894736842</v>
      </c>
      <c r="OF7" s="170">
        <f>'R4-01'!AI36</f>
        <v>1.9953569355774812</v>
      </c>
      <c r="OG7" s="170">
        <f>'R4-01'!AJ36</f>
        <v>1.8128153380423815</v>
      </c>
      <c r="OH7" s="195">
        <f>'R4-01'!AK36</f>
        <v>1.7380506091846297</v>
      </c>
      <c r="OI7" s="205">
        <f>'R4-02'!G36</f>
        <v>1.6250516742455561</v>
      </c>
      <c r="OJ7" s="170">
        <f>'R4-02'!H36</f>
        <v>1.4613983976693372</v>
      </c>
      <c r="OK7" s="170">
        <f>'R4-02'!I36</f>
        <v>1.3696016069635086</v>
      </c>
      <c r="OL7" s="170">
        <f>'R4-02'!J36</f>
        <v>1.2467688608355876</v>
      </c>
      <c r="OM7" s="170">
        <f>'R4-02'!K36</f>
        <v>1.2440372309482257</v>
      </c>
      <c r="ON7" s="170">
        <f>'R4-02'!L36</f>
        <v>1.1795157250208739</v>
      </c>
      <c r="OO7" s="170">
        <f>'R4-02'!M36</f>
        <v>1.1588029118360743</v>
      </c>
      <c r="OP7" s="170">
        <f>'R4-02'!N36</f>
        <v>1.0638514372933097</v>
      </c>
      <c r="OQ7" s="170">
        <f>'R4-02'!O36</f>
        <v>1.0560677797159232</v>
      </c>
      <c r="OR7" s="170">
        <f>'R4-02'!P36</f>
        <v>1.0281104864336348</v>
      </c>
      <c r="OS7" s="170">
        <f>'R4-02'!Q36</f>
        <v>0.98649951783992285</v>
      </c>
      <c r="OT7" s="170">
        <f>'R4-02'!R36</f>
        <v>0.91816693944353522</v>
      </c>
      <c r="OU7" s="170">
        <f>'R4-02'!S36</f>
        <v>0.91198678621991502</v>
      </c>
      <c r="OV7" s="170">
        <f>'R4-02'!T36</f>
        <v>0.87552349930200091</v>
      </c>
      <c r="OW7" s="170">
        <f>'R4-02'!U36</f>
        <v>0.91582974653275939</v>
      </c>
      <c r="OX7" s="170">
        <f>'R4-02'!V36</f>
        <v>0.86786219915054275</v>
      </c>
      <c r="OY7" s="170">
        <f>'R4-02'!W36</f>
        <v>0.87636709462672369</v>
      </c>
      <c r="OZ7" s="170">
        <f>'R4-02'!X36</f>
        <v>0.87927663734115347</v>
      </c>
      <c r="PA7" s="170">
        <f>'R4-02'!Y36</f>
        <v>0.92182327476445125</v>
      </c>
      <c r="PB7" s="170">
        <f>'R4-02'!Z36</f>
        <v>0.9177231565329883</v>
      </c>
      <c r="PC7" s="170">
        <f>'R4-02'!AA36</f>
        <v>0.92798299229338299</v>
      </c>
      <c r="PD7" s="170">
        <f>'R4-02'!AB36</f>
        <v>0.86083550913838125</v>
      </c>
      <c r="PE7" s="170">
        <f>'R4-02'!AC36</f>
        <v>0.8855356171832518</v>
      </c>
      <c r="PF7" s="170">
        <f>'R4-02'!AD36</f>
        <v>0.80113944655453062</v>
      </c>
      <c r="PG7" s="170">
        <f>'R4-02'!AE36</f>
        <v>0.83463035019455256</v>
      </c>
      <c r="PH7" s="170">
        <f>'R4-02'!AF36</f>
        <v>0.83812154696132601</v>
      </c>
      <c r="PI7" s="170">
        <f>'R4-02'!AG36</f>
        <v>0.86608401466027629</v>
      </c>
      <c r="PJ7" s="210">
        <f>'R4-02'!AH36</f>
        <v>0.87428407789232532</v>
      </c>
      <c r="PK7" s="170" t="e">
        <f>#REF!</f>
        <v>#REF!</v>
      </c>
      <c r="PL7" s="170" t="e">
        <f>#REF!</f>
        <v>#REF!</v>
      </c>
      <c r="PM7" s="170" t="e">
        <f>#REF!</f>
        <v>#REF!</v>
      </c>
      <c r="PN7" s="170" t="e">
        <f>#REF!</f>
        <v>#REF!</v>
      </c>
      <c r="PO7" s="170" t="e">
        <f>#REF!</f>
        <v>#REF!</v>
      </c>
      <c r="PP7" s="170" t="e">
        <f>#REF!</f>
        <v>#REF!</v>
      </c>
      <c r="PQ7" s="170" t="e">
        <f>#REF!</f>
        <v>#REF!</v>
      </c>
      <c r="PR7" s="170" t="e">
        <f>#REF!</f>
        <v>#REF!</v>
      </c>
      <c r="PS7" s="170" t="e">
        <f>#REF!</f>
        <v>#REF!</v>
      </c>
      <c r="PT7" s="170" t="e">
        <f>#REF!</f>
        <v>#REF!</v>
      </c>
      <c r="PU7" s="170" t="e">
        <f>#REF!</f>
        <v>#REF!</v>
      </c>
      <c r="PV7" s="170" t="e">
        <f>#REF!</f>
        <v>#REF!</v>
      </c>
      <c r="PW7" s="170" t="e">
        <f>#REF!</f>
        <v>#REF!</v>
      </c>
      <c r="PX7" s="170" t="e">
        <f>#REF!</f>
        <v>#REF!</v>
      </c>
      <c r="PY7" s="170" t="e">
        <f>#REF!</f>
        <v>#REF!</v>
      </c>
      <c r="PZ7" s="170" t="e">
        <f>#REF!</f>
        <v>#REF!</v>
      </c>
      <c r="QA7" s="170" t="e">
        <f>#REF!</f>
        <v>#REF!</v>
      </c>
      <c r="QB7" s="170" t="e">
        <f>#REF!</f>
        <v>#REF!</v>
      </c>
      <c r="QC7" s="170" t="e">
        <f>#REF!</f>
        <v>#REF!</v>
      </c>
      <c r="QD7" s="170" t="e">
        <f>#REF!</f>
        <v>#REF!</v>
      </c>
      <c r="QE7" s="170" t="e">
        <f>#REF!</f>
        <v>#REF!</v>
      </c>
      <c r="QF7" s="170" t="e">
        <f>#REF!</f>
        <v>#REF!</v>
      </c>
      <c r="QG7" s="170" t="e">
        <f>#REF!</f>
        <v>#REF!</v>
      </c>
      <c r="QH7" s="170" t="e">
        <f>#REF!</f>
        <v>#REF!</v>
      </c>
      <c r="QI7" s="170" t="e">
        <f>#REF!</f>
        <v>#REF!</v>
      </c>
      <c r="QJ7" s="170" t="e">
        <f>#REF!</f>
        <v>#REF!</v>
      </c>
      <c r="QK7" s="170" t="e">
        <f>#REF!</f>
        <v>#REF!</v>
      </c>
      <c r="QL7" s="170" t="e">
        <f>#REF!</f>
        <v>#REF!</v>
      </c>
      <c r="QM7" s="170" t="e">
        <f>#REF!</f>
        <v>#REF!</v>
      </c>
      <c r="QN7" s="170" t="e">
        <f>#REF!</f>
        <v>#REF!</v>
      </c>
      <c r="QO7" s="170" t="e">
        <f>#REF!</f>
        <v>#REF!</v>
      </c>
    </row>
    <row r="8" spans="1:457" ht="32.4">
      <c r="A8" t="s">
        <v>22</v>
      </c>
      <c r="B8" s="72" t="s">
        <v>34</v>
      </c>
      <c r="C8" s="76">
        <f>'R3-01（入力用）'!G37</f>
        <v>0.18627450980392157</v>
      </c>
      <c r="D8" s="77">
        <f>'R3-01（入力用）'!H37</f>
        <v>0.19540229885057472</v>
      </c>
      <c r="E8" s="77">
        <f>'R3-01（入力用）'!I37</f>
        <v>0.28723404255319152</v>
      </c>
      <c r="F8" s="77">
        <f>'R3-01（入力用）'!J37</f>
        <v>0.31034482758620691</v>
      </c>
      <c r="G8" s="77">
        <f>'R3-01（入力用）'!K37</f>
        <v>0.37623762376237624</v>
      </c>
      <c r="H8" s="77">
        <f>'R3-01（入力用）'!L37</f>
        <v>0.34677419354838712</v>
      </c>
      <c r="I8" s="77">
        <f>'R3-01（入力用）'!M37</f>
        <v>0.31914893617021278</v>
      </c>
      <c r="J8" s="77">
        <f>'R3-01（入力用）'!N37</f>
        <v>0.31645569620253167</v>
      </c>
      <c r="K8" s="77">
        <f>'R3-01（入力用）'!O37</f>
        <v>0.28205128205128205</v>
      </c>
      <c r="L8" s="77">
        <f>'R3-01（入力用）'!P37</f>
        <v>0.2810810810810811</v>
      </c>
      <c r="M8" s="77">
        <f>'R3-01（入力用）'!Q37</f>
        <v>0.28191489361702127</v>
      </c>
      <c r="N8" s="77">
        <f>'R3-01（入力用）'!R37</f>
        <v>0.25268817204301075</v>
      </c>
      <c r="O8" s="77">
        <f>'R3-01（入力用）'!S37</f>
        <v>0.25730994152046782</v>
      </c>
      <c r="P8" s="77">
        <f>'R3-01（入力用）'!T37</f>
        <v>0.27329192546583853</v>
      </c>
      <c r="Q8" s="77">
        <f>'R3-01（入力用）'!U37</f>
        <v>0.28671328671328672</v>
      </c>
      <c r="R8" s="77">
        <f>'R3-01（入力用）'!V37</f>
        <v>0.34883720930232559</v>
      </c>
      <c r="S8" s="77">
        <f>'R3-01（入力用）'!W37</f>
        <v>0.36507936507936506</v>
      </c>
      <c r="T8" s="77">
        <f>'R3-01（入力用）'!X37</f>
        <v>0.3543307086614173</v>
      </c>
      <c r="U8" s="77">
        <f>'R3-01（入力用）'!Y37</f>
        <v>0.34710743801652894</v>
      </c>
      <c r="V8" s="77">
        <f>'R3-01（入力用）'!Z37</f>
        <v>0.27044025157232704</v>
      </c>
      <c r="W8" s="77">
        <f>'R3-01（入力用）'!AA37</f>
        <v>0.26666666666666666</v>
      </c>
      <c r="X8" s="77">
        <f>'R3-01（入力用）'!AB37</f>
        <v>0.26060606060606062</v>
      </c>
      <c r="Y8" s="77">
        <f>'R3-01（入力用）'!AC37</f>
        <v>0.26347305389221559</v>
      </c>
      <c r="Z8" s="77">
        <f>'R3-01（入力用）'!AD37</f>
        <v>0.22151898734177214</v>
      </c>
      <c r="AA8" s="77">
        <f>'R3-01（入力用）'!AE37</f>
        <v>0.23717948717948717</v>
      </c>
      <c r="AB8" s="77">
        <f>'R3-01（入力用）'!AF37</f>
        <v>0.22580645161290322</v>
      </c>
      <c r="AC8" s="77">
        <f>'R3-01（入力用）'!AG37</f>
        <v>0.31132075471698112</v>
      </c>
      <c r="AD8" s="77">
        <f>'R3-01（入力用）'!AH37</f>
        <v>0.29166666666666669</v>
      </c>
      <c r="AE8" s="77">
        <f>'R3-01（入力用）'!AI37</f>
        <v>0.28712871287128711</v>
      </c>
      <c r="AF8" s="77">
        <f>'R3-01（入力用）'!AJ37</f>
        <v>0.25882352941176473</v>
      </c>
      <c r="AG8" s="82">
        <f>'R3-01（入力用）'!AK37</f>
        <v>0.27956989247311825</v>
      </c>
      <c r="AH8" s="76">
        <f>'R3-02（入力用）'!G37</f>
        <v>0.25842696629213485</v>
      </c>
      <c r="AI8" s="77">
        <f>'R3-02（入力用）'!H37</f>
        <v>0.27160493827160492</v>
      </c>
      <c r="AJ8" s="77">
        <f>'R3-02（入力用）'!I37</f>
        <v>0.22972972972972974</v>
      </c>
      <c r="AK8" s="77">
        <f>'R3-02（入力用）'!J37</f>
        <v>0.234375</v>
      </c>
      <c r="AL8" s="77">
        <f>'R3-02（入力用）'!K37</f>
        <v>0.24074074074074073</v>
      </c>
      <c r="AM8" s="77">
        <f>'R3-02（入力用）'!L37</f>
        <v>0.27659574468085107</v>
      </c>
      <c r="AN8" s="77">
        <f>'R3-02（入力用）'!M37</f>
        <v>0.27027027027027029</v>
      </c>
      <c r="AO8" s="77">
        <f>'R3-02（入力用）'!N37</f>
        <v>0.39393939393939392</v>
      </c>
      <c r="AP8" s="77">
        <f>'R3-02（入力用）'!O37</f>
        <v>0.36842105263157893</v>
      </c>
      <c r="AQ8" s="77">
        <f>'R3-02（入力用）'!P37</f>
        <v>0.28888888888888886</v>
      </c>
      <c r="AR8" s="77">
        <f>'R3-02（入力用）'!Q37</f>
        <v>0.30434782608695654</v>
      </c>
      <c r="AS8" s="77">
        <f>'R3-02（入力用）'!R37</f>
        <v>0.20754716981132076</v>
      </c>
      <c r="AT8" s="77">
        <f>'R3-02（入力用）'!S37</f>
        <v>0.21666666666666667</v>
      </c>
      <c r="AU8" s="77">
        <f>'R3-02（入力用）'!T37</f>
        <v>0.24615384615384617</v>
      </c>
      <c r="AV8" s="77">
        <f>'R3-02（入力用）'!U37</f>
        <v>0.19672131147540983</v>
      </c>
      <c r="AW8" s="77">
        <f>'R3-02（入力用）'!V37</f>
        <v>0.19047619047619047</v>
      </c>
      <c r="AX8" s="77">
        <f>'R3-02（入力用）'!W37</f>
        <v>0.22222222222222221</v>
      </c>
      <c r="AY8" s="77">
        <f>'R3-02（入力用）'!X37</f>
        <v>0.22641509433962265</v>
      </c>
      <c r="AZ8" s="77">
        <f>'R3-02（入力用）'!Y37</f>
        <v>0.31578947368421051</v>
      </c>
      <c r="BA8" s="77">
        <f>'R3-02（入力用）'!Z37</f>
        <v>0.25</v>
      </c>
      <c r="BB8" s="77">
        <f>'R3-02（入力用）'!AA37</f>
        <v>0.19047619047619047</v>
      </c>
      <c r="BC8" s="77">
        <f>'R3-02（入力用）'!AB37</f>
        <v>0.2857142857142857</v>
      </c>
      <c r="BD8" s="77">
        <f>'R3-02（入力用）'!AC37</f>
        <v>0.3125</v>
      </c>
      <c r="BE8" s="77">
        <f>'R3-02（入力用）'!AD37</f>
        <v>0.26315789473684209</v>
      </c>
      <c r="BF8" s="77">
        <f>'R3-02（入力用）'!AE37</f>
        <v>0.25</v>
      </c>
      <c r="BG8" s="77">
        <f>'R3-02（入力用）'!AF37</f>
        <v>0.26666666666666666</v>
      </c>
      <c r="BH8" s="77">
        <f>'R3-02（入力用）'!AG37</f>
        <v>0.29411764705882354</v>
      </c>
      <c r="BI8" s="82">
        <f>'R3-02（入力用）'!AH37</f>
        <v>0.25</v>
      </c>
      <c r="BJ8" s="76">
        <f>'R3-03（入力用）'!G37</f>
        <v>0.14285714285714285</v>
      </c>
      <c r="BK8" s="77">
        <f>'R3-03（入力用）'!H37</f>
        <v>0.125</v>
      </c>
      <c r="BL8" s="77">
        <f>'R3-03（入力用）'!I37</f>
        <v>0.25</v>
      </c>
      <c r="BM8" s="77">
        <f>'R3-03（入力用）'!J37</f>
        <v>0.25</v>
      </c>
      <c r="BN8" s="77">
        <f>'R3-03（入力用）'!K37</f>
        <v>0.25</v>
      </c>
      <c r="BO8" s="77">
        <f>'R3-03（入力用）'!L37</f>
        <v>0</v>
      </c>
      <c r="BP8" s="77">
        <f>'R3-03（入力用）'!M37</f>
        <v>0</v>
      </c>
      <c r="BQ8" s="77">
        <f>'R3-03（入力用）'!N37</f>
        <v>0</v>
      </c>
      <c r="BR8" s="77">
        <f>'R3-03（入力用）'!O37</f>
        <v>0</v>
      </c>
      <c r="BS8" s="77">
        <f>'R3-03（入力用）'!P37</f>
        <v>0</v>
      </c>
      <c r="BT8" s="77">
        <f>'R3-03（入力用）'!Q37</f>
        <v>0</v>
      </c>
      <c r="BU8" s="77">
        <f>'R3-03（入力用）'!R37</f>
        <v>0</v>
      </c>
      <c r="BV8" s="77">
        <f>'R3-03（入力用）'!S37</f>
        <v>0</v>
      </c>
      <c r="BW8" s="77">
        <f>'R3-03（入力用）'!T37</f>
        <v>1</v>
      </c>
      <c r="BX8" s="77">
        <f>'R3-03（入力用）'!U37</f>
        <v>1</v>
      </c>
      <c r="BY8" s="77">
        <f>'R3-03（入力用）'!V37</f>
        <v>1</v>
      </c>
      <c r="BZ8" s="77">
        <f>'R3-03（入力用）'!W37</f>
        <v>1</v>
      </c>
      <c r="CA8" s="77">
        <f>'R3-03（入力用）'!X37</f>
        <v>1</v>
      </c>
      <c r="CB8" s="77">
        <f>'R3-03（入力用）'!Y37</f>
        <v>1</v>
      </c>
      <c r="CC8" s="77">
        <f>'R3-03（入力用）'!Z37</f>
        <v>0.5714285714285714</v>
      </c>
      <c r="CD8" s="77">
        <f>'R3-03（入力用）'!AA37</f>
        <v>0.27272727272727271</v>
      </c>
      <c r="CE8" s="77">
        <f>'R3-03（入力用）'!AB37</f>
        <v>0.33333333333333331</v>
      </c>
      <c r="CF8" s="77">
        <f>'R3-03（入力用）'!AC37</f>
        <v>0.27272727272727271</v>
      </c>
      <c r="CG8" s="77">
        <f>'R3-03（入力用）'!AD37</f>
        <v>0.18181818181818182</v>
      </c>
      <c r="CH8" s="77">
        <f>'R3-03（入力用）'!AE37</f>
        <v>0.25</v>
      </c>
      <c r="CI8" s="77">
        <f>'R3-03（入力用）'!AF37</f>
        <v>0.16666666666666666</v>
      </c>
      <c r="CJ8" s="77">
        <f>'R3-03（入力用）'!AG37</f>
        <v>0.12903225806451613</v>
      </c>
      <c r="CK8" s="77">
        <f>'R3-03（入力用）'!AH37</f>
        <v>0.15789473684210525</v>
      </c>
      <c r="CL8" s="77">
        <f>'R3-03（入力用）'!AI37</f>
        <v>0.14285714285714285</v>
      </c>
      <c r="CM8" s="77">
        <f>'R3-03（入力用）'!AJ37</f>
        <v>0.125</v>
      </c>
      <c r="CN8" s="82">
        <f>'R3-03（入力用）'!AK37</f>
        <v>0.12962962962962962</v>
      </c>
      <c r="CO8" s="76">
        <f>'R3-04'!G37</f>
        <v>0.1111111111111111</v>
      </c>
      <c r="CP8" s="77">
        <f>'R3-04'!H37</f>
        <v>0.22448979591836735</v>
      </c>
      <c r="CQ8" s="77">
        <f>'R3-04'!I37</f>
        <v>0.25531914893617019</v>
      </c>
      <c r="CR8" s="77">
        <f>'R3-04'!J37</f>
        <v>0.32558139534883723</v>
      </c>
      <c r="CS8" s="77">
        <f>'R3-04'!K37</f>
        <v>0.30434782608695654</v>
      </c>
      <c r="CT8" s="77">
        <f>'R3-04'!L37</f>
        <v>0.36170212765957449</v>
      </c>
      <c r="CU8" s="77">
        <f>'R3-04'!M37</f>
        <v>0.35714285714285715</v>
      </c>
      <c r="CV8" s="77">
        <f>'R3-04'!N37</f>
        <v>0.33846153846153848</v>
      </c>
      <c r="CW8" s="77">
        <f>'R3-04'!O37</f>
        <v>0.25757575757575757</v>
      </c>
      <c r="CX8" s="77">
        <f>'R3-04'!P37</f>
        <v>0.30303030303030304</v>
      </c>
      <c r="CY8" s="77">
        <f>'R3-04'!Q37</f>
        <v>0.26984126984126983</v>
      </c>
      <c r="CZ8" s="77">
        <f>'R3-04'!R37</f>
        <v>0.2711864406779661</v>
      </c>
      <c r="DA8" s="77">
        <f>'R3-04'!S37</f>
        <v>0.23214285714285715</v>
      </c>
      <c r="DB8" s="77">
        <f>'R3-04'!T37</f>
        <v>0.25</v>
      </c>
      <c r="DC8" s="77">
        <f>'R3-04'!U37</f>
        <v>0.2608695652173913</v>
      </c>
      <c r="DD8" s="77">
        <f>'R3-04'!V37</f>
        <v>0.29268292682926828</v>
      </c>
      <c r="DE8" s="77">
        <f>'R3-04'!W37</f>
        <v>0.22500000000000001</v>
      </c>
      <c r="DF8" s="77">
        <f>'R3-04'!X37</f>
        <v>0.19565217391304349</v>
      </c>
      <c r="DG8" s="77">
        <f>'R3-04'!Y37</f>
        <v>0.20833333333333334</v>
      </c>
      <c r="DH8" s="77">
        <f>'R3-04'!Z37</f>
        <v>0.22807017543859648</v>
      </c>
      <c r="DI8" s="77">
        <f>'R3-04'!AA37</f>
        <v>0.21818181818181817</v>
      </c>
      <c r="DJ8" s="77">
        <f>'R3-04'!AB37</f>
        <v>0.24489795918367346</v>
      </c>
      <c r="DK8" s="77">
        <f>'R3-04'!AC37</f>
        <v>0.26315789473684209</v>
      </c>
      <c r="DL8" s="77">
        <f>'R3-04'!AD37</f>
        <v>0.33333333333333331</v>
      </c>
      <c r="DM8" s="77">
        <f>'R3-04'!AE37</f>
        <v>0.35</v>
      </c>
      <c r="DN8" s="77">
        <f>'R3-04'!AF37</f>
        <v>0.34328358208955223</v>
      </c>
      <c r="DO8" s="77">
        <f>'R3-04'!AG37</f>
        <v>0.41538461538461541</v>
      </c>
      <c r="DP8" s="77">
        <f>'R3-04'!AH37</f>
        <v>0.38961038961038963</v>
      </c>
      <c r="DQ8" s="77">
        <f>'R3-04'!AI37</f>
        <v>0.37755102040816324</v>
      </c>
      <c r="DR8" s="196">
        <f>'R3-04'!AJ37</f>
        <v>0.29166666666666669</v>
      </c>
      <c r="DS8" s="206">
        <f>'R3-05'!G37</f>
        <v>0.2832369942196532</v>
      </c>
      <c r="DT8" s="77">
        <f>'R3-05'!H37</f>
        <v>0.28358208955223879</v>
      </c>
      <c r="DU8" s="77">
        <f>'R3-05'!I37</f>
        <v>0.29613733905579398</v>
      </c>
      <c r="DV8" s="77">
        <f>'R3-05'!J37</f>
        <v>0.27376425855513309</v>
      </c>
      <c r="DW8" s="77">
        <f>'R3-05'!K37</f>
        <v>0.27027027027027029</v>
      </c>
      <c r="DX8" s="77">
        <f>'R3-05'!L37</f>
        <v>0.26517571884984026</v>
      </c>
      <c r="DY8" s="77">
        <f>'R3-05'!M37</f>
        <v>0.29881656804733731</v>
      </c>
      <c r="DZ8" s="77">
        <f>'R3-05'!N37</f>
        <v>0.2796352583586626</v>
      </c>
      <c r="EA8" s="77">
        <f>'R3-05'!O37</f>
        <v>0.28828828828828829</v>
      </c>
      <c r="EB8" s="77">
        <f>'R3-05'!P37</f>
        <v>0.28440366972477066</v>
      </c>
      <c r="EC8" s="77">
        <f>'R3-05'!Q37</f>
        <v>0.31065088757396447</v>
      </c>
      <c r="ED8" s="77">
        <f>'R3-05'!R37</f>
        <v>0.32102272727272729</v>
      </c>
      <c r="EE8" s="77">
        <f>'R3-05'!S37</f>
        <v>0.30919220055710306</v>
      </c>
      <c r="EF8" s="77">
        <f>'R3-05'!T37</f>
        <v>0.29106628242074928</v>
      </c>
      <c r="EG8" s="77">
        <f>'R3-05'!U37</f>
        <v>0.30909090909090908</v>
      </c>
      <c r="EH8" s="77">
        <f>'R3-05'!V37</f>
        <v>0.30031948881789139</v>
      </c>
      <c r="EI8" s="77">
        <f>'R3-05'!W37</f>
        <v>0.28846153846153844</v>
      </c>
      <c r="EJ8" s="77">
        <f>'R3-05'!X37</f>
        <v>0.27272727272727271</v>
      </c>
      <c r="EK8" s="77">
        <f>'R3-05'!Y37</f>
        <v>0.25362318840579712</v>
      </c>
      <c r="EL8" s="77">
        <f>'R3-05'!Z37</f>
        <v>0.28136882129277568</v>
      </c>
      <c r="EM8" s="77">
        <f>'R3-05'!AA37</f>
        <v>0.31439393939393939</v>
      </c>
      <c r="EN8" s="77">
        <f>'R3-05'!AB37</f>
        <v>0.31578947368421051</v>
      </c>
      <c r="EO8" s="77">
        <f>'R3-05'!AC37</f>
        <v>0.32692307692307693</v>
      </c>
      <c r="EP8" s="77">
        <f>'R3-05'!AD37</f>
        <v>0.34024896265560167</v>
      </c>
      <c r="EQ8" s="77">
        <f>'R3-05'!AE37</f>
        <v>0.354978354978355</v>
      </c>
      <c r="ER8" s="77">
        <f>'R3-05'!AF37</f>
        <v>0.37788018433179721</v>
      </c>
      <c r="ES8" s="77">
        <f>'R3-05'!AG37</f>
        <v>0.35784313725490197</v>
      </c>
      <c r="ET8" s="77">
        <f>'R3-05'!AH37</f>
        <v>0.30978260869565216</v>
      </c>
      <c r="EU8" s="77">
        <f>'R3-05'!AI37</f>
        <v>0.29378531073446329</v>
      </c>
      <c r="EV8" s="77">
        <f>'R3-05'!AJ37</f>
        <v>0.26486486486486488</v>
      </c>
      <c r="EW8" s="82">
        <f>'R3-05'!AK37</f>
        <v>0.25988700564971751</v>
      </c>
      <c r="EX8" s="76">
        <f>'R3-06'!G37</f>
        <v>0.22857142857142856</v>
      </c>
      <c r="EY8" s="77">
        <f>'R3-06'!H37</f>
        <v>0.24861878453038674</v>
      </c>
      <c r="EZ8" s="77">
        <f>'R3-06'!I37</f>
        <v>0.2388888888888889</v>
      </c>
      <c r="FA8" s="77">
        <f>'R3-06'!J37</f>
        <v>0.26256983240223464</v>
      </c>
      <c r="FB8" s="77">
        <f>'R3-06'!K37</f>
        <v>0.25380710659898476</v>
      </c>
      <c r="FC8" s="77">
        <f>'R3-06'!L37</f>
        <v>0.27071823204419887</v>
      </c>
      <c r="FD8" s="77">
        <f>'R3-06'!M37</f>
        <v>0.2752808988764045</v>
      </c>
      <c r="FE8" s="77">
        <f>'R3-06'!N37</f>
        <v>0.27710843373493976</v>
      </c>
      <c r="FF8" s="77">
        <f>'R3-06'!O37</f>
        <v>0.25165562913907286</v>
      </c>
      <c r="FG8" s="77">
        <f>'R3-06'!P37</f>
        <v>0.26277372262773724</v>
      </c>
      <c r="FH8" s="77">
        <f>'R3-06'!Q37</f>
        <v>0.26890756302521007</v>
      </c>
      <c r="FI8" s="77">
        <f>'R3-06'!R37</f>
        <v>0.25287356321839083</v>
      </c>
      <c r="FJ8" s="77">
        <f>'R3-06'!S37</f>
        <v>0.26436781609195403</v>
      </c>
      <c r="FK8" s="77">
        <f>'R3-06'!T37</f>
        <v>0.24719101123595505</v>
      </c>
      <c r="FL8" s="77">
        <f>'R3-06'!U37</f>
        <v>0.21839080459770116</v>
      </c>
      <c r="FM8" s="77">
        <f>'R3-06'!V37</f>
        <v>0.19277108433734941</v>
      </c>
      <c r="FN8" s="77">
        <f>'R3-06'!W37</f>
        <v>0.18666666666666668</v>
      </c>
      <c r="FO8" s="77">
        <f>'R3-06'!X37</f>
        <v>0.15789473684210525</v>
      </c>
      <c r="FP8" s="77">
        <f>'R3-06'!Y37</f>
        <v>0.22222222222222221</v>
      </c>
      <c r="FQ8" s="77">
        <f>'R3-06'!Z37</f>
        <v>0.19607843137254902</v>
      </c>
      <c r="FR8" s="77">
        <f>'R3-06'!AA37</f>
        <v>0.20930232558139536</v>
      </c>
      <c r="FS8" s="77">
        <f>'R3-06'!AB37</f>
        <v>0.25</v>
      </c>
      <c r="FT8" s="77">
        <f>'R3-06'!AC37</f>
        <v>0.28000000000000003</v>
      </c>
      <c r="FU8" s="77">
        <f>'R3-06'!AD37</f>
        <v>0.25</v>
      </c>
      <c r="FV8" s="77">
        <f>'R3-06'!AE37</f>
        <v>0.41176470588235292</v>
      </c>
      <c r="FW8" s="77">
        <f>'R3-06'!AF37</f>
        <v>0.33333333333333331</v>
      </c>
      <c r="FX8" s="77">
        <f>'R3-06'!AG37</f>
        <v>0.33333333333333331</v>
      </c>
      <c r="FY8" s="77">
        <f>'R3-06'!AH37</f>
        <v>0.43333333333333335</v>
      </c>
      <c r="FZ8" s="77">
        <f>'R3-06'!AI37</f>
        <v>0.46666666666666667</v>
      </c>
      <c r="GA8" s="82">
        <f>'R3-06'!AJ37</f>
        <v>0.45161290322580644</v>
      </c>
      <c r="GB8" s="76">
        <f>'R3-07'!G37</f>
        <v>0.54545454545454541</v>
      </c>
      <c r="GC8" s="77">
        <f>'R3-07'!H37</f>
        <v>0.40476190476190477</v>
      </c>
      <c r="GD8" s="77">
        <f>'R3-07'!I37</f>
        <v>0.40476190476190477</v>
      </c>
      <c r="GE8" s="77">
        <f>'R3-07'!J37</f>
        <v>0.3888888888888889</v>
      </c>
      <c r="GF8" s="77">
        <f>'R3-07'!K37</f>
        <v>0.3125</v>
      </c>
      <c r="GG8" s="77">
        <f>'R3-07'!L37</f>
        <v>0.25714285714285712</v>
      </c>
      <c r="GH8" s="77">
        <f>'R3-07'!M37</f>
        <v>0.23684210526315788</v>
      </c>
      <c r="GI8" s="77">
        <f>'R3-07'!N37</f>
        <v>0.13157894736842105</v>
      </c>
      <c r="GJ8" s="77">
        <f>'R3-07'!O37</f>
        <v>0.13157894736842105</v>
      </c>
      <c r="GK8" s="77">
        <f>'R3-07'!P37</f>
        <v>8.3333333333333329E-2</v>
      </c>
      <c r="GL8" s="77">
        <f>'R3-07'!Q37</f>
        <v>0.13157894736842105</v>
      </c>
      <c r="GM8" s="77">
        <f>'R3-07'!R37</f>
        <v>0.17073170731707318</v>
      </c>
      <c r="GN8" s="77">
        <f>'R3-07'!S37</f>
        <v>0.19444444444444445</v>
      </c>
      <c r="GO8" s="77">
        <f>'R3-07'!T37</f>
        <v>0.2</v>
      </c>
      <c r="GP8" s="77">
        <f>'R3-07'!U37</f>
        <v>0.27027027027027029</v>
      </c>
      <c r="GQ8" s="77">
        <f>'R3-07'!V37</f>
        <v>0.27777777777777779</v>
      </c>
      <c r="GR8" s="77">
        <f>'R3-07'!W37</f>
        <v>0.25641025641025639</v>
      </c>
      <c r="GS8" s="77">
        <f>'R3-07'!X37</f>
        <v>0.27500000000000002</v>
      </c>
      <c r="GT8" s="77">
        <f>'R3-07'!Y37</f>
        <v>0.23684210526315788</v>
      </c>
      <c r="GU8" s="77">
        <f>'R3-07'!Z37</f>
        <v>0.26190476190476192</v>
      </c>
      <c r="GV8" s="77">
        <f>'R3-07'!AA37</f>
        <v>0.26190476190476192</v>
      </c>
      <c r="GW8" s="77">
        <f>'R3-07'!AB37</f>
        <v>0.26666666666666666</v>
      </c>
      <c r="GX8" s="77">
        <f>'R3-07'!AC37</f>
        <v>0.22222222222222221</v>
      </c>
      <c r="GY8" s="77">
        <f>'R3-07'!AD37</f>
        <v>0.30909090909090908</v>
      </c>
      <c r="GZ8" s="77">
        <f>'R3-07'!AE37</f>
        <v>0.28169014084507044</v>
      </c>
      <c r="HA8" s="77">
        <f>'R3-07'!AF37</f>
        <v>0.25609756097560976</v>
      </c>
      <c r="HB8" s="77">
        <f>'R3-07'!AG37</f>
        <v>0.26595744680851063</v>
      </c>
      <c r="HC8" s="77">
        <f>'R3-07'!AH37</f>
        <v>0.29203539823008851</v>
      </c>
      <c r="HD8" s="77">
        <f>'R3-07'!AI37</f>
        <v>0.31746031746031744</v>
      </c>
      <c r="HE8" s="77">
        <f>'R3-07'!AJ37</f>
        <v>0.35384615384615387</v>
      </c>
      <c r="HF8" s="82">
        <f>'R3-07'!AK37</f>
        <v>0.3776223776223776</v>
      </c>
      <c r="HG8" s="76">
        <f>'R3-08'!G37</f>
        <v>0.42763157894736842</v>
      </c>
      <c r="HH8" s="77">
        <f>'R3-08'!H37</f>
        <v>0.41509433962264153</v>
      </c>
      <c r="HI8" s="77">
        <f>'R3-08'!I37</f>
        <v>0.38709677419354838</v>
      </c>
      <c r="HJ8" s="77">
        <f>'R3-08'!J37</f>
        <v>0.40776699029126212</v>
      </c>
      <c r="HK8" s="77">
        <f>'R3-08'!K37</f>
        <v>0.38723404255319149</v>
      </c>
      <c r="HL8" s="77">
        <f>'R3-08'!L37</f>
        <v>0.38461538461538464</v>
      </c>
      <c r="HM8" s="77">
        <f>'R3-08'!M37</f>
        <v>0.36103151862464183</v>
      </c>
      <c r="HN8" s="77">
        <f>'R3-08'!N37</f>
        <v>0.36018957345971564</v>
      </c>
      <c r="HO8" s="77">
        <f>'R3-08'!O37</f>
        <v>0.35683760683760685</v>
      </c>
      <c r="HP8" s="77">
        <f>'R3-08'!P37</f>
        <v>0.36633663366336633</v>
      </c>
      <c r="HQ8" s="77">
        <f>'R3-08'!Q37</f>
        <v>0.36028119507908613</v>
      </c>
      <c r="HR8" s="77">
        <f>'R3-08'!R37</f>
        <v>0.36011904761904762</v>
      </c>
      <c r="HS8" s="77">
        <f>'R3-08'!S37</f>
        <v>0.37146702557200539</v>
      </c>
      <c r="HT8" s="77">
        <f>'R3-08'!T37</f>
        <v>0.37200956937799046</v>
      </c>
      <c r="HU8" s="77">
        <f>'R3-08'!U37</f>
        <v>0.35665137614678899</v>
      </c>
      <c r="HV8" s="77">
        <f>'R3-08'!V37</f>
        <v>0.36154649947753398</v>
      </c>
      <c r="HW8" s="77">
        <f>'R3-08'!W37</f>
        <v>0.37589285714285714</v>
      </c>
      <c r="HX8" s="77">
        <f>'R3-08'!X37</f>
        <v>0.36768342951360261</v>
      </c>
      <c r="HY8" s="77">
        <f>'R3-08'!Y37</f>
        <v>0.39618320610687024</v>
      </c>
      <c r="HZ8" s="77">
        <f>'R3-08'!Z37</f>
        <v>0.39096126255380204</v>
      </c>
      <c r="IA8" s="77">
        <f>'R3-08'!AA37</f>
        <v>0.40999315537303216</v>
      </c>
      <c r="IB8" s="77">
        <f>'R3-08'!AB37</f>
        <v>0.40850776502363267</v>
      </c>
      <c r="IC8" s="77">
        <f>'R3-08'!AC37</f>
        <v>0.42044685172647256</v>
      </c>
      <c r="ID8" s="77">
        <f>'R3-08'!AD37</f>
        <v>0.40337315530569218</v>
      </c>
      <c r="IE8" s="77">
        <f>'R3-08'!AE37</f>
        <v>0.3898768809849521</v>
      </c>
      <c r="IF8" s="77">
        <f>'R3-08'!AF37</f>
        <v>0.34782608695652173</v>
      </c>
      <c r="IG8" s="77">
        <f>'R3-08'!AG37</f>
        <v>0.33995416348357527</v>
      </c>
      <c r="IH8" s="77">
        <f>'R3-08'!AH37</f>
        <v>0.3174089068825911</v>
      </c>
      <c r="II8" s="77">
        <f>'R3-08'!AI37</f>
        <v>0.30174563591022446</v>
      </c>
      <c r="IJ8" s="77">
        <f>'R3-08'!AJ37</f>
        <v>0.27601809954751133</v>
      </c>
      <c r="IK8" s="82">
        <f>'R3-08'!AK37</f>
        <v>0.27520161290322581</v>
      </c>
      <c r="IL8" s="76">
        <f>'R3-09'!G37</f>
        <v>0.26886792452830188</v>
      </c>
      <c r="IM8" s="77">
        <f>'R3-09'!H37</f>
        <v>0.27576974564926371</v>
      </c>
      <c r="IN8" s="77">
        <f>'R3-09'!I37</f>
        <v>0.26277372262773724</v>
      </c>
      <c r="IO8" s="77">
        <f>'R3-09'!J37</f>
        <v>0.22521008403361345</v>
      </c>
      <c r="IP8" s="77">
        <f>'R3-09'!K37</f>
        <v>0.23992322456813819</v>
      </c>
      <c r="IQ8" s="77">
        <f>'R3-09'!L37</f>
        <v>0.23106796116504855</v>
      </c>
      <c r="IR8" s="77">
        <f>'R3-09'!M37</f>
        <v>0.23935091277890466</v>
      </c>
      <c r="IS8" s="77">
        <f>'R3-09'!N37</f>
        <v>0.26444444444444443</v>
      </c>
      <c r="IT8" s="77">
        <f>'R3-09'!O37</f>
        <v>0.25672371638141811</v>
      </c>
      <c r="IU8" s="77">
        <f>'R3-09'!P37</f>
        <v>0.25654450261780104</v>
      </c>
      <c r="IV8" s="77">
        <f>'R3-09'!Q37</f>
        <v>0.26869806094182824</v>
      </c>
      <c r="IW8" s="77">
        <f>'R3-09'!R37</f>
        <v>0.26822157434402333</v>
      </c>
      <c r="IX8" s="77">
        <f>'R3-09'!S37</f>
        <v>0.29283489096573206</v>
      </c>
      <c r="IY8" s="77">
        <f>'R3-09'!T37</f>
        <v>0.28239202657807311</v>
      </c>
      <c r="IZ8" s="77">
        <f>'R3-09'!U37</f>
        <v>0.26258992805755393</v>
      </c>
      <c r="JA8" s="77">
        <f>'R3-09'!V37</f>
        <v>0.26744186046511625</v>
      </c>
      <c r="JB8" s="77">
        <f>'R3-09'!W37</f>
        <v>0.27232142857142855</v>
      </c>
      <c r="JC8" s="77">
        <f>'R3-09'!X37</f>
        <v>0.27979274611398963</v>
      </c>
      <c r="JD8" s="77">
        <f>'R3-09'!Y37</f>
        <v>0.31395348837209303</v>
      </c>
      <c r="JE8" s="77">
        <f>'R3-09'!Z37</f>
        <v>0.31612903225806449</v>
      </c>
      <c r="JF8" s="77">
        <f>'R3-09'!AA37</f>
        <v>0.26829268292682928</v>
      </c>
      <c r="JG8" s="77">
        <f>'R3-09'!AB37</f>
        <v>0.28865979381443296</v>
      </c>
      <c r="JH8" s="77">
        <f>'R3-09'!AC37</f>
        <v>0.34722222222222221</v>
      </c>
      <c r="JI8" s="77">
        <f>'R3-09'!AD37</f>
        <v>0.36734693877551022</v>
      </c>
      <c r="JJ8" s="77">
        <f>'R3-09'!AE37</f>
        <v>0.41025641025641024</v>
      </c>
      <c r="JK8" s="77">
        <f>'R3-09'!AF37</f>
        <v>0.42307692307692307</v>
      </c>
      <c r="JL8" s="77">
        <f>'R3-09'!AG37</f>
        <v>0.41666666666666669</v>
      </c>
      <c r="JM8" s="77">
        <f>'R3-09'!AH37</f>
        <v>0.44444444444444442</v>
      </c>
      <c r="JN8" s="77">
        <f>'R3-09'!AI37</f>
        <v>0.5</v>
      </c>
      <c r="JO8" s="82">
        <f>'R3-09'!AJ37</f>
        <v>0.52380952380952384</v>
      </c>
      <c r="JP8" s="76">
        <f>'R3-10'!G37</f>
        <v>0.45833333333333331</v>
      </c>
      <c r="JQ8" s="77">
        <f>'R3-10'!H37</f>
        <v>0.31818181818181818</v>
      </c>
      <c r="JR8" s="77">
        <f>'R3-10'!I37</f>
        <v>0.3</v>
      </c>
      <c r="JS8" s="77">
        <f>'R3-10'!J37</f>
        <v>0.35</v>
      </c>
      <c r="JT8" s="77">
        <f>'R3-10'!K37</f>
        <v>0.375</v>
      </c>
      <c r="JU8" s="77">
        <f>'R3-10'!L37</f>
        <v>0.3125</v>
      </c>
      <c r="JV8" s="77">
        <f>'R3-10'!M37</f>
        <v>0.27777777777777779</v>
      </c>
      <c r="JW8" s="77">
        <f>'R3-10'!N37</f>
        <v>0.4375</v>
      </c>
      <c r="JX8" s="77">
        <f>'R3-10'!O37</f>
        <v>0.47058823529411764</v>
      </c>
      <c r="JY8" s="77">
        <f>'R3-10'!P37</f>
        <v>0.47058823529411764</v>
      </c>
      <c r="JZ8" s="77">
        <f>'R3-10'!Q37</f>
        <v>0.46666666666666667</v>
      </c>
      <c r="KA8" s="77">
        <f>'R3-10'!R37</f>
        <v>0.35294117647058826</v>
      </c>
      <c r="KB8" s="77">
        <f>'R3-10'!S37</f>
        <v>0.44444444444444442</v>
      </c>
      <c r="KC8" s="77">
        <f>'R3-10'!T37</f>
        <v>0.36842105263157893</v>
      </c>
      <c r="KD8" s="77">
        <f>'R3-10'!U37</f>
        <v>0.25</v>
      </c>
      <c r="KE8" s="77">
        <f>'R3-10'!V37</f>
        <v>0.2</v>
      </c>
      <c r="KF8" s="77">
        <f>'R3-10'!W37</f>
        <v>0.2</v>
      </c>
      <c r="KG8" s="77">
        <f>'R3-10'!X37</f>
        <v>0.2</v>
      </c>
      <c r="KH8" s="77">
        <f>'R3-10'!Y37</f>
        <v>0.1875</v>
      </c>
      <c r="KI8" s="77">
        <f>'R3-10'!Z37</f>
        <v>7.1428571428571425E-2</v>
      </c>
      <c r="KJ8" s="77">
        <f>'R3-10'!AA37</f>
        <v>0</v>
      </c>
      <c r="KK8" s="77">
        <f>'R3-10'!AB37</f>
        <v>0</v>
      </c>
      <c r="KL8" s="77">
        <f>'R3-10'!AC37</f>
        <v>0</v>
      </c>
      <c r="KM8" s="77">
        <f>'R3-10'!AD37</f>
        <v>0</v>
      </c>
      <c r="KN8" s="77">
        <f>'R3-10'!AE37</f>
        <v>0</v>
      </c>
      <c r="KO8" s="77">
        <f>'R3-10'!AF37</f>
        <v>0.5</v>
      </c>
      <c r="KP8" s="77">
        <f>'R3-10'!AG37</f>
        <v>0.5</v>
      </c>
      <c r="KQ8" s="77">
        <f>'R3-10'!AH37</f>
        <v>0.5</v>
      </c>
      <c r="KR8" s="77">
        <f>'R3-10'!AI37</f>
        <v>0.5</v>
      </c>
      <c r="KS8" s="77">
        <f>'R3-10'!AJ37</f>
        <v>0.5</v>
      </c>
      <c r="KT8" s="82">
        <f>'R3-10'!AK37</f>
        <v>0.5</v>
      </c>
      <c r="KU8" s="76">
        <f>'R3-11'!G37</f>
        <v>0.5</v>
      </c>
      <c r="KV8" s="77">
        <f>'R3-11'!H37</f>
        <v>1</v>
      </c>
      <c r="KW8" s="77">
        <f>'R3-11'!I37</f>
        <v>1</v>
      </c>
      <c r="KX8" s="77">
        <f>'R3-11'!J37</f>
        <v>1</v>
      </c>
      <c r="KY8" s="77">
        <f>'R3-11'!K37</f>
        <v>1</v>
      </c>
      <c r="KZ8" s="77">
        <f>'R3-11'!L37</f>
        <v>1</v>
      </c>
      <c r="LA8" s="77">
        <f>'R3-11'!M37</f>
        <v>1</v>
      </c>
      <c r="LB8" s="77">
        <f>'R3-11'!N37</f>
        <v>1</v>
      </c>
      <c r="LC8" s="77">
        <f>'R3-11'!O37</f>
        <v>0</v>
      </c>
      <c r="LD8" s="77">
        <f>'R3-11'!P37</f>
        <v>0</v>
      </c>
      <c r="LE8" s="77">
        <f>'R3-11'!Q37</f>
        <v>0</v>
      </c>
      <c r="LF8" s="77">
        <f>'R3-11'!R37</f>
        <v>0</v>
      </c>
      <c r="LG8" s="77">
        <f>'R3-11'!S37</f>
        <v>0</v>
      </c>
      <c r="LH8" s="77">
        <f>'R3-11'!T37</f>
        <v>0</v>
      </c>
      <c r="LI8" s="77">
        <f>'R3-11'!U37</f>
        <v>0</v>
      </c>
      <c r="LJ8" s="77">
        <f>'R3-11'!V37</f>
        <v>0</v>
      </c>
      <c r="LK8" s="77">
        <f>'R3-11'!W37</f>
        <v>0</v>
      </c>
      <c r="LL8" s="77">
        <f>'R3-11'!X37</f>
        <v>0</v>
      </c>
      <c r="LM8" s="77">
        <f>'R3-11'!Y37</f>
        <v>0</v>
      </c>
      <c r="LN8" s="77">
        <f>'R3-11'!Z37</f>
        <v>0</v>
      </c>
      <c r="LO8" s="77">
        <f>'R3-11'!AA37</f>
        <v>1</v>
      </c>
      <c r="LP8" s="77">
        <f>'R3-11'!AB37</f>
        <v>1</v>
      </c>
      <c r="LQ8" s="77">
        <f>'R3-11'!AC37</f>
        <v>1</v>
      </c>
      <c r="LR8" s="77">
        <f>'R3-11'!AD37</f>
        <v>1</v>
      </c>
      <c r="LS8" s="77">
        <f>'R3-11'!AE37</f>
        <v>1</v>
      </c>
      <c r="LT8" s="77">
        <f>'R3-11'!AF37</f>
        <v>1</v>
      </c>
      <c r="LU8" s="77">
        <f>'R3-11'!AG37</f>
        <v>1</v>
      </c>
      <c r="LV8" s="77">
        <f>'R3-11'!AH37</f>
        <v>0</v>
      </c>
      <c r="LW8" s="77">
        <f>'R3-11'!AI37</f>
        <v>0</v>
      </c>
      <c r="LX8" s="82">
        <f>'R3-11'!AJ37</f>
        <v>0</v>
      </c>
      <c r="LY8" s="76">
        <f>'R3-12'!G37</f>
        <v>0</v>
      </c>
      <c r="LZ8" s="77">
        <f>'R3-12'!H37</f>
        <v>0</v>
      </c>
      <c r="MA8" s="77">
        <f>'R3-12'!I37</f>
        <v>0</v>
      </c>
      <c r="MB8" s="77">
        <f>'R3-12'!J37</f>
        <v>0</v>
      </c>
      <c r="MC8" s="77">
        <f>'R3-12'!K37</f>
        <v>0</v>
      </c>
      <c r="MD8" s="77">
        <f>'R3-12'!L37</f>
        <v>0</v>
      </c>
      <c r="ME8" s="77">
        <f>'R3-12'!M37</f>
        <v>0</v>
      </c>
      <c r="MF8" s="77">
        <f>'R3-12'!N37</f>
        <v>0</v>
      </c>
      <c r="MG8" s="77">
        <f>'R3-12'!O37</f>
        <v>0</v>
      </c>
      <c r="MH8" s="77">
        <f>'R3-12'!P37</f>
        <v>0</v>
      </c>
      <c r="MI8" s="77">
        <f>'R3-12'!Q37</f>
        <v>0</v>
      </c>
      <c r="MJ8" s="77">
        <f>'R3-12'!R37</f>
        <v>0</v>
      </c>
      <c r="MK8" s="77">
        <f>'R3-12'!S37</f>
        <v>0</v>
      </c>
      <c r="ML8" s="77">
        <f>'R3-12'!T37</f>
        <v>0</v>
      </c>
      <c r="MM8" s="77">
        <f>'R3-12'!U37</f>
        <v>0</v>
      </c>
      <c r="MN8" s="77">
        <f>'R3-12'!V37</f>
        <v>1</v>
      </c>
      <c r="MO8" s="77">
        <f>'R3-12'!W37</f>
        <v>1</v>
      </c>
      <c r="MP8" s="77">
        <f>'R3-12'!X37</f>
        <v>1</v>
      </c>
      <c r="MQ8" s="77">
        <f>'R3-12'!Y37</f>
        <v>0.33333333333333331</v>
      </c>
      <c r="MR8" s="77">
        <f>'R3-12'!Z37</f>
        <v>0.33333333333333331</v>
      </c>
      <c r="MS8" s="77">
        <f>'R3-12'!AA37</f>
        <v>0.25</v>
      </c>
      <c r="MT8" s="77">
        <f>'R3-12'!AB37</f>
        <v>0.25</v>
      </c>
      <c r="MU8" s="77">
        <f>'R3-12'!AC37</f>
        <v>7.6923076923076927E-2</v>
      </c>
      <c r="MV8" s="77">
        <f>'R3-12'!AD37</f>
        <v>0</v>
      </c>
      <c r="MW8" s="77">
        <f>'R3-12'!AE37</f>
        <v>0</v>
      </c>
      <c r="MX8" s="77">
        <f>'R3-12'!AF37</f>
        <v>0</v>
      </c>
      <c r="MY8" s="77">
        <f>'R3-12'!AG37</f>
        <v>0</v>
      </c>
      <c r="MZ8" s="77">
        <f>'R3-12'!AH37</f>
        <v>0</v>
      </c>
      <c r="NA8" s="77">
        <f>'R3-12'!AI37</f>
        <v>0.16666666666666666</v>
      </c>
      <c r="NB8" s="77">
        <f>'R3-12'!AJ37</f>
        <v>0.25</v>
      </c>
      <c r="NC8" s="82">
        <f>'R3-12'!AK37</f>
        <v>0.25</v>
      </c>
      <c r="ND8" s="327">
        <f>'R4-01'!G37</f>
        <v>0.5</v>
      </c>
      <c r="NE8" s="77">
        <f>'R4-01'!H37</f>
        <v>0.33333333333333331</v>
      </c>
      <c r="NF8" s="77">
        <f>'R4-01'!I37</f>
        <v>0.75</v>
      </c>
      <c r="NG8" s="77">
        <f>'R4-01'!J37</f>
        <v>0.69230769230769229</v>
      </c>
      <c r="NH8" s="77">
        <f>'R4-01'!K37</f>
        <v>0.58064516129032262</v>
      </c>
      <c r="NI8" s="77">
        <f>'R4-01'!L37</f>
        <v>0.48351648351648352</v>
      </c>
      <c r="NJ8" s="77">
        <f>'R4-01'!M37</f>
        <v>0.38308457711442784</v>
      </c>
      <c r="NK8" s="77">
        <f>'R4-01'!N37</f>
        <v>0.29921259842519687</v>
      </c>
      <c r="NL8" s="77">
        <f>'R4-01'!O37</f>
        <v>0.26434426229508196</v>
      </c>
      <c r="NM8" s="77">
        <f>'R4-01'!P37</f>
        <v>0.22542372881355932</v>
      </c>
      <c r="NN8" s="77">
        <f>'R4-01'!Q37</f>
        <v>0.21921921921921922</v>
      </c>
      <c r="NO8" s="77">
        <f>'R4-01'!R37</f>
        <v>0.22236842105263158</v>
      </c>
      <c r="NP8" s="77">
        <f>'R4-01'!S37</f>
        <v>0.21253071253071254</v>
      </c>
      <c r="NQ8" s="77">
        <f>'R4-01'!T37</f>
        <v>0.2014218009478673</v>
      </c>
      <c r="NR8" s="77">
        <f>'R4-01'!U37</f>
        <v>0.20240963855421687</v>
      </c>
      <c r="NS8" s="77">
        <f>'R4-01'!V37</f>
        <v>0.20344827586206896</v>
      </c>
      <c r="NT8" s="77">
        <f>'R4-01'!W37</f>
        <v>0.22824858757062147</v>
      </c>
      <c r="NU8" s="77">
        <f>'R4-01'!X37</f>
        <v>0.2334293948126801</v>
      </c>
      <c r="NV8" s="77">
        <f>'R4-01'!Y37</f>
        <v>0.24239864864864866</v>
      </c>
      <c r="NW8" s="77">
        <f>'R4-01'!Z37</f>
        <v>0.27623906705539358</v>
      </c>
      <c r="NX8" s="77">
        <f>'R4-01'!AA37</f>
        <v>0.29407894736842105</v>
      </c>
      <c r="NY8" s="77">
        <f>'R4-01'!AB37</f>
        <v>0.3534532791642484</v>
      </c>
      <c r="NZ8" s="77">
        <f>'R4-01'!AC37</f>
        <v>0.38647830474268413</v>
      </c>
      <c r="OA8" s="77">
        <f>'R4-01'!AD37</f>
        <v>0.39034676663542645</v>
      </c>
      <c r="OB8" s="77">
        <f>'R4-01'!AE37</f>
        <v>0.40553947912360477</v>
      </c>
      <c r="OC8" s="77">
        <f>'R4-01'!AF37</f>
        <v>0.43117261471230883</v>
      </c>
      <c r="OD8" s="77">
        <f>'R4-01'!AG37</f>
        <v>0.41781051221961835</v>
      </c>
      <c r="OE8" s="77">
        <f>'R4-01'!AH37</f>
        <v>0.40066125638713557</v>
      </c>
      <c r="OF8" s="77">
        <f>'R4-01'!AI37</f>
        <v>0.42088423502036065</v>
      </c>
      <c r="OG8" s="77">
        <f>'R4-01'!AJ37</f>
        <v>0.44531032563317563</v>
      </c>
      <c r="OH8" s="196">
        <f>'R4-01'!AK37</f>
        <v>0.44405500134807224</v>
      </c>
      <c r="OI8" s="206">
        <f>'R4-02'!G37</f>
        <v>0.47189010429916051</v>
      </c>
      <c r="OJ8" s="77">
        <f>'R4-02'!H37</f>
        <v>0.47994019436830304</v>
      </c>
      <c r="OK8" s="77">
        <f>'R4-02'!I37</f>
        <v>0.49083353703251037</v>
      </c>
      <c r="OL8" s="77">
        <f>'R4-02'!J37</f>
        <v>0.51663452266152365</v>
      </c>
      <c r="OM8" s="77">
        <f>'R4-02'!K37</f>
        <v>0.49029693710544775</v>
      </c>
      <c r="ON8" s="77">
        <f>'R4-02'!L37</f>
        <v>0.46083058046248232</v>
      </c>
      <c r="OO8" s="77">
        <f>'R4-02'!M37</f>
        <v>0.45974872033503955</v>
      </c>
      <c r="OP8" s="77">
        <f>'R4-02'!N37</f>
        <v>0.46604495456719275</v>
      </c>
      <c r="OQ8" s="77">
        <f>'R4-02'!O37</f>
        <v>0.45493157149598867</v>
      </c>
      <c r="OR8" s="77">
        <f>'R4-02'!P37</f>
        <v>0.44650499286733236</v>
      </c>
      <c r="OS8" s="77">
        <f>'R4-02'!Q37</f>
        <v>0.44941348973607037</v>
      </c>
      <c r="OT8" s="77">
        <f>'R4-02'!R37</f>
        <v>0.45225362872421698</v>
      </c>
      <c r="OU8" s="77">
        <f>'R4-02'!S37</f>
        <v>0.48900388098318243</v>
      </c>
      <c r="OV8" s="77">
        <f>'R4-02'!T37</f>
        <v>0.49242625564709008</v>
      </c>
      <c r="OW8" s="77">
        <f>'R4-02'!U37</f>
        <v>0.48668407310704959</v>
      </c>
      <c r="OX8" s="77">
        <f>'R4-02'!V37</f>
        <v>0.4855899945622621</v>
      </c>
      <c r="OY8" s="77">
        <f>'R4-02'!W37</f>
        <v>0.48643516006511123</v>
      </c>
      <c r="OZ8" s="77">
        <f>'R4-02'!X37</f>
        <v>0.47637576431350748</v>
      </c>
      <c r="PA8" s="77">
        <f>'R4-02'!Y37</f>
        <v>0.46685082872928174</v>
      </c>
      <c r="PB8" s="77">
        <f>'R4-02'!Z37</f>
        <v>0.42740343952636028</v>
      </c>
      <c r="PC8" s="77">
        <f>'R4-02'!AA37</f>
        <v>0.424971363115693</v>
      </c>
      <c r="PD8" s="77">
        <f>'R4-02'!AB37</f>
        <v>0.39793751895662721</v>
      </c>
      <c r="PE8" s="77">
        <f>'R4-02'!AC37</f>
        <v>0.38440282468529319</v>
      </c>
      <c r="PF8" s="77">
        <f>'R4-02'!AD37</f>
        <v>0.37588892651540806</v>
      </c>
      <c r="PG8" s="77">
        <f>'R4-02'!AE37</f>
        <v>0.37329337329337331</v>
      </c>
      <c r="PH8" s="77">
        <f>'R4-02'!AF37</f>
        <v>0.38068556361239286</v>
      </c>
      <c r="PI8" s="77">
        <f>'R4-02'!AG37</f>
        <v>0.38834635416666669</v>
      </c>
      <c r="PJ8" s="82">
        <f>'R4-02'!AH37</f>
        <v>0.38847035702587618</v>
      </c>
      <c r="PK8" s="76" t="e">
        <f>#REF!</f>
        <v>#REF!</v>
      </c>
      <c r="PL8" s="77" t="e">
        <f>#REF!</f>
        <v>#REF!</v>
      </c>
      <c r="PM8" s="77" t="e">
        <f>#REF!</f>
        <v>#REF!</v>
      </c>
      <c r="PN8" s="77" t="e">
        <f>#REF!</f>
        <v>#REF!</v>
      </c>
      <c r="PO8" s="77" t="e">
        <f>#REF!</f>
        <v>#REF!</v>
      </c>
      <c r="PP8" s="77" t="e">
        <f>#REF!</f>
        <v>#REF!</v>
      </c>
      <c r="PQ8" s="77" t="e">
        <f>#REF!</f>
        <v>#REF!</v>
      </c>
      <c r="PR8" s="77" t="e">
        <f>#REF!</f>
        <v>#REF!</v>
      </c>
      <c r="PS8" s="77" t="e">
        <f>#REF!</f>
        <v>#REF!</v>
      </c>
      <c r="PT8" s="77" t="e">
        <f>#REF!</f>
        <v>#REF!</v>
      </c>
      <c r="PU8" s="77" t="e">
        <f>#REF!</f>
        <v>#REF!</v>
      </c>
      <c r="PV8" s="77" t="e">
        <f>#REF!</f>
        <v>#REF!</v>
      </c>
      <c r="PW8" s="77" t="e">
        <f>#REF!</f>
        <v>#REF!</v>
      </c>
      <c r="PX8" s="77" t="e">
        <f>#REF!</f>
        <v>#REF!</v>
      </c>
      <c r="PY8" s="77" t="e">
        <f>#REF!</f>
        <v>#REF!</v>
      </c>
      <c r="PZ8" s="77" t="e">
        <f>#REF!</f>
        <v>#REF!</v>
      </c>
      <c r="QA8" s="77" t="e">
        <f>#REF!</f>
        <v>#REF!</v>
      </c>
      <c r="QB8" s="77" t="e">
        <f>#REF!</f>
        <v>#REF!</v>
      </c>
      <c r="QC8" s="77" t="e">
        <f>#REF!</f>
        <v>#REF!</v>
      </c>
      <c r="QD8" s="77" t="e">
        <f>#REF!</f>
        <v>#REF!</v>
      </c>
      <c r="QE8" s="77" t="e">
        <f>#REF!</f>
        <v>#REF!</v>
      </c>
      <c r="QF8" s="77" t="e">
        <f>#REF!</f>
        <v>#REF!</v>
      </c>
      <c r="QG8" s="77" t="e">
        <f>#REF!</f>
        <v>#REF!</v>
      </c>
      <c r="QH8" s="77" t="e">
        <f>#REF!</f>
        <v>#REF!</v>
      </c>
      <c r="QI8" s="77" t="e">
        <f>#REF!</f>
        <v>#REF!</v>
      </c>
      <c r="QJ8" s="77" t="e">
        <f>#REF!</f>
        <v>#REF!</v>
      </c>
      <c r="QK8" s="77" t="e">
        <f>#REF!</f>
        <v>#REF!</v>
      </c>
      <c r="QL8" s="77" t="e">
        <f>#REF!</f>
        <v>#REF!</v>
      </c>
      <c r="QM8" s="77" t="e">
        <f>#REF!</f>
        <v>#REF!</v>
      </c>
      <c r="QN8" s="77" t="e">
        <f>#REF!</f>
        <v>#REF!</v>
      </c>
      <c r="QO8" s="77" t="e">
        <f>#REF!</f>
        <v>#REF!</v>
      </c>
    </row>
    <row r="9" spans="1:457" ht="32.4">
      <c r="A9" t="s">
        <v>143</v>
      </c>
      <c r="B9" s="141" t="s">
        <v>142</v>
      </c>
      <c r="C9" s="154">
        <f>'R3-01（入力用）'!G38</f>
        <v>1.186231473717793</v>
      </c>
      <c r="D9" s="145">
        <f>'R3-01（入力用）'!H38</f>
        <v>1.0613650028001307</v>
      </c>
      <c r="E9" s="145">
        <f>'R3-01（入力用）'!I38</f>
        <v>1.6856973573884428</v>
      </c>
      <c r="F9" s="145">
        <f>'R3-01（入力用）'!J38</f>
        <v>1.6856973573884428</v>
      </c>
      <c r="G9" s="145">
        <f>'R3-01（入力用）'!K38</f>
        <v>2.3724629474355861</v>
      </c>
      <c r="H9" s="145">
        <f>'R3-01（入力用）'!L38</f>
        <v>2.6846291247297422</v>
      </c>
      <c r="I9" s="145">
        <f>'R3-01（入力用）'!M38</f>
        <v>2.8094955956474044</v>
      </c>
      <c r="J9" s="145">
        <f>'R3-01（入力用）'!N38</f>
        <v>3.1216617729415606</v>
      </c>
      <c r="K9" s="145">
        <f>'R3-01（入力用）'!O38</f>
        <v>3.4338279502357167</v>
      </c>
      <c r="L9" s="145">
        <f>'R3-01（入力用）'!P38</f>
        <v>3.2465282438592231</v>
      </c>
      <c r="M9" s="145">
        <f>'R3-01（入力用）'!Q38</f>
        <v>3.3089614793180542</v>
      </c>
      <c r="N9" s="145">
        <f>'R3-01（入力用）'!R38</f>
        <v>2.9343620665650669</v>
      </c>
      <c r="O9" s="145">
        <f>'R3-01（入力用）'!S38</f>
        <v>2.7470623601885733</v>
      </c>
      <c r="P9" s="145">
        <f>'R3-01（入力用）'!T38</f>
        <v>2.7470623601885733</v>
      </c>
      <c r="Q9" s="145">
        <f>'R3-01（入力用）'!U38</f>
        <v>2.5597626538120797</v>
      </c>
      <c r="R9" s="145">
        <f>'R3-01（入力用）'!V38</f>
        <v>2.8094955956474044</v>
      </c>
      <c r="S9" s="145">
        <f>'R3-01（入力用）'!W38</f>
        <v>2.8719288311062359</v>
      </c>
      <c r="T9" s="145">
        <f>'R3-01（入力用）'!X38</f>
        <v>2.8094955956474044</v>
      </c>
      <c r="U9" s="145">
        <f>'R3-01（入力用）'!Y38</f>
        <v>2.6221958892709107</v>
      </c>
      <c r="V9" s="145">
        <f>'R3-01（入力用）'!Z38</f>
        <v>2.6846291247297422</v>
      </c>
      <c r="W9" s="145">
        <f>'R3-01（入力用）'!AA38</f>
        <v>2.7470623601885733</v>
      </c>
      <c r="X9" s="145">
        <f>'R3-01（入力用）'!AB38</f>
        <v>2.6846291247297422</v>
      </c>
      <c r="Y9" s="145">
        <f>'R3-01（入力用）'!AC38</f>
        <v>2.7470623601885733</v>
      </c>
      <c r="Z9" s="145">
        <f>'R3-01（入力用）'!AD38</f>
        <v>2.1851632410590924</v>
      </c>
      <c r="AA9" s="145">
        <f>'R3-01（入力用）'!AE38</f>
        <v>2.310029711976755</v>
      </c>
      <c r="AB9" s="145">
        <f>'R3-01（入力用）'!AF38</f>
        <v>2.1851632410590924</v>
      </c>
      <c r="AC9" s="145">
        <f>'R3-01（入力用）'!AG38</f>
        <v>2.0602967701414299</v>
      </c>
      <c r="AD9" s="145">
        <f>'R3-01（入力用）'!AH38</f>
        <v>1.7481305928472739</v>
      </c>
      <c r="AE9" s="145">
        <f>'R3-01（入力用）'!AI38</f>
        <v>1.8105638283061052</v>
      </c>
      <c r="AF9" s="145">
        <f>'R3-01（入力用）'!AJ38</f>
        <v>1.3735311800942867</v>
      </c>
      <c r="AG9" s="155">
        <f>'R3-01（入力用）'!AK38</f>
        <v>1.6232641219296116</v>
      </c>
      <c r="AH9" s="154">
        <f>'R3-02（入力用）'!G38</f>
        <v>1.4359644155531179</v>
      </c>
      <c r="AI9" s="145">
        <f>'R3-02（入力用）'!H38</f>
        <v>1.3735311800942867</v>
      </c>
      <c r="AJ9" s="145">
        <f>'R3-02（入力用）'!I38</f>
        <v>1.0613650028001307</v>
      </c>
      <c r="AK9" s="145">
        <f>'R3-02（入力用）'!J38</f>
        <v>0.93649853188246823</v>
      </c>
      <c r="AL9" s="145">
        <f>'R3-02（入力用）'!K38</f>
        <v>0.81163206096480578</v>
      </c>
      <c r="AM9" s="145">
        <f>'R3-02（入力用）'!L38</f>
        <v>0.81163206096480578</v>
      </c>
      <c r="AN9" s="145">
        <f>'R3-02（入力用）'!M38</f>
        <v>0.62433235458831216</v>
      </c>
      <c r="AO9" s="145">
        <f>'R3-02（入力用）'!N38</f>
        <v>0.81163206096480578</v>
      </c>
      <c r="AP9" s="145">
        <f>'R3-02（入力用）'!O38</f>
        <v>0.87406529642363695</v>
      </c>
      <c r="AQ9" s="145">
        <f>'R3-02（入力用）'!P38</f>
        <v>0.81163206096480578</v>
      </c>
      <c r="AR9" s="145">
        <f>'R3-02（入力用）'!Q38</f>
        <v>0.87406529642363695</v>
      </c>
      <c r="AS9" s="145">
        <f>'R3-02（入力用）'!R38</f>
        <v>0.68676559004714333</v>
      </c>
      <c r="AT9" s="145">
        <f>'R3-02（入力用）'!S38</f>
        <v>0.81163206096480578</v>
      </c>
      <c r="AU9" s="145">
        <f>'R3-02（入力用）'!T38</f>
        <v>0.9989317673412994</v>
      </c>
      <c r="AV9" s="145">
        <f>'R3-02（入力用）'!U38</f>
        <v>0.7491988255059745</v>
      </c>
      <c r="AW9" s="145">
        <f>'R3-02（入力用）'!V38</f>
        <v>0.7491988255059745</v>
      </c>
      <c r="AX9" s="145">
        <f>'R3-02（入力用）'!W38</f>
        <v>0.7491988255059745</v>
      </c>
      <c r="AY9" s="145">
        <f>'R3-02（入力用）'!X38</f>
        <v>0.7491988255059745</v>
      </c>
      <c r="AZ9" s="145">
        <f>'R3-02（入力用）'!Y38</f>
        <v>0.7491988255059745</v>
      </c>
      <c r="BA9" s="145">
        <f>'R3-02（入力用）'!Z38</f>
        <v>0.43703264821181848</v>
      </c>
      <c r="BB9" s="145">
        <f>'R3-02（入力用）'!AA38</f>
        <v>0.24973294183532485</v>
      </c>
      <c r="BC9" s="145">
        <f>'R3-02（入力用）'!AB38</f>
        <v>0.37459941275298725</v>
      </c>
      <c r="BD9" s="145">
        <f>'R3-02（入力用）'!AC38</f>
        <v>0.31216617729415608</v>
      </c>
      <c r="BE9" s="145">
        <f>'R3-02（入力用）'!AD38</f>
        <v>0.31216617729415608</v>
      </c>
      <c r="BF9" s="145">
        <f>'R3-02（入力用）'!AE38</f>
        <v>0.24973294183532485</v>
      </c>
      <c r="BG9" s="145">
        <f>'R3-02（入力用）'!AF38</f>
        <v>0.24973294183532485</v>
      </c>
      <c r="BH9" s="145">
        <f>'R3-02（入力用）'!AG38</f>
        <v>0.31216617729415608</v>
      </c>
      <c r="BI9" s="155">
        <f>'R3-02（入力用）'!AH38</f>
        <v>0.24973294183532485</v>
      </c>
      <c r="BJ9" s="154">
        <f>'R3-03（入力用）'!G38</f>
        <v>0.12486647091766243</v>
      </c>
      <c r="BK9" s="145">
        <f>'R3-03（入力用）'!H38</f>
        <v>6.2433235458831213E-2</v>
      </c>
      <c r="BL9" s="145">
        <f>'R3-03（入力用）'!I38</f>
        <v>6.2433235458831213E-2</v>
      </c>
      <c r="BM9" s="145">
        <f>'R3-03（入力用）'!J38</f>
        <v>6.2433235458831213E-2</v>
      </c>
      <c r="BN9" s="145">
        <f>'R3-03（入力用）'!K38</f>
        <v>6.2433235458831213E-2</v>
      </c>
      <c r="BO9" s="145">
        <f>'R3-03（入力用）'!L38</f>
        <v>0</v>
      </c>
      <c r="BP9" s="145">
        <f>'R3-03（入力用）'!M38</f>
        <v>0</v>
      </c>
      <c r="BQ9" s="145">
        <f>'R3-03（入力用）'!N38</f>
        <v>0</v>
      </c>
      <c r="BR9" s="145">
        <f>'R3-03（入力用）'!O38</f>
        <v>0</v>
      </c>
      <c r="BS9" s="145">
        <f>'R3-03（入力用）'!P38</f>
        <v>0</v>
      </c>
      <c r="BT9" s="145">
        <f>'R3-03（入力用）'!Q38</f>
        <v>0</v>
      </c>
      <c r="BU9" s="145">
        <f>'R3-03（入力用）'!R38</f>
        <v>0</v>
      </c>
      <c r="BV9" s="145">
        <f>'R3-03（入力用）'!S38</f>
        <v>0</v>
      </c>
      <c r="BW9" s="145">
        <f>'R3-03（入力用）'!T38</f>
        <v>6.2433235458831213E-2</v>
      </c>
      <c r="BX9" s="145">
        <f>'R3-03（入力用）'!U38</f>
        <v>6.2433235458831213E-2</v>
      </c>
      <c r="BY9" s="145">
        <f>'R3-03（入力用）'!V38</f>
        <v>0.12486647091766243</v>
      </c>
      <c r="BZ9" s="145">
        <f>'R3-03（入力用）'!W38</f>
        <v>0.18729970637649362</v>
      </c>
      <c r="CA9" s="145">
        <f>'R3-03（入力用）'!X38</f>
        <v>0.24973294183532485</v>
      </c>
      <c r="CB9" s="145">
        <f>'R3-03（入力用）'!Y38</f>
        <v>0.24973294183532485</v>
      </c>
      <c r="CC9" s="145">
        <f>'R3-03（入力用）'!Z38</f>
        <v>0.24973294183532485</v>
      </c>
      <c r="CD9" s="145">
        <f>'R3-03（入力用）'!AA38</f>
        <v>0.18729970637649362</v>
      </c>
      <c r="CE9" s="145">
        <f>'R3-03（入力用）'!AB38</f>
        <v>0.24973294183532485</v>
      </c>
      <c r="CF9" s="145">
        <f>'R3-03（入力用）'!AC38</f>
        <v>0.18729970637649362</v>
      </c>
      <c r="CG9" s="145">
        <f>'R3-03（入力用）'!AD38</f>
        <v>0.12486647091766243</v>
      </c>
      <c r="CH9" s="145">
        <f>'R3-03（入力用）'!AE38</f>
        <v>0.18729970637649362</v>
      </c>
      <c r="CI9" s="145">
        <f>'R3-03（入力用）'!AF38</f>
        <v>0.24973294183532485</v>
      </c>
      <c r="CJ9" s="145">
        <f>'R3-03（入力用）'!AG38</f>
        <v>0.24973294183532485</v>
      </c>
      <c r="CK9" s="145">
        <f>'R3-03（入力用）'!AH38</f>
        <v>0.37459941275298725</v>
      </c>
      <c r="CL9" s="145">
        <f>'R3-03（入力用）'!AI38</f>
        <v>0.37459941275298725</v>
      </c>
      <c r="CM9" s="145">
        <f>'R3-03（入力用）'!AJ38</f>
        <v>0.37459941275298725</v>
      </c>
      <c r="CN9" s="155">
        <f>'R3-03（入力用）'!AK38</f>
        <v>0.43703264821181848</v>
      </c>
      <c r="CO9" s="154">
        <f>'R3-04'!G38</f>
        <v>0.37459941275298725</v>
      </c>
      <c r="CP9" s="145">
        <f>'R3-04'!H38</f>
        <v>0.68676559004714333</v>
      </c>
      <c r="CQ9" s="145">
        <f>'R3-04'!I38</f>
        <v>0.7491988255059745</v>
      </c>
      <c r="CR9" s="145">
        <f>'R3-04'!J38</f>
        <v>0.87406529642363695</v>
      </c>
      <c r="CS9" s="145">
        <f>'R3-04'!K38</f>
        <v>0.87406529642363695</v>
      </c>
      <c r="CT9" s="145">
        <f>'R3-04'!L38</f>
        <v>1.0613650028001307</v>
      </c>
      <c r="CU9" s="145">
        <f>'R3-04'!M38</f>
        <v>1.2486647091766243</v>
      </c>
      <c r="CV9" s="145">
        <f>'R3-04'!N38</f>
        <v>1.3735311800942867</v>
      </c>
      <c r="CW9" s="145">
        <f>'R3-04'!O38</f>
        <v>1.0613650028001307</v>
      </c>
      <c r="CX9" s="145">
        <f>'R3-04'!P38</f>
        <v>1.2486647091766243</v>
      </c>
      <c r="CY9" s="145">
        <f>'R3-04'!Q38</f>
        <v>1.0613650028001307</v>
      </c>
      <c r="CZ9" s="145">
        <f>'R3-04'!R38</f>
        <v>0.9989317673412994</v>
      </c>
      <c r="DA9" s="145">
        <f>'R3-04'!S38</f>
        <v>0.81163206096480578</v>
      </c>
      <c r="DB9" s="145">
        <f>'R3-04'!T38</f>
        <v>0.68676559004714333</v>
      </c>
      <c r="DC9" s="145">
        <f>'R3-04'!U38</f>
        <v>0.7491988255059745</v>
      </c>
      <c r="DD9" s="145">
        <f>'R3-04'!V38</f>
        <v>0.7491988255059745</v>
      </c>
      <c r="DE9" s="145">
        <f>'R3-04'!W38</f>
        <v>0.56189911912948087</v>
      </c>
      <c r="DF9" s="145">
        <f>'R3-04'!X38</f>
        <v>0.56189911912948087</v>
      </c>
      <c r="DG9" s="145">
        <f>'R3-04'!Y38</f>
        <v>0.62433235458831216</v>
      </c>
      <c r="DH9" s="145">
        <f>'R3-04'!Z38</f>
        <v>0.81163206096480578</v>
      </c>
      <c r="DI9" s="145">
        <f>'R3-04'!AA38</f>
        <v>0.7491988255059745</v>
      </c>
      <c r="DJ9" s="145">
        <f>'R3-04'!AB38</f>
        <v>0.7491988255059745</v>
      </c>
      <c r="DK9" s="145">
        <f>'R3-04'!AC38</f>
        <v>0.93649853188246823</v>
      </c>
      <c r="DL9" s="145">
        <f>'R3-04'!AD38</f>
        <v>1.186231473717793</v>
      </c>
      <c r="DM9" s="145">
        <f>'R3-04'!AE38</f>
        <v>1.3110979446354554</v>
      </c>
      <c r="DN9" s="145">
        <f>'R3-04'!AF38</f>
        <v>1.4359644155531179</v>
      </c>
      <c r="DO9" s="145">
        <f>'R3-04'!AG38</f>
        <v>1.6856973573884428</v>
      </c>
      <c r="DP9" s="145">
        <f>'R3-04'!AH38</f>
        <v>1.8729970637649365</v>
      </c>
      <c r="DQ9" s="145">
        <f>'R3-04'!AI38</f>
        <v>2.310029711976755</v>
      </c>
      <c r="DR9" s="197">
        <f>'R3-04'!AJ38</f>
        <v>2.1851632410590924</v>
      </c>
      <c r="DS9" s="207">
        <f>'R3-05'!G38</f>
        <v>3.0592285374827295</v>
      </c>
      <c r="DT9" s="188">
        <f>'R3-05'!H38</f>
        <v>3.5586944211533793</v>
      </c>
      <c r="DU9" s="188">
        <f>'R3-05'!I38</f>
        <v>4.3078932466593534</v>
      </c>
      <c r="DV9" s="188">
        <f>'R3-05'!J38</f>
        <v>4.495192953035847</v>
      </c>
      <c r="DW9" s="188">
        <f>'R3-05'!K38</f>
        <v>4.9946588367064972</v>
      </c>
      <c r="DX9" s="188">
        <f>'R3-05'!L38</f>
        <v>5.1819585430829909</v>
      </c>
      <c r="DY9" s="188">
        <f>'R3-05'!M38</f>
        <v>6.3057567813419526</v>
      </c>
      <c r="DZ9" s="188">
        <f>'R3-05'!N38</f>
        <v>5.7438576622124717</v>
      </c>
      <c r="EA9" s="188">
        <f>'R3-05'!O38</f>
        <v>5.993590604047796</v>
      </c>
      <c r="EB9" s="188">
        <f>'R3-05'!P38</f>
        <v>5.8062908976713024</v>
      </c>
      <c r="EC9" s="188">
        <f>'R3-05'!Q38</f>
        <v>6.5554897231772777</v>
      </c>
      <c r="ED9" s="188">
        <f>'R3-05'!R38</f>
        <v>7.0549556068479271</v>
      </c>
      <c r="EE9" s="188">
        <f>'R3-05'!S38</f>
        <v>6.930089135930265</v>
      </c>
      <c r="EF9" s="188">
        <f>'R3-05'!T38</f>
        <v>6.3057567813419526</v>
      </c>
      <c r="EG9" s="188">
        <f>'R3-05'!U38</f>
        <v>6.3681900168007832</v>
      </c>
      <c r="EH9" s="188">
        <f>'R3-05'!V38</f>
        <v>5.8687241331301339</v>
      </c>
      <c r="EI9" s="188">
        <f>'R3-05'!W38</f>
        <v>5.6189911912948087</v>
      </c>
      <c r="EJ9" s="188">
        <f>'R3-05'!X38</f>
        <v>5.0570920721653279</v>
      </c>
      <c r="EK9" s="188">
        <f>'R3-05'!Y38</f>
        <v>4.3703264821181849</v>
      </c>
      <c r="EL9" s="188">
        <f>'R3-05'!Z38</f>
        <v>4.62005942395351</v>
      </c>
      <c r="EM9" s="188">
        <f>'R3-05'!AA38</f>
        <v>5.1819585430829909</v>
      </c>
      <c r="EN9" s="188">
        <f>'R3-05'!AB38</f>
        <v>5.2443917785418215</v>
      </c>
      <c r="EO9" s="188">
        <f>'R3-05'!AC38</f>
        <v>5.306825014000653</v>
      </c>
      <c r="EP9" s="188">
        <f>'R3-05'!AD38</f>
        <v>5.1195253076241594</v>
      </c>
      <c r="EQ9" s="188">
        <f>'R3-05'!AE38</f>
        <v>5.1195253076241594</v>
      </c>
      <c r="ER9" s="188">
        <f>'R3-05'!AF38</f>
        <v>5.1195253076241594</v>
      </c>
      <c r="ES9" s="188">
        <f>'R3-05'!AG38</f>
        <v>4.5576261884946785</v>
      </c>
      <c r="ET9" s="188">
        <f>'R3-05'!AH38</f>
        <v>3.5586944211533793</v>
      </c>
      <c r="EU9" s="188">
        <f>'R3-05'!AI38</f>
        <v>3.2465282438592231</v>
      </c>
      <c r="EV9" s="188">
        <f>'R3-05'!AJ38</f>
        <v>3.0592285374827295</v>
      </c>
      <c r="EW9" s="211">
        <f>'R3-05'!AK38</f>
        <v>2.8719288311062359</v>
      </c>
      <c r="EX9" s="209">
        <f>'R3-06'!G38</f>
        <v>2.4973294183532486</v>
      </c>
      <c r="EY9" s="188">
        <f>'R3-06'!H38</f>
        <v>2.8094955956474044</v>
      </c>
      <c r="EZ9" s="188">
        <f>'R3-06'!I38</f>
        <v>2.6846291247297422</v>
      </c>
      <c r="FA9" s="188">
        <f>'R3-06'!J38</f>
        <v>2.9343620665650669</v>
      </c>
      <c r="FB9" s="188">
        <f>'R3-06'!K38</f>
        <v>3.1216617729415606</v>
      </c>
      <c r="FC9" s="188">
        <f>'R3-06'!L38</f>
        <v>3.0592285374827295</v>
      </c>
      <c r="FD9" s="188">
        <f>'R3-06'!M38</f>
        <v>3.0592285374827295</v>
      </c>
      <c r="FE9" s="188">
        <f>'R3-06'!N38</f>
        <v>2.8719288311062359</v>
      </c>
      <c r="FF9" s="188">
        <f>'R3-06'!O38</f>
        <v>2.3724629474355861</v>
      </c>
      <c r="FG9" s="188">
        <f>'R3-06'!P38</f>
        <v>2.2475964765179235</v>
      </c>
      <c r="FH9" s="188">
        <f>'R3-06'!Q38</f>
        <v>1.9978635346825988</v>
      </c>
      <c r="FI9" s="188">
        <f>'R3-06'!R38</f>
        <v>1.3735311800942867</v>
      </c>
      <c r="FJ9" s="188">
        <f>'R3-06'!S38</f>
        <v>1.4359644155531179</v>
      </c>
      <c r="FK9" s="188">
        <f>'R3-06'!T38</f>
        <v>1.3735311800942867</v>
      </c>
      <c r="FL9" s="188">
        <f>'R3-06'!U38</f>
        <v>1.186231473717793</v>
      </c>
      <c r="FM9" s="188">
        <f>'R3-06'!V38</f>
        <v>0.9989317673412994</v>
      </c>
      <c r="FN9" s="188">
        <f>'R3-06'!W38</f>
        <v>0.87406529642363695</v>
      </c>
      <c r="FO9" s="188">
        <f>'R3-06'!X38</f>
        <v>0.7491988255059745</v>
      </c>
      <c r="FP9" s="188">
        <f>'R3-06'!Y38</f>
        <v>0.87406529642363695</v>
      </c>
      <c r="FQ9" s="188">
        <f>'R3-06'!Z38</f>
        <v>0.62433235458831216</v>
      </c>
      <c r="FR9" s="188">
        <f>'R3-06'!AA38</f>
        <v>0.56189911912948087</v>
      </c>
      <c r="FS9" s="188">
        <f>'R3-06'!AB38</f>
        <v>0.56189911912948087</v>
      </c>
      <c r="FT9" s="188">
        <f>'R3-06'!AC38</f>
        <v>0.43703264821181848</v>
      </c>
      <c r="FU9" s="188">
        <f>'R3-06'!AD38</f>
        <v>0.37459941275298725</v>
      </c>
      <c r="FV9" s="188">
        <f>'R3-06'!AE38</f>
        <v>0.43703264821181848</v>
      </c>
      <c r="FW9" s="188">
        <f>'R3-06'!AF38</f>
        <v>0.43703264821181848</v>
      </c>
      <c r="FX9" s="188">
        <f>'R3-06'!AG38</f>
        <v>0.56189911912948087</v>
      </c>
      <c r="FY9" s="188">
        <f>'R3-06'!AH38</f>
        <v>0.81163206096480578</v>
      </c>
      <c r="FZ9" s="188">
        <f>'R3-06'!AI38</f>
        <v>0.87406529642363695</v>
      </c>
      <c r="GA9" s="211">
        <f>'R3-06'!AJ38</f>
        <v>0.87406529642363695</v>
      </c>
      <c r="GB9" s="209">
        <f>'R3-07'!G38</f>
        <v>1.1237982382589617</v>
      </c>
      <c r="GC9" s="188">
        <f>'R3-07'!H38</f>
        <v>1.0613650028001307</v>
      </c>
      <c r="GD9" s="188">
        <f>'R3-07'!I38</f>
        <v>1.0613650028001307</v>
      </c>
      <c r="GE9" s="188">
        <f>'R3-07'!J38</f>
        <v>0.87406529642363695</v>
      </c>
      <c r="GF9" s="188">
        <f>'R3-07'!K38</f>
        <v>0.62433235458831216</v>
      </c>
      <c r="GG9" s="188">
        <f>'R3-07'!L38</f>
        <v>0.56189911912948087</v>
      </c>
      <c r="GH9" s="188">
        <f>'R3-07'!M38</f>
        <v>0.56189911912948087</v>
      </c>
      <c r="GI9" s="188">
        <f>'R3-07'!N38</f>
        <v>0.31216617729415608</v>
      </c>
      <c r="GJ9" s="188">
        <f>'R3-07'!O38</f>
        <v>0.31216617729415608</v>
      </c>
      <c r="GK9" s="188">
        <f>'R3-07'!P38</f>
        <v>0.18729970637649362</v>
      </c>
      <c r="GL9" s="188">
        <f>'R3-07'!Q38</f>
        <v>0.31216617729415608</v>
      </c>
      <c r="GM9" s="188">
        <f>'R3-07'!R38</f>
        <v>0.43703264821181848</v>
      </c>
      <c r="GN9" s="188">
        <f>'R3-07'!S38</f>
        <v>0.43703264821181848</v>
      </c>
      <c r="GO9" s="188">
        <f>'R3-07'!T38</f>
        <v>0.43703264821181848</v>
      </c>
      <c r="GP9" s="188">
        <f>'R3-07'!U38</f>
        <v>0.62433235458831216</v>
      </c>
      <c r="GQ9" s="188">
        <f>'R3-07'!V38</f>
        <v>0.62433235458831216</v>
      </c>
      <c r="GR9" s="188">
        <f>'R3-07'!W38</f>
        <v>0.62433235458831216</v>
      </c>
      <c r="GS9" s="188">
        <f>'R3-07'!X38</f>
        <v>0.68676559004714333</v>
      </c>
      <c r="GT9" s="188">
        <f>'R3-07'!Y38</f>
        <v>0.56189911912948087</v>
      </c>
      <c r="GU9" s="188">
        <f>'R3-07'!Z38</f>
        <v>0.68676559004714333</v>
      </c>
      <c r="GV9" s="188">
        <f>'R3-07'!AA38</f>
        <v>0.68676559004714333</v>
      </c>
      <c r="GW9" s="188">
        <f>'R3-07'!AB38</f>
        <v>0.7491988255059745</v>
      </c>
      <c r="GX9" s="188">
        <f>'R3-07'!AC38</f>
        <v>0.7491988255059745</v>
      </c>
      <c r="GY9" s="188">
        <f>'R3-07'!AD38</f>
        <v>1.0613650028001307</v>
      </c>
      <c r="GZ9" s="188">
        <f>'R3-07'!AE38</f>
        <v>1.2486647091766243</v>
      </c>
      <c r="HA9" s="188">
        <f>'R3-07'!AF38</f>
        <v>1.3110979446354554</v>
      </c>
      <c r="HB9" s="188">
        <f>'R3-07'!AG38</f>
        <v>1.5608308864707803</v>
      </c>
      <c r="HC9" s="188">
        <f>'R3-07'!AH38</f>
        <v>2.0602967701414299</v>
      </c>
      <c r="HD9" s="188">
        <f>'R3-07'!AI38</f>
        <v>2.4973294183532486</v>
      </c>
      <c r="HE9" s="188">
        <f>'R3-07'!AJ38</f>
        <v>2.8719288311062359</v>
      </c>
      <c r="HF9" s="211">
        <f>'R3-07'!AK38</f>
        <v>3.3713947147768857</v>
      </c>
      <c r="HG9" s="209">
        <f>'R3-08'!G38</f>
        <v>4.0581603048240291</v>
      </c>
      <c r="HH9" s="188">
        <f>'R3-08'!H38</f>
        <v>4.1205935402828597</v>
      </c>
      <c r="HI9" s="188">
        <f>'R3-08'!I38</f>
        <v>4.495192953035847</v>
      </c>
      <c r="HJ9" s="188">
        <f>'R3-08'!J38</f>
        <v>5.2443917785418215</v>
      </c>
      <c r="HK9" s="188">
        <f>'R3-08'!K38</f>
        <v>5.6814244267536402</v>
      </c>
      <c r="HL9" s="188">
        <f>'R3-08'!L38</f>
        <v>7.1798220777655892</v>
      </c>
      <c r="HM9" s="188">
        <f>'R3-08'!M38</f>
        <v>7.8665876678127331</v>
      </c>
      <c r="HN9" s="188">
        <f>'R3-08'!N38</f>
        <v>9.4898517897423442</v>
      </c>
      <c r="HO9" s="188">
        <f>'R3-08'!O38</f>
        <v>10.426350321624813</v>
      </c>
      <c r="HP9" s="188">
        <f>'R3-08'!P38</f>
        <v>11.550148559883775</v>
      </c>
      <c r="HQ9" s="188">
        <f>'R3-08'!Q38</f>
        <v>12.798813269060398</v>
      </c>
      <c r="HR9" s="188">
        <f>'R3-08'!R38</f>
        <v>15.108842981037153</v>
      </c>
      <c r="HS9" s="188">
        <f>'R3-08'!S38</f>
        <v>17.231572986637413</v>
      </c>
      <c r="HT9" s="188">
        <f>'R3-08'!T38</f>
        <v>19.416736227696507</v>
      </c>
      <c r="HU9" s="188">
        <f>'R3-08'!U38</f>
        <v>19.416736227696507</v>
      </c>
      <c r="HV9" s="188">
        <f>'R3-08'!V38</f>
        <v>21.601899468755601</v>
      </c>
      <c r="HW9" s="188">
        <f>'R3-08'!W38</f>
        <v>26.284392128167941</v>
      </c>
      <c r="HX9" s="188">
        <f>'R3-08'!X38</f>
        <v>27.845223014638719</v>
      </c>
      <c r="HY9" s="188">
        <f>'R3-08'!Y38</f>
        <v>32.4028492031334</v>
      </c>
      <c r="HZ9" s="188">
        <f>'R3-08'!Z38</f>
        <v>34.026113325063008</v>
      </c>
      <c r="IA9" s="188">
        <f>'R3-08'!AA38</f>
        <v>37.397508039839899</v>
      </c>
      <c r="IB9" s="188">
        <f>'R3-08'!AB38</f>
        <v>37.772107452592884</v>
      </c>
      <c r="IC9" s="188">
        <f>'R3-08'!AC38</f>
        <v>38.771039219934181</v>
      </c>
      <c r="ID9" s="188">
        <f>'R3-08'!AD38</f>
        <v>35.836677153369116</v>
      </c>
      <c r="IE9" s="188">
        <f>'R3-08'!AE38</f>
        <v>35.58694421153379</v>
      </c>
      <c r="IF9" s="188">
        <f>'R3-08'!AF38</f>
        <v>30.467418903909632</v>
      </c>
      <c r="IG9" s="188">
        <f>'R3-08'!AG38</f>
        <v>27.78278977917989</v>
      </c>
      <c r="IH9" s="188">
        <f>'R3-08'!AH38</f>
        <v>24.473828299861836</v>
      </c>
      <c r="II9" s="188">
        <f>'R3-08'!AI38</f>
        <v>22.663264471555731</v>
      </c>
      <c r="IJ9" s="188">
        <f>'R3-08'!AJ38</f>
        <v>19.042136814943518</v>
      </c>
      <c r="IK9" s="211">
        <f>'R3-08'!AK38</f>
        <v>17.044273280260921</v>
      </c>
      <c r="IL9" s="209">
        <f>'R3-09'!G38</f>
        <v>14.234777684613517</v>
      </c>
      <c r="IM9" s="188">
        <f>'R3-09'!H38</f>
        <v>12.861246504519229</v>
      </c>
      <c r="IN9" s="188">
        <f>'R3-09'!I38</f>
        <v>11.237982382589617</v>
      </c>
      <c r="IO9" s="188">
        <f>'R3-09'!J38</f>
        <v>8.3660535514833825</v>
      </c>
      <c r="IP9" s="188">
        <f>'R3-09'!K38</f>
        <v>7.8041544323539016</v>
      </c>
      <c r="IQ9" s="188">
        <f>'R3-09'!L38</f>
        <v>7.4295550196009144</v>
      </c>
      <c r="IR9" s="188">
        <f>'R3-09'!M38</f>
        <v>7.3671217841420829</v>
      </c>
      <c r="IS9" s="188">
        <f>'R3-09'!N38</f>
        <v>7.4295550196009144</v>
      </c>
      <c r="IT9" s="188">
        <f>'R3-09'!O38</f>
        <v>6.5554897231772777</v>
      </c>
      <c r="IU9" s="188">
        <f>'R3-09'!P38</f>
        <v>6.118457074965459</v>
      </c>
      <c r="IV9" s="188">
        <f>'R3-09'!Q38</f>
        <v>6.0560238395066275</v>
      </c>
      <c r="IW9" s="188">
        <f>'R3-09'!R38</f>
        <v>5.7438576622124717</v>
      </c>
      <c r="IX9" s="188">
        <f>'R3-09'!S38</f>
        <v>5.8687241331301339</v>
      </c>
      <c r="IY9" s="188">
        <f>'R3-09'!T38</f>
        <v>5.306825014000653</v>
      </c>
      <c r="IZ9" s="188">
        <f>'R3-09'!U38</f>
        <v>4.5576261884946785</v>
      </c>
      <c r="JA9" s="188">
        <f>'R3-09'!V38</f>
        <v>4.3078932466593534</v>
      </c>
      <c r="JB9" s="188">
        <f>'R3-09'!W38</f>
        <v>3.808427362988704</v>
      </c>
      <c r="JC9" s="188">
        <f>'R3-09'!X38</f>
        <v>3.3713947147768857</v>
      </c>
      <c r="JD9" s="188">
        <f>'R3-09'!Y38</f>
        <v>3.3713947147768857</v>
      </c>
      <c r="JE9" s="188">
        <f>'R3-09'!Z38</f>
        <v>3.0592285374827295</v>
      </c>
      <c r="JF9" s="188">
        <f>'R3-09'!AA38</f>
        <v>2.0602967701414299</v>
      </c>
      <c r="JG9" s="188">
        <f>'R3-09'!AB38</f>
        <v>1.7481305928472739</v>
      </c>
      <c r="JH9" s="188">
        <f>'R3-09'!AC38</f>
        <v>1.5608308864707803</v>
      </c>
      <c r="JI9" s="188">
        <f>'R3-09'!AD38</f>
        <v>1.1237982382589617</v>
      </c>
      <c r="JJ9" s="188">
        <f>'R3-09'!AE38</f>
        <v>0.9989317673412994</v>
      </c>
      <c r="JK9" s="188">
        <f>'R3-09'!AF38</f>
        <v>0.68676559004714333</v>
      </c>
      <c r="JL9" s="188">
        <f>'R3-09'!AG38</f>
        <v>0.62433235458831216</v>
      </c>
      <c r="JM9" s="188">
        <f>'R3-09'!AH38</f>
        <v>0.7491988255059745</v>
      </c>
      <c r="JN9" s="188">
        <f>'R3-09'!AI38</f>
        <v>0.7491988255059745</v>
      </c>
      <c r="JO9" s="211">
        <f>'R3-09'!AJ38</f>
        <v>0.68676559004714333</v>
      </c>
      <c r="JP9" s="209">
        <f>'R3-10'!G38</f>
        <v>0.68676559004714333</v>
      </c>
      <c r="JQ9" s="188">
        <f>'R3-10'!H38</f>
        <v>0.43703264821181848</v>
      </c>
      <c r="JR9" s="188">
        <f>'R3-10'!I38</f>
        <v>0.37459941275298725</v>
      </c>
      <c r="JS9" s="188">
        <f>'R3-10'!J38</f>
        <v>0.43703264821181848</v>
      </c>
      <c r="JT9" s="188">
        <f>'R3-10'!K38</f>
        <v>0.37459941275298725</v>
      </c>
      <c r="JU9" s="188">
        <f>'R3-10'!L38</f>
        <v>0.31216617729415608</v>
      </c>
      <c r="JV9" s="188">
        <f>'R3-10'!M38</f>
        <v>0.31216617729415608</v>
      </c>
      <c r="JW9" s="188">
        <f>'R3-10'!N38</f>
        <v>0.43703264821181848</v>
      </c>
      <c r="JX9" s="188">
        <f>'R3-10'!O38</f>
        <v>0.4994658836706497</v>
      </c>
      <c r="JY9" s="188">
        <f>'R3-10'!P38</f>
        <v>0.4994658836706497</v>
      </c>
      <c r="JZ9" s="188">
        <f>'R3-10'!Q38</f>
        <v>0.43703264821181848</v>
      </c>
      <c r="KA9" s="188">
        <f>'R3-10'!R38</f>
        <v>0.37459941275298725</v>
      </c>
      <c r="KB9" s="188">
        <f>'R3-10'!S38</f>
        <v>0.4994658836706497</v>
      </c>
      <c r="KC9" s="188">
        <f>'R3-10'!T38</f>
        <v>0.43703264821181848</v>
      </c>
      <c r="KD9" s="188">
        <f>'R3-10'!U38</f>
        <v>0.31216617729415608</v>
      </c>
      <c r="KE9" s="188">
        <f>'R3-10'!V38</f>
        <v>0.24973294183532485</v>
      </c>
      <c r="KF9" s="188">
        <f>'R3-10'!W38</f>
        <v>0.24973294183532485</v>
      </c>
      <c r="KG9" s="188">
        <f>'R3-10'!X38</f>
        <v>0.24973294183532485</v>
      </c>
      <c r="KH9" s="188">
        <f>'R3-10'!Y38</f>
        <v>0.18729970637649362</v>
      </c>
      <c r="KI9" s="188">
        <f>'R3-10'!Z38</f>
        <v>6.2433235458831213E-2</v>
      </c>
      <c r="KJ9" s="188">
        <f>'R3-10'!AA38</f>
        <v>0</v>
      </c>
      <c r="KK9" s="188">
        <f>'R3-10'!AB38</f>
        <v>0</v>
      </c>
      <c r="KL9" s="188">
        <f>'R3-10'!AC38</f>
        <v>0</v>
      </c>
      <c r="KM9" s="188">
        <f>'R3-10'!AD38</f>
        <v>0</v>
      </c>
      <c r="KN9" s="188">
        <f>'R3-10'!AE38</f>
        <v>0</v>
      </c>
      <c r="KO9" s="188">
        <f>'R3-10'!AF38</f>
        <v>0.12486647091766243</v>
      </c>
      <c r="KP9" s="188">
        <f>'R3-10'!AG38</f>
        <v>0.12486647091766243</v>
      </c>
      <c r="KQ9" s="188">
        <f>'R3-10'!AH38</f>
        <v>0.12486647091766243</v>
      </c>
      <c r="KR9" s="188">
        <f>'R3-10'!AI38</f>
        <v>0.12486647091766243</v>
      </c>
      <c r="KS9" s="188">
        <f>'R3-10'!AJ38</f>
        <v>0.12486647091766243</v>
      </c>
      <c r="KT9" s="211">
        <f>'R3-10'!AK38</f>
        <v>0.12486647091766243</v>
      </c>
      <c r="KU9" s="209">
        <f>'R3-11'!G38</f>
        <v>0.12486647091766243</v>
      </c>
      <c r="KV9" s="188">
        <f>'R3-11'!H38</f>
        <v>6.2433235458831213E-2</v>
      </c>
      <c r="KW9" s="188">
        <f>'R3-11'!I38</f>
        <v>6.2433235458831213E-2</v>
      </c>
      <c r="KX9" s="188">
        <f>'R3-11'!J38</f>
        <v>6.2433235458831213E-2</v>
      </c>
      <c r="KY9" s="188">
        <f>'R3-11'!K38</f>
        <v>6.2433235458831213E-2</v>
      </c>
      <c r="KZ9" s="188">
        <f>'R3-11'!L38</f>
        <v>6.2433235458831213E-2</v>
      </c>
      <c r="LA9" s="188">
        <f>'R3-11'!M38</f>
        <v>6.2433235458831213E-2</v>
      </c>
      <c r="LB9" s="188">
        <f>'R3-11'!N38</f>
        <v>6.2433235458831213E-2</v>
      </c>
      <c r="LC9" s="188">
        <f>'R3-11'!O38</f>
        <v>0</v>
      </c>
      <c r="LD9" s="188">
        <f>'R3-11'!P38</f>
        <v>0</v>
      </c>
      <c r="LE9" s="188">
        <f>'R3-11'!Q38</f>
        <v>0</v>
      </c>
      <c r="LF9" s="188">
        <f>'R3-11'!R38</f>
        <v>0</v>
      </c>
      <c r="LG9" s="188">
        <f>'R3-11'!S38</f>
        <v>0</v>
      </c>
      <c r="LH9" s="188">
        <f>'R3-11'!T38</f>
        <v>0</v>
      </c>
      <c r="LI9" s="188">
        <f>'R3-11'!U38</f>
        <v>0</v>
      </c>
      <c r="LJ9" s="188">
        <f>'R3-11'!V38</f>
        <v>0</v>
      </c>
      <c r="LK9" s="188">
        <f>'R3-11'!W38</f>
        <v>0</v>
      </c>
      <c r="LL9" s="188">
        <f>'R3-11'!X38</f>
        <v>0</v>
      </c>
      <c r="LM9" s="188">
        <f>'R3-11'!Y38</f>
        <v>0</v>
      </c>
      <c r="LN9" s="188">
        <f>'R3-11'!Z38</f>
        <v>0</v>
      </c>
      <c r="LO9" s="188">
        <f>'R3-11'!AA38</f>
        <v>6.2433235458831213E-2</v>
      </c>
      <c r="LP9" s="188">
        <f>'R3-11'!AB38</f>
        <v>6.2433235458831213E-2</v>
      </c>
      <c r="LQ9" s="188">
        <f>'R3-11'!AC38</f>
        <v>6.2433235458831213E-2</v>
      </c>
      <c r="LR9" s="188">
        <f>'R3-11'!AD38</f>
        <v>6.2433235458831213E-2</v>
      </c>
      <c r="LS9" s="188">
        <f>'R3-11'!AE38</f>
        <v>6.2433235458831213E-2</v>
      </c>
      <c r="LT9" s="188">
        <f>'R3-11'!AF38</f>
        <v>6.2433235458831213E-2</v>
      </c>
      <c r="LU9" s="188">
        <f>'R3-11'!AG38</f>
        <v>6.2433235458831213E-2</v>
      </c>
      <c r="LV9" s="188">
        <f>'R3-11'!AH38</f>
        <v>0</v>
      </c>
      <c r="LW9" s="188">
        <f>'R3-11'!AI38</f>
        <v>0</v>
      </c>
      <c r="LX9" s="211">
        <f>'R3-11'!AJ38</f>
        <v>0</v>
      </c>
      <c r="LY9" s="209">
        <f>'R3-12'!G38</f>
        <v>0</v>
      </c>
      <c r="LZ9" s="188">
        <f>'R3-12'!H38</f>
        <v>0</v>
      </c>
      <c r="MA9" s="188">
        <f>'R3-12'!I38</f>
        <v>0</v>
      </c>
      <c r="MB9" s="188">
        <f>'R3-12'!J38</f>
        <v>0</v>
      </c>
      <c r="MC9" s="188">
        <f>'R3-12'!K38</f>
        <v>0</v>
      </c>
      <c r="MD9" s="188">
        <f>'R3-12'!L38</f>
        <v>0</v>
      </c>
      <c r="ME9" s="188">
        <f>'R3-12'!M38</f>
        <v>0</v>
      </c>
      <c r="MF9" s="188">
        <f>'R3-12'!N38</f>
        <v>0</v>
      </c>
      <c r="MG9" s="188">
        <f>'R3-12'!O38</f>
        <v>0</v>
      </c>
      <c r="MH9" s="188">
        <f>'R3-12'!P38</f>
        <v>0</v>
      </c>
      <c r="MI9" s="188">
        <f>'R3-12'!Q38</f>
        <v>0</v>
      </c>
      <c r="MJ9" s="188">
        <f>'R3-12'!R38</f>
        <v>0</v>
      </c>
      <c r="MK9" s="188">
        <f>'R3-12'!S38</f>
        <v>0</v>
      </c>
      <c r="ML9" s="188">
        <f>'R3-12'!T38</f>
        <v>0</v>
      </c>
      <c r="MM9" s="188">
        <f>'R3-12'!U38</f>
        <v>0</v>
      </c>
      <c r="MN9" s="188">
        <f>'R3-12'!V38</f>
        <v>0.12592428424636834</v>
      </c>
      <c r="MO9" s="188">
        <f>'R3-12'!W38</f>
        <v>0.18888642636955252</v>
      </c>
      <c r="MP9" s="188">
        <f>'R3-12'!X38</f>
        <v>0.18888642636955252</v>
      </c>
      <c r="MQ9" s="188">
        <f>'R3-12'!Y38</f>
        <v>0.18888642636955252</v>
      </c>
      <c r="MR9" s="188">
        <f>'R3-12'!Z38</f>
        <v>0.18888642636955252</v>
      </c>
      <c r="MS9" s="188">
        <f>'R3-12'!AA38</f>
        <v>0.18888642636955252</v>
      </c>
      <c r="MT9" s="188">
        <f>'R3-12'!AB38</f>
        <v>0.18888642636955252</v>
      </c>
      <c r="MU9" s="188">
        <f>'R3-12'!AC38</f>
        <v>6.296214212318417E-2</v>
      </c>
      <c r="MV9" s="188">
        <f>'R3-12'!AD38</f>
        <v>0</v>
      </c>
      <c r="MW9" s="188">
        <f>'R3-12'!AE38</f>
        <v>0</v>
      </c>
      <c r="MX9" s="188">
        <f>'R3-12'!AF38</f>
        <v>0</v>
      </c>
      <c r="MY9" s="188">
        <f>'R3-12'!AG38</f>
        <v>0</v>
      </c>
      <c r="MZ9" s="188">
        <f>'R3-12'!AH38</f>
        <v>0</v>
      </c>
      <c r="NA9" s="188">
        <f>'R3-12'!AI38</f>
        <v>6.296214212318417E-2</v>
      </c>
      <c r="NB9" s="188">
        <f>'R3-12'!AJ38</f>
        <v>6.296214212318417E-2</v>
      </c>
      <c r="NC9" s="211">
        <f>'R3-12'!AK38</f>
        <v>6.296214212318417E-2</v>
      </c>
      <c r="ND9" s="328">
        <f>'R4-01'!G38</f>
        <v>6.296214212318417E-2</v>
      </c>
      <c r="NE9" s="188">
        <f>'R4-01'!H38</f>
        <v>6.296214212318417E-2</v>
      </c>
      <c r="NF9" s="188">
        <f>'R4-01'!I38</f>
        <v>0.37777285273910505</v>
      </c>
      <c r="NG9" s="188">
        <f>'R4-01'!J38</f>
        <v>0.56665927910865754</v>
      </c>
      <c r="NH9" s="188">
        <f>'R4-01'!K38</f>
        <v>1.1333185582173151</v>
      </c>
      <c r="NI9" s="188">
        <f>'R4-01'!L38</f>
        <v>2.7703342534201036</v>
      </c>
      <c r="NJ9" s="188">
        <f>'R4-01'!M38</f>
        <v>4.8480849434851816</v>
      </c>
      <c r="NK9" s="188">
        <f>'R4-01'!N38</f>
        <v>7.1776842020429958</v>
      </c>
      <c r="NL9" s="188">
        <f>'R4-01'!O38</f>
        <v>8.1221163338907587</v>
      </c>
      <c r="NM9" s="188">
        <f>'R4-01'!P38</f>
        <v>8.373964902383495</v>
      </c>
      <c r="NN9" s="188">
        <f>'R4-01'!Q38</f>
        <v>9.1924727499848888</v>
      </c>
      <c r="NO9" s="188">
        <f>'R4-01'!R38</f>
        <v>10.640602018818125</v>
      </c>
      <c r="NP9" s="188">
        <f>'R4-01'!S38</f>
        <v>10.892450587310861</v>
      </c>
      <c r="NQ9" s="188">
        <f>'R4-01'!T38</f>
        <v>10.703564160941308</v>
      </c>
      <c r="NR9" s="188">
        <f>'R4-01'!U38</f>
        <v>10.57763987669494</v>
      </c>
      <c r="NS9" s="188">
        <f>'R4-01'!V38</f>
        <v>11.144299155803598</v>
      </c>
      <c r="NT9" s="188">
        <f>'R4-01'!W38</f>
        <v>12.718352708883202</v>
      </c>
      <c r="NU9" s="188">
        <f>'R4-01'!X38</f>
        <v>15.299800535933754</v>
      </c>
      <c r="NV9" s="188">
        <f>'R4-01'!Y38</f>
        <v>18.070134789353858</v>
      </c>
      <c r="NW9" s="188">
        <f>'R4-01'!Z38</f>
        <v>23.8626518646868</v>
      </c>
      <c r="NX9" s="188">
        <f>'R4-01'!AA38</f>
        <v>28.144077529063324</v>
      </c>
      <c r="NY9" s="188">
        <f>'R4-01'!AB38</f>
        <v>38.343944553019163</v>
      </c>
      <c r="NZ9" s="188">
        <f>'R4-01'!AC38</f>
        <v>48.229000866359073</v>
      </c>
      <c r="OA9" s="188">
        <f>'R4-01'!AD38</f>
        <v>52.447464388612417</v>
      </c>
      <c r="OB9" s="188">
        <f>'R4-01'!AE38</f>
        <v>61.76586142284367</v>
      </c>
      <c r="OC9" s="188">
        <f>'R4-01'!AF38</f>
        <v>74.547176273850056</v>
      </c>
      <c r="OD9" s="188">
        <f>'R4-01'!AG38</f>
        <v>78.576753369733851</v>
      </c>
      <c r="OE9" s="188">
        <f>'R4-01'!AH38</f>
        <v>83.928535450204507</v>
      </c>
      <c r="OF9" s="188">
        <f>'R4-01'!AI38</f>
        <v>91.106219652247503</v>
      </c>
      <c r="OG9" s="188">
        <f>'R4-01'!AJ38</f>
        <v>100.73942739709467</v>
      </c>
      <c r="OH9" s="218">
        <f>'R4-01'!AK38</f>
        <v>103.69864807688433</v>
      </c>
      <c r="OI9" s="207">
        <f>'R4-02'!G38</f>
        <v>116.79477363850664</v>
      </c>
      <c r="OJ9" s="188">
        <f>'R4-02'!H38</f>
        <v>121.26508572925272</v>
      </c>
      <c r="OK9" s="188">
        <f>'R4-02'!I38</f>
        <v>126.42798138335381</v>
      </c>
      <c r="OL9" s="188">
        <f>'R4-02'!J38</f>
        <v>134.92787056998367</v>
      </c>
      <c r="OM9" s="188">
        <f>'R4-02'!K38</f>
        <v>132.03161203231721</v>
      </c>
      <c r="ON9" s="188">
        <f>'R4-02'!L38</f>
        <v>122.96506356657869</v>
      </c>
      <c r="OO9" s="188">
        <f>'R4-02'!M38</f>
        <v>124.41319283541192</v>
      </c>
      <c r="OP9" s="188">
        <f>'R4-02'!N38</f>
        <v>122.71321499808595</v>
      </c>
      <c r="OQ9" s="188">
        <f>'R4-02'!O38</f>
        <v>121.39101001349908</v>
      </c>
      <c r="OR9" s="188">
        <f>'R4-02'!P38</f>
        <v>118.24290290733987</v>
      </c>
      <c r="OS9" s="188">
        <f>'R4-02'!Q38</f>
        <v>115.7873793645357</v>
      </c>
      <c r="OT9" s="188">
        <f>'R4-02'!R38</f>
        <v>111.82076441077508</v>
      </c>
      <c r="OU9" s="188">
        <f>'R4-02'!S38</f>
        <v>118.99844861281808</v>
      </c>
      <c r="OV9" s="188">
        <f>'R4-02'!T38</f>
        <v>116.66884935426027</v>
      </c>
      <c r="OW9" s="188">
        <f>'R4-02'!U38</f>
        <v>117.36143291761529</v>
      </c>
      <c r="OX9" s="188">
        <f>'R4-02'!V38</f>
        <v>112.45038583200693</v>
      </c>
      <c r="OY9" s="188">
        <f>'R4-02'!W38</f>
        <v>112.89112082686923</v>
      </c>
      <c r="OZ9" s="188">
        <f>'R4-02'!X38</f>
        <v>107.91711159913767</v>
      </c>
      <c r="PA9" s="188">
        <f>'R4-02'!Y38</f>
        <v>106.40602018818124</v>
      </c>
      <c r="PB9" s="188">
        <f>'R4-02'!Z38</f>
        <v>95.4506074587472</v>
      </c>
      <c r="PC9" s="188">
        <f>'R4-02'!AA38</f>
        <v>93.43581891080531</v>
      </c>
      <c r="PD9" s="188">
        <f>'R4-02'!AB38</f>
        <v>82.606330465617631</v>
      </c>
      <c r="PE9" s="188">
        <f>'R4-02'!AC38</f>
        <v>78.828601938226583</v>
      </c>
      <c r="PF9" s="188">
        <f>'R4-02'!AD38</f>
        <v>69.887977756734429</v>
      </c>
      <c r="PG9" s="188">
        <f>'R4-02'!AE38</f>
        <v>70.580561320089458</v>
      </c>
      <c r="PH9" s="188">
        <f>'R4-02'!AF38</f>
        <v>72.721274152277715</v>
      </c>
      <c r="PI9" s="188">
        <f>'R4-02'!AG38</f>
        <v>75.113835552958719</v>
      </c>
      <c r="PJ9" s="211">
        <f>'R4-02'!AH38</f>
        <v>74.673100558096422</v>
      </c>
      <c r="PK9" s="209" t="e">
        <f>#REF!</f>
        <v>#REF!</v>
      </c>
      <c r="PL9" s="188" t="e">
        <f>#REF!</f>
        <v>#REF!</v>
      </c>
      <c r="PM9" s="188" t="e">
        <f>#REF!</f>
        <v>#REF!</v>
      </c>
      <c r="PN9" s="188" t="e">
        <f>#REF!</f>
        <v>#REF!</v>
      </c>
      <c r="PO9" s="188" t="e">
        <f>#REF!</f>
        <v>#REF!</v>
      </c>
      <c r="PP9" s="188" t="e">
        <f>#REF!</f>
        <v>#REF!</v>
      </c>
      <c r="PQ9" s="188" t="e">
        <f>#REF!</f>
        <v>#REF!</v>
      </c>
      <c r="PR9" s="188" t="e">
        <f>#REF!</f>
        <v>#REF!</v>
      </c>
      <c r="PS9" s="188" t="e">
        <f>#REF!</f>
        <v>#REF!</v>
      </c>
      <c r="PT9" s="188" t="e">
        <f>#REF!</f>
        <v>#REF!</v>
      </c>
      <c r="PU9" s="188" t="e">
        <f>#REF!</f>
        <v>#REF!</v>
      </c>
      <c r="PV9" s="188" t="e">
        <f>#REF!</f>
        <v>#REF!</v>
      </c>
      <c r="PW9" s="188" t="e">
        <f>#REF!</f>
        <v>#REF!</v>
      </c>
      <c r="PX9" s="188" t="e">
        <f>#REF!</f>
        <v>#REF!</v>
      </c>
      <c r="PY9" s="188" t="e">
        <f>#REF!</f>
        <v>#REF!</v>
      </c>
      <c r="PZ9" s="188" t="e">
        <f>#REF!</f>
        <v>#REF!</v>
      </c>
      <c r="QA9" s="188" t="e">
        <f>#REF!</f>
        <v>#REF!</v>
      </c>
      <c r="QB9" s="188" t="e">
        <f>#REF!</f>
        <v>#REF!</v>
      </c>
      <c r="QC9" s="188" t="e">
        <f>#REF!</f>
        <v>#REF!</v>
      </c>
      <c r="QD9" s="188" t="e">
        <f>#REF!</f>
        <v>#REF!</v>
      </c>
      <c r="QE9" s="188" t="e">
        <f>#REF!</f>
        <v>#REF!</v>
      </c>
      <c r="QF9" s="188" t="e">
        <f>#REF!</f>
        <v>#REF!</v>
      </c>
      <c r="QG9" s="188" t="e">
        <f>#REF!</f>
        <v>#REF!</v>
      </c>
      <c r="QH9" s="188" t="e">
        <f>#REF!</f>
        <v>#REF!</v>
      </c>
      <c r="QI9" s="188" t="e">
        <f>#REF!</f>
        <v>#REF!</v>
      </c>
      <c r="QJ9" s="188" t="e">
        <f>#REF!</f>
        <v>#REF!</v>
      </c>
      <c r="QK9" s="188" t="e">
        <f>#REF!</f>
        <v>#REF!</v>
      </c>
      <c r="QL9" s="188" t="e">
        <f>#REF!</f>
        <v>#REF!</v>
      </c>
      <c r="QM9" s="188" t="e">
        <f>#REF!</f>
        <v>#REF!</v>
      </c>
      <c r="QN9" s="188" t="e">
        <f>#REF!</f>
        <v>#REF!</v>
      </c>
      <c r="QO9" s="188" t="e">
        <f>#REF!</f>
        <v>#REF!</v>
      </c>
    </row>
    <row r="10" spans="1:457" ht="34.5" customHeight="1">
      <c r="A10" s="78" t="s">
        <v>96</v>
      </c>
      <c r="B10" s="78"/>
      <c r="C10" s="96">
        <f>'R3-01（入力用）'!G19</f>
        <v>15</v>
      </c>
      <c r="D10" s="94">
        <f>'R3-01（入力用）'!H19</f>
        <v>2</v>
      </c>
      <c r="E10" s="94">
        <f>'R3-01（入力用）'!I19</f>
        <v>27</v>
      </c>
      <c r="F10" s="94">
        <f>'R3-01（入力用）'!J19</f>
        <v>12</v>
      </c>
      <c r="G10" s="94">
        <f>'R3-01（入力用）'!K19</f>
        <v>22</v>
      </c>
      <c r="H10" s="94">
        <f>'R3-01（入力用）'!L19</f>
        <v>36</v>
      </c>
      <c r="I10" s="94">
        <f>'R3-01（入力用）'!M19</f>
        <v>27</v>
      </c>
      <c r="J10" s="94">
        <f>'R3-01（入力用）'!N19</f>
        <v>32</v>
      </c>
      <c r="K10" s="94">
        <f>'R3-01（入力用）'!O19</f>
        <v>39</v>
      </c>
      <c r="L10" s="94">
        <f>'R3-01（入力用）'!P19</f>
        <v>17</v>
      </c>
      <c r="M10" s="94">
        <f>'R3-01（入力用）'!Q19</f>
        <v>15</v>
      </c>
      <c r="N10" s="94">
        <f>'R3-01（入力用）'!R19</f>
        <v>20</v>
      </c>
      <c r="O10" s="94">
        <f>'R3-01（入力用）'!S19</f>
        <v>21</v>
      </c>
      <c r="P10" s="94">
        <f>'R3-01（入力用）'!T19</f>
        <v>17</v>
      </c>
      <c r="Q10" s="94">
        <f>'R3-01（入力用）'!U19</f>
        <v>14</v>
      </c>
      <c r="R10" s="94">
        <f>'R3-01（入力用）'!V19</f>
        <v>25</v>
      </c>
      <c r="S10" s="94">
        <f>'R3-01（入力用）'!W19</f>
        <v>14</v>
      </c>
      <c r="T10" s="94">
        <f>'R3-01（入力用）'!X19</f>
        <v>16</v>
      </c>
      <c r="U10" s="94">
        <f>'R3-01（入力用）'!Y19</f>
        <v>14</v>
      </c>
      <c r="V10" s="94">
        <f>'R3-01（入力用）'!Z19</f>
        <v>59</v>
      </c>
      <c r="W10" s="94">
        <f>'R3-01（入力用）'!AA19</f>
        <v>23</v>
      </c>
      <c r="X10" s="94">
        <f>'R3-01（入力用）'!AB19</f>
        <v>14</v>
      </c>
      <c r="Y10" s="94">
        <f>'R3-01（入力用）'!AC19</f>
        <v>27</v>
      </c>
      <c r="Z10" s="94">
        <f>'R3-01（入力用）'!AD19</f>
        <v>5</v>
      </c>
      <c r="AA10" s="94">
        <f>'R3-01（入力用）'!AE19</f>
        <v>14</v>
      </c>
      <c r="AB10" s="94">
        <f>'R3-01（入力用）'!AF19</f>
        <v>13</v>
      </c>
      <c r="AC10" s="94">
        <f>'R3-01（入力用）'!AG19</f>
        <v>10</v>
      </c>
      <c r="AD10" s="94">
        <f>'R3-01（入力用）'!AH19</f>
        <v>13</v>
      </c>
      <c r="AE10" s="94">
        <f>'R3-01（入力用）'!AI19</f>
        <v>19</v>
      </c>
      <c r="AF10" s="94">
        <f>'R3-01（入力用）'!AJ19</f>
        <v>11</v>
      </c>
      <c r="AG10" s="95">
        <f>'R3-01（入力用）'!AK19</f>
        <v>13</v>
      </c>
      <c r="AH10" s="96">
        <f>'R3-02（入力用）'!G19</f>
        <v>10</v>
      </c>
      <c r="AI10" s="94">
        <f>'R3-02（入力用）'!H19</f>
        <v>5</v>
      </c>
      <c r="AJ10" s="94">
        <f>'R3-02（入力用）'!I19</f>
        <v>3</v>
      </c>
      <c r="AK10" s="94">
        <f>'R3-02（入力用）'!J19</f>
        <v>3</v>
      </c>
      <c r="AL10" s="94">
        <f>'R3-02（入力用）'!K19</f>
        <v>9</v>
      </c>
      <c r="AM10" s="94">
        <f>'R3-02（入力用）'!L19</f>
        <v>4</v>
      </c>
      <c r="AN10" s="94">
        <f>'R3-02（入力用）'!M19</f>
        <v>3</v>
      </c>
      <c r="AO10" s="94">
        <f>'R3-02（入力用）'!N19</f>
        <v>6</v>
      </c>
      <c r="AP10" s="94">
        <f>'R3-02（入力用）'!O19</f>
        <v>10</v>
      </c>
      <c r="AQ10" s="94">
        <f>'R3-02（入力用）'!P19</f>
        <v>10</v>
      </c>
      <c r="AR10" s="94">
        <f>'R3-02（入力用）'!Q19</f>
        <v>4</v>
      </c>
      <c r="AS10" s="94">
        <f>'R3-02（入力用）'!R19</f>
        <v>16</v>
      </c>
      <c r="AT10" s="94">
        <f>'R3-02（入力用）'!S19</f>
        <v>11</v>
      </c>
      <c r="AU10" s="94">
        <f>'R3-02（入力用）'!T19</f>
        <v>8</v>
      </c>
      <c r="AV10" s="94">
        <f>'R3-02（入力用）'!U19</f>
        <v>2</v>
      </c>
      <c r="AW10" s="94">
        <f>'R3-02（入力用）'!V19</f>
        <v>12</v>
      </c>
      <c r="AX10" s="94">
        <f>'R3-02（入力用）'!W19</f>
        <v>1</v>
      </c>
      <c r="AY10" s="94">
        <f>'R3-02（入力用）'!X19</f>
        <v>3</v>
      </c>
      <c r="AZ10" s="94">
        <f>'R3-02（入力用）'!Y19</f>
        <v>1</v>
      </c>
      <c r="BA10" s="94">
        <f>'R3-02（入力用）'!Z19</f>
        <v>1</v>
      </c>
      <c r="BB10" s="94">
        <f>'R3-02（入力用）'!AA19</f>
        <v>1</v>
      </c>
      <c r="BC10" s="94">
        <f>'R3-02（入力用）'!AB19</f>
        <v>2</v>
      </c>
      <c r="BD10" s="94">
        <f>'R3-02（入力用）'!AC19</f>
        <v>7</v>
      </c>
      <c r="BE10" s="94">
        <f>'R3-02（入力用）'!AD19</f>
        <v>4</v>
      </c>
      <c r="BF10" s="94">
        <f>'R3-02（入力用）'!AE19</f>
        <v>0</v>
      </c>
      <c r="BG10" s="94">
        <f>'R3-02（入力用）'!AF19</f>
        <v>0</v>
      </c>
      <c r="BH10" s="94">
        <f>'R3-02（入力用）'!AG19</f>
        <v>3</v>
      </c>
      <c r="BI10" s="95">
        <f>'R3-02（入力用）'!AH19</f>
        <v>0</v>
      </c>
      <c r="BJ10" s="96">
        <f>'R3-03（入力用）'!G19</f>
        <v>0</v>
      </c>
      <c r="BK10" s="94">
        <f>'R3-03（入力用）'!H19</f>
        <v>1</v>
      </c>
      <c r="BL10" s="94">
        <f>'R3-03（入力用）'!I19</f>
        <v>0</v>
      </c>
      <c r="BM10" s="94">
        <f>'R3-03（入力用）'!J19</f>
        <v>0</v>
      </c>
      <c r="BN10" s="94">
        <f>'R3-03（入力用）'!K19</f>
        <v>0</v>
      </c>
      <c r="BO10" s="94">
        <f>'R3-03（入力用）'!L19</f>
        <v>0</v>
      </c>
      <c r="BP10" s="94">
        <f>'R3-03（入力用）'!M19</f>
        <v>0</v>
      </c>
      <c r="BQ10" s="94">
        <f>'R3-03（入力用）'!N19</f>
        <v>0</v>
      </c>
      <c r="BR10" s="94">
        <f>'R3-03（入力用）'!O19</f>
        <v>0</v>
      </c>
      <c r="BS10" s="94">
        <f>'R3-03（入力用）'!P19</f>
        <v>0</v>
      </c>
      <c r="BT10" s="94">
        <f>'R3-03（入力用）'!Q19</f>
        <v>0</v>
      </c>
      <c r="BU10" s="94">
        <f>'R3-03（入力用）'!R19</f>
        <v>0</v>
      </c>
      <c r="BV10" s="94">
        <f>'R3-03（入力用）'!S19</f>
        <v>0</v>
      </c>
      <c r="BW10" s="94">
        <f>'R3-03（入力用）'!T19</f>
        <v>1</v>
      </c>
      <c r="BX10" s="94">
        <f>'R3-03（入力用）'!U19</f>
        <v>0</v>
      </c>
      <c r="BY10" s="94">
        <f>'R3-03（入力用）'!V19</f>
        <v>1</v>
      </c>
      <c r="BZ10" s="94">
        <f>'R3-03（入力用）'!W19</f>
        <v>1</v>
      </c>
      <c r="CA10" s="94">
        <f>'R3-03（入力用）'!X19</f>
        <v>1</v>
      </c>
      <c r="CB10" s="94">
        <f>'R3-03（入力用）'!Y19</f>
        <v>0</v>
      </c>
      <c r="CC10" s="94">
        <f>'R3-03（入力用）'!Z19</f>
        <v>3</v>
      </c>
      <c r="CD10" s="94">
        <f>'R3-03（入力用）'!AA19</f>
        <v>5</v>
      </c>
      <c r="CE10" s="94">
        <f>'R3-03（入力用）'!AB19</f>
        <v>1</v>
      </c>
      <c r="CF10" s="94">
        <f>'R3-03（入力用）'!AC19</f>
        <v>0</v>
      </c>
      <c r="CG10" s="94">
        <f>'R3-03（入力用）'!AD19</f>
        <v>1</v>
      </c>
      <c r="CH10" s="94">
        <f>'R3-03（入力用）'!AE19</f>
        <v>2</v>
      </c>
      <c r="CI10" s="94">
        <f>'R3-03（入力用）'!AF19</f>
        <v>12</v>
      </c>
      <c r="CJ10" s="94">
        <f>'R3-03（入力用）'!AG19</f>
        <v>10</v>
      </c>
      <c r="CK10" s="94">
        <f>'R3-03（入力用）'!AH19</f>
        <v>12</v>
      </c>
      <c r="CL10" s="94">
        <f>'R3-03（入力用）'!AI19</f>
        <v>5</v>
      </c>
      <c r="CM10" s="94">
        <f>'R3-03（入力用）'!AJ19</f>
        <v>6</v>
      </c>
      <c r="CN10" s="95">
        <f>'R3-03（入力用）'!AK19</f>
        <v>7</v>
      </c>
      <c r="CO10" s="96">
        <f>'R3-04'!G19</f>
        <v>2</v>
      </c>
      <c r="CP10" s="94">
        <f>'R3-04'!H19</f>
        <v>7</v>
      </c>
      <c r="CQ10" s="94">
        <f>'R3-04'!I19</f>
        <v>8</v>
      </c>
      <c r="CR10" s="94">
        <f>'R3-04'!J19</f>
        <v>8</v>
      </c>
      <c r="CS10" s="94">
        <f>'R3-04'!K19</f>
        <v>8</v>
      </c>
      <c r="CT10" s="94">
        <f>'R3-04'!L19</f>
        <v>7</v>
      </c>
      <c r="CU10" s="94">
        <f>'R3-04'!M19</f>
        <v>16</v>
      </c>
      <c r="CV10" s="94">
        <f>'R3-04'!N19</f>
        <v>11</v>
      </c>
      <c r="CW10" s="94">
        <f>'R3-04'!O19</f>
        <v>8</v>
      </c>
      <c r="CX10" s="94">
        <f>'R3-04'!P19</f>
        <v>8</v>
      </c>
      <c r="CY10" s="94">
        <f>'R3-04'!Q19</f>
        <v>5</v>
      </c>
      <c r="CZ10" s="94">
        <f>'R3-04'!R19</f>
        <v>4</v>
      </c>
      <c r="DA10" s="94">
        <f>'R3-04'!S19</f>
        <v>4</v>
      </c>
      <c r="DB10" s="94">
        <f>'R3-04'!T19</f>
        <v>4</v>
      </c>
      <c r="DC10" s="94">
        <f>'R3-04'!U19</f>
        <v>13</v>
      </c>
      <c r="DD10" s="94">
        <f>'R3-04'!V19</f>
        <v>3</v>
      </c>
      <c r="DE10" s="94">
        <f>'R3-04'!W19</f>
        <v>7</v>
      </c>
      <c r="DF10" s="94">
        <f>'R3-04'!X19</f>
        <v>11</v>
      </c>
      <c r="DG10" s="94">
        <f>'R3-04'!Y19</f>
        <v>6</v>
      </c>
      <c r="DH10" s="94">
        <f>'R3-04'!Z19</f>
        <v>13</v>
      </c>
      <c r="DI10" s="94">
        <f>'R3-04'!AA19</f>
        <v>2</v>
      </c>
      <c r="DJ10" s="94">
        <f>'R3-04'!AB19</f>
        <v>7</v>
      </c>
      <c r="DK10" s="94">
        <f>'R3-04'!AC19</f>
        <v>11</v>
      </c>
      <c r="DL10" s="94">
        <f>'R3-04'!AD19</f>
        <v>7</v>
      </c>
      <c r="DM10" s="94">
        <f>'R3-04'!AE19</f>
        <v>14</v>
      </c>
      <c r="DN10" s="94">
        <f>'R3-04'!AF19</f>
        <v>13</v>
      </c>
      <c r="DO10" s="94">
        <f>'R3-04'!AG19</f>
        <v>11</v>
      </c>
      <c r="DP10" s="94">
        <f>'R3-04'!AH19</f>
        <v>14</v>
      </c>
      <c r="DQ10" s="94">
        <f>'R3-04'!AI19</f>
        <v>28</v>
      </c>
      <c r="DR10" s="212">
        <f>'R3-04'!AJ19</f>
        <v>33</v>
      </c>
      <c r="DS10" s="213">
        <f>'R3-05'!G19</f>
        <v>60</v>
      </c>
      <c r="DT10" s="94">
        <f>'R3-05'!H19</f>
        <v>42</v>
      </c>
      <c r="DU10" s="94">
        <f>'R3-05'!I19</f>
        <v>45</v>
      </c>
      <c r="DV10" s="94">
        <f>'R3-05'!J19</f>
        <v>41</v>
      </c>
      <c r="DW10" s="94">
        <f>'R3-05'!K19</f>
        <v>47</v>
      </c>
      <c r="DX10" s="94">
        <f>'R3-05'!L19</f>
        <v>45</v>
      </c>
      <c r="DY10" s="94">
        <f>'R3-05'!M19</f>
        <v>58</v>
      </c>
      <c r="DZ10" s="94">
        <f>'R3-05'!N19</f>
        <v>51</v>
      </c>
      <c r="EA10" s="94">
        <f>'R3-05'!O19</f>
        <v>46</v>
      </c>
      <c r="EB10" s="94">
        <f>'R3-05'!P19</f>
        <v>39</v>
      </c>
      <c r="EC10" s="94">
        <f>'R3-05'!Q19</f>
        <v>52</v>
      </c>
      <c r="ED10" s="94">
        <f>'R3-05'!R19</f>
        <v>61</v>
      </c>
      <c r="EE10" s="94">
        <f>'R3-05'!S19</f>
        <v>52</v>
      </c>
      <c r="EF10" s="94">
        <f>'R3-05'!T19</f>
        <v>46</v>
      </c>
      <c r="EG10" s="94">
        <f>'R3-05'!U19</f>
        <v>34</v>
      </c>
      <c r="EH10" s="94">
        <f>'R3-05'!V19</f>
        <v>29</v>
      </c>
      <c r="EI10" s="94">
        <f>'R3-05'!W19</f>
        <v>38</v>
      </c>
      <c r="EJ10" s="94">
        <f>'R3-05'!X19</f>
        <v>37</v>
      </c>
      <c r="EK10" s="94">
        <f>'R3-05'!Y19</f>
        <v>40</v>
      </c>
      <c r="EL10" s="94">
        <f>'R3-05'!Z19</f>
        <v>39</v>
      </c>
      <c r="EM10" s="94">
        <f>'R3-05'!AA19</f>
        <v>47</v>
      </c>
      <c r="EN10" s="94">
        <f>'R3-05'!AB19</f>
        <v>36</v>
      </c>
      <c r="EO10" s="94">
        <f>'R3-05'!AC19</f>
        <v>23</v>
      </c>
      <c r="EP10" s="94">
        <f>'R3-05'!AD19</f>
        <v>19</v>
      </c>
      <c r="EQ10" s="94">
        <f>'R3-05'!AE19</f>
        <v>27</v>
      </c>
      <c r="ER10" s="94">
        <f>'R3-05'!AF19</f>
        <v>26</v>
      </c>
      <c r="ES10" s="94">
        <f>'R3-05'!AG19</f>
        <v>26</v>
      </c>
      <c r="ET10" s="94">
        <f>'R3-05'!AH19</f>
        <v>27</v>
      </c>
      <c r="EU10" s="94">
        <f>'R3-05'!AI19</f>
        <v>29</v>
      </c>
      <c r="EV10" s="94">
        <f>'R3-05'!AJ19</f>
        <v>31</v>
      </c>
      <c r="EW10" s="95">
        <f>'R3-05'!AK19</f>
        <v>11</v>
      </c>
      <c r="EX10" s="96">
        <f>'R3-06'!G19</f>
        <v>25</v>
      </c>
      <c r="EY10" s="94">
        <f>'R3-06'!H19</f>
        <v>32</v>
      </c>
      <c r="EZ10" s="94">
        <f>'R3-06'!I19</f>
        <v>25</v>
      </c>
      <c r="FA10" s="94">
        <f>'R3-06'!J19</f>
        <v>26</v>
      </c>
      <c r="FB10" s="94">
        <f>'R3-06'!K19</f>
        <v>47</v>
      </c>
      <c r="FC10" s="94">
        <f>'R3-06'!L19</f>
        <v>15</v>
      </c>
      <c r="FD10" s="94">
        <f>'R3-06'!M19</f>
        <v>8</v>
      </c>
      <c r="FE10" s="94">
        <f>'R3-06'!N19</f>
        <v>13</v>
      </c>
      <c r="FF10" s="94">
        <f>'R3-06'!O19</f>
        <v>17</v>
      </c>
      <c r="FG10" s="94">
        <f>'R3-06'!P19</f>
        <v>11</v>
      </c>
      <c r="FH10" s="94">
        <f>'R3-06'!Q19</f>
        <v>8</v>
      </c>
      <c r="FI10" s="94">
        <f>'R3-06'!R19</f>
        <v>15</v>
      </c>
      <c r="FJ10" s="94">
        <f>'R3-06'!S19</f>
        <v>15</v>
      </c>
      <c r="FK10" s="94">
        <f>'R3-06'!T19</f>
        <v>10</v>
      </c>
      <c r="FL10" s="94">
        <f>'R3-06'!U19</f>
        <v>11</v>
      </c>
      <c r="FM10" s="94">
        <f>'R3-06'!V19</f>
        <v>13</v>
      </c>
      <c r="FN10" s="94">
        <f>'R3-06'!W19</f>
        <v>3</v>
      </c>
      <c r="FO10" s="94">
        <f>'R3-06'!X19</f>
        <v>9</v>
      </c>
      <c r="FP10" s="94">
        <f>'R3-06'!Y19</f>
        <v>2</v>
      </c>
      <c r="FQ10" s="94">
        <f>'R3-06'!Z19</f>
        <v>3</v>
      </c>
      <c r="FR10" s="94">
        <f>'R3-06'!AA19</f>
        <v>2</v>
      </c>
      <c r="FS10" s="94">
        <f>'R3-06'!AB19</f>
        <v>4</v>
      </c>
      <c r="FT10" s="94">
        <f>'R3-06'!AC19</f>
        <v>2</v>
      </c>
      <c r="FU10" s="94">
        <f>'R3-06'!AD19</f>
        <v>2</v>
      </c>
      <c r="FV10" s="94">
        <f>'R3-06'!AE19</f>
        <v>2</v>
      </c>
      <c r="FW10" s="94">
        <f>'R3-06'!AF19</f>
        <v>6</v>
      </c>
      <c r="FX10" s="94">
        <f>'R3-06'!AG19</f>
        <v>9</v>
      </c>
      <c r="FY10" s="94">
        <f>'R3-06'!AH19</f>
        <v>5</v>
      </c>
      <c r="FZ10" s="94">
        <f>'R3-06'!AI19</f>
        <v>4</v>
      </c>
      <c r="GA10" s="95">
        <f>'R3-06'!AJ19</f>
        <v>3</v>
      </c>
      <c r="GB10" s="96">
        <f>'R3-07'!G19</f>
        <v>4</v>
      </c>
      <c r="GC10" s="94">
        <f>'R3-07'!H19</f>
        <v>11</v>
      </c>
      <c r="GD10" s="94">
        <f>'R3-07'!I19</f>
        <v>6</v>
      </c>
      <c r="GE10" s="94">
        <f>'R3-07'!J19</f>
        <v>3</v>
      </c>
      <c r="GF10" s="94">
        <f>'R3-07'!K19</f>
        <v>1</v>
      </c>
      <c r="GG10" s="94">
        <f>'R3-07'!L19</f>
        <v>7</v>
      </c>
      <c r="GH10" s="94">
        <f>'R3-07'!M19</f>
        <v>6</v>
      </c>
      <c r="GI10" s="94">
        <f>'R3-07'!N19</f>
        <v>4</v>
      </c>
      <c r="GJ10" s="94">
        <f>'R3-07'!O19</f>
        <v>11</v>
      </c>
      <c r="GK10" s="94">
        <f>'R3-07'!P19</f>
        <v>4</v>
      </c>
      <c r="GL10" s="94">
        <f>'R3-07'!Q19</f>
        <v>5</v>
      </c>
      <c r="GM10" s="94">
        <f>'R3-07'!R19</f>
        <v>4</v>
      </c>
      <c r="GN10" s="94">
        <f>'R3-07'!S19</f>
        <v>2</v>
      </c>
      <c r="GO10" s="94">
        <f>'R3-07'!T19</f>
        <v>5</v>
      </c>
      <c r="GP10" s="94">
        <f>'R3-07'!U19</f>
        <v>6</v>
      </c>
      <c r="GQ10" s="94">
        <f>'R3-07'!V19</f>
        <v>10</v>
      </c>
      <c r="GR10" s="94">
        <f>'R3-07'!W19</f>
        <v>7</v>
      </c>
      <c r="GS10" s="94">
        <f>'R3-07'!X19</f>
        <v>6</v>
      </c>
      <c r="GT10" s="94">
        <f>'R3-07'!Y19</f>
        <v>2</v>
      </c>
      <c r="GU10" s="94">
        <f>'R3-07'!Z19</f>
        <v>6</v>
      </c>
      <c r="GV10" s="94">
        <f>'R3-07'!AA19</f>
        <v>5</v>
      </c>
      <c r="GW10" s="94">
        <f>'R3-07'!AB19</f>
        <v>9</v>
      </c>
      <c r="GX10" s="94">
        <f>'R3-07'!AC19</f>
        <v>19</v>
      </c>
      <c r="GY10" s="94">
        <f>'R3-07'!AD19</f>
        <v>8</v>
      </c>
      <c r="GZ10" s="94">
        <f>'R3-07'!AE19</f>
        <v>22</v>
      </c>
      <c r="HA10" s="94">
        <f>'R3-07'!AF19</f>
        <v>13</v>
      </c>
      <c r="HB10" s="94">
        <f>'R3-07'!AG19</f>
        <v>18</v>
      </c>
      <c r="HC10" s="94">
        <f>'R3-07'!AH19</f>
        <v>24</v>
      </c>
      <c r="HD10" s="94">
        <f>'R3-07'!AI19</f>
        <v>22</v>
      </c>
      <c r="HE10" s="94">
        <f>'R3-07'!AJ19</f>
        <v>23</v>
      </c>
      <c r="HF10" s="95">
        <f>'R3-07'!AK19</f>
        <v>21</v>
      </c>
      <c r="HG10" s="96">
        <f>'R3-08'!G19</f>
        <v>31</v>
      </c>
      <c r="HH10" s="94">
        <f>'R3-08'!H19</f>
        <v>20</v>
      </c>
      <c r="HI10" s="94">
        <f>'R3-08'!I19</f>
        <v>45</v>
      </c>
      <c r="HJ10" s="94">
        <f>'R3-08'!J19</f>
        <v>44</v>
      </c>
      <c r="HK10" s="94">
        <f>'R3-08'!K19</f>
        <v>51</v>
      </c>
      <c r="HL10" s="94">
        <f>'R3-08'!L19</f>
        <v>87</v>
      </c>
      <c r="HM10" s="94">
        <f>'R3-08'!M19</f>
        <v>71</v>
      </c>
      <c r="HN10" s="94">
        <f>'R3-08'!N19</f>
        <v>104</v>
      </c>
      <c r="HO10" s="94">
        <f>'R3-08'!O19</f>
        <v>66</v>
      </c>
      <c r="HP10" s="94">
        <f>'R3-08'!P19</f>
        <v>82</v>
      </c>
      <c r="HQ10" s="94">
        <f>'R3-08'!Q19</f>
        <v>108</v>
      </c>
      <c r="HR10" s="94">
        <f>'R3-08'!R19</f>
        <v>154</v>
      </c>
      <c r="HS10" s="94">
        <f>'R3-08'!S19</f>
        <v>158</v>
      </c>
      <c r="HT10" s="94">
        <f>'R3-08'!T19</f>
        <v>164</v>
      </c>
      <c r="HU10" s="94">
        <f>'R3-08'!U19</f>
        <v>140</v>
      </c>
      <c r="HV10" s="94">
        <f>'R3-08'!V19</f>
        <v>151</v>
      </c>
      <c r="HW10" s="94">
        <f>'R3-08'!W19</f>
        <v>245</v>
      </c>
      <c r="HX10" s="94">
        <f>'R3-08'!X19</f>
        <v>201</v>
      </c>
      <c r="HY10" s="94">
        <f>'R3-08'!Y19</f>
        <v>251</v>
      </c>
      <c r="HZ10" s="94">
        <f>'R3-08'!Z19</f>
        <v>242</v>
      </c>
      <c r="IA10" s="94">
        <f>'R3-08'!AA19</f>
        <v>231</v>
      </c>
      <c r="IB10" s="94">
        <f>'R3-08'!AB19</f>
        <v>160</v>
      </c>
      <c r="IC10" s="94">
        <f>'R3-08'!AC19</f>
        <v>147</v>
      </c>
      <c r="ID10" s="94">
        <f>'R3-08'!AD19</f>
        <v>191</v>
      </c>
      <c r="IE10" s="94">
        <f>'R3-08'!AE19</f>
        <v>240</v>
      </c>
      <c r="IF10" s="94">
        <f>'R3-08'!AF19</f>
        <v>192</v>
      </c>
      <c r="IG10" s="94">
        <f>'R3-08'!AG19</f>
        <v>148</v>
      </c>
      <c r="IH10" s="94">
        <f>'R3-08'!AH19</f>
        <v>157</v>
      </c>
      <c r="II10" s="94">
        <f>'R3-08'!AI19</f>
        <v>128</v>
      </c>
      <c r="IJ10" s="94">
        <f>'R3-08'!AJ19</f>
        <v>49</v>
      </c>
      <c r="IK10" s="95">
        <f>'R3-08'!AK19</f>
        <v>78</v>
      </c>
      <c r="IL10" s="96">
        <f>'R3-09'!G19</f>
        <v>96</v>
      </c>
      <c r="IM10" s="94">
        <f>'R3-09'!H19</f>
        <v>91</v>
      </c>
      <c r="IN10" s="94">
        <f>'R3-09'!I19</f>
        <v>86</v>
      </c>
      <c r="IO10" s="94">
        <f>'R3-09'!J19</f>
        <v>67</v>
      </c>
      <c r="IP10" s="94">
        <f>'R3-09'!K19</f>
        <v>54</v>
      </c>
      <c r="IQ10" s="94">
        <f>'R3-09'!L19</f>
        <v>43</v>
      </c>
      <c r="IR10" s="94">
        <f>'R3-09'!M19</f>
        <v>56</v>
      </c>
      <c r="IS10" s="94">
        <f>'R3-09'!N19</f>
        <v>53</v>
      </c>
      <c r="IT10" s="94">
        <f>'R3-09'!O19</f>
        <v>50</v>
      </c>
      <c r="IU10" s="94">
        <f>'R3-09'!P19</f>
        <v>59</v>
      </c>
      <c r="IV10" s="94">
        <f>'R3-09'!Q19</f>
        <v>46</v>
      </c>
      <c r="IW10" s="94">
        <f>'R3-09'!R19</f>
        <v>36</v>
      </c>
      <c r="IX10" s="94">
        <f>'R3-09'!S19</f>
        <v>21</v>
      </c>
      <c r="IY10" s="94">
        <f>'R3-09'!T19</f>
        <v>36</v>
      </c>
      <c r="IZ10" s="94">
        <f>'R3-09'!U19</f>
        <v>30</v>
      </c>
      <c r="JA10" s="94">
        <f>'R3-09'!V19</f>
        <v>30</v>
      </c>
      <c r="JB10" s="94">
        <f>'R3-09'!W19</f>
        <v>25</v>
      </c>
      <c r="JC10" s="94">
        <f>'R3-09'!X19</f>
        <v>15</v>
      </c>
      <c r="JD10" s="94">
        <f>'R3-09'!Y19</f>
        <v>15</v>
      </c>
      <c r="JE10" s="94">
        <f>'R3-09'!Z19</f>
        <v>4</v>
      </c>
      <c r="JF10" s="94">
        <f>'R3-09'!AA19</f>
        <v>4</v>
      </c>
      <c r="JG10" s="94">
        <f>'R3-09'!AB19</f>
        <v>4</v>
      </c>
      <c r="JH10" s="94">
        <f>'R3-09'!AC19</f>
        <v>5</v>
      </c>
      <c r="JI10" s="94">
        <f>'R3-09'!AD19</f>
        <v>2</v>
      </c>
      <c r="JJ10" s="94">
        <f>'R3-09'!AE19</f>
        <v>5</v>
      </c>
      <c r="JK10" s="94">
        <f>'R3-09'!AF19</f>
        <v>2</v>
      </c>
      <c r="JL10" s="94">
        <f>'R3-09'!AG19</f>
        <v>2</v>
      </c>
      <c r="JM10" s="94">
        <f>'R3-09'!AH19</f>
        <v>7</v>
      </c>
      <c r="JN10" s="94">
        <f>'R3-09'!AI19</f>
        <v>1</v>
      </c>
      <c r="JO10" s="95">
        <f>'R3-09'!AJ19</f>
        <v>2</v>
      </c>
      <c r="JP10" s="96">
        <f>'R3-10'!G19</f>
        <v>5</v>
      </c>
      <c r="JQ10" s="94">
        <f>'R3-10'!H19</f>
        <v>3</v>
      </c>
      <c r="JR10" s="94">
        <f>'R3-10'!I19</f>
        <v>0</v>
      </c>
      <c r="JS10" s="94">
        <f>'R3-10'!J19</f>
        <v>2</v>
      </c>
      <c r="JT10" s="94">
        <f>'R3-10'!K19</f>
        <v>3</v>
      </c>
      <c r="JU10" s="94">
        <f>'R3-10'!L19</f>
        <v>1</v>
      </c>
      <c r="JV10" s="94">
        <f>'R3-10'!M19</f>
        <v>4</v>
      </c>
      <c r="JW10" s="94">
        <f>'R3-10'!N19</f>
        <v>3</v>
      </c>
      <c r="JX10" s="94">
        <f>'R3-10'!O19</f>
        <v>4</v>
      </c>
      <c r="JY10" s="94">
        <f>'R3-10'!P19</f>
        <v>0</v>
      </c>
      <c r="JZ10" s="94">
        <f>'R3-10'!Q19</f>
        <v>0</v>
      </c>
      <c r="KA10" s="94">
        <f>'R3-10'!R19</f>
        <v>5</v>
      </c>
      <c r="KB10" s="94">
        <f>'R3-10'!S19</f>
        <v>2</v>
      </c>
      <c r="KC10" s="94">
        <f>'R3-10'!T19</f>
        <v>5</v>
      </c>
      <c r="KD10" s="94">
        <f>'R3-10'!U19</f>
        <v>4</v>
      </c>
      <c r="KE10" s="94">
        <f>'R3-10'!V19</f>
        <v>4</v>
      </c>
      <c r="KF10" s="94">
        <f>'R3-10'!W19</f>
        <v>0</v>
      </c>
      <c r="KG10" s="94">
        <f>'R3-10'!X19</f>
        <v>0</v>
      </c>
      <c r="KH10" s="94">
        <f>'R3-10'!Y19</f>
        <v>1</v>
      </c>
      <c r="KI10" s="94">
        <f>'R3-10'!Z19</f>
        <v>0</v>
      </c>
      <c r="KJ10" s="94">
        <f>'R3-10'!AA19</f>
        <v>0</v>
      </c>
      <c r="KK10" s="94">
        <f>'R3-10'!AB19</f>
        <v>0</v>
      </c>
      <c r="KL10" s="94">
        <f>'R3-10'!AC19</f>
        <v>0</v>
      </c>
      <c r="KM10" s="94">
        <f>'R3-10'!AD19</f>
        <v>0</v>
      </c>
      <c r="KN10" s="94">
        <f>'R3-10'!AE19</f>
        <v>0</v>
      </c>
      <c r="KO10" s="94">
        <f>'R3-10'!AF19</f>
        <v>4</v>
      </c>
      <c r="KP10" s="94">
        <f>'R3-10'!AG19</f>
        <v>0</v>
      </c>
      <c r="KQ10" s="94">
        <f>'R3-10'!AH19</f>
        <v>0</v>
      </c>
      <c r="KR10" s="94">
        <f>'R3-10'!AI19</f>
        <v>0</v>
      </c>
      <c r="KS10" s="94">
        <f>'R3-10'!AJ19</f>
        <v>0</v>
      </c>
      <c r="KT10" s="95">
        <f>'R3-10'!AK19</f>
        <v>0</v>
      </c>
      <c r="KU10" s="96">
        <f>'R3-11'!G19</f>
        <v>0</v>
      </c>
      <c r="KV10" s="94">
        <f>'R3-11'!H19</f>
        <v>1</v>
      </c>
      <c r="KW10" s="94">
        <f>'R3-11'!I19</f>
        <v>0</v>
      </c>
      <c r="KX10" s="94">
        <f>'R3-11'!J19</f>
        <v>0</v>
      </c>
      <c r="KY10" s="94">
        <f>'R3-11'!K19</f>
        <v>0</v>
      </c>
      <c r="KZ10" s="94">
        <f>'R3-11'!L19</f>
        <v>0</v>
      </c>
      <c r="LA10" s="94">
        <f>'R3-11'!M19</f>
        <v>0</v>
      </c>
      <c r="LB10" s="94">
        <f>'R3-11'!N19</f>
        <v>0</v>
      </c>
      <c r="LC10" s="94">
        <f>'R3-11'!O19</f>
        <v>0</v>
      </c>
      <c r="LD10" s="94">
        <f>'R3-11'!P19</f>
        <v>0</v>
      </c>
      <c r="LE10" s="94">
        <f>'R3-11'!Q19</f>
        <v>0</v>
      </c>
      <c r="LF10" s="94">
        <f>'R3-11'!R19</f>
        <v>0</v>
      </c>
      <c r="LG10" s="94">
        <f>'R3-11'!S19</f>
        <v>0</v>
      </c>
      <c r="LH10" s="94">
        <f>'R3-11'!T19</f>
        <v>0</v>
      </c>
      <c r="LI10" s="94">
        <f>'R3-11'!U19</f>
        <v>0</v>
      </c>
      <c r="LJ10" s="94">
        <f>'R3-11'!V19</f>
        <v>0</v>
      </c>
      <c r="LK10" s="94">
        <f>'R3-11'!W19</f>
        <v>0</v>
      </c>
      <c r="LL10" s="94">
        <f>'R3-11'!X19</f>
        <v>0</v>
      </c>
      <c r="LM10" s="94">
        <f>'R3-11'!Y19</f>
        <v>0</v>
      </c>
      <c r="LN10" s="94">
        <f>'R3-11'!Z19</f>
        <v>0</v>
      </c>
      <c r="LO10" s="94">
        <f>'R3-11'!AA19</f>
        <v>1</v>
      </c>
      <c r="LP10" s="94">
        <f>'R3-11'!AB19</f>
        <v>0</v>
      </c>
      <c r="LQ10" s="94">
        <f>'R3-11'!AC19</f>
        <v>0</v>
      </c>
      <c r="LR10" s="94">
        <f>'R3-11'!AD19</f>
        <v>0</v>
      </c>
      <c r="LS10" s="94">
        <f>'R3-11'!AE19</f>
        <v>0</v>
      </c>
      <c r="LT10" s="94">
        <f>'R3-11'!AF19</f>
        <v>0</v>
      </c>
      <c r="LU10" s="94">
        <f>'R3-11'!AG19</f>
        <v>0</v>
      </c>
      <c r="LV10" s="94">
        <f>'R3-11'!AH19</f>
        <v>0</v>
      </c>
      <c r="LW10" s="94">
        <f>'R3-11'!AI19</f>
        <v>0</v>
      </c>
      <c r="LX10" s="95">
        <f>'R3-11'!AJ19</f>
        <v>0</v>
      </c>
      <c r="LY10" s="96">
        <f>'R3-12'!G19</f>
        <v>0</v>
      </c>
      <c r="LZ10" s="94">
        <f>'R3-12'!H19</f>
        <v>0</v>
      </c>
      <c r="MA10" s="94">
        <f>'R3-12'!I19</f>
        <v>0</v>
      </c>
      <c r="MB10" s="94">
        <f>'R3-12'!J19</f>
        <v>0</v>
      </c>
      <c r="MC10" s="94">
        <f>'R3-12'!K19</f>
        <v>0</v>
      </c>
      <c r="MD10" s="94">
        <f>'R3-12'!L19</f>
        <v>0</v>
      </c>
      <c r="ME10" s="94">
        <f>'R3-12'!M19</f>
        <v>0</v>
      </c>
      <c r="MF10" s="94">
        <f>'R3-12'!N19</f>
        <v>0</v>
      </c>
      <c r="MG10" s="94">
        <f>'R3-12'!O19</f>
        <v>0</v>
      </c>
      <c r="MH10" s="94">
        <f>'R3-12'!P19</f>
        <v>0</v>
      </c>
      <c r="MI10" s="94">
        <f>'R3-12'!Q19</f>
        <v>0</v>
      </c>
      <c r="MJ10" s="94">
        <f>'R3-12'!R19</f>
        <v>0</v>
      </c>
      <c r="MK10" s="94">
        <f>'R3-12'!S19</f>
        <v>0</v>
      </c>
      <c r="ML10" s="94">
        <f>'R3-12'!T19</f>
        <v>0</v>
      </c>
      <c r="MM10" s="94">
        <f>'R3-12'!U19</f>
        <v>0</v>
      </c>
      <c r="MN10" s="94">
        <f>'R3-12'!V19</f>
        <v>2</v>
      </c>
      <c r="MO10" s="94">
        <f>'R3-12'!W19</f>
        <v>1</v>
      </c>
      <c r="MP10" s="94">
        <f>'R3-12'!X19</f>
        <v>0</v>
      </c>
      <c r="MQ10" s="94">
        <f>'R3-12'!Y19</f>
        <v>6</v>
      </c>
      <c r="MR10" s="94">
        <f>'R3-12'!Z19</f>
        <v>0</v>
      </c>
      <c r="MS10" s="94">
        <f>'R3-12'!AA19</f>
        <v>3</v>
      </c>
      <c r="MT10" s="94">
        <f>'R3-12'!AB19</f>
        <v>0</v>
      </c>
      <c r="MU10" s="94">
        <f>'R3-12'!AC19</f>
        <v>3</v>
      </c>
      <c r="MV10" s="94">
        <f>'R3-12'!AD19</f>
        <v>0</v>
      </c>
      <c r="MW10" s="94">
        <f>'R3-12'!AE19</f>
        <v>2</v>
      </c>
      <c r="MX10" s="94">
        <f>'R3-12'!AF19</f>
        <v>0</v>
      </c>
      <c r="MY10" s="94">
        <f>'R3-12'!AG19</f>
        <v>0</v>
      </c>
      <c r="MZ10" s="94">
        <f>'R3-12'!AH19</f>
        <v>0</v>
      </c>
      <c r="NA10" s="94">
        <f>'R3-12'!AI19</f>
        <v>1</v>
      </c>
      <c r="NB10" s="94">
        <f>'R3-12'!AJ19</f>
        <v>1</v>
      </c>
      <c r="NC10" s="95">
        <f>'R3-12'!AK19</f>
        <v>0</v>
      </c>
      <c r="ND10" s="329">
        <f>'R4-01'!G19</f>
        <v>0</v>
      </c>
      <c r="NE10" s="94">
        <f>'R4-01'!H19</f>
        <v>1</v>
      </c>
      <c r="NF10" s="94">
        <f>'R4-01'!I19</f>
        <v>5</v>
      </c>
      <c r="NG10" s="94">
        <f>'R4-01'!J19</f>
        <v>5</v>
      </c>
      <c r="NH10" s="94">
        <f>'R4-01'!K19</f>
        <v>19</v>
      </c>
      <c r="NI10" s="94">
        <f>'R4-01'!L19</f>
        <v>61</v>
      </c>
      <c r="NJ10" s="94">
        <f>'R4-01'!M19</f>
        <v>110</v>
      </c>
      <c r="NK10" s="94">
        <f>'R4-01'!N19</f>
        <v>180</v>
      </c>
      <c r="NL10" s="94">
        <f>'R4-01'!O19</f>
        <v>108</v>
      </c>
      <c r="NM10" s="94">
        <f>'R4-01'!P19</f>
        <v>107</v>
      </c>
      <c r="NN10" s="94">
        <f>'R4-01'!Q19</f>
        <v>81</v>
      </c>
      <c r="NO10" s="94">
        <f>'R4-01'!R19</f>
        <v>113</v>
      </c>
      <c r="NP10" s="94">
        <f>'R4-01'!S19</f>
        <v>115</v>
      </c>
      <c r="NQ10" s="94">
        <f>'R4-01'!T19</f>
        <v>140</v>
      </c>
      <c r="NR10" s="94">
        <f>'R4-01'!U19</f>
        <v>166</v>
      </c>
      <c r="NS10" s="94">
        <f>'R4-01'!V19</f>
        <v>148</v>
      </c>
      <c r="NT10" s="94">
        <f>'R4-01'!W19</f>
        <v>122</v>
      </c>
      <c r="NU10" s="94">
        <f>'R4-01'!X19</f>
        <v>237</v>
      </c>
      <c r="NV10" s="94">
        <f>'R4-01'!Y19</f>
        <v>256</v>
      </c>
      <c r="NW10" s="94">
        <f>'R4-01'!Z19</f>
        <v>303</v>
      </c>
      <c r="NX10" s="94">
        <f>'R4-01'!AA19</f>
        <v>288</v>
      </c>
      <c r="NY10" s="94">
        <f>'R4-01'!AB19</f>
        <v>369</v>
      </c>
      <c r="NZ10" s="94">
        <f>'R4-01'!AC19</f>
        <v>407</v>
      </c>
      <c r="OA10" s="94">
        <f>'R4-01'!AD19</f>
        <v>274</v>
      </c>
      <c r="OB10" s="94">
        <f>'R4-01'!AE19</f>
        <v>522</v>
      </c>
      <c r="OC10" s="94">
        <f>'R4-01'!AF19</f>
        <v>583</v>
      </c>
      <c r="OD10" s="94">
        <f>'R4-01'!AG19</f>
        <v>544</v>
      </c>
      <c r="OE10" s="94">
        <f>'R4-01'!AH19</f>
        <v>628</v>
      </c>
      <c r="OF10" s="94">
        <f>'R4-01'!AI19</f>
        <v>480</v>
      </c>
      <c r="OG10" s="94">
        <f>'R4-01'!AJ19</f>
        <v>562</v>
      </c>
      <c r="OH10" s="212">
        <f>'R4-01'!AK19</f>
        <v>390</v>
      </c>
      <c r="OI10" s="213">
        <f>'R4-02'!G19</f>
        <v>744</v>
      </c>
      <c r="OJ10" s="94">
        <f>'R4-02'!H19</f>
        <v>665</v>
      </c>
      <c r="OK10" s="94">
        <f>'R4-02'!I19</f>
        <v>622</v>
      </c>
      <c r="OL10" s="94">
        <f>'R4-02'!J19</f>
        <v>685</v>
      </c>
      <c r="OM10" s="94">
        <f>'R4-02'!K19</f>
        <v>609</v>
      </c>
      <c r="ON10" s="94">
        <f>'R4-02'!L19</f>
        <v>523</v>
      </c>
      <c r="OO10" s="94">
        <f>'R4-02'!M19</f>
        <v>450</v>
      </c>
      <c r="OP10" s="94">
        <f>'R4-02'!N19</f>
        <v>628</v>
      </c>
      <c r="OQ10" s="94">
        <f>'R4-02'!O19</f>
        <v>721</v>
      </c>
      <c r="OR10" s="94">
        <f>'R4-02'!P19</f>
        <v>590</v>
      </c>
      <c r="OS10" s="94">
        <f>'R4-02'!Q19</f>
        <v>571</v>
      </c>
      <c r="OT10" s="94">
        <f>'R4-02'!R19</f>
        <v>444</v>
      </c>
      <c r="OU10" s="94">
        <f>'R4-02'!S19</f>
        <v>461</v>
      </c>
      <c r="OV10" s="94">
        <f>'R4-02'!T19</f>
        <v>348</v>
      </c>
      <c r="OW10" s="94">
        <f>'R4-02'!U19</f>
        <v>695</v>
      </c>
      <c r="OX10" s="94">
        <f>'R4-02'!V19</f>
        <v>569</v>
      </c>
      <c r="OY10" s="94">
        <f>'R4-02'!W19</f>
        <v>598</v>
      </c>
      <c r="OZ10" s="94">
        <f>'R4-02'!X19</f>
        <v>483</v>
      </c>
      <c r="PA10" s="94">
        <f>'R4-02'!Y19</f>
        <v>466</v>
      </c>
      <c r="PB10" s="94">
        <f>'R4-02'!Z19</f>
        <v>388</v>
      </c>
      <c r="PC10" s="94">
        <f>'R4-02'!AA19</f>
        <v>293</v>
      </c>
      <c r="PD10" s="94">
        <f>'R4-02'!AB19</f>
        <v>500</v>
      </c>
      <c r="PE10" s="94">
        <f>'R4-02'!AC19</f>
        <v>529</v>
      </c>
      <c r="PF10" s="94">
        <f>'R4-02'!AD19</f>
        <v>294</v>
      </c>
      <c r="PG10" s="94">
        <f>'R4-02'!AE19</f>
        <v>533</v>
      </c>
      <c r="PH10" s="94">
        <f>'R4-02'!AF19</f>
        <v>497</v>
      </c>
      <c r="PI10" s="94">
        <f>'R4-02'!AG19</f>
        <v>426</v>
      </c>
      <c r="PJ10" s="95">
        <f>'R4-02'!AH19</f>
        <v>274</v>
      </c>
      <c r="PK10" s="96" t="e">
        <f>#REF!</f>
        <v>#REF!</v>
      </c>
      <c r="PL10" s="94" t="e">
        <f>#REF!</f>
        <v>#REF!</v>
      </c>
      <c r="PM10" s="94" t="e">
        <f>#REF!</f>
        <v>#REF!</v>
      </c>
      <c r="PN10" s="94" t="e">
        <f>#REF!</f>
        <v>#REF!</v>
      </c>
      <c r="PO10" s="94" t="e">
        <f>#REF!</f>
        <v>#REF!</v>
      </c>
      <c r="PP10" s="94" t="e">
        <f>#REF!</f>
        <v>#REF!</v>
      </c>
      <c r="PQ10" s="94" t="e">
        <f>#REF!</f>
        <v>#REF!</v>
      </c>
      <c r="PR10" s="94" t="e">
        <f>#REF!</f>
        <v>#REF!</v>
      </c>
      <c r="PS10" s="94" t="e">
        <f>#REF!</f>
        <v>#REF!</v>
      </c>
      <c r="PT10" s="94" t="e">
        <f>#REF!</f>
        <v>#REF!</v>
      </c>
      <c r="PU10" s="94" t="e">
        <f>#REF!</f>
        <v>#REF!</v>
      </c>
      <c r="PV10" s="94" t="e">
        <f>#REF!</f>
        <v>#REF!</v>
      </c>
      <c r="PW10" s="94" t="e">
        <f>#REF!</f>
        <v>#REF!</v>
      </c>
      <c r="PX10" s="94" t="e">
        <f>#REF!</f>
        <v>#REF!</v>
      </c>
      <c r="PY10" s="94" t="e">
        <f>#REF!</f>
        <v>#REF!</v>
      </c>
      <c r="PZ10" s="94" t="e">
        <f>#REF!</f>
        <v>#REF!</v>
      </c>
      <c r="QA10" s="94" t="e">
        <f>#REF!</f>
        <v>#REF!</v>
      </c>
      <c r="QB10" s="94" t="e">
        <f>#REF!</f>
        <v>#REF!</v>
      </c>
      <c r="QC10" s="94" t="e">
        <f>#REF!</f>
        <v>#REF!</v>
      </c>
      <c r="QD10" s="94" t="e">
        <f>#REF!</f>
        <v>#REF!</v>
      </c>
      <c r="QE10" s="94" t="e">
        <f>#REF!</f>
        <v>#REF!</v>
      </c>
      <c r="QF10" s="94" t="e">
        <f>#REF!</f>
        <v>#REF!</v>
      </c>
      <c r="QG10" s="94" t="e">
        <f>#REF!</f>
        <v>#REF!</v>
      </c>
      <c r="QH10" s="94" t="e">
        <f>#REF!</f>
        <v>#REF!</v>
      </c>
      <c r="QI10" s="94" t="e">
        <f>#REF!</f>
        <v>#REF!</v>
      </c>
      <c r="QJ10" s="94" t="e">
        <f>#REF!</f>
        <v>#REF!</v>
      </c>
      <c r="QK10" s="94" t="e">
        <f>#REF!</f>
        <v>#REF!</v>
      </c>
      <c r="QL10" s="94" t="e">
        <f>#REF!</f>
        <v>#REF!</v>
      </c>
      <c r="QM10" s="94" t="e">
        <f>#REF!</f>
        <v>#REF!</v>
      </c>
      <c r="QN10" s="94" t="e">
        <f>#REF!</f>
        <v>#REF!</v>
      </c>
      <c r="QO10" s="94" t="e">
        <f>#REF!</f>
        <v>#REF!</v>
      </c>
    </row>
    <row r="11" spans="1:457" ht="34.5" customHeight="1">
      <c r="A11" s="78" t="s">
        <v>167</v>
      </c>
      <c r="B11" s="215" t="s">
        <v>171</v>
      </c>
      <c r="C11" s="96">
        <f>'R3-01（入力用）'!G20</f>
        <v>102</v>
      </c>
      <c r="D11" s="94">
        <f>'R3-01（入力用）'!H20</f>
        <v>87</v>
      </c>
      <c r="E11" s="94">
        <f>'R3-01（入力用）'!I20</f>
        <v>94</v>
      </c>
      <c r="F11" s="94">
        <f>'R3-01（入力用）'!J20</f>
        <v>87</v>
      </c>
      <c r="G11" s="94">
        <f>'R3-01（入力用）'!K20</f>
        <v>101</v>
      </c>
      <c r="H11" s="94">
        <f>'R3-01（入力用）'!L20</f>
        <v>124</v>
      </c>
      <c r="I11" s="94">
        <f>'R3-01（入力用）'!M20</f>
        <v>141</v>
      </c>
      <c r="J11" s="94">
        <f>'R3-01（入力用）'!N20</f>
        <v>158</v>
      </c>
      <c r="K11" s="94">
        <f>'R3-01（入力用）'!O20</f>
        <v>195</v>
      </c>
      <c r="L11" s="94">
        <f>'R3-01（入力用）'!P20</f>
        <v>185</v>
      </c>
      <c r="M11" s="94">
        <f>'R3-01（入力用）'!Q20</f>
        <v>188</v>
      </c>
      <c r="N11" s="94">
        <f>'R3-01（入力用）'!R20</f>
        <v>186</v>
      </c>
      <c r="O11" s="94">
        <f>'R3-01（入力用）'!S20</f>
        <v>171</v>
      </c>
      <c r="P11" s="94">
        <f>'R3-01（入力用）'!T20</f>
        <v>161</v>
      </c>
      <c r="Q11" s="94">
        <f>'R3-01（入力用）'!U20</f>
        <v>143</v>
      </c>
      <c r="R11" s="94">
        <f>'R3-01（入力用）'!V20</f>
        <v>129</v>
      </c>
      <c r="S11" s="94">
        <f>'R3-01（入力用）'!W20</f>
        <v>126</v>
      </c>
      <c r="T11" s="94">
        <f>'R3-01（入力用）'!X20</f>
        <v>127</v>
      </c>
      <c r="U11" s="94">
        <f>'R3-01（入力用）'!Y20</f>
        <v>121</v>
      </c>
      <c r="V11" s="94">
        <f>'R3-01（入力用）'!Z20</f>
        <v>159</v>
      </c>
      <c r="W11" s="94">
        <f>'R3-01（入力用）'!AA20</f>
        <v>165</v>
      </c>
      <c r="X11" s="94">
        <f>'R3-01（入力用）'!AB20</f>
        <v>165</v>
      </c>
      <c r="Y11" s="94">
        <f>'R3-01（入力用）'!AC20</f>
        <v>167</v>
      </c>
      <c r="Z11" s="94">
        <f>'R3-01（入力用）'!AD20</f>
        <v>158</v>
      </c>
      <c r="AA11" s="94">
        <f>'R3-01（入力用）'!AE20</f>
        <v>156</v>
      </c>
      <c r="AB11" s="94">
        <f>'R3-01（入力用）'!AF20</f>
        <v>155</v>
      </c>
      <c r="AC11" s="94">
        <f>'R3-01（入力用）'!AG20</f>
        <v>106</v>
      </c>
      <c r="AD11" s="94">
        <f>'R3-01（入力用）'!AH20</f>
        <v>96</v>
      </c>
      <c r="AE11" s="94">
        <f>'R3-01（入力用）'!AI20</f>
        <v>101</v>
      </c>
      <c r="AF11" s="94">
        <f>'R3-01（入力用）'!AJ20</f>
        <v>85</v>
      </c>
      <c r="AG11" s="95">
        <f>'R3-01（入力用）'!AK20</f>
        <v>93</v>
      </c>
      <c r="AH11" s="96">
        <f>'R3-02（入力用）'!G20</f>
        <v>89</v>
      </c>
      <c r="AI11" s="94">
        <f>'R3-02（入力用）'!H20</f>
        <v>81</v>
      </c>
      <c r="AJ11" s="94">
        <f>'R3-02（入力用）'!I20</f>
        <v>74</v>
      </c>
      <c r="AK11" s="94">
        <f>'R3-02（入力用）'!J20</f>
        <v>64</v>
      </c>
      <c r="AL11" s="94">
        <f>'R3-02（入力用）'!K20</f>
        <v>54</v>
      </c>
      <c r="AM11" s="94">
        <f>'R3-02（入力用）'!L20</f>
        <v>47</v>
      </c>
      <c r="AN11" s="94">
        <f>'R3-02（入力用）'!M20</f>
        <v>37</v>
      </c>
      <c r="AO11" s="94">
        <f>'R3-02（入力用）'!N20</f>
        <v>33</v>
      </c>
      <c r="AP11" s="94">
        <f>'R3-02（入力用）'!O20</f>
        <v>38</v>
      </c>
      <c r="AQ11" s="94">
        <f>'R3-02（入力用）'!P20</f>
        <v>45</v>
      </c>
      <c r="AR11" s="94">
        <f>'R3-02（入力用）'!Q20</f>
        <v>46</v>
      </c>
      <c r="AS11" s="94">
        <f>'R3-02（入力用）'!R20</f>
        <v>53</v>
      </c>
      <c r="AT11" s="94">
        <f>'R3-02（入力用）'!S20</f>
        <v>60</v>
      </c>
      <c r="AU11" s="94">
        <f>'R3-02（入力用）'!T20</f>
        <v>65</v>
      </c>
      <c r="AV11" s="94">
        <f>'R3-02（入力用）'!U20</f>
        <v>61</v>
      </c>
      <c r="AW11" s="94">
        <f>'R3-02（入力用）'!V20</f>
        <v>63</v>
      </c>
      <c r="AX11" s="94">
        <f>'R3-02（入力用）'!W20</f>
        <v>54</v>
      </c>
      <c r="AY11" s="94">
        <f>'R3-02（入力用）'!X20</f>
        <v>53</v>
      </c>
      <c r="AZ11" s="94">
        <f>'R3-02（入力用）'!Y20</f>
        <v>38</v>
      </c>
      <c r="BA11" s="94">
        <f>'R3-02（入力用）'!Z20</f>
        <v>28</v>
      </c>
      <c r="BB11" s="94">
        <f>'R3-02（入力用）'!AA20</f>
        <v>21</v>
      </c>
      <c r="BC11" s="94">
        <f>'R3-02（入力用）'!AB20</f>
        <v>21</v>
      </c>
      <c r="BD11" s="94">
        <f>'R3-02（入力用）'!AC20</f>
        <v>16</v>
      </c>
      <c r="BE11" s="94">
        <f>'R3-02（入力用）'!AD20</f>
        <v>19</v>
      </c>
      <c r="BF11" s="94">
        <f>'R3-02（入力用）'!AE20</f>
        <v>16</v>
      </c>
      <c r="BG11" s="94">
        <f>'R3-02（入力用）'!AF20</f>
        <v>15</v>
      </c>
      <c r="BH11" s="94">
        <f>'R3-02（入力用）'!AG20</f>
        <v>17</v>
      </c>
      <c r="BI11" s="95">
        <f>'R3-02（入力用）'!AH20</f>
        <v>16</v>
      </c>
      <c r="BJ11" s="96">
        <f>'R3-03（入力用）'!G20</f>
        <v>14</v>
      </c>
      <c r="BK11" s="94">
        <f>'R3-03（入力用）'!H20</f>
        <v>8</v>
      </c>
      <c r="BL11" s="94">
        <f>'R3-03（入力用）'!I20</f>
        <v>4</v>
      </c>
      <c r="BM11" s="94">
        <f>'R3-03（入力用）'!J20</f>
        <v>4</v>
      </c>
      <c r="BN11" s="94">
        <f>'R3-03（入力用）'!K20</f>
        <v>4</v>
      </c>
      <c r="BO11" s="94">
        <f>'R3-03（入力用）'!L20</f>
        <v>1</v>
      </c>
      <c r="BP11" s="94">
        <f>'R3-03（入力用）'!M20</f>
        <v>1</v>
      </c>
      <c r="BQ11" s="94">
        <f>'R3-03（入力用）'!N20</f>
        <v>1</v>
      </c>
      <c r="BR11" s="94">
        <f>'R3-03（入力用）'!O20</f>
        <v>0</v>
      </c>
      <c r="BS11" s="94">
        <f>'R3-03（入力用）'!P20</f>
        <v>0</v>
      </c>
      <c r="BT11" s="94">
        <f>'R3-03（入力用）'!Q20</f>
        <v>0</v>
      </c>
      <c r="BU11" s="94">
        <f>'R3-03（入力用）'!R20</f>
        <v>0</v>
      </c>
      <c r="BV11" s="94">
        <f>'R3-03（入力用）'!S20</f>
        <v>0</v>
      </c>
      <c r="BW11" s="94">
        <f>'R3-03（入力用）'!T20</f>
        <v>1</v>
      </c>
      <c r="BX11" s="94">
        <f>'R3-03（入力用）'!U20</f>
        <v>1</v>
      </c>
      <c r="BY11" s="94">
        <f>'R3-03（入力用）'!V20</f>
        <v>2</v>
      </c>
      <c r="BZ11" s="94">
        <f>'R3-03（入力用）'!W20</f>
        <v>3</v>
      </c>
      <c r="CA11" s="94">
        <f>'R3-03（入力用）'!X20</f>
        <v>4</v>
      </c>
      <c r="CB11" s="94">
        <f>'R3-03（入力用）'!Y20</f>
        <v>4</v>
      </c>
      <c r="CC11" s="94">
        <f>'R3-03（入力用）'!Z20</f>
        <v>7</v>
      </c>
      <c r="CD11" s="94">
        <f>'R3-03（入力用）'!AA20</f>
        <v>11</v>
      </c>
      <c r="CE11" s="94">
        <f>'R3-03（入力用）'!AB20</f>
        <v>12</v>
      </c>
      <c r="CF11" s="94">
        <f>'R3-03（入力用）'!AC20</f>
        <v>11</v>
      </c>
      <c r="CG11" s="94">
        <f>'R3-03（入力用）'!AD20</f>
        <v>11</v>
      </c>
      <c r="CH11" s="94">
        <f>'R3-03（入力用）'!AE20</f>
        <v>12</v>
      </c>
      <c r="CI11" s="94">
        <f>'R3-03（入力用）'!AF20</f>
        <v>24</v>
      </c>
      <c r="CJ11" s="94">
        <f>'R3-03（入力用）'!AG20</f>
        <v>31</v>
      </c>
      <c r="CK11" s="94">
        <f>'R3-03（入力用）'!AH20</f>
        <v>38</v>
      </c>
      <c r="CL11" s="94">
        <f>'R3-03（入力用）'!AI20</f>
        <v>42</v>
      </c>
      <c r="CM11" s="94">
        <f>'R3-03（入力用）'!AJ20</f>
        <v>48</v>
      </c>
      <c r="CN11" s="95">
        <f>'R3-03（入力用）'!AK20</f>
        <v>54</v>
      </c>
      <c r="CO11" s="219">
        <f>'R3-04'!G39</f>
        <v>0.53703703703703709</v>
      </c>
      <c r="CP11" s="55">
        <f>'R3-04'!H39</f>
        <v>0.49152542372881358</v>
      </c>
      <c r="CQ11" s="55">
        <f>'R3-04'!I39</f>
        <v>0.453125</v>
      </c>
      <c r="CR11" s="55">
        <f>'R3-04'!J39</f>
        <v>0.44615384615384618</v>
      </c>
      <c r="CS11" s="55">
        <f>'R3-04'!K39</f>
        <v>0.43939393939393939</v>
      </c>
      <c r="CT11" s="55">
        <f>'R3-04'!L39</f>
        <v>0.47761194029850745</v>
      </c>
      <c r="CU11" s="55">
        <f>'R3-04'!M39</f>
        <v>0.50649350649350644</v>
      </c>
      <c r="CV11" s="55">
        <f>'R3-04'!N39</f>
        <v>0.52439024390243905</v>
      </c>
      <c r="CW11" s="55">
        <f>'R3-04'!O39</f>
        <v>0.51249999999999996</v>
      </c>
      <c r="CX11" s="55">
        <f>'R3-04'!P39</f>
        <v>0.48717948717948717</v>
      </c>
      <c r="CY11" s="55">
        <f>'R3-04'!Q39</f>
        <v>0.47560975609756095</v>
      </c>
      <c r="CZ11" s="55">
        <f>'R3-04'!R39</f>
        <v>0.54054054054054057</v>
      </c>
      <c r="DA11" s="55">
        <f>'R3-04'!S39</f>
        <v>0.55072463768115942</v>
      </c>
      <c r="DB11" s="55">
        <f>'R3-04'!T39</f>
        <v>0.61538461538461542</v>
      </c>
      <c r="DC11" s="55">
        <f>'R3-04'!U39</f>
        <v>0.60810810810810811</v>
      </c>
      <c r="DD11" s="55">
        <f>'R3-04'!V39</f>
        <v>0.6470588235294118</v>
      </c>
      <c r="DE11" s="55">
        <f>'R3-04'!W39</f>
        <v>0.64179104477611937</v>
      </c>
      <c r="DF11" s="55">
        <f>'R3-04'!X39</f>
        <v>0.6901408450704225</v>
      </c>
      <c r="DG11" s="55">
        <f>'R3-04'!Y39</f>
        <v>0.676056338028169</v>
      </c>
      <c r="DH11" s="55">
        <f>'R3-04'!Z39</f>
        <v>0.75324675324675328</v>
      </c>
      <c r="DI11" s="55">
        <f>'R3-04'!AA39</f>
        <v>0.73333333333333328</v>
      </c>
      <c r="DJ11" s="55">
        <f>'R3-04'!AB39</f>
        <v>0.7466666666666667</v>
      </c>
      <c r="DK11" s="55">
        <f>'R3-04'!AC39</f>
        <v>0.70731707317073167</v>
      </c>
      <c r="DL11" s="55">
        <f>'R3-04'!AD39</f>
        <v>0.67073170731707321</v>
      </c>
      <c r="DM11" s="55">
        <f>'R3-04'!AE39</f>
        <v>0.60439560439560436</v>
      </c>
      <c r="DN11" s="55">
        <f>'R3-04'!AF39</f>
        <v>0.55208333333333337</v>
      </c>
      <c r="DO11" s="55">
        <f>'R3-04'!AG39</f>
        <v>0.5625</v>
      </c>
      <c r="DP11" s="55">
        <f>'R3-04'!AH39</f>
        <v>0.50495049504950495</v>
      </c>
      <c r="DQ11" s="55">
        <f>'R3-04'!AI39</f>
        <v>0.46280991735537191</v>
      </c>
      <c r="DR11" s="55">
        <f>'R3-04'!AJ39</f>
        <v>0.37956204379562042</v>
      </c>
      <c r="DS11" s="97">
        <f>'R3-05'!G39</f>
        <v>0.3858695652173913</v>
      </c>
      <c r="DT11" s="94">
        <f>'R3-05'!H39</f>
        <v>0.37614678899082571</v>
      </c>
      <c r="DU11" s="94">
        <f>'R3-05'!I39</f>
        <v>0.38582677165354329</v>
      </c>
      <c r="DV11" s="94">
        <f>'R3-05'!J39</f>
        <v>0.42402826855123676</v>
      </c>
      <c r="DW11" s="94">
        <f>'R3-05'!K39</f>
        <v>0.42307692307692307</v>
      </c>
      <c r="DX11" s="94">
        <f>'R3-05'!L39</f>
        <v>0.42690058479532161</v>
      </c>
      <c r="DY11" s="94">
        <f>'R3-05'!M39</f>
        <v>0.41038961038961042</v>
      </c>
      <c r="DZ11" s="94">
        <f>'R3-05'!N39</f>
        <v>0.42716049382716048</v>
      </c>
      <c r="EA11" s="94">
        <f>'R3-05'!O39</f>
        <v>0.45083932853717024</v>
      </c>
      <c r="EB11" s="94">
        <f>'R3-05'!P39</f>
        <v>0.47156398104265401</v>
      </c>
      <c r="EC11" s="94">
        <f>'R3-05'!Q39</f>
        <v>0.47247706422018348</v>
      </c>
      <c r="ED11" s="94">
        <f>'R3-05'!R39</f>
        <v>0.4605543710021322</v>
      </c>
      <c r="EE11" s="94">
        <f>'R3-05'!S39</f>
        <v>0.47181628392484343</v>
      </c>
      <c r="EF11" s="94">
        <f>'R3-05'!T39</f>
        <v>0.47547974413646055</v>
      </c>
      <c r="EG11" s="94">
        <f>'R3-05'!U39</f>
        <v>0.4861995753715499</v>
      </c>
      <c r="EH11" s="94">
        <f>'R3-05'!V39</f>
        <v>0.5194508009153318</v>
      </c>
      <c r="EI11" s="94">
        <f>'R3-05'!W39</f>
        <v>0.5</v>
      </c>
      <c r="EJ11" s="94">
        <f>'R3-05'!X39</f>
        <v>0.52693208430913352</v>
      </c>
      <c r="EK11" s="94">
        <f>'R3-05'!Y39</f>
        <v>0.53170731707317076</v>
      </c>
      <c r="EL11" s="94">
        <f>'R3-05'!Z39</f>
        <v>0.54862842892768082</v>
      </c>
      <c r="EM11" s="94">
        <f>'R3-05'!AA39</f>
        <v>0.56188118811881194</v>
      </c>
      <c r="EN11" s="94">
        <f>'R3-05'!AB39</f>
        <v>0.56313131313131315</v>
      </c>
      <c r="EO11" s="94">
        <f>'R3-05'!AC39</f>
        <v>0.58005249343832022</v>
      </c>
      <c r="EP11" s="94">
        <f>'R3-05'!AD39</f>
        <v>0.58806818181818177</v>
      </c>
      <c r="EQ11" s="94">
        <f>'R3-05'!AE39</f>
        <v>0.58789625360230546</v>
      </c>
      <c r="ER11" s="94">
        <f>'R3-05'!AF39</f>
        <v>0.60179640718562877</v>
      </c>
      <c r="ES11" s="94">
        <f>'R3-05'!AG39</f>
        <v>0.57827476038338654</v>
      </c>
      <c r="ET11" s="94">
        <f>'R3-05'!AH39</f>
        <v>0.57615894039735094</v>
      </c>
      <c r="EU11" s="94">
        <f>'R3-05'!AI39</f>
        <v>0.59106529209621994</v>
      </c>
      <c r="EV11" s="212">
        <f>'R3-05'!AJ39</f>
        <v>0.57876712328767121</v>
      </c>
      <c r="EW11" s="95">
        <f>'R3-05'!AK39</f>
        <v>0.5968992248062015</v>
      </c>
      <c r="EX11" s="96">
        <f>'R3-06'!G39</f>
        <v>0.58267716535433067</v>
      </c>
      <c r="EY11" s="94">
        <f>'R3-06'!H39</f>
        <v>0.55859375</v>
      </c>
      <c r="EZ11" s="94">
        <f>'R3-06'!I39</f>
        <v>0.54863813229571989</v>
      </c>
      <c r="FA11" s="94">
        <f>'R3-06'!J39</f>
        <v>0.52208835341365467</v>
      </c>
      <c r="FB11" s="94">
        <f>'R3-06'!K39</f>
        <v>0.5567765567765568</v>
      </c>
      <c r="FC11" s="94">
        <f>'R3-06'!L39</f>
        <v>0.59479553903345728</v>
      </c>
      <c r="FD11" s="94">
        <f>'R3-06'!M39</f>
        <v>0.59583333333333333</v>
      </c>
      <c r="FE11" s="94">
        <f>'R3-06'!N39</f>
        <v>0.61739130434782608</v>
      </c>
      <c r="FF11" s="94">
        <f>'R3-06'!O39</f>
        <v>0.65315315315315314</v>
      </c>
      <c r="FG11" s="94">
        <f>'R3-06'!P39</f>
        <v>0.69417475728155342</v>
      </c>
      <c r="FH11" s="94">
        <f>'R3-06'!Q39</f>
        <v>0.71052631578947367</v>
      </c>
      <c r="FI11" s="94">
        <f>'R3-06'!R39</f>
        <v>0.68715083798882681</v>
      </c>
      <c r="FJ11" s="94">
        <f>'R3-06'!S39</f>
        <v>0.65405405405405403</v>
      </c>
      <c r="FK11" s="94">
        <f>'R3-06'!T39</f>
        <v>0.64912280701754388</v>
      </c>
      <c r="FL11" s="94">
        <f>'R3-06'!U39</f>
        <v>0.62962962962962965</v>
      </c>
      <c r="FM11" s="94">
        <f>'R3-06'!V39</f>
        <v>0.59210526315789469</v>
      </c>
      <c r="FN11" s="94">
        <f>'R3-06'!W39</f>
        <v>0.59259259259259256</v>
      </c>
      <c r="FO11" s="94">
        <f>'R3-06'!X39</f>
        <v>0.56692913385826771</v>
      </c>
      <c r="FP11" s="94">
        <f>'R3-06'!Y39</f>
        <v>0.5847457627118644</v>
      </c>
      <c r="FQ11" s="94">
        <f>'R3-06'!Z39</f>
        <v>0.60683760683760679</v>
      </c>
      <c r="FR11" s="94">
        <f>'R3-06'!AA39</f>
        <v>0.651685393258427</v>
      </c>
      <c r="FS11" s="94">
        <f>'R3-06'!AB39</f>
        <v>0.69620253164556967</v>
      </c>
      <c r="FT11" s="94">
        <f>'R3-06'!AC39</f>
        <v>0.74647887323943662</v>
      </c>
      <c r="FU11" s="94">
        <f>'R3-06'!AD39</f>
        <v>0.81355932203389836</v>
      </c>
      <c r="FV11" s="94">
        <f>'R3-06'!AE39</f>
        <v>0.78723404255319152</v>
      </c>
      <c r="FW11" s="94">
        <f>'R3-06'!AF39</f>
        <v>0.76595744680851063</v>
      </c>
      <c r="FX11" s="94">
        <f>'R3-06'!AG39</f>
        <v>0.81481481481481477</v>
      </c>
      <c r="FY11" s="94">
        <f>'R3-06'!AH39</f>
        <v>0.83018867924528306</v>
      </c>
      <c r="FZ11" s="94">
        <f>'R3-06'!AI39</f>
        <v>0.84</v>
      </c>
      <c r="GA11" s="95">
        <f>'R3-06'!AJ39</f>
        <v>0.77777777777777779</v>
      </c>
      <c r="GB11" s="96">
        <f>'R3-07'!G39</f>
        <v>0.74468085106382975</v>
      </c>
      <c r="GC11" s="94">
        <f>'R3-07'!H39</f>
        <v>0.7678571428571429</v>
      </c>
      <c r="GD11" s="94">
        <f>'R3-07'!I39</f>
        <v>0.72881355932203384</v>
      </c>
      <c r="GE11" s="94">
        <f>'R3-07'!J39</f>
        <v>0.71186440677966101</v>
      </c>
      <c r="GF11" s="94">
        <f>'R3-07'!K39</f>
        <v>0.71153846153846156</v>
      </c>
      <c r="GG11" s="94">
        <f>'R3-07'!L39</f>
        <v>0.62264150943396224</v>
      </c>
      <c r="GH11" s="94">
        <f>'R3-07'!M39</f>
        <v>0.57692307692307687</v>
      </c>
      <c r="GI11" s="94">
        <f>'R3-07'!N39</f>
        <v>0.55769230769230771</v>
      </c>
      <c r="GJ11" s="94">
        <f>'R3-07'!O39</f>
        <v>0.54098360655737709</v>
      </c>
      <c r="GK11" s="94">
        <f>'R3-07'!P39</f>
        <v>0.57407407407407407</v>
      </c>
      <c r="GL11" s="94">
        <f>'R3-07'!Q39</f>
        <v>0.67924528301886788</v>
      </c>
      <c r="GM11" s="94">
        <f>'R3-07'!R39</f>
        <v>0.72916666666666663</v>
      </c>
      <c r="GN11" s="94">
        <f>'R3-07'!S39</f>
        <v>0.77777777777777779</v>
      </c>
      <c r="GO11" s="94">
        <f>'R3-07'!T39</f>
        <v>0.69387755102040816</v>
      </c>
      <c r="GP11" s="94">
        <f>'R3-07'!U39</f>
        <v>0.71153846153846156</v>
      </c>
      <c r="GQ11" s="94">
        <f>'R3-07'!V39</f>
        <v>0.6</v>
      </c>
      <c r="GR11" s="94">
        <f>'R3-07'!W39</f>
        <v>0.62962962962962965</v>
      </c>
      <c r="GS11" s="94">
        <f>'R3-07'!X39</f>
        <v>0.67924528301886788</v>
      </c>
      <c r="GT11" s="94">
        <f>'R3-07'!Y39</f>
        <v>0.70833333333333337</v>
      </c>
      <c r="GU11" s="94">
        <f>'R3-07'!Z39</f>
        <v>0.70588235294117652</v>
      </c>
      <c r="GV11" s="94">
        <f>'R3-07'!AA39</f>
        <v>0.66666666666666663</v>
      </c>
      <c r="GW11" s="94">
        <f>'R3-07'!AB39</f>
        <v>0.7321428571428571</v>
      </c>
      <c r="GX11" s="94">
        <f>'R3-07'!AC39</f>
        <v>0.65753424657534243</v>
      </c>
      <c r="GY11" s="94">
        <f>'R3-07'!AD39</f>
        <v>0.68421052631578949</v>
      </c>
      <c r="GZ11" s="94">
        <f>'R3-07'!AE39</f>
        <v>0.74193548387096775</v>
      </c>
      <c r="HA11" s="94">
        <f>'R3-07'!AF39</f>
        <v>0.74</v>
      </c>
      <c r="HB11" s="94">
        <f>'R3-07'!AG39</f>
        <v>0.73873873873873874</v>
      </c>
      <c r="HC11" s="94">
        <f>'R3-07'!AH39</f>
        <v>0.69230769230769229</v>
      </c>
      <c r="HD11" s="94">
        <f>'R3-07'!AI39</f>
        <v>0.71917808219178081</v>
      </c>
      <c r="HE11" s="94">
        <f>'R3-07'!AJ39</f>
        <v>0.69325153374233128</v>
      </c>
      <c r="HF11" s="95">
        <f>'R3-07'!AK39</f>
        <v>0.66091954022988508</v>
      </c>
      <c r="HG11" s="96">
        <f>'R3-08'!G39</f>
        <v>0.63874345549738221</v>
      </c>
      <c r="HH11" s="94">
        <f>'R3-08'!H39</f>
        <v>0.64500000000000002</v>
      </c>
      <c r="HI11" s="94">
        <f>'R3-08'!I39</f>
        <v>0.5957446808510638</v>
      </c>
      <c r="HJ11" s="94">
        <f>'R3-08'!J39</f>
        <v>0.59848484848484851</v>
      </c>
      <c r="HK11" s="94">
        <f>'R3-08'!K39</f>
        <v>0.55172413793103448</v>
      </c>
      <c r="HL11" s="94">
        <f>'R3-08'!L39</f>
        <v>0.48870056497175141</v>
      </c>
      <c r="HM11" s="94">
        <f>'R3-08'!M39</f>
        <v>0.49370277078085645</v>
      </c>
      <c r="HN11" s="94">
        <f>'R3-08'!N39</f>
        <v>0.43478260869565216</v>
      </c>
      <c r="HO11" s="94">
        <f>'R3-08'!O39</f>
        <v>0.40601503759398494</v>
      </c>
      <c r="HP11" s="94">
        <f>'R3-08'!P39</f>
        <v>0.38250428816466553</v>
      </c>
      <c r="HQ11" s="94">
        <f>'R3-08'!Q39</f>
        <v>0.37654320987654322</v>
      </c>
      <c r="HR11" s="94">
        <f>'R3-08'!R39</f>
        <v>0.33741496598639453</v>
      </c>
      <c r="HS11" s="94">
        <f>'R3-08'!S39</f>
        <v>0.31666666666666665</v>
      </c>
      <c r="HT11" s="94">
        <f>'R3-08'!T39</f>
        <v>0.28919491525423729</v>
      </c>
      <c r="HU11" s="94">
        <f>'R3-08'!U39</f>
        <v>0.28626692456479691</v>
      </c>
      <c r="HV11" s="94">
        <f>'R3-08'!V39</f>
        <v>0.27256792287467135</v>
      </c>
      <c r="HW11" s="94">
        <f>'R3-08'!W39</f>
        <v>0.25212027756360833</v>
      </c>
      <c r="HX11" s="94">
        <f>'R3-08'!X39</f>
        <v>0.24152847873107425</v>
      </c>
      <c r="HY11" s="94">
        <f>'R3-08'!Y39</f>
        <v>0.22724338282763074</v>
      </c>
      <c r="HZ11" s="94">
        <f>'R3-08'!Z39</f>
        <v>0.20047309284447073</v>
      </c>
      <c r="IA11" s="94">
        <f>'R3-08'!AA39</f>
        <v>0.18965517241379309</v>
      </c>
      <c r="IB11" s="94">
        <f>'R3-08'!AB39</f>
        <v>0.18821689259645463</v>
      </c>
      <c r="IC11" s="94">
        <f>'R3-08'!AC39</f>
        <v>0.18450560652395515</v>
      </c>
      <c r="ID11" s="94">
        <f>'R3-08'!AD39</f>
        <v>0.18911780243000528</v>
      </c>
      <c r="IE11" s="94">
        <f>'R3-08'!AE39</f>
        <v>0.17524752475247524</v>
      </c>
      <c r="IF11" s="94">
        <f>'R3-08'!AF39</f>
        <v>0.17649834827748939</v>
      </c>
      <c r="IG11" s="94">
        <f>'R3-08'!AG39</f>
        <v>0.19317635752042286</v>
      </c>
      <c r="IH11" s="94">
        <f>'R3-08'!AH39</f>
        <v>0.21237458193979933</v>
      </c>
      <c r="II11" s="94">
        <f>'R3-08'!AI39</f>
        <v>0.22331217541834969</v>
      </c>
      <c r="IJ11" s="94">
        <f>'R3-08'!AJ39</f>
        <v>0.24093264248704663</v>
      </c>
      <c r="IK11" s="95">
        <f>'R3-08'!AK39</f>
        <v>0.24070175438596492</v>
      </c>
      <c r="IL11" s="96">
        <f>'R3-09'!G39</f>
        <v>0.25210084033613445</v>
      </c>
      <c r="IM11" s="94">
        <f>'R3-09'!H39</f>
        <v>0.28656971770744227</v>
      </c>
      <c r="IN11" s="94">
        <f>'R3-09'!I39</f>
        <v>0.31881188118811882</v>
      </c>
      <c r="IO11" s="94">
        <f>'R3-09'!J39</f>
        <v>0.34116331096196867</v>
      </c>
      <c r="IP11" s="94">
        <f>'R3-09'!K39</f>
        <v>0.37864077669902912</v>
      </c>
      <c r="IQ11" s="94">
        <f>'R3-09'!L39</f>
        <v>0.38513513513513514</v>
      </c>
      <c r="IR11" s="94">
        <f>'R3-09'!M39</f>
        <v>0.39795918367346939</v>
      </c>
      <c r="IS11" s="94">
        <f>'R3-09'!N39</f>
        <v>0.40845070422535212</v>
      </c>
      <c r="IT11" s="94">
        <f>'R3-09'!O39</f>
        <v>0.39705882352941174</v>
      </c>
      <c r="IU11" s="94">
        <f>'R3-09'!P39</f>
        <v>0.40582191780821919</v>
      </c>
      <c r="IV11" s="94">
        <f>'R3-09'!Q39</f>
        <v>0.40867992766726946</v>
      </c>
      <c r="IW11" s="94">
        <f>'R3-09'!R39</f>
        <v>0.41796875</v>
      </c>
      <c r="IX11" s="94">
        <f>'R3-09'!S39</f>
        <v>0.41978021978021979</v>
      </c>
      <c r="IY11" s="94">
        <f>'R3-09'!T39</f>
        <v>0.4191343963553531</v>
      </c>
      <c r="IZ11" s="94">
        <f>'R3-09'!U39</f>
        <v>0.40603248259860791</v>
      </c>
      <c r="JA11" s="94">
        <f>'R3-09'!V39</f>
        <v>0.39712918660287083</v>
      </c>
      <c r="JB11" s="94">
        <f>'R3-09'!W39</f>
        <v>0.42148760330578511</v>
      </c>
      <c r="JC11" s="94">
        <f>'R3-09'!X39</f>
        <v>0.44968553459119498</v>
      </c>
      <c r="JD11" s="94">
        <f>'R3-09'!Y39</f>
        <v>0.46048109965635736</v>
      </c>
      <c r="JE11" s="94">
        <f>'R3-09'!Z39</f>
        <v>0.47794117647058826</v>
      </c>
      <c r="JF11" s="94">
        <f>'R3-09'!AA39</f>
        <v>0.50691244239631339</v>
      </c>
      <c r="JG11" s="94">
        <f>'R3-09'!AB39</f>
        <v>0.4887640449438202</v>
      </c>
      <c r="JH11" s="94">
        <f>'R3-09'!AC39</f>
        <v>0.51898734177215189</v>
      </c>
      <c r="JI11" s="94">
        <f>'R3-09'!AD39</f>
        <v>0.57723577235772361</v>
      </c>
      <c r="JJ11" s="94">
        <f>'R3-09'!AE39</f>
        <v>0.61224489795918369</v>
      </c>
      <c r="JK11" s="94">
        <f>'R3-09'!AF39</f>
        <v>0.65116279069767447</v>
      </c>
      <c r="JL11" s="94">
        <f>'R3-09'!AG39</f>
        <v>0.60273972602739723</v>
      </c>
      <c r="JM11" s="94">
        <f>'R3-09'!AH39</f>
        <v>0.62686567164179108</v>
      </c>
      <c r="JN11" s="94">
        <f>'R3-09'!AI39</f>
        <v>0.625</v>
      </c>
      <c r="JO11" s="95">
        <f>'R3-09'!AJ39</f>
        <v>0.62745098039215685</v>
      </c>
      <c r="JP11" s="96">
        <f>'R3-10'!G39</f>
        <v>0.69387755102040816</v>
      </c>
      <c r="JQ11" s="94">
        <f>'R3-10'!H39</f>
        <v>0.69565217391304346</v>
      </c>
      <c r="JR11" s="94">
        <f>'R3-10'!I39</f>
        <v>0.71111111111111114</v>
      </c>
      <c r="JS11" s="94">
        <f>'R3-10'!J39</f>
        <v>0.68181818181818177</v>
      </c>
      <c r="JT11" s="94">
        <f>'R3-10'!K39</f>
        <v>0.82857142857142863</v>
      </c>
      <c r="JU11" s="94">
        <f>'R3-10'!L39</f>
        <v>0.81481481481481477</v>
      </c>
      <c r="JV11" s="94">
        <f>'R3-10'!M39</f>
        <v>0.66666666666666663</v>
      </c>
      <c r="JW11" s="94">
        <f>'R3-10'!N39</f>
        <v>0.69565217391304346</v>
      </c>
      <c r="JX11" s="94">
        <f>'R3-10'!O39</f>
        <v>0.57692307692307687</v>
      </c>
      <c r="JY11" s="94">
        <f>'R3-10'!P39</f>
        <v>0.52173913043478259</v>
      </c>
      <c r="JZ11" s="94">
        <f>'R3-10'!Q39</f>
        <v>0.5</v>
      </c>
      <c r="KA11" s="94">
        <f>'R3-10'!R39</f>
        <v>0.5</v>
      </c>
      <c r="KB11" s="94">
        <f>'R3-10'!S39</f>
        <v>0.55555555555555558</v>
      </c>
      <c r="KC11" s="94">
        <f>'R3-10'!T39</f>
        <v>0.52173913043478259</v>
      </c>
      <c r="KD11" s="94">
        <f>'R3-10'!U39</f>
        <v>0.56000000000000005</v>
      </c>
      <c r="KE11" s="94">
        <f>'R3-10'!V39</f>
        <v>0.6</v>
      </c>
      <c r="KF11" s="94">
        <f>'R3-10'!W39</f>
        <v>0.66666666666666663</v>
      </c>
      <c r="KG11" s="94">
        <f>'R3-10'!X39</f>
        <v>0.66666666666666663</v>
      </c>
      <c r="KH11" s="94">
        <f>'R3-10'!Y39</f>
        <v>0.63636363636363635</v>
      </c>
      <c r="KI11" s="94">
        <f>'R3-10'!Z39</f>
        <v>0.6</v>
      </c>
      <c r="KJ11" s="94">
        <f>'R3-10'!AA39</f>
        <v>0.58823529411764708</v>
      </c>
      <c r="KK11" s="94">
        <f>'R3-10'!AB39</f>
        <v>0.625</v>
      </c>
      <c r="KL11" s="94">
        <f>'R3-10'!AC39</f>
        <v>0.72727272727272729</v>
      </c>
      <c r="KM11" s="94">
        <f>'R3-10'!AD39</f>
        <v>0.66666666666666663</v>
      </c>
      <c r="KN11" s="94">
        <f>'R3-10'!AE39</f>
        <v>0.66666666666666663</v>
      </c>
      <c r="KO11" s="94">
        <f>'R3-10'!AF39</f>
        <v>0</v>
      </c>
      <c r="KP11" s="94">
        <f>'R3-10'!AG39</f>
        <v>1</v>
      </c>
      <c r="KQ11" s="94">
        <f>'R3-10'!AH39</f>
        <v>1</v>
      </c>
      <c r="KR11" s="94">
        <f>'R3-10'!AI39</f>
        <v>1</v>
      </c>
      <c r="KS11" s="94">
        <f>'R3-10'!AJ39</f>
        <v>1</v>
      </c>
      <c r="KT11" s="95">
        <f>'R3-10'!AK39</f>
        <v>1</v>
      </c>
      <c r="KU11" s="96">
        <f>'R3-11'!G39</f>
        <v>0</v>
      </c>
      <c r="KV11" s="94">
        <f>'R3-11'!H39</f>
        <v>1</v>
      </c>
      <c r="KW11" s="94">
        <f>'R3-11'!I39</f>
        <v>1</v>
      </c>
      <c r="KX11" s="94">
        <f>'R3-11'!J39</f>
        <v>1</v>
      </c>
      <c r="KY11" s="94">
        <f>'R3-11'!K39</f>
        <v>1</v>
      </c>
      <c r="KZ11" s="94">
        <f>'R3-11'!L39</f>
        <v>1</v>
      </c>
      <c r="LA11" s="94">
        <f>'R3-11'!M39</f>
        <v>1</v>
      </c>
      <c r="LB11" s="94">
        <f>'R3-11'!N39</f>
        <v>1</v>
      </c>
      <c r="LC11" s="94">
        <f>'R3-11'!O39</f>
        <v>1</v>
      </c>
      <c r="LD11" s="94">
        <f>'R3-11'!P39</f>
        <v>1</v>
      </c>
      <c r="LE11" s="94">
        <f>'R3-11'!Q39</f>
        <v>0</v>
      </c>
      <c r="LF11" s="94">
        <f>'R3-11'!R39</f>
        <v>0</v>
      </c>
      <c r="LG11" s="94">
        <f>'R3-11'!S39</f>
        <v>0</v>
      </c>
      <c r="LH11" s="94">
        <f>'R3-11'!T39</f>
        <v>0</v>
      </c>
      <c r="LI11" s="94">
        <f>'R3-11'!U39</f>
        <v>0</v>
      </c>
      <c r="LJ11" s="94">
        <f>'R3-11'!V39</f>
        <v>0</v>
      </c>
      <c r="LK11" s="94">
        <f>'R3-11'!W39</f>
        <v>0</v>
      </c>
      <c r="LL11" s="94">
        <f>'R3-11'!X39</f>
        <v>0</v>
      </c>
      <c r="LM11" s="94">
        <f>'R3-11'!Y39</f>
        <v>0</v>
      </c>
      <c r="LN11" s="94">
        <f>'R3-11'!Z39</f>
        <v>0</v>
      </c>
      <c r="LO11" s="94">
        <f>'R3-11'!AA39</f>
        <v>1</v>
      </c>
      <c r="LP11" s="94">
        <f>'R3-11'!AB39</f>
        <v>1</v>
      </c>
      <c r="LQ11" s="94">
        <f>'R3-11'!AC39</f>
        <v>1</v>
      </c>
      <c r="LR11" s="94">
        <f>'R3-11'!AD39</f>
        <v>1</v>
      </c>
      <c r="LS11" s="94">
        <f>'R3-11'!AE39</f>
        <v>1</v>
      </c>
      <c r="LT11" s="94">
        <f>'R3-11'!AF39</f>
        <v>1</v>
      </c>
      <c r="LU11" s="94">
        <f>'R3-11'!AG39</f>
        <v>1</v>
      </c>
      <c r="LV11" s="94">
        <f>'R3-11'!AH39</f>
        <v>0</v>
      </c>
      <c r="LW11" s="94">
        <f>'R3-11'!AI39</f>
        <v>0</v>
      </c>
      <c r="LX11" s="95">
        <f>'R3-11'!AJ39</f>
        <v>0</v>
      </c>
      <c r="LY11" s="96">
        <f>'R3-12'!G39</f>
        <v>0</v>
      </c>
      <c r="LZ11" s="94">
        <f>'R3-12'!H39</f>
        <v>0</v>
      </c>
      <c r="MA11" s="94">
        <f>'R3-12'!I39</f>
        <v>0</v>
      </c>
      <c r="MB11" s="94">
        <f>'R3-12'!J39</f>
        <v>0</v>
      </c>
      <c r="MC11" s="94">
        <f>'R3-12'!K39</f>
        <v>0</v>
      </c>
      <c r="MD11" s="94">
        <f>'R3-12'!L39</f>
        <v>0</v>
      </c>
      <c r="ME11" s="94">
        <f>'R3-12'!M39</f>
        <v>0</v>
      </c>
      <c r="MF11" s="94">
        <f>'R3-12'!N39</f>
        <v>0</v>
      </c>
      <c r="MG11" s="94">
        <f>'R3-12'!O39</f>
        <v>0</v>
      </c>
      <c r="MH11" s="94">
        <f>'R3-12'!P39</f>
        <v>0</v>
      </c>
      <c r="MI11" s="94">
        <f>'R3-12'!Q39</f>
        <v>0</v>
      </c>
      <c r="MJ11" s="94">
        <f>'R3-12'!R39</f>
        <v>0</v>
      </c>
      <c r="MK11" s="94">
        <f>'R3-12'!S39</f>
        <v>0</v>
      </c>
      <c r="ML11" s="94">
        <f>'R3-12'!T39</f>
        <v>0</v>
      </c>
      <c r="MM11" s="94">
        <f>'R3-12'!U39</f>
        <v>0</v>
      </c>
      <c r="MN11" s="94">
        <f>'R3-12'!V39</f>
        <v>1</v>
      </c>
      <c r="MO11" s="94">
        <f>'R3-12'!W39</f>
        <v>1</v>
      </c>
      <c r="MP11" s="94">
        <f>'R3-12'!X39</f>
        <v>1</v>
      </c>
      <c r="MQ11" s="94">
        <f>'R3-12'!Y39</f>
        <v>0.88888888888888884</v>
      </c>
      <c r="MR11" s="94">
        <f>'R3-12'!Z39</f>
        <v>0.77777777777777779</v>
      </c>
      <c r="MS11" s="94">
        <f>'R3-12'!AA39</f>
        <v>0.41666666666666669</v>
      </c>
      <c r="MT11" s="94">
        <f>'R3-12'!AB39</f>
        <v>0.41666666666666669</v>
      </c>
      <c r="MU11" s="94">
        <f>'R3-12'!AC39</f>
        <v>0.46153846153846156</v>
      </c>
      <c r="MV11" s="94">
        <f>'R3-12'!AD39</f>
        <v>0.41666666666666669</v>
      </c>
      <c r="MW11" s="94">
        <f>'R3-12'!AE39</f>
        <v>0.53846153846153844</v>
      </c>
      <c r="MX11" s="94">
        <f>'R3-12'!AF39</f>
        <v>0.53846153846153844</v>
      </c>
      <c r="MY11" s="94">
        <f>'R3-12'!AG39</f>
        <v>0.53846153846153844</v>
      </c>
      <c r="MZ11" s="94">
        <f>'R3-12'!AH39</f>
        <v>0.7</v>
      </c>
      <c r="NA11" s="94">
        <f>'R3-12'!AI39</f>
        <v>0.63636363636363635</v>
      </c>
      <c r="NB11" s="94">
        <f>'R3-12'!AJ39</f>
        <v>1</v>
      </c>
      <c r="NC11" s="95">
        <f>'R3-12'!AK39</f>
        <v>1</v>
      </c>
      <c r="ND11" s="329">
        <f>'R4-01'!G39</f>
        <v>1</v>
      </c>
      <c r="NE11" s="94">
        <f>'R4-01'!H39</f>
        <v>1</v>
      </c>
      <c r="NF11" s="94">
        <f>'R4-01'!I39</f>
        <v>1</v>
      </c>
      <c r="NG11" s="94">
        <f>'R4-01'!J39</f>
        <v>1</v>
      </c>
      <c r="NH11" s="94">
        <f>'R4-01'!K39</f>
        <v>0.625</v>
      </c>
      <c r="NI11" s="94">
        <f>'R4-01'!L39</f>
        <v>0.30434782608695654</v>
      </c>
      <c r="NJ11" s="94">
        <f>'R4-01'!M39</f>
        <v>0.23880597014925373</v>
      </c>
      <c r="NK11" s="94">
        <f>'R4-01'!N39</f>
        <v>0.15748031496062992</v>
      </c>
      <c r="NL11" s="94">
        <f>'R4-01'!O39</f>
        <v>0.14344262295081966</v>
      </c>
      <c r="NM11" s="94">
        <f>'R4-01'!P39</f>
        <v>0.12457912457912458</v>
      </c>
      <c r="NN11" s="94">
        <f>'R4-01'!Q39</f>
        <v>0.11589895988112928</v>
      </c>
      <c r="NO11" s="94">
        <f>'R4-01'!R39</f>
        <v>0.1020671834625323</v>
      </c>
      <c r="NP11" s="94">
        <f>'R4-01'!S39</f>
        <v>0.10681818181818181</v>
      </c>
      <c r="NQ11" s="94">
        <f>'R4-01'!T39</f>
        <v>0.10940695296523517</v>
      </c>
      <c r="NR11" s="94">
        <f>'R4-01'!U39</f>
        <v>0.11623246492985972</v>
      </c>
      <c r="NS11" s="94">
        <f>'R4-01'!V39</f>
        <v>0.11818181818181818</v>
      </c>
      <c r="NT11" s="94">
        <f>'R4-01'!W39</f>
        <v>0.13128205128205128</v>
      </c>
      <c r="NU11" s="94">
        <f>'R4-01'!X39</f>
        <v>0.12681159420289856</v>
      </c>
      <c r="NV11" s="94">
        <f>'R4-01'!Y39</f>
        <v>0.13178913738019168</v>
      </c>
      <c r="NW11" s="94">
        <f>'R4-01'!Z39</f>
        <v>0.12232204561161023</v>
      </c>
      <c r="NX11" s="94">
        <f>'R4-01'!AA39</f>
        <v>0.12017434620174346</v>
      </c>
      <c r="NY11" s="94">
        <f>'R4-01'!AB39</f>
        <v>0.10194174757281553</v>
      </c>
      <c r="NZ11" s="94">
        <f>'R4-01'!AC39</f>
        <v>0.10098637858149366</v>
      </c>
      <c r="OA11" s="94">
        <f>'R4-01'!AD39</f>
        <v>9.3033509700176362E-2</v>
      </c>
      <c r="OB11" s="94">
        <f>'R4-01'!AE39</f>
        <v>8.3426861204638977E-2</v>
      </c>
      <c r="OC11" s="94">
        <f>'R4-01'!AF39</f>
        <v>8.0613577023498695E-2</v>
      </c>
      <c r="OD11" s="94">
        <f>'R4-01'!AG39</f>
        <v>8.0174927113702624E-2</v>
      </c>
      <c r="OE11" s="94">
        <f>'R4-01'!AH39</f>
        <v>7.6129032258064513E-2</v>
      </c>
      <c r="OF11" s="94">
        <f>'R4-01'!AI39</f>
        <v>7.1848945561549776E-2</v>
      </c>
      <c r="OG11" s="94">
        <f>'R4-01'!AJ39</f>
        <v>7.2899791714880813E-2</v>
      </c>
      <c r="OH11" s="212">
        <f>'R4-01'!AK39</f>
        <v>7.0406007979347568E-2</v>
      </c>
      <c r="OI11" s="213">
        <f>'R4-02'!G39</f>
        <v>6.3023358307624511E-2</v>
      </c>
      <c r="OJ11" s="94">
        <f>'R4-02'!H39</f>
        <v>5.8329922226770366E-2</v>
      </c>
      <c r="OK11" s="94">
        <f>'R4-02'!I39</f>
        <v>5.5668016194331982E-2</v>
      </c>
      <c r="OL11" s="94">
        <f>'R4-02'!J39</f>
        <v>6.0830860534124627E-2</v>
      </c>
      <c r="OM11" s="94">
        <f>'R4-02'!K39</f>
        <v>5.4258926790345101E-2</v>
      </c>
      <c r="ON11" s="94">
        <f>'R4-02'!L39</f>
        <v>5.3886010362694303E-2</v>
      </c>
      <c r="OO11" s="94">
        <f>'R4-02'!M39</f>
        <v>5.4719860475256156E-2</v>
      </c>
      <c r="OP11" s="94">
        <f>'R4-02'!N39</f>
        <v>5.314418801609147E-2</v>
      </c>
      <c r="OQ11" s="94">
        <f>'R4-02'!O39</f>
        <v>5.451518934665002E-2</v>
      </c>
      <c r="OR11" s="94">
        <f>'R4-02'!P39</f>
        <v>5.5191582291046259E-2</v>
      </c>
      <c r="OS11" s="94">
        <f>'R4-02'!Q39</f>
        <v>6.1489361702127661E-2</v>
      </c>
      <c r="OT11" s="94">
        <f>'R4-02'!R39</f>
        <v>6.2553740326741186E-2</v>
      </c>
      <c r="OU11" s="94">
        <f>'R4-02'!S39</f>
        <v>6.5626336041043176E-2</v>
      </c>
      <c r="OV11" s="94">
        <f>'R4-02'!T39</f>
        <v>7.0917070917070918E-2</v>
      </c>
      <c r="OW11" s="94">
        <f>'R4-02'!U39</f>
        <v>7.1939128429790181E-2</v>
      </c>
      <c r="OX11" s="94">
        <f>'R4-02'!V39</f>
        <v>7.3827046918123279E-2</v>
      </c>
      <c r="OY11" s="94">
        <f>'R4-02'!W39</f>
        <v>7.3816155988857934E-2</v>
      </c>
      <c r="OZ11" s="94">
        <f>'R4-02'!X39</f>
        <v>8.1975188518608605E-2</v>
      </c>
      <c r="PA11" s="94">
        <f>'R4-02'!Y39</f>
        <v>7.976510888182041E-2</v>
      </c>
      <c r="PB11" s="94">
        <f>'R4-02'!Z39</f>
        <v>8.6797385620915032E-2</v>
      </c>
      <c r="PC11" s="94">
        <f>'R4-02'!AA39</f>
        <v>8.3196944899072561E-2</v>
      </c>
      <c r="PD11" s="94">
        <f>'R4-02'!AB39</f>
        <v>7.2668112798264642E-2</v>
      </c>
      <c r="PE11" s="94">
        <f>'R4-02'!AC39</f>
        <v>7.4630945872061233E-2</v>
      </c>
      <c r="PF11" s="94">
        <f>'R4-02'!AD39</f>
        <v>7.0921985815602842E-2</v>
      </c>
      <c r="PG11" s="94">
        <f>'R4-02'!AE39</f>
        <v>6.3142437591776804E-2</v>
      </c>
      <c r="PH11" s="94">
        <f>'R4-02'!AF39</f>
        <v>6.2373078038874381E-2</v>
      </c>
      <c r="PI11" s="94">
        <f>'R4-02'!AG39</f>
        <v>6.4841498559077809E-2</v>
      </c>
      <c r="PJ11" s="95">
        <f>'R4-02'!AH39</f>
        <v>6.4612623392162727E-2</v>
      </c>
      <c r="PK11" s="96" t="e">
        <f>#REF!</f>
        <v>#REF!</v>
      </c>
      <c r="PL11" s="94" t="e">
        <f>#REF!</f>
        <v>#REF!</v>
      </c>
      <c r="PM11" s="94" t="e">
        <f>#REF!</f>
        <v>#REF!</v>
      </c>
      <c r="PN11" s="94" t="e">
        <f>#REF!</f>
        <v>#REF!</v>
      </c>
      <c r="PO11" s="94" t="e">
        <f>#REF!</f>
        <v>#REF!</v>
      </c>
      <c r="PP11" s="94" t="e">
        <f>#REF!</f>
        <v>#REF!</v>
      </c>
      <c r="PQ11" s="94" t="e">
        <f>#REF!</f>
        <v>#REF!</v>
      </c>
      <c r="PR11" s="94" t="e">
        <f>#REF!</f>
        <v>#REF!</v>
      </c>
      <c r="PS11" s="94" t="e">
        <f>#REF!</f>
        <v>#REF!</v>
      </c>
      <c r="PT11" s="94" t="e">
        <f>#REF!</f>
        <v>#REF!</v>
      </c>
      <c r="PU11" s="94" t="e">
        <f>#REF!</f>
        <v>#REF!</v>
      </c>
      <c r="PV11" s="94" t="e">
        <f>#REF!</f>
        <v>#REF!</v>
      </c>
      <c r="PW11" s="94" t="e">
        <f>#REF!</f>
        <v>#REF!</v>
      </c>
      <c r="PX11" s="94" t="e">
        <f>#REF!</f>
        <v>#REF!</v>
      </c>
      <c r="PY11" s="94" t="e">
        <f>#REF!</f>
        <v>#REF!</v>
      </c>
      <c r="PZ11" s="94" t="e">
        <f>#REF!</f>
        <v>#REF!</v>
      </c>
      <c r="QA11" s="94" t="e">
        <f>#REF!</f>
        <v>#REF!</v>
      </c>
      <c r="QB11" s="94" t="e">
        <f>#REF!</f>
        <v>#REF!</v>
      </c>
      <c r="QC11" s="94" t="e">
        <f>#REF!</f>
        <v>#REF!</v>
      </c>
      <c r="QD11" s="94" t="e">
        <f>#REF!</f>
        <v>#REF!</v>
      </c>
      <c r="QE11" s="94" t="e">
        <f>#REF!</f>
        <v>#REF!</v>
      </c>
      <c r="QF11" s="94" t="e">
        <f>#REF!</f>
        <v>#REF!</v>
      </c>
      <c r="QG11" s="94" t="e">
        <f>#REF!</f>
        <v>#REF!</v>
      </c>
      <c r="QH11" s="94" t="e">
        <f>#REF!</f>
        <v>#REF!</v>
      </c>
      <c r="QI11" s="94" t="e">
        <f>#REF!</f>
        <v>#REF!</v>
      </c>
      <c r="QJ11" s="94" t="e">
        <f>#REF!</f>
        <v>#REF!</v>
      </c>
      <c r="QK11" s="94" t="e">
        <f>#REF!</f>
        <v>#REF!</v>
      </c>
      <c r="QL11" s="94" t="e">
        <f>#REF!</f>
        <v>#REF!</v>
      </c>
      <c r="QM11" s="94" t="e">
        <f>#REF!</f>
        <v>#REF!</v>
      </c>
      <c r="QN11" s="94" t="e">
        <f>#REF!</f>
        <v>#REF!</v>
      </c>
      <c r="QO11" s="94" t="e">
        <f>#REF!</f>
        <v>#REF!</v>
      </c>
    </row>
    <row r="12" spans="1:457" ht="32.4">
      <c r="A12" s="78" t="s">
        <v>140</v>
      </c>
      <c r="B12" s="17" t="s">
        <v>36</v>
      </c>
      <c r="C12" s="127" t="str">
        <f>'R3-01（入力用）'!G40</f>
        <v>増加</v>
      </c>
      <c r="D12" s="128" t="str">
        <f>'R3-01（入力用）'!H40</f>
        <v>増加</v>
      </c>
      <c r="E12" s="128" t="str">
        <f>'R3-01（入力用）'!I40</f>
        <v>増加</v>
      </c>
      <c r="F12" s="128" t="str">
        <f>'R3-01（入力用）'!J40</f>
        <v>減少</v>
      </c>
      <c r="G12" s="128" t="str">
        <f>'R3-01（入力用）'!K40</f>
        <v>減少</v>
      </c>
      <c r="H12" s="128" t="str">
        <f>'R3-01（入力用）'!L40</f>
        <v>増加</v>
      </c>
      <c r="I12" s="128" t="str">
        <f>'R3-01（入力用）'!M40</f>
        <v>増加</v>
      </c>
      <c r="J12" s="128" t="str">
        <f>'R3-01（入力用）'!N40</f>
        <v>増加</v>
      </c>
      <c r="K12" s="128" t="str">
        <f>'R3-01（入力用）'!O40</f>
        <v>増加</v>
      </c>
      <c r="L12" s="128" t="str">
        <f>'R3-01（入力用）'!P40</f>
        <v>増加</v>
      </c>
      <c r="M12" s="128" t="str">
        <f>'R3-01（入力用）'!Q40</f>
        <v>増加</v>
      </c>
      <c r="N12" s="128" t="str">
        <f>'R3-01（入力用）'!R40</f>
        <v>増加</v>
      </c>
      <c r="O12" s="128" t="str">
        <f>'R3-01（入力用）'!S40</f>
        <v>増加</v>
      </c>
      <c r="P12" s="128" t="str">
        <f>'R3-01（入力用）'!T40</f>
        <v>増加</v>
      </c>
      <c r="Q12" s="128" t="str">
        <f>'R3-01（入力用）'!U40</f>
        <v>減少</v>
      </c>
      <c r="R12" s="128" t="str">
        <f>'R3-01（入力用）'!V40</f>
        <v>減少</v>
      </c>
      <c r="S12" s="128" t="str">
        <f>'R3-01（入力用）'!W40</f>
        <v>減少</v>
      </c>
      <c r="T12" s="128" t="str">
        <f>'R3-01（入力用）'!X40</f>
        <v>減少</v>
      </c>
      <c r="U12" s="128" t="str">
        <f>'R3-01（入力用）'!Y40</f>
        <v>減少</v>
      </c>
      <c r="V12" s="128" t="str">
        <f>'R3-01（入力用）'!Z40</f>
        <v>減少</v>
      </c>
      <c r="W12" s="128" t="str">
        <f>'R3-01（入力用）'!AA40</f>
        <v>増加</v>
      </c>
      <c r="X12" s="128" t="str">
        <f>'R3-01（入力用）'!AB40</f>
        <v>増加</v>
      </c>
      <c r="Y12" s="128" t="str">
        <f>'R3-01（入力用）'!AC40</f>
        <v>増加</v>
      </c>
      <c r="Z12" s="128" t="str">
        <f>'R3-01（入力用）'!AD40</f>
        <v>増加</v>
      </c>
      <c r="AA12" s="128" t="str">
        <f>'R3-01（入力用）'!AE40</f>
        <v>増加</v>
      </c>
      <c r="AB12" s="128" t="str">
        <f>'R3-01（入力用）'!AF40</f>
        <v>増加</v>
      </c>
      <c r="AC12" s="128" t="str">
        <f>'R3-01（入力用）'!AG40</f>
        <v>減少</v>
      </c>
      <c r="AD12" s="128" t="str">
        <f>'R3-01（入力用）'!AH40</f>
        <v>減少</v>
      </c>
      <c r="AE12" s="128" t="str">
        <f>'R3-01（入力用）'!AI40</f>
        <v>減少</v>
      </c>
      <c r="AF12" s="128" t="str">
        <f>'R3-01（入力用）'!AJ40</f>
        <v>減少</v>
      </c>
      <c r="AG12" s="130" t="str">
        <f>'R3-01（入力用）'!AK40</f>
        <v>減少</v>
      </c>
      <c r="AH12" s="127" t="str">
        <f>'R3-02（入力用）'!G40</f>
        <v>減少</v>
      </c>
      <c r="AI12" s="128" t="str">
        <f>'R3-02（入力用）'!H40</f>
        <v>減少</v>
      </c>
      <c r="AJ12" s="128" t="str">
        <f>'R3-02（入力用）'!I40</f>
        <v>減少</v>
      </c>
      <c r="AK12" s="128" t="str">
        <f>'R3-02（入力用）'!J40</f>
        <v>減少</v>
      </c>
      <c r="AL12" s="128" t="str">
        <f>'R3-02（入力用）'!K40</f>
        <v>減少</v>
      </c>
      <c r="AM12" s="128" t="str">
        <f>'R3-02（入力用）'!L40</f>
        <v>減少</v>
      </c>
      <c r="AN12" s="128" t="str">
        <f>'R3-02（入力用）'!M40</f>
        <v>減少</v>
      </c>
      <c r="AO12" s="128" t="str">
        <f>'R3-02（入力用）'!N40</f>
        <v>減少</v>
      </c>
      <c r="AP12" s="128" t="str">
        <f>'R3-02（入力用）'!O40</f>
        <v>減少</v>
      </c>
      <c r="AQ12" s="128" t="str">
        <f>'R3-02（入力用）'!P40</f>
        <v>減少</v>
      </c>
      <c r="AR12" s="128" t="str">
        <f>'R3-02（入力用）'!Q40</f>
        <v>減少</v>
      </c>
      <c r="AS12" s="128" t="str">
        <f>'R3-02（入力用）'!R40</f>
        <v>減少</v>
      </c>
      <c r="AT12" s="128" t="str">
        <f>'R3-02（入力用）'!S40</f>
        <v>増加</v>
      </c>
      <c r="AU12" s="128" t="str">
        <f>'R3-02（入力用）'!T40</f>
        <v>増加</v>
      </c>
      <c r="AV12" s="128" t="str">
        <f>'R3-02（入力用）'!U40</f>
        <v>増加</v>
      </c>
      <c r="AW12" s="128" t="str">
        <f>'R3-02（入力用）'!V40</f>
        <v>増加</v>
      </c>
      <c r="AX12" s="128" t="str">
        <f>'R3-02（入力用）'!W40</f>
        <v>増加</v>
      </c>
      <c r="AY12" s="128" t="str">
        <f>'R3-02（入力用）'!X40</f>
        <v>増加</v>
      </c>
      <c r="AZ12" s="128" t="str">
        <f>'R3-02（入力用）'!Y40</f>
        <v>減少</v>
      </c>
      <c r="BA12" s="128" t="str">
        <f>'R3-02（入力用）'!Z40</f>
        <v>減少</v>
      </c>
      <c r="BB12" s="128" t="str">
        <f>'R3-02（入力用）'!AA40</f>
        <v>減少</v>
      </c>
      <c r="BC12" s="128" t="str">
        <f>'R3-02（入力用）'!AB40</f>
        <v>減少</v>
      </c>
      <c r="BD12" s="128" t="str">
        <f>'R3-02（入力用）'!AC40</f>
        <v>減少</v>
      </c>
      <c r="BE12" s="128" t="str">
        <f>'R3-02（入力用）'!AD40</f>
        <v>減少</v>
      </c>
      <c r="BF12" s="128" t="str">
        <f>'R3-02（入力用）'!AE40</f>
        <v>減少</v>
      </c>
      <c r="BG12" s="128" t="str">
        <f>'R3-02（入力用）'!AF40</f>
        <v>減少</v>
      </c>
      <c r="BH12" s="128" t="str">
        <f>'R3-02（入力用）'!AG40</f>
        <v>減少</v>
      </c>
      <c r="BI12" s="130" t="str">
        <f>'R3-02（入力用）'!AH40</f>
        <v>減少</v>
      </c>
      <c r="BJ12" s="127" t="str">
        <f>'R3-03（入力用）'!G40</f>
        <v>減少</v>
      </c>
      <c r="BK12" s="128" t="str">
        <f>'R3-03（入力用）'!H40</f>
        <v>減少</v>
      </c>
      <c r="BL12" s="128" t="str">
        <f>'R3-03（入力用）'!I40</f>
        <v>減少</v>
      </c>
      <c r="BM12" s="128" t="str">
        <f>'R3-03（入力用）'!J40</f>
        <v>減少</v>
      </c>
      <c r="BN12" s="128" t="str">
        <f>'R3-03（入力用）'!K40</f>
        <v>減少</v>
      </c>
      <c r="BO12" s="128" t="str">
        <f>'R3-03（入力用）'!L40</f>
        <v>減少</v>
      </c>
      <c r="BP12" s="128" t="str">
        <f>'R3-03（入力用）'!M40</f>
        <v>減少</v>
      </c>
      <c r="BQ12" s="128" t="str">
        <f>'R3-03（入力用）'!N40</f>
        <v>減少</v>
      </c>
      <c r="BR12" s="128" t="str">
        <f>'R3-03（入力用）'!O40</f>
        <v>減少</v>
      </c>
      <c r="BS12" s="128" t="str">
        <f>'R3-03（入力用）'!P40</f>
        <v>減少</v>
      </c>
      <c r="BT12" s="128" t="str">
        <f>'R3-03（入力用）'!Q40</f>
        <v>減少</v>
      </c>
      <c r="BU12" s="128" t="str">
        <f>'R3-03（入力用）'!R40</f>
        <v>減少</v>
      </c>
      <c r="BV12" s="128" t="str">
        <f>'R3-03（入力用）'!S40</f>
        <v>減少</v>
      </c>
      <c r="BW12" s="128" t="str">
        <f>'R3-03（入力用）'!T40</f>
        <v>同数</v>
      </c>
      <c r="BX12" s="128" t="str">
        <f>'R3-03（入力用）'!U40</f>
        <v>同数</v>
      </c>
      <c r="BY12" s="128" t="str">
        <f>'R3-03（入力用）'!V40</f>
        <v>増加</v>
      </c>
      <c r="BZ12" s="128" t="str">
        <f>'R3-03（入力用）'!W40</f>
        <v>増加</v>
      </c>
      <c r="CA12" s="128" t="str">
        <f>'R3-03（入力用）'!X40</f>
        <v>増加</v>
      </c>
      <c r="CB12" s="128" t="str">
        <f>'R3-03（入力用）'!Y40</f>
        <v>増加</v>
      </c>
      <c r="CC12" s="128" t="str">
        <f>'R3-03（入力用）'!Z40</f>
        <v>増加</v>
      </c>
      <c r="CD12" s="128" t="str">
        <f>'R3-03（入力用）'!AA40</f>
        <v>増加</v>
      </c>
      <c r="CE12" s="128" t="str">
        <f>'R3-03（入力用）'!AB40</f>
        <v>増加</v>
      </c>
      <c r="CF12" s="128" t="str">
        <f>'R3-03（入力用）'!AC40</f>
        <v>増加</v>
      </c>
      <c r="CG12" s="128" t="str">
        <f>'R3-03（入力用）'!AD40</f>
        <v>増加</v>
      </c>
      <c r="CH12" s="128" t="str">
        <f>'R3-03（入力用）'!AE40</f>
        <v>増加</v>
      </c>
      <c r="CI12" s="128" t="str">
        <f>'R3-03（入力用）'!AF40</f>
        <v>増加</v>
      </c>
      <c r="CJ12" s="128" t="str">
        <f>'R3-03（入力用）'!AG40</f>
        <v>増加</v>
      </c>
      <c r="CK12" s="128" t="str">
        <f>'R3-03（入力用）'!AH40</f>
        <v>増加</v>
      </c>
      <c r="CL12" s="128" t="str">
        <f>'R3-03（入力用）'!AI40</f>
        <v>増加</v>
      </c>
      <c r="CM12" s="128" t="str">
        <f>'R3-03（入力用）'!AJ40</f>
        <v>増加</v>
      </c>
      <c r="CN12" s="130" t="str">
        <f>'R3-03（入力用）'!AK40</f>
        <v>増加</v>
      </c>
      <c r="CO12" s="127" t="str">
        <f>'R3-04'!G40</f>
        <v>増加</v>
      </c>
      <c r="CP12" s="128" t="str">
        <f>'R3-04'!H40</f>
        <v>増加</v>
      </c>
      <c r="CQ12" s="128" t="str">
        <f>'R3-04'!I40</f>
        <v>増加</v>
      </c>
      <c r="CR12" s="128" t="str">
        <f>'R3-04'!J40</f>
        <v>増加</v>
      </c>
      <c r="CS12" s="128" t="str">
        <f>'R3-04'!K40</f>
        <v>増加</v>
      </c>
      <c r="CT12" s="128" t="str">
        <f>'R3-04'!L40</f>
        <v>減少</v>
      </c>
      <c r="CU12" s="128" t="str">
        <f>'R3-04'!M40</f>
        <v>増加</v>
      </c>
      <c r="CV12" s="128" t="str">
        <f>'R3-04'!N40</f>
        <v>増加</v>
      </c>
      <c r="CW12" s="128" t="str">
        <f>'R3-04'!O40</f>
        <v>増加</v>
      </c>
      <c r="CX12" s="128" t="str">
        <f>'R3-04'!P40</f>
        <v>増加</v>
      </c>
      <c r="CY12" s="128" t="str">
        <f>'R3-04'!Q40</f>
        <v>増加</v>
      </c>
      <c r="CZ12" s="128" t="str">
        <f>'R3-04'!R40</f>
        <v>増加</v>
      </c>
      <c r="DA12" s="128" t="str">
        <f>'R3-04'!S40</f>
        <v>増加</v>
      </c>
      <c r="DB12" s="128" t="str">
        <f>'R3-04'!T40</f>
        <v>減少</v>
      </c>
      <c r="DC12" s="128" t="str">
        <f>'R3-04'!U40</f>
        <v>減少</v>
      </c>
      <c r="DD12" s="128" t="str">
        <f>'R3-04'!V40</f>
        <v>減少</v>
      </c>
      <c r="DE12" s="128" t="str">
        <f>'R3-04'!W40</f>
        <v>減少</v>
      </c>
      <c r="DF12" s="128" t="str">
        <f>'R3-04'!X40</f>
        <v>減少</v>
      </c>
      <c r="DG12" s="128" t="str">
        <f>'R3-04'!Y40</f>
        <v>減少</v>
      </c>
      <c r="DH12" s="128" t="str">
        <f>'R3-04'!Z40</f>
        <v>増加</v>
      </c>
      <c r="DI12" s="128" t="str">
        <f>'R3-04'!AA40</f>
        <v>増加</v>
      </c>
      <c r="DJ12" s="128" t="str">
        <f>'R3-04'!AB40</f>
        <v>増加</v>
      </c>
      <c r="DK12" s="128" t="str">
        <f>'R3-04'!AC40</f>
        <v>増加</v>
      </c>
      <c r="DL12" s="128" t="str">
        <f>'R3-04'!AD40</f>
        <v>増加</v>
      </c>
      <c r="DM12" s="128" t="str">
        <f>'R3-04'!AE40</f>
        <v>増加</v>
      </c>
      <c r="DN12" s="128" t="str">
        <f>'R3-04'!AF40</f>
        <v>増加</v>
      </c>
      <c r="DO12" s="128" t="str">
        <f>'R3-04'!AG40</f>
        <v>増加</v>
      </c>
      <c r="DP12" s="128" t="str">
        <f>'R3-04'!AH40</f>
        <v>増加</v>
      </c>
      <c r="DQ12" s="128" t="str">
        <f>'R3-04'!AI40</f>
        <v>増加</v>
      </c>
      <c r="DR12" s="198" t="str">
        <f>'R3-04'!AJ40</f>
        <v>増加</v>
      </c>
      <c r="DS12" s="208" t="str">
        <f>'R3-05'!G40</f>
        <v>増加</v>
      </c>
      <c r="DT12" s="128" t="str">
        <f>'R3-05'!H40</f>
        <v>増加</v>
      </c>
      <c r="DU12" s="128" t="str">
        <f>'R3-05'!I40</f>
        <v>増加</v>
      </c>
      <c r="DV12" s="128" t="str">
        <f>'R3-05'!J40</f>
        <v>増加</v>
      </c>
      <c r="DW12" s="128" t="str">
        <f>'R3-05'!K40</f>
        <v>増加</v>
      </c>
      <c r="DX12" s="128" t="str">
        <f>'R3-05'!L40</f>
        <v>増加</v>
      </c>
      <c r="DY12" s="128" t="str">
        <f>'R3-05'!M40</f>
        <v>増加</v>
      </c>
      <c r="DZ12" s="128" t="str">
        <f>'R3-05'!N40</f>
        <v>増加</v>
      </c>
      <c r="EA12" s="128" t="str">
        <f>'R3-05'!O40</f>
        <v>増加</v>
      </c>
      <c r="EB12" s="128" t="str">
        <f>'R3-05'!P40</f>
        <v>増加</v>
      </c>
      <c r="EC12" s="128" t="str">
        <f>'R3-05'!Q40</f>
        <v>増加</v>
      </c>
      <c r="ED12" s="128" t="str">
        <f>'R3-05'!R40</f>
        <v>増加</v>
      </c>
      <c r="EE12" s="128" t="str">
        <f>'R3-05'!S40</f>
        <v>増加</v>
      </c>
      <c r="EF12" s="128" t="str">
        <f>'R3-05'!T40</f>
        <v>増加</v>
      </c>
      <c r="EG12" s="128" t="str">
        <f>'R3-05'!U40</f>
        <v>増加</v>
      </c>
      <c r="EH12" s="128" t="str">
        <f>'R3-05'!V40</f>
        <v>減少</v>
      </c>
      <c r="EI12" s="128" t="str">
        <f>'R3-05'!W40</f>
        <v>減少</v>
      </c>
      <c r="EJ12" s="128" t="str">
        <f>'R3-05'!X40</f>
        <v>減少</v>
      </c>
      <c r="EK12" s="128" t="str">
        <f>'R3-05'!Y40</f>
        <v>減少</v>
      </c>
      <c r="EL12" s="128" t="str">
        <f>'R3-05'!Z40</f>
        <v>減少</v>
      </c>
      <c r="EM12" s="128" t="str">
        <f>'R3-05'!AA40</f>
        <v>減少</v>
      </c>
      <c r="EN12" s="128" t="str">
        <f>'R3-05'!AB40</f>
        <v>減少</v>
      </c>
      <c r="EO12" s="128" t="str">
        <f>'R3-05'!AC40</f>
        <v>減少</v>
      </c>
      <c r="EP12" s="128" t="str">
        <f>'R3-05'!AD40</f>
        <v>減少</v>
      </c>
      <c r="EQ12" s="128" t="str">
        <f>'R3-05'!AE40</f>
        <v>減少</v>
      </c>
      <c r="ER12" s="128" t="str">
        <f>'R3-05'!AF40</f>
        <v>減少</v>
      </c>
      <c r="ES12" s="128" t="str">
        <f>'R3-05'!AG40</f>
        <v>減少</v>
      </c>
      <c r="ET12" s="128" t="str">
        <f>'R3-05'!AH40</f>
        <v>減少</v>
      </c>
      <c r="EU12" s="128" t="str">
        <f>'R3-05'!AI40</f>
        <v>減少</v>
      </c>
      <c r="EV12" s="128" t="str">
        <f>'R3-05'!AJ40</f>
        <v>減少</v>
      </c>
      <c r="EW12" s="130" t="str">
        <f>'R3-05'!AK40</f>
        <v>減少</v>
      </c>
      <c r="EX12" s="127" t="str">
        <f>'R3-06'!G40</f>
        <v>減少</v>
      </c>
      <c r="EY12" s="128" t="str">
        <f>'R3-06'!H40</f>
        <v>減少</v>
      </c>
      <c r="EZ12" s="128" t="str">
        <f>'R3-06'!I40</f>
        <v>減少</v>
      </c>
      <c r="FA12" s="128" t="str">
        <f>'R3-06'!J40</f>
        <v>減少</v>
      </c>
      <c r="FB12" s="128" t="str">
        <f>'R3-06'!K40</f>
        <v>増加</v>
      </c>
      <c r="FC12" s="128" t="str">
        <f>'R3-06'!L40</f>
        <v>減少</v>
      </c>
      <c r="FD12" s="128" t="str">
        <f>'R3-06'!M40</f>
        <v>増加</v>
      </c>
      <c r="FE12" s="128" t="str">
        <f>'R3-06'!N40</f>
        <v>減少</v>
      </c>
      <c r="FF12" s="128" t="str">
        <f>'R3-06'!O40</f>
        <v>減少</v>
      </c>
      <c r="FG12" s="128" t="str">
        <f>'R3-06'!P40</f>
        <v>減少</v>
      </c>
      <c r="FH12" s="128" t="str">
        <f>'R3-06'!Q40</f>
        <v>減少</v>
      </c>
      <c r="FI12" s="128" t="str">
        <f>'R3-06'!R40</f>
        <v>減少</v>
      </c>
      <c r="FJ12" s="128" t="str">
        <f>'R3-06'!S40</f>
        <v>減少</v>
      </c>
      <c r="FK12" s="128" t="str">
        <f>'R3-06'!T40</f>
        <v>減少</v>
      </c>
      <c r="FL12" s="128" t="str">
        <f>'R3-06'!U40</f>
        <v>減少</v>
      </c>
      <c r="FM12" s="128" t="str">
        <f>'R3-06'!V40</f>
        <v>減少</v>
      </c>
      <c r="FN12" s="128" t="str">
        <f>'R3-06'!W40</f>
        <v>減少</v>
      </c>
      <c r="FO12" s="128" t="str">
        <f>'R3-06'!X40</f>
        <v>減少</v>
      </c>
      <c r="FP12" s="128" t="str">
        <f>'R3-06'!Y40</f>
        <v>減少</v>
      </c>
      <c r="FQ12" s="128" t="str">
        <f>'R3-06'!Z40</f>
        <v>減少</v>
      </c>
      <c r="FR12" s="128" t="str">
        <f>'R3-06'!AA40</f>
        <v>減少</v>
      </c>
      <c r="FS12" s="128" t="str">
        <f>'R3-06'!AB40</f>
        <v>減少</v>
      </c>
      <c r="FT12" s="128" t="str">
        <f>'R3-06'!AC40</f>
        <v>減少</v>
      </c>
      <c r="FU12" s="128" t="str">
        <f>'R3-06'!AD40</f>
        <v>減少</v>
      </c>
      <c r="FV12" s="128" t="str">
        <f>'R3-06'!AE40</f>
        <v>減少</v>
      </c>
      <c r="FW12" s="128" t="str">
        <f>'R3-06'!AF40</f>
        <v>減少</v>
      </c>
      <c r="FX12" s="128" t="str">
        <f>'R3-06'!AG40</f>
        <v>減少</v>
      </c>
      <c r="FY12" s="128" t="str">
        <f>'R3-06'!AH40</f>
        <v>減少</v>
      </c>
      <c r="FZ12" s="128" t="str">
        <f>'R3-06'!AI40</f>
        <v>減少</v>
      </c>
      <c r="GA12" s="130" t="str">
        <f>'R3-06'!AJ40</f>
        <v>増加</v>
      </c>
      <c r="GB12" s="127" t="str">
        <f>'R3-07'!G40</f>
        <v>増加</v>
      </c>
      <c r="GC12" s="128" t="str">
        <f>'R3-07'!H40</f>
        <v>増加</v>
      </c>
      <c r="GD12" s="128" t="str">
        <f>'R3-07'!I40</f>
        <v>増加</v>
      </c>
      <c r="GE12" s="128" t="str">
        <f>'R3-07'!J40</f>
        <v>増加</v>
      </c>
      <c r="GF12" s="128" t="str">
        <f>'R3-07'!K40</f>
        <v>増加</v>
      </c>
      <c r="GG12" s="128" t="str">
        <f>'R3-07'!L40</f>
        <v>増加</v>
      </c>
      <c r="GH12" s="128" t="str">
        <f>'R3-07'!M40</f>
        <v>増加</v>
      </c>
      <c r="GI12" s="128" t="str">
        <f>'R3-07'!N40</f>
        <v>増加</v>
      </c>
      <c r="GJ12" s="128" t="str">
        <f>'R3-07'!O40</f>
        <v>減少</v>
      </c>
      <c r="GK12" s="128" t="str">
        <f>'R3-07'!P40</f>
        <v>減少</v>
      </c>
      <c r="GL12" s="128" t="str">
        <f>'R3-07'!Q40</f>
        <v>増加</v>
      </c>
      <c r="GM12" s="128" t="str">
        <f>'R3-07'!R40</f>
        <v>増加</v>
      </c>
      <c r="GN12" s="128" t="str">
        <f>'R3-07'!S40</f>
        <v>増加</v>
      </c>
      <c r="GO12" s="128" t="str">
        <f>'R3-07'!T40</f>
        <v>減少</v>
      </c>
      <c r="GP12" s="128" t="str">
        <f>'R3-07'!U40</f>
        <v>減少</v>
      </c>
      <c r="GQ12" s="128" t="str">
        <f>'R3-07'!V40</f>
        <v>減少</v>
      </c>
      <c r="GR12" s="128" t="str">
        <f>'R3-07'!W40</f>
        <v>増加</v>
      </c>
      <c r="GS12" s="128" t="str">
        <f>'R3-07'!X40</f>
        <v>増加</v>
      </c>
      <c r="GT12" s="128" t="str">
        <f>'R3-07'!Y40</f>
        <v>減少</v>
      </c>
      <c r="GU12" s="128" t="str">
        <f>'R3-07'!Z40</f>
        <v>増加</v>
      </c>
      <c r="GV12" s="128" t="str">
        <f>'R3-07'!AA40</f>
        <v>増加</v>
      </c>
      <c r="GW12" s="128" t="str">
        <f>'R3-07'!AB40</f>
        <v>増加</v>
      </c>
      <c r="GX12" s="128" t="str">
        <f>'R3-07'!AC40</f>
        <v>増加</v>
      </c>
      <c r="GY12" s="128" t="str">
        <f>'R3-07'!AD40</f>
        <v>増加</v>
      </c>
      <c r="GZ12" s="128" t="str">
        <f>'R3-07'!AE40</f>
        <v>増加</v>
      </c>
      <c r="HA12" s="128" t="str">
        <f>'R3-07'!AF40</f>
        <v>増加</v>
      </c>
      <c r="HB12" s="128" t="str">
        <f>'R3-07'!AG40</f>
        <v>増加</v>
      </c>
      <c r="HC12" s="128" t="str">
        <f>'R3-07'!AH40</f>
        <v>増加</v>
      </c>
      <c r="HD12" s="128" t="str">
        <f>'R3-07'!AI40</f>
        <v>増加</v>
      </c>
      <c r="HE12" s="128" t="str">
        <f>'R3-07'!AJ40</f>
        <v>増加</v>
      </c>
      <c r="HF12" s="130" t="str">
        <f>'R3-07'!AK40</f>
        <v>増加</v>
      </c>
      <c r="HG12" s="127" t="str">
        <f>'R3-08'!G40</f>
        <v>増加</v>
      </c>
      <c r="HH12" s="128" t="str">
        <f>'R3-08'!H40</f>
        <v>増加</v>
      </c>
      <c r="HI12" s="128" t="str">
        <f>'R3-08'!I40</f>
        <v>増加</v>
      </c>
      <c r="HJ12" s="128" t="str">
        <f>'R3-08'!J40</f>
        <v>増加</v>
      </c>
      <c r="HK12" s="128" t="str">
        <f>'R3-08'!K40</f>
        <v>増加</v>
      </c>
      <c r="HL12" s="128" t="str">
        <f>'R3-08'!L40</f>
        <v>増加</v>
      </c>
      <c r="HM12" s="128" t="str">
        <f>'R3-08'!M40</f>
        <v>増加</v>
      </c>
      <c r="HN12" s="128" t="str">
        <f>'R3-08'!N40</f>
        <v>増加</v>
      </c>
      <c r="HO12" s="128" t="str">
        <f>'R3-08'!O40</f>
        <v>増加</v>
      </c>
      <c r="HP12" s="128" t="str">
        <f>'R3-08'!P40</f>
        <v>増加</v>
      </c>
      <c r="HQ12" s="128" t="str">
        <f>'R3-08'!Q40</f>
        <v>増加</v>
      </c>
      <c r="HR12" s="128" t="str">
        <f>'R3-08'!R40</f>
        <v>増加</v>
      </c>
      <c r="HS12" s="128" t="str">
        <f>'R3-08'!S40</f>
        <v>増加</v>
      </c>
      <c r="HT12" s="128" t="str">
        <f>'R3-08'!T40</f>
        <v>増加</v>
      </c>
      <c r="HU12" s="128" t="str">
        <f>'R3-08'!U40</f>
        <v>増加</v>
      </c>
      <c r="HV12" s="128" t="str">
        <f>'R3-08'!V40</f>
        <v>増加</v>
      </c>
      <c r="HW12" s="128" t="str">
        <f>'R3-08'!W40</f>
        <v>増加</v>
      </c>
      <c r="HX12" s="128" t="str">
        <f>'R3-08'!X40</f>
        <v>増加</v>
      </c>
      <c r="HY12" s="128" t="str">
        <f>'R3-08'!Y40</f>
        <v>増加</v>
      </c>
      <c r="HZ12" s="128" t="str">
        <f>'R3-08'!Z40</f>
        <v>増加</v>
      </c>
      <c r="IA12" s="128" t="str">
        <f>'R3-08'!AA40</f>
        <v>増加</v>
      </c>
      <c r="IB12" s="128" t="str">
        <f>'R3-08'!AB40</f>
        <v>増加</v>
      </c>
      <c r="IC12" s="128" t="str">
        <f>'R3-08'!AC40</f>
        <v>増加</v>
      </c>
      <c r="ID12" s="128" t="str">
        <f>'R3-08'!AD40</f>
        <v>増加</v>
      </c>
      <c r="IE12" s="128" t="str">
        <f>'R3-08'!AE40</f>
        <v>増加</v>
      </c>
      <c r="IF12" s="128" t="str">
        <f>'R3-08'!AF40</f>
        <v>増加</v>
      </c>
      <c r="IG12" s="128" t="str">
        <f>'R3-08'!AG40</f>
        <v>減少</v>
      </c>
      <c r="IH12" s="128" t="str">
        <f>'R3-08'!AH40</f>
        <v>減少</v>
      </c>
      <c r="II12" s="128" t="str">
        <f>'R3-08'!AI40</f>
        <v>減少</v>
      </c>
      <c r="IJ12" s="128" t="str">
        <f>'R3-08'!AJ40</f>
        <v>減少</v>
      </c>
      <c r="IK12" s="130" t="str">
        <f>'R3-08'!AK40</f>
        <v>減少</v>
      </c>
      <c r="IL12" s="127" t="str">
        <f>'R3-09'!G40</f>
        <v>減少</v>
      </c>
      <c r="IM12" s="128" t="str">
        <f>'R3-09'!H40</f>
        <v>減少</v>
      </c>
      <c r="IN12" s="128" t="str">
        <f>'R3-09'!I40</f>
        <v>減少</v>
      </c>
      <c r="IO12" s="128" t="str">
        <f>'R3-09'!J40</f>
        <v>減少</v>
      </c>
      <c r="IP12" s="128" t="str">
        <f>'R3-09'!K40</f>
        <v>減少</v>
      </c>
      <c r="IQ12" s="128" t="str">
        <f>'R3-09'!L40</f>
        <v>減少</v>
      </c>
      <c r="IR12" s="128" t="str">
        <f>'R3-09'!M40</f>
        <v>減少</v>
      </c>
      <c r="IS12" s="128" t="str">
        <f>'R3-09'!N40</f>
        <v>減少</v>
      </c>
      <c r="IT12" s="128" t="str">
        <f>'R3-09'!O40</f>
        <v>減少</v>
      </c>
      <c r="IU12" s="128" t="str">
        <f>'R3-09'!P40</f>
        <v>減少</v>
      </c>
      <c r="IV12" s="128" t="str">
        <f>'R3-09'!Q40</f>
        <v>減少</v>
      </c>
      <c r="IW12" s="128" t="str">
        <f>'R3-09'!R40</f>
        <v>減少</v>
      </c>
      <c r="IX12" s="128" t="str">
        <f>'R3-09'!S40</f>
        <v>減少</v>
      </c>
      <c r="IY12" s="128" t="str">
        <f>'R3-09'!T40</f>
        <v>減少</v>
      </c>
      <c r="IZ12" s="128" t="str">
        <f>'R3-09'!U40</f>
        <v>減少</v>
      </c>
      <c r="JA12" s="128" t="str">
        <f>'R3-09'!V40</f>
        <v>減少</v>
      </c>
      <c r="JB12" s="128" t="str">
        <f>'R3-09'!W40</f>
        <v>減少</v>
      </c>
      <c r="JC12" s="128" t="str">
        <f>'R3-09'!X40</f>
        <v>減少</v>
      </c>
      <c r="JD12" s="128" t="str">
        <f>'R3-09'!Y40</f>
        <v>減少</v>
      </c>
      <c r="JE12" s="128" t="str">
        <f>'R3-09'!Z40</f>
        <v>減少</v>
      </c>
      <c r="JF12" s="128" t="str">
        <f>'R3-09'!AA40</f>
        <v>減少</v>
      </c>
      <c r="JG12" s="128" t="str">
        <f>'R3-09'!AB40</f>
        <v>減少</v>
      </c>
      <c r="JH12" s="128" t="str">
        <f>'R3-09'!AC40</f>
        <v>減少</v>
      </c>
      <c r="JI12" s="128" t="str">
        <f>'R3-09'!AD40</f>
        <v>減少</v>
      </c>
      <c r="JJ12" s="128" t="str">
        <f>'R3-09'!AE40</f>
        <v>減少</v>
      </c>
      <c r="JK12" s="128" t="str">
        <f>'R3-09'!AF40</f>
        <v>減少</v>
      </c>
      <c r="JL12" s="128" t="str">
        <f>'R3-09'!AG40</f>
        <v>減少</v>
      </c>
      <c r="JM12" s="128" t="str">
        <f>'R3-09'!AH40</f>
        <v>減少</v>
      </c>
      <c r="JN12" s="128" t="str">
        <f>'R3-09'!AI40</f>
        <v>減少</v>
      </c>
      <c r="JO12" s="130" t="str">
        <f>'R3-09'!AJ40</f>
        <v>減少</v>
      </c>
      <c r="JP12" s="127" t="str">
        <f>'R3-10'!G40</f>
        <v>減少</v>
      </c>
      <c r="JQ12" s="128" t="str">
        <f>'R3-10'!H40</f>
        <v>減少</v>
      </c>
      <c r="JR12" s="128" t="str">
        <f>'R3-10'!I40</f>
        <v>減少</v>
      </c>
      <c r="JS12" s="128" t="str">
        <f>'R3-10'!J40</f>
        <v>減少</v>
      </c>
      <c r="JT12" s="128" t="str">
        <f>'R3-10'!K40</f>
        <v>減少</v>
      </c>
      <c r="JU12" s="128" t="str">
        <f>'R3-10'!L40</f>
        <v>減少</v>
      </c>
      <c r="JV12" s="128" t="str">
        <f>'R3-10'!M40</f>
        <v>減少</v>
      </c>
      <c r="JW12" s="128" t="str">
        <f>'R3-10'!N40</f>
        <v>減少</v>
      </c>
      <c r="JX12" s="128" t="str">
        <f>'R3-10'!O40</f>
        <v>減少</v>
      </c>
      <c r="JY12" s="128" t="str">
        <f>'R3-10'!P40</f>
        <v>減少</v>
      </c>
      <c r="JZ12" s="128" t="str">
        <f>'R3-10'!Q40</f>
        <v>減少</v>
      </c>
      <c r="KA12" s="128" t="str">
        <f>'R3-10'!R40</f>
        <v>増加</v>
      </c>
      <c r="KB12" s="128" t="str">
        <f>'R3-10'!S40</f>
        <v>増加</v>
      </c>
      <c r="KC12" s="128" t="str">
        <f>'R3-10'!T40</f>
        <v>増加</v>
      </c>
      <c r="KD12" s="128" t="str">
        <f>'R3-10'!U40</f>
        <v>増加</v>
      </c>
      <c r="KE12" s="128" t="str">
        <f>'R3-10'!V40</f>
        <v>増加</v>
      </c>
      <c r="KF12" s="128" t="str">
        <f>'R3-10'!W40</f>
        <v>増加</v>
      </c>
      <c r="KG12" s="128" t="str">
        <f>'R3-10'!X40</f>
        <v>増加</v>
      </c>
      <c r="KH12" s="128" t="str">
        <f>'R3-10'!Y40</f>
        <v>減少</v>
      </c>
      <c r="KI12" s="128" t="str">
        <f>'R3-10'!Z40</f>
        <v>減少</v>
      </c>
      <c r="KJ12" s="128" t="str">
        <f>'R3-10'!AA40</f>
        <v>減少</v>
      </c>
      <c r="KK12" s="128" t="str">
        <f>'R3-10'!AB40</f>
        <v>減少</v>
      </c>
      <c r="KL12" s="128" t="str">
        <f>'R3-10'!AC40</f>
        <v>減少</v>
      </c>
      <c r="KM12" s="128" t="str">
        <f>'R3-10'!AD40</f>
        <v>減少</v>
      </c>
      <c r="KN12" s="128" t="str">
        <f>'R3-10'!AE40</f>
        <v>減少</v>
      </c>
      <c r="KO12" s="128" t="str">
        <f>'R3-10'!AF40</f>
        <v>減少</v>
      </c>
      <c r="KP12" s="128" t="str">
        <f>'R3-10'!AG40</f>
        <v>減少</v>
      </c>
      <c r="KQ12" s="128" t="str">
        <f>'R3-10'!AH40</f>
        <v>減少</v>
      </c>
      <c r="KR12" s="128" t="str">
        <f>'R3-10'!AI40</f>
        <v>減少</v>
      </c>
      <c r="KS12" s="128" t="str">
        <f>'R3-10'!AJ40</f>
        <v>増加</v>
      </c>
      <c r="KT12" s="130" t="str">
        <f>'R3-10'!AK40</f>
        <v>増加</v>
      </c>
      <c r="KU12" s="127" t="str">
        <f>'R3-11'!G40</f>
        <v>増加</v>
      </c>
      <c r="KV12" s="128" t="str">
        <f>'R3-11'!H40</f>
        <v>減少</v>
      </c>
      <c r="KW12" s="128" t="str">
        <f>'R3-11'!I40</f>
        <v>減少</v>
      </c>
      <c r="KX12" s="128" t="str">
        <f>'R3-11'!J40</f>
        <v>減少</v>
      </c>
      <c r="KY12" s="128" t="str">
        <f>'R3-11'!K40</f>
        <v>減少</v>
      </c>
      <c r="KZ12" s="128" t="str">
        <f>'R3-11'!L40</f>
        <v>減少</v>
      </c>
      <c r="LA12" s="128" t="str">
        <f>'R3-11'!M40</f>
        <v>減少</v>
      </c>
      <c r="LB12" s="128" t="str">
        <f>'R3-11'!N40</f>
        <v>減少</v>
      </c>
      <c r="LC12" s="128" t="str">
        <f>'R3-11'!O40</f>
        <v>減少</v>
      </c>
      <c r="LD12" s="128" t="str">
        <f>'R3-11'!P40</f>
        <v>減少</v>
      </c>
      <c r="LE12" s="128" t="str">
        <f>'R3-11'!Q40</f>
        <v>減少</v>
      </c>
      <c r="LF12" s="128" t="str">
        <f>'R3-11'!R40</f>
        <v>減少</v>
      </c>
      <c r="LG12" s="128" t="str">
        <f>'R3-11'!S40</f>
        <v>減少</v>
      </c>
      <c r="LH12" s="128" t="str">
        <f>'R3-11'!T40</f>
        <v>減少</v>
      </c>
      <c r="LI12" s="128" t="str">
        <f>'R3-11'!U40</f>
        <v>減少</v>
      </c>
      <c r="LJ12" s="128" t="str">
        <f>'R3-11'!V40</f>
        <v>同数</v>
      </c>
      <c r="LK12" s="128" t="str">
        <f>'R3-11'!W40</f>
        <v>同数</v>
      </c>
      <c r="LL12" s="128" t="str">
        <f>'R3-11'!X40</f>
        <v>同数</v>
      </c>
      <c r="LM12" s="128" t="str">
        <f>'R3-11'!Y40</f>
        <v>同数</v>
      </c>
      <c r="LN12" s="128" t="str">
        <f>'R3-11'!Z40</f>
        <v>同数</v>
      </c>
      <c r="LO12" s="128" t="str">
        <f>'R3-11'!AA40</f>
        <v>増加</v>
      </c>
      <c r="LP12" s="128" t="str">
        <f>'R3-11'!AB40</f>
        <v>増加</v>
      </c>
      <c r="LQ12" s="128" t="str">
        <f>'R3-11'!AC40</f>
        <v>増加</v>
      </c>
      <c r="LR12" s="128" t="str">
        <f>'R3-11'!AD40</f>
        <v>増加</v>
      </c>
      <c r="LS12" s="128" t="str">
        <f>'R3-11'!AE40</f>
        <v>増加</v>
      </c>
      <c r="LT12" s="128" t="str">
        <f>'R3-11'!AF40</f>
        <v>増加</v>
      </c>
      <c r="LU12" s="128" t="str">
        <f>'R3-11'!AG40</f>
        <v>増加</v>
      </c>
      <c r="LV12" s="128" t="str">
        <f>'R3-11'!AH40</f>
        <v>減少</v>
      </c>
      <c r="LW12" s="128" t="str">
        <f>'R3-11'!AI40</f>
        <v>減少</v>
      </c>
      <c r="LX12" s="130" t="str">
        <f>'R3-11'!AJ40</f>
        <v>減少</v>
      </c>
      <c r="LY12" s="127" t="str">
        <f>'R3-12'!G40</f>
        <v>減少</v>
      </c>
      <c r="LZ12" s="128" t="str">
        <f>'R3-12'!H40</f>
        <v>減少</v>
      </c>
      <c r="MA12" s="128" t="str">
        <f>'R3-12'!I40</f>
        <v>減少</v>
      </c>
      <c r="MB12" s="128" t="str">
        <f>'R3-12'!J40</f>
        <v>減少</v>
      </c>
      <c r="MC12" s="128" t="str">
        <f>'R3-12'!K40</f>
        <v>同数</v>
      </c>
      <c r="MD12" s="128" t="str">
        <f>'R3-12'!L40</f>
        <v>同数</v>
      </c>
      <c r="ME12" s="128" t="str">
        <f>'R3-12'!M40</f>
        <v>同数</v>
      </c>
      <c r="MF12" s="128" t="str">
        <f>'R3-12'!N40</f>
        <v>同数</v>
      </c>
      <c r="MG12" s="128" t="str">
        <f>'R3-12'!O40</f>
        <v>同数</v>
      </c>
      <c r="MH12" s="128" t="str">
        <f>'R3-12'!P40</f>
        <v>同数</v>
      </c>
      <c r="MI12" s="128" t="str">
        <f>'R3-12'!Q40</f>
        <v>同数</v>
      </c>
      <c r="MJ12" s="128" t="str">
        <f>'R3-12'!R40</f>
        <v>同数</v>
      </c>
      <c r="MK12" s="128" t="str">
        <f>'R3-12'!S40</f>
        <v>同数</v>
      </c>
      <c r="ML12" s="128" t="str">
        <f>'R3-12'!T40</f>
        <v>同数</v>
      </c>
      <c r="MM12" s="128" t="str">
        <f>'R3-12'!U40</f>
        <v>同数</v>
      </c>
      <c r="MN12" s="128" t="str">
        <f>'R3-12'!V40</f>
        <v>増加</v>
      </c>
      <c r="MO12" s="128" t="str">
        <f>'R3-12'!W40</f>
        <v>増加</v>
      </c>
      <c r="MP12" s="128" t="str">
        <f>'R3-12'!X40</f>
        <v>増加</v>
      </c>
      <c r="MQ12" s="128" t="str">
        <f>'R3-12'!Y40</f>
        <v>増加</v>
      </c>
      <c r="MR12" s="128" t="str">
        <f>'R3-12'!Z40</f>
        <v>増加</v>
      </c>
      <c r="MS12" s="128" t="str">
        <f>'R3-12'!AA40</f>
        <v>増加</v>
      </c>
      <c r="MT12" s="128" t="str">
        <f>'R3-12'!AB40</f>
        <v>増加</v>
      </c>
      <c r="MU12" s="128" t="str">
        <f>'R3-12'!AC40</f>
        <v>増加</v>
      </c>
      <c r="MV12" s="128" t="str">
        <f>'R3-12'!AD40</f>
        <v>増加</v>
      </c>
      <c r="MW12" s="128" t="str">
        <f>'R3-12'!AE40</f>
        <v>増加</v>
      </c>
      <c r="MX12" s="128" t="str">
        <f>'R3-12'!AF40</f>
        <v>減少</v>
      </c>
      <c r="MY12" s="128" t="str">
        <f>'R3-12'!AG40</f>
        <v>減少</v>
      </c>
      <c r="MZ12" s="128" t="str">
        <f>'R3-12'!AH40</f>
        <v>減少</v>
      </c>
      <c r="NA12" s="128" t="str">
        <f>'R3-12'!AI40</f>
        <v>減少</v>
      </c>
      <c r="NB12" s="128" t="str">
        <f>'R3-12'!AJ40</f>
        <v>減少</v>
      </c>
      <c r="NC12" s="130" t="str">
        <f>'R3-12'!AK40</f>
        <v>減少</v>
      </c>
      <c r="ND12" s="330" t="str">
        <f>'R4-01'!G40</f>
        <v>減少</v>
      </c>
      <c r="NE12" s="128" t="str">
        <f>'R4-01'!H40</f>
        <v>減少</v>
      </c>
      <c r="NF12" s="128" t="str">
        <f>'R4-01'!I40</f>
        <v>同数</v>
      </c>
      <c r="NG12" s="128" t="str">
        <f>'R4-01'!J40</f>
        <v>増加</v>
      </c>
      <c r="NH12" s="128" t="str">
        <f>'R4-01'!K40</f>
        <v>増加</v>
      </c>
      <c r="NI12" s="128" t="str">
        <f>'R4-01'!L40</f>
        <v>増加</v>
      </c>
      <c r="NJ12" s="128" t="str">
        <f>'R4-01'!M40</f>
        <v>増加</v>
      </c>
      <c r="NK12" s="128" t="str">
        <f>'R4-01'!N40</f>
        <v>増加</v>
      </c>
      <c r="NL12" s="128" t="str">
        <f>'R4-01'!O40</f>
        <v>増加</v>
      </c>
      <c r="NM12" s="128" t="str">
        <f>'R4-01'!P40</f>
        <v>増加</v>
      </c>
      <c r="NN12" s="128" t="str">
        <f>'R4-01'!Q40</f>
        <v>増加</v>
      </c>
      <c r="NO12" s="128" t="str">
        <f>'R4-01'!R40</f>
        <v>増加</v>
      </c>
      <c r="NP12" s="128" t="str">
        <f>'R4-01'!S40</f>
        <v>増加</v>
      </c>
      <c r="NQ12" s="128" t="str">
        <f>'R4-01'!T40</f>
        <v>増加</v>
      </c>
      <c r="NR12" s="128" t="str">
        <f>'R4-01'!U40</f>
        <v>増加</v>
      </c>
      <c r="NS12" s="128" t="str">
        <f>'R4-01'!V40</f>
        <v>増加</v>
      </c>
      <c r="NT12" s="128" t="str">
        <f>'R4-01'!W40</f>
        <v>増加</v>
      </c>
      <c r="NU12" s="128" t="str">
        <f>'R4-01'!X40</f>
        <v>増加</v>
      </c>
      <c r="NV12" s="128" t="str">
        <f>'R4-01'!Y40</f>
        <v>増加</v>
      </c>
      <c r="NW12" s="128" t="str">
        <f>'R4-01'!Z40</f>
        <v>増加</v>
      </c>
      <c r="NX12" s="128" t="str">
        <f>'R4-01'!AA40</f>
        <v>増加</v>
      </c>
      <c r="NY12" s="128" t="str">
        <f>'R4-01'!AB40</f>
        <v>増加</v>
      </c>
      <c r="NZ12" s="128" t="str">
        <f>'R4-01'!AC40</f>
        <v>増加</v>
      </c>
      <c r="OA12" s="128" t="str">
        <f>'R4-01'!AD40</f>
        <v>増加</v>
      </c>
      <c r="OB12" s="128" t="str">
        <f>'R4-01'!AE40</f>
        <v>増加</v>
      </c>
      <c r="OC12" s="128" t="str">
        <f>'R4-01'!AF40</f>
        <v>増加</v>
      </c>
      <c r="OD12" s="128" t="str">
        <f>'R4-01'!AG40</f>
        <v>増加</v>
      </c>
      <c r="OE12" s="128" t="str">
        <f>'R4-01'!AH40</f>
        <v>増加</v>
      </c>
      <c r="OF12" s="128" t="str">
        <f>'R4-01'!AI40</f>
        <v>増加</v>
      </c>
      <c r="OG12" s="128" t="str">
        <f>'R4-01'!AJ40</f>
        <v>増加</v>
      </c>
      <c r="OH12" s="198" t="str">
        <f>'R4-01'!AK40</f>
        <v>増加</v>
      </c>
      <c r="OI12" s="208" t="str">
        <f>'R4-02'!G40</f>
        <v>増加</v>
      </c>
      <c r="OJ12" s="128" t="str">
        <f>'R4-02'!H40</f>
        <v>増加</v>
      </c>
      <c r="OK12" s="128" t="str">
        <f>'R4-02'!I40</f>
        <v>増加</v>
      </c>
      <c r="OL12" s="128" t="str">
        <f>'R4-02'!J40</f>
        <v>増加</v>
      </c>
      <c r="OM12" s="128" t="str">
        <f>'R4-02'!K40</f>
        <v>増加</v>
      </c>
      <c r="ON12" s="128" t="str">
        <f>'R4-02'!L40</f>
        <v>増加</v>
      </c>
      <c r="OO12" s="128" t="str">
        <f>'R4-02'!M40</f>
        <v>増加</v>
      </c>
      <c r="OP12" s="128" t="str">
        <f>'R4-02'!N40</f>
        <v>増加</v>
      </c>
      <c r="OQ12" s="128" t="str">
        <f>'R4-02'!O40</f>
        <v>増加</v>
      </c>
      <c r="OR12" s="128" t="str">
        <f>'R4-02'!P40</f>
        <v>増加</v>
      </c>
      <c r="OS12" s="128" t="str">
        <f>'R4-02'!Q40</f>
        <v>減少</v>
      </c>
      <c r="OT12" s="128" t="str">
        <f>'R4-02'!R40</f>
        <v>減少</v>
      </c>
      <c r="OU12" s="128" t="str">
        <f>'R4-02'!S40</f>
        <v>減少</v>
      </c>
      <c r="OV12" s="128" t="str">
        <f>'R4-02'!T40</f>
        <v>減少</v>
      </c>
      <c r="OW12" s="128" t="str">
        <f>'R4-02'!U40</f>
        <v>減少</v>
      </c>
      <c r="OX12" s="128" t="str">
        <f>'R4-02'!V40</f>
        <v>減少</v>
      </c>
      <c r="OY12" s="128" t="str">
        <f>'R4-02'!W40</f>
        <v>減少</v>
      </c>
      <c r="OZ12" s="128" t="str">
        <f>'R4-02'!X40</f>
        <v>減少</v>
      </c>
      <c r="PA12" s="128" t="str">
        <f>'R4-02'!Y40</f>
        <v>減少</v>
      </c>
      <c r="PB12" s="128" t="str">
        <f>'R4-02'!Z40</f>
        <v>減少</v>
      </c>
      <c r="PC12" s="128" t="str">
        <f>'R4-02'!AA40</f>
        <v>減少</v>
      </c>
      <c r="PD12" s="128" t="str">
        <f>'R4-02'!AB40</f>
        <v>減少</v>
      </c>
      <c r="PE12" s="128" t="str">
        <f>'R4-02'!AC40</f>
        <v>減少</v>
      </c>
      <c r="PF12" s="128" t="str">
        <f>'R4-02'!AD40</f>
        <v>減少</v>
      </c>
      <c r="PG12" s="128" t="str">
        <f>'R4-02'!AE40</f>
        <v>減少</v>
      </c>
      <c r="PH12" s="128" t="str">
        <f>'R4-02'!AF40</f>
        <v>減少</v>
      </c>
      <c r="PI12" s="128" t="str">
        <f>'R4-02'!AG40</f>
        <v>減少</v>
      </c>
      <c r="PJ12" s="130" t="str">
        <f>'R4-02'!AH40</f>
        <v>減少</v>
      </c>
      <c r="PK12" s="127" t="e">
        <f>#REF!</f>
        <v>#REF!</v>
      </c>
      <c r="PL12" s="128" t="e">
        <f>#REF!</f>
        <v>#REF!</v>
      </c>
      <c r="PM12" s="128" t="e">
        <f>#REF!</f>
        <v>#REF!</v>
      </c>
      <c r="PN12" s="128" t="e">
        <f>#REF!</f>
        <v>#REF!</v>
      </c>
      <c r="PO12" s="128" t="e">
        <f>#REF!</f>
        <v>#REF!</v>
      </c>
      <c r="PP12" s="128" t="e">
        <f>#REF!</f>
        <v>#REF!</v>
      </c>
      <c r="PQ12" s="128" t="e">
        <f>#REF!</f>
        <v>#REF!</v>
      </c>
      <c r="PR12" s="128" t="e">
        <f>#REF!</f>
        <v>#REF!</v>
      </c>
      <c r="PS12" s="128" t="e">
        <f>#REF!</f>
        <v>#REF!</v>
      </c>
      <c r="PT12" s="128" t="e">
        <f>#REF!</f>
        <v>#REF!</v>
      </c>
      <c r="PU12" s="128" t="e">
        <f>#REF!</f>
        <v>#REF!</v>
      </c>
      <c r="PV12" s="128" t="e">
        <f>#REF!</f>
        <v>#REF!</v>
      </c>
      <c r="PW12" s="128" t="e">
        <f>#REF!</f>
        <v>#REF!</v>
      </c>
      <c r="PX12" s="128" t="e">
        <f>#REF!</f>
        <v>#REF!</v>
      </c>
      <c r="PY12" s="128" t="e">
        <f>#REF!</f>
        <v>#REF!</v>
      </c>
      <c r="PZ12" s="128" t="e">
        <f>#REF!</f>
        <v>#REF!</v>
      </c>
      <c r="QA12" s="128" t="e">
        <f>#REF!</f>
        <v>#REF!</v>
      </c>
      <c r="QB12" s="128" t="e">
        <f>#REF!</f>
        <v>#REF!</v>
      </c>
      <c r="QC12" s="128" t="e">
        <f>#REF!</f>
        <v>#REF!</v>
      </c>
      <c r="QD12" s="128" t="e">
        <f>#REF!</f>
        <v>#REF!</v>
      </c>
      <c r="QE12" s="128" t="e">
        <f>#REF!</f>
        <v>#REF!</v>
      </c>
      <c r="QF12" s="128" t="e">
        <f>#REF!</f>
        <v>#REF!</v>
      </c>
      <c r="QG12" s="128" t="e">
        <f>#REF!</f>
        <v>#REF!</v>
      </c>
      <c r="QH12" s="128" t="e">
        <f>#REF!</f>
        <v>#REF!</v>
      </c>
      <c r="QI12" s="128" t="e">
        <f>#REF!</f>
        <v>#REF!</v>
      </c>
      <c r="QJ12" s="128" t="e">
        <f>#REF!</f>
        <v>#REF!</v>
      </c>
      <c r="QK12" s="128" t="e">
        <f>#REF!</f>
        <v>#REF!</v>
      </c>
      <c r="QL12" s="128" t="e">
        <f>#REF!</f>
        <v>#REF!</v>
      </c>
      <c r="QM12" s="128" t="e">
        <f>#REF!</f>
        <v>#REF!</v>
      </c>
      <c r="QN12" s="128" t="e">
        <f>#REF!</f>
        <v>#REF!</v>
      </c>
      <c r="QO12" s="128" t="e">
        <f>#REF!</f>
        <v>#REF!</v>
      </c>
    </row>
    <row r="15" spans="1:457">
      <c r="B15" s="31">
        <f>直近１週間印刷用!L8</f>
        <v>44646</v>
      </c>
    </row>
    <row r="16" spans="1:457">
      <c r="B16" s="31">
        <f>直近１週間印刷用!J8</f>
        <v>44645</v>
      </c>
    </row>
    <row r="17" spans="2:2">
      <c r="B17" s="31">
        <f>直近１週間印刷用!I8</f>
        <v>44644</v>
      </c>
    </row>
    <row r="18" spans="2:2">
      <c r="B18" s="31">
        <f>直近１週間印刷用!H8</f>
        <v>44643</v>
      </c>
    </row>
    <row r="19" spans="2:2">
      <c r="B19" s="31">
        <f>直近１週間印刷用!G8</f>
        <v>44642</v>
      </c>
    </row>
    <row r="20" spans="2:2">
      <c r="B20" s="31">
        <f>直近１週間印刷用!F8</f>
        <v>44641</v>
      </c>
    </row>
    <row r="21" spans="2:2">
      <c r="B21" s="31">
        <f>直近１週間印刷用!E8</f>
        <v>44640</v>
      </c>
    </row>
    <row r="23" spans="2:2">
      <c r="B23" s="32" t="s">
        <v>62</v>
      </c>
    </row>
    <row r="24" spans="2:2">
      <c r="B24" s="32" t="s">
        <v>63</v>
      </c>
    </row>
    <row r="25" spans="2:2">
      <c r="B25" s="32" t="s">
        <v>64</v>
      </c>
    </row>
    <row r="26" spans="2:2">
      <c r="B26" s="32" t="s">
        <v>65</v>
      </c>
    </row>
    <row r="27" spans="2:2">
      <c r="B27" s="32" t="s">
        <v>18</v>
      </c>
    </row>
    <row r="28" spans="2:2">
      <c r="B28" s="32" t="s">
        <v>19</v>
      </c>
    </row>
    <row r="29" spans="2:2">
      <c r="B29" s="32" t="s">
        <v>20</v>
      </c>
    </row>
    <row r="30" spans="2:2">
      <c r="B30" s="32" t="s">
        <v>21</v>
      </c>
    </row>
    <row r="31" spans="2:2">
      <c r="B31" s="32" t="s">
        <v>151</v>
      </c>
    </row>
    <row r="32" spans="2:2">
      <c r="B32" s="32" t="s">
        <v>22</v>
      </c>
    </row>
    <row r="33" spans="2:2">
      <c r="B33" s="32" t="s">
        <v>143</v>
      </c>
    </row>
    <row r="34" spans="2:2">
      <c r="B34" s="32" t="s">
        <v>96</v>
      </c>
    </row>
    <row r="35" spans="2:2">
      <c r="B35" s="32" t="s">
        <v>167</v>
      </c>
    </row>
    <row r="36" spans="2:2">
      <c r="B36" s="32" t="s">
        <v>140</v>
      </c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QV100"/>
  <sheetViews>
    <sheetView workbookViewId="0">
      <pane xSplit="2" ySplit="5" topLeftCell="DH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1" max="1" width="13.88671875" bestFit="1" customWidth="1"/>
    <col min="2" max="2" width="53.44140625" bestFit="1" customWidth="1"/>
    <col min="3" max="92" width="9" hidden="1" customWidth="1"/>
    <col min="93" max="105" width="0" hidden="1" customWidth="1"/>
    <col min="107" max="111" width="0" hidden="1" customWidth="1"/>
    <col min="356" max="371" width="9.109375" bestFit="1" customWidth="1"/>
    <col min="372" max="375" width="9.44140625" bestFit="1" customWidth="1"/>
    <col min="376" max="387" width="9.109375" bestFit="1" customWidth="1"/>
  </cols>
  <sheetData>
    <row r="1" spans="1:464">
      <c r="OH1">
        <v>1</v>
      </c>
    </row>
    <row r="2" spans="1:464">
      <c r="B2" t="s">
        <v>41</v>
      </c>
    </row>
    <row r="4" spans="1:464">
      <c r="B4" s="3"/>
      <c r="C4" s="45">
        <v>44197</v>
      </c>
      <c r="D4" s="45">
        <v>44198</v>
      </c>
      <c r="E4" s="45">
        <v>44199</v>
      </c>
      <c r="F4" s="45">
        <v>44200</v>
      </c>
      <c r="G4" s="45">
        <v>44201</v>
      </c>
      <c r="H4" s="45">
        <v>44202</v>
      </c>
      <c r="I4" s="45">
        <v>44203</v>
      </c>
      <c r="J4" s="45">
        <v>44204</v>
      </c>
      <c r="K4" s="45">
        <v>44205</v>
      </c>
      <c r="L4" s="45">
        <v>44206</v>
      </c>
      <c r="M4" s="45">
        <v>44207</v>
      </c>
      <c r="N4" s="45">
        <v>44208</v>
      </c>
      <c r="O4" s="45">
        <v>44209</v>
      </c>
      <c r="P4" s="45">
        <v>44210</v>
      </c>
      <c r="Q4" s="45">
        <v>44211</v>
      </c>
      <c r="R4" s="45">
        <v>44212</v>
      </c>
      <c r="S4" s="45">
        <v>44213</v>
      </c>
      <c r="T4" s="45">
        <v>44214</v>
      </c>
      <c r="U4" s="45">
        <v>44215</v>
      </c>
      <c r="V4" s="45">
        <v>44216</v>
      </c>
      <c r="W4" s="45">
        <v>44217</v>
      </c>
      <c r="X4" s="45">
        <v>44218</v>
      </c>
      <c r="Y4" s="45">
        <v>44219</v>
      </c>
      <c r="Z4" s="45">
        <v>44220</v>
      </c>
      <c r="AA4" s="45">
        <v>44221</v>
      </c>
      <c r="AB4" s="45">
        <v>44222</v>
      </c>
      <c r="AC4" s="45">
        <v>44223</v>
      </c>
      <c r="AD4" s="45">
        <v>44224</v>
      </c>
      <c r="AE4" s="45">
        <v>44225</v>
      </c>
      <c r="AF4" s="45">
        <v>44226</v>
      </c>
      <c r="AG4" s="50">
        <v>44227</v>
      </c>
      <c r="AH4" s="45">
        <v>44228</v>
      </c>
      <c r="AI4" s="45">
        <v>44229</v>
      </c>
      <c r="AJ4" s="45">
        <v>44230</v>
      </c>
      <c r="AK4" s="45">
        <v>44231</v>
      </c>
      <c r="AL4" s="45">
        <v>44232</v>
      </c>
      <c r="AM4" s="45">
        <v>44233</v>
      </c>
      <c r="AN4" s="45">
        <v>44234</v>
      </c>
      <c r="AO4" s="45">
        <v>44235</v>
      </c>
      <c r="AP4" s="45">
        <v>44236</v>
      </c>
      <c r="AQ4" s="45">
        <v>44237</v>
      </c>
      <c r="AR4" s="45">
        <v>44238</v>
      </c>
      <c r="AS4" s="45">
        <v>44239</v>
      </c>
      <c r="AT4" s="45">
        <v>44240</v>
      </c>
      <c r="AU4" s="45">
        <v>44241</v>
      </c>
      <c r="AV4" s="45">
        <v>44242</v>
      </c>
      <c r="AW4" s="45">
        <v>44243</v>
      </c>
      <c r="AX4" s="45">
        <v>44244</v>
      </c>
      <c r="AY4" s="45">
        <v>44245</v>
      </c>
      <c r="AZ4" s="45">
        <v>44246</v>
      </c>
      <c r="BA4" s="45">
        <v>44247</v>
      </c>
      <c r="BB4" s="45">
        <v>44248</v>
      </c>
      <c r="BC4" s="45">
        <v>44249</v>
      </c>
      <c r="BD4" s="45">
        <v>44250</v>
      </c>
      <c r="BE4" s="45">
        <v>44251</v>
      </c>
      <c r="BF4" s="45">
        <v>44252</v>
      </c>
      <c r="BG4" s="45">
        <v>44253</v>
      </c>
      <c r="BH4" s="45">
        <v>44254</v>
      </c>
      <c r="BI4" s="50">
        <v>44255</v>
      </c>
      <c r="BJ4" s="45">
        <v>44256</v>
      </c>
      <c r="BK4" s="45">
        <v>44257</v>
      </c>
      <c r="BL4" s="45">
        <v>44258</v>
      </c>
      <c r="BM4" s="45">
        <v>44259</v>
      </c>
      <c r="BN4" s="45">
        <v>44260</v>
      </c>
      <c r="BO4" s="45">
        <v>44261</v>
      </c>
      <c r="BP4" s="45">
        <v>44262</v>
      </c>
      <c r="BQ4" s="45">
        <v>44263</v>
      </c>
      <c r="BR4" s="45">
        <v>44264</v>
      </c>
      <c r="BS4" s="45">
        <v>44265</v>
      </c>
      <c r="BT4" s="45">
        <v>44266</v>
      </c>
      <c r="BU4" s="45">
        <v>44267</v>
      </c>
      <c r="BV4" s="45">
        <v>44268</v>
      </c>
      <c r="BW4" s="45">
        <v>44269</v>
      </c>
      <c r="BX4" s="45">
        <v>44270</v>
      </c>
      <c r="BY4" s="45">
        <v>44271</v>
      </c>
      <c r="BZ4" s="45">
        <v>44272</v>
      </c>
      <c r="CA4" s="45">
        <v>44273</v>
      </c>
      <c r="CB4" s="45">
        <v>44274</v>
      </c>
      <c r="CC4" s="45">
        <v>44275</v>
      </c>
      <c r="CD4" s="45">
        <v>44276</v>
      </c>
      <c r="CE4" s="45">
        <v>44277</v>
      </c>
      <c r="CF4" s="45">
        <v>44278</v>
      </c>
      <c r="CG4" s="45">
        <v>44279</v>
      </c>
      <c r="CH4" s="45">
        <v>44280</v>
      </c>
      <c r="CI4" s="45">
        <v>44281</v>
      </c>
      <c r="CJ4" s="45">
        <v>44282</v>
      </c>
      <c r="CK4" s="45">
        <v>44283</v>
      </c>
      <c r="CL4" s="45">
        <v>44284</v>
      </c>
      <c r="CM4" s="45">
        <v>44285</v>
      </c>
      <c r="CN4" s="50">
        <v>44286</v>
      </c>
      <c r="CO4" s="45">
        <v>44287</v>
      </c>
      <c r="CP4" s="45">
        <v>44288</v>
      </c>
      <c r="CQ4" s="45">
        <v>44289</v>
      </c>
      <c r="CR4" s="45">
        <v>44290</v>
      </c>
      <c r="CS4" s="45">
        <v>44291</v>
      </c>
      <c r="CT4" s="45">
        <v>44292</v>
      </c>
      <c r="CU4" s="45">
        <v>44293</v>
      </c>
      <c r="CV4" s="45">
        <v>44294</v>
      </c>
      <c r="CW4" s="45">
        <v>44295</v>
      </c>
      <c r="CX4" s="45">
        <v>44296</v>
      </c>
      <c r="CY4" s="45">
        <v>44297</v>
      </c>
      <c r="CZ4" s="45">
        <v>44298</v>
      </c>
      <c r="DA4" s="45">
        <v>44299</v>
      </c>
      <c r="DB4" s="45">
        <v>44300</v>
      </c>
      <c r="DC4" s="45">
        <v>44301</v>
      </c>
      <c r="DD4" s="45">
        <v>44302</v>
      </c>
      <c r="DE4" s="45">
        <v>44303</v>
      </c>
      <c r="DF4" s="45">
        <v>44304</v>
      </c>
      <c r="DG4" s="45">
        <v>44305</v>
      </c>
      <c r="DH4" s="45">
        <v>44306</v>
      </c>
      <c r="DI4" s="45">
        <v>44307</v>
      </c>
      <c r="DJ4" s="45">
        <v>44308</v>
      </c>
      <c r="DK4" s="45">
        <v>44309</v>
      </c>
      <c r="DL4" s="45">
        <v>44310</v>
      </c>
      <c r="DM4" s="45">
        <v>44311</v>
      </c>
      <c r="DN4" s="45">
        <v>44312</v>
      </c>
      <c r="DO4" s="45">
        <v>44313</v>
      </c>
      <c r="DP4" s="45">
        <v>44314</v>
      </c>
      <c r="DQ4" s="45">
        <v>44315</v>
      </c>
      <c r="DR4" s="189">
        <v>44316</v>
      </c>
      <c r="DS4" s="199">
        <v>44317</v>
      </c>
      <c r="DT4" s="45">
        <v>44318</v>
      </c>
      <c r="DU4" s="45">
        <v>44319</v>
      </c>
      <c r="DV4" s="45">
        <v>44320</v>
      </c>
      <c r="DW4" s="45">
        <v>44321</v>
      </c>
      <c r="DX4" s="45">
        <v>44322</v>
      </c>
      <c r="DY4" s="45">
        <v>44323</v>
      </c>
      <c r="DZ4" s="45">
        <v>44324</v>
      </c>
      <c r="EA4" s="45">
        <v>44325</v>
      </c>
      <c r="EB4" s="45">
        <v>44326</v>
      </c>
      <c r="EC4" s="45">
        <v>44327</v>
      </c>
      <c r="ED4" s="45">
        <v>44328</v>
      </c>
      <c r="EE4" s="45">
        <v>44329</v>
      </c>
      <c r="EF4" s="45">
        <v>44330</v>
      </c>
      <c r="EG4" s="45">
        <v>44331</v>
      </c>
      <c r="EH4" s="45">
        <v>44332</v>
      </c>
      <c r="EI4" s="45">
        <v>44333</v>
      </c>
      <c r="EJ4" s="45">
        <v>44334</v>
      </c>
      <c r="EK4" s="45">
        <v>44335</v>
      </c>
      <c r="EL4" s="45">
        <v>44336</v>
      </c>
      <c r="EM4" s="45">
        <v>44337</v>
      </c>
      <c r="EN4" s="45">
        <v>44338</v>
      </c>
      <c r="EO4" s="45">
        <v>44339</v>
      </c>
      <c r="EP4" s="45">
        <v>44340</v>
      </c>
      <c r="EQ4" s="45">
        <v>44341</v>
      </c>
      <c r="ER4" s="45">
        <v>44342</v>
      </c>
      <c r="ES4" s="45">
        <v>44343</v>
      </c>
      <c r="ET4" s="45">
        <v>44344</v>
      </c>
      <c r="EU4" s="45">
        <v>44345</v>
      </c>
      <c r="EV4" s="45">
        <v>44346</v>
      </c>
      <c r="EW4" s="50">
        <v>44347</v>
      </c>
      <c r="EX4" s="45">
        <v>44348</v>
      </c>
      <c r="EY4" s="45">
        <v>44349</v>
      </c>
      <c r="EZ4" s="45">
        <v>44350</v>
      </c>
      <c r="FA4" s="45">
        <v>44351</v>
      </c>
      <c r="FB4" s="45">
        <v>44352</v>
      </c>
      <c r="FC4" s="45">
        <v>44353</v>
      </c>
      <c r="FD4" s="45">
        <v>44354</v>
      </c>
      <c r="FE4" s="45">
        <v>44355</v>
      </c>
      <c r="FF4" s="45">
        <v>44356</v>
      </c>
      <c r="FG4" s="45">
        <v>44357</v>
      </c>
      <c r="FH4" s="45">
        <v>44358</v>
      </c>
      <c r="FI4" s="45">
        <v>44359</v>
      </c>
      <c r="FJ4" s="45">
        <v>44360</v>
      </c>
      <c r="FK4" s="45">
        <v>44361</v>
      </c>
      <c r="FL4" s="45">
        <v>44362</v>
      </c>
      <c r="FM4" s="45">
        <v>44363</v>
      </c>
      <c r="FN4" s="45">
        <v>44364</v>
      </c>
      <c r="FO4" s="45">
        <v>44365</v>
      </c>
      <c r="FP4" s="45">
        <v>44366</v>
      </c>
      <c r="FQ4" s="45">
        <v>44367</v>
      </c>
      <c r="FR4" s="45">
        <v>44368</v>
      </c>
      <c r="FS4" s="45">
        <v>44369</v>
      </c>
      <c r="FT4" s="45">
        <v>44370</v>
      </c>
      <c r="FU4" s="45">
        <v>44371</v>
      </c>
      <c r="FV4" s="45">
        <v>44372</v>
      </c>
      <c r="FW4" s="45">
        <v>44373</v>
      </c>
      <c r="FX4" s="45">
        <v>44374</v>
      </c>
      <c r="FY4" s="45">
        <v>44375</v>
      </c>
      <c r="FZ4" s="45">
        <v>44376</v>
      </c>
      <c r="GA4" s="50">
        <v>44377</v>
      </c>
      <c r="GB4" s="45">
        <v>44378</v>
      </c>
      <c r="GC4" s="45">
        <v>44379</v>
      </c>
      <c r="GD4" s="45">
        <v>44380</v>
      </c>
      <c r="GE4" s="45">
        <v>44381</v>
      </c>
      <c r="GF4" s="45">
        <v>44382</v>
      </c>
      <c r="GG4" s="45">
        <v>44383</v>
      </c>
      <c r="GH4" s="45">
        <v>44384</v>
      </c>
      <c r="GI4" s="45">
        <v>44385</v>
      </c>
      <c r="GJ4" s="45">
        <v>44386</v>
      </c>
      <c r="GK4" s="45">
        <v>44387</v>
      </c>
      <c r="GL4" s="45">
        <v>44388</v>
      </c>
      <c r="GM4" s="45">
        <v>44389</v>
      </c>
      <c r="GN4" s="45">
        <v>44390</v>
      </c>
      <c r="GO4" s="45">
        <v>44391</v>
      </c>
      <c r="GP4" s="45">
        <v>44392</v>
      </c>
      <c r="GQ4" s="45">
        <v>44393</v>
      </c>
      <c r="GR4" s="45">
        <v>44394</v>
      </c>
      <c r="GS4" s="45">
        <v>44395</v>
      </c>
      <c r="GT4" s="45">
        <v>44396</v>
      </c>
      <c r="GU4" s="45">
        <v>44397</v>
      </c>
      <c r="GV4" s="45">
        <v>44398</v>
      </c>
      <c r="GW4" s="45">
        <v>44399</v>
      </c>
      <c r="GX4" s="45">
        <v>44400</v>
      </c>
      <c r="GY4" s="45">
        <v>44401</v>
      </c>
      <c r="GZ4" s="45">
        <v>44402</v>
      </c>
      <c r="HA4" s="45">
        <v>44403</v>
      </c>
      <c r="HB4" s="45">
        <v>44404</v>
      </c>
      <c r="HC4" s="45">
        <v>44405</v>
      </c>
      <c r="HD4" s="45">
        <v>44406</v>
      </c>
      <c r="HE4" s="45">
        <v>44407</v>
      </c>
      <c r="HF4" s="50">
        <v>44408</v>
      </c>
      <c r="HG4" s="45">
        <v>44409</v>
      </c>
      <c r="HH4" s="45">
        <v>44410</v>
      </c>
      <c r="HI4" s="45">
        <v>44411</v>
      </c>
      <c r="HJ4" s="45">
        <v>44412</v>
      </c>
      <c r="HK4" s="45">
        <v>44413</v>
      </c>
      <c r="HL4" s="45">
        <v>44414</v>
      </c>
      <c r="HM4" s="45">
        <v>44415</v>
      </c>
      <c r="HN4" s="45">
        <v>44416</v>
      </c>
      <c r="HO4" s="45">
        <v>44417</v>
      </c>
      <c r="HP4" s="45">
        <v>44418</v>
      </c>
      <c r="HQ4" s="45">
        <v>44419</v>
      </c>
      <c r="HR4" s="45">
        <v>44420</v>
      </c>
      <c r="HS4" s="45">
        <v>44421</v>
      </c>
      <c r="HT4" s="45">
        <v>44422</v>
      </c>
      <c r="HU4" s="45">
        <v>44423</v>
      </c>
      <c r="HV4" s="45">
        <v>44424</v>
      </c>
      <c r="HW4" s="45">
        <v>44425</v>
      </c>
      <c r="HX4" s="45">
        <v>44426</v>
      </c>
      <c r="HY4" s="45">
        <v>44427</v>
      </c>
      <c r="HZ4" s="45">
        <v>44428</v>
      </c>
      <c r="IA4" s="45">
        <v>44429</v>
      </c>
      <c r="IB4" s="45">
        <v>44430</v>
      </c>
      <c r="IC4" s="45">
        <v>44431</v>
      </c>
      <c r="ID4" s="45">
        <v>44432</v>
      </c>
      <c r="IE4" s="45">
        <v>44433</v>
      </c>
      <c r="IF4" s="45">
        <v>44434</v>
      </c>
      <c r="IG4" s="45">
        <v>44435</v>
      </c>
      <c r="IH4" s="45">
        <v>44436</v>
      </c>
      <c r="II4" s="45">
        <v>44437</v>
      </c>
      <c r="IJ4" s="45">
        <v>44438</v>
      </c>
      <c r="IK4" s="50">
        <v>44439</v>
      </c>
      <c r="IL4" s="45">
        <v>44440</v>
      </c>
      <c r="IM4" s="45">
        <v>44441</v>
      </c>
      <c r="IN4" s="45">
        <v>44442</v>
      </c>
      <c r="IO4" s="45">
        <v>44443</v>
      </c>
      <c r="IP4" s="45">
        <v>44444</v>
      </c>
      <c r="IQ4" s="45">
        <v>44445</v>
      </c>
      <c r="IR4" s="45">
        <v>44446</v>
      </c>
      <c r="IS4" s="45">
        <v>44447</v>
      </c>
      <c r="IT4" s="45">
        <v>44448</v>
      </c>
      <c r="IU4" s="45">
        <v>44449</v>
      </c>
      <c r="IV4" s="45">
        <v>44450</v>
      </c>
      <c r="IW4" s="45">
        <v>44451</v>
      </c>
      <c r="IX4" s="45">
        <v>44452</v>
      </c>
      <c r="IY4" s="45">
        <v>44453</v>
      </c>
      <c r="IZ4" s="45">
        <v>44454</v>
      </c>
      <c r="JA4" s="45">
        <v>44455</v>
      </c>
      <c r="JB4" s="45">
        <v>44456</v>
      </c>
      <c r="JC4" s="45">
        <v>44457</v>
      </c>
      <c r="JD4" s="45">
        <v>44458</v>
      </c>
      <c r="JE4" s="45">
        <v>44459</v>
      </c>
      <c r="JF4" s="45">
        <v>44460</v>
      </c>
      <c r="JG4" s="45">
        <v>44461</v>
      </c>
      <c r="JH4" s="45">
        <v>44462</v>
      </c>
      <c r="JI4" s="45">
        <v>44463</v>
      </c>
      <c r="JJ4" s="45">
        <v>44464</v>
      </c>
      <c r="JK4" s="45">
        <v>44465</v>
      </c>
      <c r="JL4" s="45">
        <v>44466</v>
      </c>
      <c r="JM4" s="45">
        <v>44467</v>
      </c>
      <c r="JN4" s="45">
        <v>44468</v>
      </c>
      <c r="JO4" s="50">
        <v>44469</v>
      </c>
      <c r="JP4" s="45">
        <v>44470</v>
      </c>
      <c r="JQ4" s="45">
        <v>44471</v>
      </c>
      <c r="JR4" s="45">
        <v>44472</v>
      </c>
      <c r="JS4" s="45">
        <v>44473</v>
      </c>
      <c r="JT4" s="45">
        <v>44474</v>
      </c>
      <c r="JU4" s="45">
        <v>44475</v>
      </c>
      <c r="JV4" s="45">
        <v>44476</v>
      </c>
      <c r="JW4" s="45">
        <v>44477</v>
      </c>
      <c r="JX4" s="45">
        <v>44478</v>
      </c>
      <c r="JY4" s="45">
        <v>44479</v>
      </c>
      <c r="JZ4" s="45">
        <v>44480</v>
      </c>
      <c r="KA4" s="45">
        <v>44481</v>
      </c>
      <c r="KB4" s="45">
        <v>44482</v>
      </c>
      <c r="KC4" s="45">
        <v>44483</v>
      </c>
      <c r="KD4" s="45">
        <v>44484</v>
      </c>
      <c r="KE4" s="45">
        <v>44485</v>
      </c>
      <c r="KF4" s="45">
        <v>44486</v>
      </c>
      <c r="KG4" s="45">
        <v>44487</v>
      </c>
      <c r="KH4" s="45">
        <v>44488</v>
      </c>
      <c r="KI4" s="45">
        <v>44489</v>
      </c>
      <c r="KJ4" s="45">
        <v>44490</v>
      </c>
      <c r="KK4" s="45">
        <v>44491</v>
      </c>
      <c r="KL4" s="45">
        <v>44492</v>
      </c>
      <c r="KM4" s="45">
        <v>44493</v>
      </c>
      <c r="KN4" s="45">
        <v>44494</v>
      </c>
      <c r="KO4" s="45">
        <v>44495</v>
      </c>
      <c r="KP4" s="45">
        <v>44496</v>
      </c>
      <c r="KQ4" s="45">
        <v>44497</v>
      </c>
      <c r="KR4" s="45">
        <v>44498</v>
      </c>
      <c r="KS4" s="45">
        <v>44499</v>
      </c>
      <c r="KT4" s="50">
        <v>44500</v>
      </c>
      <c r="KU4" s="45">
        <v>44501</v>
      </c>
      <c r="KV4" s="45">
        <v>44502</v>
      </c>
      <c r="KW4" s="45">
        <v>44503</v>
      </c>
      <c r="KX4" s="45">
        <v>44504</v>
      </c>
      <c r="KY4" s="45">
        <v>44505</v>
      </c>
      <c r="KZ4" s="45">
        <v>44506</v>
      </c>
      <c r="LA4" s="45">
        <v>44507</v>
      </c>
      <c r="LB4" s="45">
        <v>44508</v>
      </c>
      <c r="LC4" s="45">
        <v>44509</v>
      </c>
      <c r="LD4" s="45">
        <v>44510</v>
      </c>
      <c r="LE4" s="45">
        <v>44511</v>
      </c>
      <c r="LF4" s="45">
        <v>44512</v>
      </c>
      <c r="LG4" s="45">
        <v>44513</v>
      </c>
      <c r="LH4" s="45">
        <v>44514</v>
      </c>
      <c r="LI4" s="45">
        <v>44515</v>
      </c>
      <c r="LJ4" s="45">
        <v>44516</v>
      </c>
      <c r="LK4" s="45">
        <v>44517</v>
      </c>
      <c r="LL4" s="45">
        <v>44518</v>
      </c>
      <c r="LM4" s="45">
        <v>44519</v>
      </c>
      <c r="LN4" s="45">
        <v>44520</v>
      </c>
      <c r="LO4" s="45">
        <v>44521</v>
      </c>
      <c r="LP4" s="45">
        <v>44522</v>
      </c>
      <c r="LQ4" s="45">
        <v>44523</v>
      </c>
      <c r="LR4" s="45">
        <v>44524</v>
      </c>
      <c r="LS4" s="45">
        <v>44525</v>
      </c>
      <c r="LT4" s="45">
        <v>44526</v>
      </c>
      <c r="LU4" s="45">
        <v>44527</v>
      </c>
      <c r="LV4" s="45">
        <v>44528</v>
      </c>
      <c r="LW4" s="45">
        <v>44529</v>
      </c>
      <c r="LX4" s="50">
        <v>44530</v>
      </c>
      <c r="LY4" s="45">
        <v>44531</v>
      </c>
      <c r="LZ4" s="45">
        <v>44532</v>
      </c>
      <c r="MA4" s="45">
        <v>44533</v>
      </c>
      <c r="MB4" s="45">
        <v>44534</v>
      </c>
      <c r="MC4" s="45">
        <v>44535</v>
      </c>
      <c r="MD4" s="45">
        <v>44536</v>
      </c>
      <c r="ME4" s="45">
        <v>44537</v>
      </c>
      <c r="MF4" s="45">
        <v>44538</v>
      </c>
      <c r="MG4" s="45">
        <v>44539</v>
      </c>
      <c r="MH4" s="45">
        <v>44540</v>
      </c>
      <c r="MI4" s="45">
        <v>44541</v>
      </c>
      <c r="MJ4" s="45">
        <v>44542</v>
      </c>
      <c r="MK4" s="45">
        <v>44543</v>
      </c>
      <c r="ML4" s="45">
        <v>44544</v>
      </c>
      <c r="MM4" s="45">
        <v>44545</v>
      </c>
      <c r="MN4" s="45">
        <v>44546</v>
      </c>
      <c r="MO4" s="45">
        <v>44547</v>
      </c>
      <c r="MP4" s="45">
        <v>44548</v>
      </c>
      <c r="MQ4" s="45">
        <v>44549</v>
      </c>
      <c r="MR4" s="45">
        <v>44550</v>
      </c>
      <c r="MS4" s="45">
        <v>44551</v>
      </c>
      <c r="MT4" s="45">
        <v>44552</v>
      </c>
      <c r="MU4" s="45">
        <v>44553</v>
      </c>
      <c r="MV4" s="45">
        <v>44554</v>
      </c>
      <c r="MW4" s="45">
        <v>44555</v>
      </c>
      <c r="MX4" s="45">
        <v>44556</v>
      </c>
      <c r="MY4" s="45">
        <v>44557</v>
      </c>
      <c r="MZ4" s="45">
        <v>44558</v>
      </c>
      <c r="NA4" s="45">
        <v>44559</v>
      </c>
      <c r="NB4" s="45">
        <v>44560</v>
      </c>
      <c r="NC4" s="50">
        <v>44561</v>
      </c>
      <c r="ND4" s="45">
        <v>44562</v>
      </c>
      <c r="NE4" s="45">
        <v>44563</v>
      </c>
      <c r="NF4" s="45">
        <v>44564</v>
      </c>
      <c r="NG4" s="45">
        <v>44565</v>
      </c>
      <c r="NH4" s="45">
        <v>44566</v>
      </c>
      <c r="NI4" s="45">
        <v>44567</v>
      </c>
      <c r="NJ4" s="45">
        <v>44568</v>
      </c>
      <c r="NK4" s="45">
        <v>44569</v>
      </c>
      <c r="NL4" s="45">
        <v>44570</v>
      </c>
      <c r="NM4" s="45">
        <v>44571</v>
      </c>
      <c r="NN4" s="45">
        <v>44572</v>
      </c>
      <c r="NO4" s="45">
        <v>44573</v>
      </c>
      <c r="NP4" s="45">
        <v>44574</v>
      </c>
      <c r="NQ4" s="45">
        <v>44575</v>
      </c>
      <c r="NR4" s="45">
        <v>44576</v>
      </c>
      <c r="NS4" s="45">
        <v>44577</v>
      </c>
      <c r="NT4" s="45">
        <v>44578</v>
      </c>
      <c r="NU4" s="45">
        <v>44579</v>
      </c>
      <c r="NV4" s="45">
        <v>44580</v>
      </c>
      <c r="NW4" s="45">
        <v>44581</v>
      </c>
      <c r="NX4" s="45">
        <v>44582</v>
      </c>
      <c r="NY4" s="45">
        <v>44583</v>
      </c>
      <c r="NZ4" s="45">
        <v>44584</v>
      </c>
      <c r="OA4" s="45">
        <v>44585</v>
      </c>
      <c r="OB4" s="45">
        <v>44586</v>
      </c>
      <c r="OC4" s="45">
        <v>44587</v>
      </c>
      <c r="OD4" s="45">
        <v>44588</v>
      </c>
      <c r="OE4" s="45">
        <v>44589</v>
      </c>
      <c r="OF4" s="45">
        <v>44590</v>
      </c>
      <c r="OG4" s="45">
        <v>44591</v>
      </c>
      <c r="OH4" s="189">
        <v>44592</v>
      </c>
      <c r="OI4" s="199">
        <v>44593</v>
      </c>
      <c r="OJ4" s="45">
        <v>44594</v>
      </c>
      <c r="OK4" s="45">
        <v>44595</v>
      </c>
      <c r="OL4" s="45">
        <v>44596</v>
      </c>
      <c r="OM4" s="45">
        <v>44597</v>
      </c>
      <c r="ON4" s="45">
        <v>44598</v>
      </c>
      <c r="OO4" s="45">
        <v>44599</v>
      </c>
      <c r="OP4" s="45">
        <v>44600</v>
      </c>
      <c r="OQ4" s="45">
        <v>44601</v>
      </c>
      <c r="OR4" s="45">
        <v>44602</v>
      </c>
      <c r="OS4" s="45">
        <v>44603</v>
      </c>
      <c r="OT4" s="45">
        <v>44604</v>
      </c>
      <c r="OU4" s="45">
        <v>44605</v>
      </c>
      <c r="OV4" s="45">
        <v>44606</v>
      </c>
      <c r="OW4" s="45">
        <v>44607</v>
      </c>
      <c r="OX4" s="45">
        <v>44608</v>
      </c>
      <c r="OY4" s="45">
        <v>44609</v>
      </c>
      <c r="OZ4" s="45">
        <v>44610</v>
      </c>
      <c r="PA4" s="45">
        <v>44611</v>
      </c>
      <c r="PB4" s="45">
        <v>44612</v>
      </c>
      <c r="PC4" s="45">
        <v>44613</v>
      </c>
      <c r="PD4" s="45">
        <v>44614</v>
      </c>
      <c r="PE4" s="45">
        <v>44615</v>
      </c>
      <c r="PF4" s="45">
        <v>44616</v>
      </c>
      <c r="PG4" s="45">
        <v>44617</v>
      </c>
      <c r="PH4" s="45">
        <v>44618</v>
      </c>
      <c r="PI4" s="45">
        <v>44619</v>
      </c>
      <c r="PJ4" s="50">
        <v>44620</v>
      </c>
      <c r="PK4" s="45">
        <v>44621</v>
      </c>
      <c r="PL4" s="45">
        <v>44622</v>
      </c>
      <c r="PM4" s="45">
        <v>44623</v>
      </c>
      <c r="PN4" s="45">
        <v>44624</v>
      </c>
      <c r="PO4" s="45">
        <v>44625</v>
      </c>
      <c r="PP4" s="45">
        <v>44626</v>
      </c>
      <c r="PQ4" s="45">
        <v>44627</v>
      </c>
      <c r="PR4" s="45">
        <v>44628</v>
      </c>
      <c r="PS4" s="45">
        <v>44629</v>
      </c>
      <c r="PT4" s="45">
        <v>44630</v>
      </c>
      <c r="PU4" s="45">
        <v>44631</v>
      </c>
      <c r="PV4" s="45">
        <v>44632</v>
      </c>
      <c r="PW4" s="45">
        <v>44633</v>
      </c>
      <c r="PX4" s="45">
        <v>44634</v>
      </c>
      <c r="PY4" s="45">
        <v>44635</v>
      </c>
      <c r="PZ4" s="45">
        <v>44636</v>
      </c>
      <c r="QA4" s="45">
        <v>44637</v>
      </c>
      <c r="QB4" s="45">
        <v>44638</v>
      </c>
      <c r="QC4" s="45">
        <v>44639</v>
      </c>
      <c r="QD4" s="45">
        <v>44640</v>
      </c>
      <c r="QE4" s="45">
        <v>44641</v>
      </c>
      <c r="QF4" s="45">
        <v>44642</v>
      </c>
      <c r="QG4" s="45">
        <v>44643</v>
      </c>
      <c r="QH4" s="45">
        <v>44644</v>
      </c>
      <c r="QI4" s="45">
        <v>44645</v>
      </c>
      <c r="QJ4" s="45">
        <v>44646</v>
      </c>
      <c r="QK4" s="45">
        <v>44647</v>
      </c>
      <c r="QL4" s="45">
        <v>44648</v>
      </c>
      <c r="QM4" s="45">
        <v>44649</v>
      </c>
      <c r="QN4" s="45">
        <v>44650</v>
      </c>
      <c r="QO4" s="45">
        <v>44651</v>
      </c>
    </row>
    <row r="5" spans="1:464">
      <c r="B5" s="6"/>
      <c r="C5" s="46" t="s">
        <v>102</v>
      </c>
      <c r="D5" s="46" t="s">
        <v>25</v>
      </c>
      <c r="E5" s="46" t="s">
        <v>27</v>
      </c>
      <c r="F5" s="46" t="s">
        <v>28</v>
      </c>
      <c r="G5" s="46" t="s">
        <v>29</v>
      </c>
      <c r="H5" s="46" t="s">
        <v>30</v>
      </c>
      <c r="I5" s="46" t="s">
        <v>31</v>
      </c>
      <c r="J5" s="46" t="s">
        <v>102</v>
      </c>
      <c r="K5" s="46" t="s">
        <v>25</v>
      </c>
      <c r="L5" s="46" t="s">
        <v>27</v>
      </c>
      <c r="M5" s="46" t="s">
        <v>28</v>
      </c>
      <c r="N5" s="46" t="s">
        <v>29</v>
      </c>
      <c r="O5" s="46" t="s">
        <v>30</v>
      </c>
      <c r="P5" s="46" t="s">
        <v>31</v>
      </c>
      <c r="Q5" s="46" t="s">
        <v>102</v>
      </c>
      <c r="R5" s="46" t="s">
        <v>25</v>
      </c>
      <c r="S5" s="46" t="s">
        <v>27</v>
      </c>
      <c r="T5" s="46" t="s">
        <v>28</v>
      </c>
      <c r="U5" s="46" t="s">
        <v>29</v>
      </c>
      <c r="V5" s="46" t="s">
        <v>30</v>
      </c>
      <c r="W5" s="46" t="s">
        <v>31</v>
      </c>
      <c r="X5" s="46" t="s">
        <v>102</v>
      </c>
      <c r="Y5" s="46" t="s">
        <v>25</v>
      </c>
      <c r="Z5" s="46" t="s">
        <v>27</v>
      </c>
      <c r="AA5" s="46" t="s">
        <v>28</v>
      </c>
      <c r="AB5" s="46" t="s">
        <v>29</v>
      </c>
      <c r="AC5" s="46" t="s">
        <v>30</v>
      </c>
      <c r="AD5" s="46" t="s">
        <v>31</v>
      </c>
      <c r="AE5" s="46" t="s">
        <v>102</v>
      </c>
      <c r="AF5" s="46" t="s">
        <v>25</v>
      </c>
      <c r="AG5" s="46" t="s">
        <v>27</v>
      </c>
      <c r="AH5" s="46" t="s">
        <v>28</v>
      </c>
      <c r="AI5" s="46" t="s">
        <v>29</v>
      </c>
      <c r="AJ5" s="46" t="s">
        <v>30</v>
      </c>
      <c r="AK5" s="46" t="s">
        <v>31</v>
      </c>
      <c r="AL5" s="46" t="s">
        <v>102</v>
      </c>
      <c r="AM5" s="46" t="s">
        <v>25</v>
      </c>
      <c r="AN5" s="46" t="s">
        <v>27</v>
      </c>
      <c r="AO5" s="46" t="s">
        <v>28</v>
      </c>
      <c r="AP5" s="46" t="s">
        <v>29</v>
      </c>
      <c r="AQ5" s="46" t="s">
        <v>30</v>
      </c>
      <c r="AR5" s="46" t="s">
        <v>31</v>
      </c>
      <c r="AS5" s="46" t="s">
        <v>102</v>
      </c>
      <c r="AT5" s="46" t="s">
        <v>25</v>
      </c>
      <c r="AU5" s="46" t="s">
        <v>27</v>
      </c>
      <c r="AV5" s="46" t="s">
        <v>28</v>
      </c>
      <c r="AW5" s="46" t="s">
        <v>29</v>
      </c>
      <c r="AX5" s="46" t="s">
        <v>30</v>
      </c>
      <c r="AY5" s="46" t="s">
        <v>31</v>
      </c>
      <c r="AZ5" s="46" t="s">
        <v>102</v>
      </c>
      <c r="BA5" s="46" t="s">
        <v>25</v>
      </c>
      <c r="BB5" s="46" t="s">
        <v>27</v>
      </c>
      <c r="BC5" s="46" t="s">
        <v>28</v>
      </c>
      <c r="BD5" s="46" t="s">
        <v>29</v>
      </c>
      <c r="BE5" s="46" t="s">
        <v>30</v>
      </c>
      <c r="BF5" s="46" t="s">
        <v>31</v>
      </c>
      <c r="BG5" s="46" t="s">
        <v>102</v>
      </c>
      <c r="BH5" s="46" t="s">
        <v>25</v>
      </c>
      <c r="BI5" s="46" t="s">
        <v>27</v>
      </c>
      <c r="BJ5" s="46" t="s">
        <v>28</v>
      </c>
      <c r="BK5" s="46" t="s">
        <v>29</v>
      </c>
      <c r="BL5" s="46" t="s">
        <v>30</v>
      </c>
      <c r="BM5" s="46" t="s">
        <v>31</v>
      </c>
      <c r="BN5" s="46" t="s">
        <v>102</v>
      </c>
      <c r="BO5" s="46" t="s">
        <v>25</v>
      </c>
      <c r="BP5" s="46" t="s">
        <v>27</v>
      </c>
      <c r="BQ5" s="46" t="s">
        <v>28</v>
      </c>
      <c r="BR5" s="46" t="s">
        <v>29</v>
      </c>
      <c r="BS5" s="46" t="s">
        <v>30</v>
      </c>
      <c r="BT5" s="46" t="s">
        <v>31</v>
      </c>
      <c r="BU5" s="46" t="s">
        <v>102</v>
      </c>
      <c r="BV5" s="46" t="s">
        <v>25</v>
      </c>
      <c r="BW5" s="46" t="s">
        <v>27</v>
      </c>
      <c r="BX5" s="46" t="s">
        <v>28</v>
      </c>
      <c r="BY5" s="46" t="s">
        <v>29</v>
      </c>
      <c r="BZ5" s="46" t="s">
        <v>30</v>
      </c>
      <c r="CA5" s="46" t="s">
        <v>31</v>
      </c>
      <c r="CB5" s="46" t="s">
        <v>102</v>
      </c>
      <c r="CC5" s="46" t="s">
        <v>25</v>
      </c>
      <c r="CD5" s="46" t="s">
        <v>27</v>
      </c>
      <c r="CE5" s="46" t="s">
        <v>28</v>
      </c>
      <c r="CF5" s="46" t="s">
        <v>29</v>
      </c>
      <c r="CG5" s="46" t="s">
        <v>30</v>
      </c>
      <c r="CH5" s="46" t="s">
        <v>31</v>
      </c>
      <c r="CI5" s="46" t="s">
        <v>102</v>
      </c>
      <c r="CJ5" s="46" t="s">
        <v>25</v>
      </c>
      <c r="CK5" s="46" t="s">
        <v>27</v>
      </c>
      <c r="CL5" s="46" t="s">
        <v>28</v>
      </c>
      <c r="CM5" s="46" t="s">
        <v>29</v>
      </c>
      <c r="CN5" s="46" t="s">
        <v>30</v>
      </c>
      <c r="CO5" s="46" t="s">
        <v>31</v>
      </c>
      <c r="CP5" s="46" t="s">
        <v>102</v>
      </c>
      <c r="CQ5" s="46" t="s">
        <v>25</v>
      </c>
      <c r="CR5" s="46" t="s">
        <v>27</v>
      </c>
      <c r="CS5" s="46" t="s">
        <v>28</v>
      </c>
      <c r="CT5" s="46" t="s">
        <v>29</v>
      </c>
      <c r="CU5" s="46" t="s">
        <v>30</v>
      </c>
      <c r="CV5" s="46" t="s">
        <v>31</v>
      </c>
      <c r="CW5" s="46" t="s">
        <v>102</v>
      </c>
      <c r="CX5" s="46" t="s">
        <v>25</v>
      </c>
      <c r="CY5" s="46" t="s">
        <v>27</v>
      </c>
      <c r="CZ5" s="46" t="s">
        <v>28</v>
      </c>
      <c r="DA5" s="46" t="s">
        <v>29</v>
      </c>
      <c r="DB5" s="46" t="s">
        <v>30</v>
      </c>
      <c r="DC5" s="46" t="s">
        <v>31</v>
      </c>
      <c r="DD5" s="46" t="s">
        <v>102</v>
      </c>
      <c r="DE5" s="46" t="s">
        <v>25</v>
      </c>
      <c r="DF5" s="46" t="s">
        <v>27</v>
      </c>
      <c r="DG5" s="46" t="s">
        <v>28</v>
      </c>
      <c r="DH5" s="46" t="s">
        <v>29</v>
      </c>
      <c r="DI5" s="46" t="s">
        <v>30</v>
      </c>
      <c r="DJ5" s="46" t="s">
        <v>31</v>
      </c>
      <c r="DK5" s="46" t="s">
        <v>102</v>
      </c>
      <c r="DL5" s="46" t="s">
        <v>25</v>
      </c>
      <c r="DM5" s="46" t="s">
        <v>27</v>
      </c>
      <c r="DN5" s="46" t="s">
        <v>28</v>
      </c>
      <c r="DO5" s="46" t="s">
        <v>29</v>
      </c>
      <c r="DP5" s="46" t="s">
        <v>30</v>
      </c>
      <c r="DQ5" s="46" t="s">
        <v>31</v>
      </c>
      <c r="DR5" s="46" t="s">
        <v>102</v>
      </c>
      <c r="DS5" s="46" t="s">
        <v>25</v>
      </c>
      <c r="DT5" s="46" t="s">
        <v>27</v>
      </c>
      <c r="DU5" s="46" t="s">
        <v>28</v>
      </c>
      <c r="DV5" s="46" t="s">
        <v>29</v>
      </c>
      <c r="DW5" s="46" t="s">
        <v>30</v>
      </c>
      <c r="DX5" s="46" t="s">
        <v>31</v>
      </c>
      <c r="DY5" s="46" t="s">
        <v>102</v>
      </c>
      <c r="DZ5" s="46" t="s">
        <v>25</v>
      </c>
      <c r="EA5" s="46" t="s">
        <v>27</v>
      </c>
      <c r="EB5" s="46" t="s">
        <v>28</v>
      </c>
      <c r="EC5" s="46" t="s">
        <v>29</v>
      </c>
      <c r="ED5" s="46" t="s">
        <v>30</v>
      </c>
      <c r="EE5" s="46" t="s">
        <v>31</v>
      </c>
      <c r="EF5" s="46" t="s">
        <v>102</v>
      </c>
      <c r="EG5" s="46" t="s">
        <v>25</v>
      </c>
      <c r="EH5" s="46" t="s">
        <v>27</v>
      </c>
      <c r="EI5" s="46" t="s">
        <v>28</v>
      </c>
      <c r="EJ5" s="46" t="s">
        <v>29</v>
      </c>
      <c r="EK5" s="46" t="s">
        <v>30</v>
      </c>
      <c r="EL5" s="46" t="s">
        <v>31</v>
      </c>
      <c r="EM5" s="46" t="s">
        <v>102</v>
      </c>
      <c r="EN5" s="46" t="s">
        <v>25</v>
      </c>
      <c r="EO5" s="46" t="s">
        <v>27</v>
      </c>
      <c r="EP5" s="46" t="s">
        <v>28</v>
      </c>
      <c r="EQ5" s="46" t="s">
        <v>29</v>
      </c>
      <c r="ER5" s="46" t="s">
        <v>30</v>
      </c>
      <c r="ES5" s="46" t="s">
        <v>31</v>
      </c>
      <c r="ET5" s="46" t="s">
        <v>102</v>
      </c>
      <c r="EU5" s="46" t="s">
        <v>25</v>
      </c>
      <c r="EV5" s="46" t="s">
        <v>27</v>
      </c>
      <c r="EW5" s="46" t="s">
        <v>28</v>
      </c>
      <c r="EX5" s="46" t="s">
        <v>29</v>
      </c>
      <c r="EY5" s="46" t="s">
        <v>30</v>
      </c>
      <c r="EZ5" s="46" t="s">
        <v>31</v>
      </c>
      <c r="FA5" s="46" t="s">
        <v>102</v>
      </c>
      <c r="FB5" s="46" t="s">
        <v>25</v>
      </c>
      <c r="FC5" s="46" t="s">
        <v>27</v>
      </c>
      <c r="FD5" s="46" t="s">
        <v>28</v>
      </c>
      <c r="FE5" s="46" t="s">
        <v>29</v>
      </c>
      <c r="FF5" s="46" t="s">
        <v>30</v>
      </c>
      <c r="FG5" s="46" t="s">
        <v>31</v>
      </c>
      <c r="FH5" s="46" t="s">
        <v>102</v>
      </c>
      <c r="FI5" s="46" t="s">
        <v>25</v>
      </c>
      <c r="FJ5" s="46" t="s">
        <v>27</v>
      </c>
      <c r="FK5" s="46" t="s">
        <v>28</v>
      </c>
      <c r="FL5" s="46" t="s">
        <v>29</v>
      </c>
      <c r="FM5" s="46" t="s">
        <v>30</v>
      </c>
      <c r="FN5" s="46" t="s">
        <v>31</v>
      </c>
      <c r="FO5" s="46" t="s">
        <v>102</v>
      </c>
      <c r="FP5" s="46" t="s">
        <v>25</v>
      </c>
      <c r="FQ5" s="46" t="s">
        <v>27</v>
      </c>
      <c r="FR5" s="46" t="s">
        <v>28</v>
      </c>
      <c r="FS5" s="46" t="s">
        <v>29</v>
      </c>
      <c r="FT5" s="46" t="s">
        <v>30</v>
      </c>
      <c r="FU5" s="46" t="s">
        <v>31</v>
      </c>
      <c r="FV5" s="46" t="s">
        <v>102</v>
      </c>
      <c r="FW5" s="46" t="s">
        <v>25</v>
      </c>
      <c r="FX5" s="46" t="s">
        <v>27</v>
      </c>
      <c r="FY5" s="46" t="s">
        <v>28</v>
      </c>
      <c r="FZ5" s="46" t="s">
        <v>29</v>
      </c>
      <c r="GA5" s="46" t="s">
        <v>30</v>
      </c>
      <c r="GB5" s="46" t="s">
        <v>31</v>
      </c>
      <c r="GC5" s="46" t="s">
        <v>102</v>
      </c>
      <c r="GD5" s="46" t="s">
        <v>25</v>
      </c>
      <c r="GE5" s="46" t="s">
        <v>27</v>
      </c>
      <c r="GF5" s="46" t="s">
        <v>28</v>
      </c>
      <c r="GG5" s="46" t="s">
        <v>29</v>
      </c>
      <c r="GH5" s="46" t="s">
        <v>30</v>
      </c>
      <c r="GI5" s="46" t="s">
        <v>31</v>
      </c>
      <c r="GJ5" s="46" t="s">
        <v>102</v>
      </c>
      <c r="GK5" s="46" t="s">
        <v>25</v>
      </c>
      <c r="GL5" s="46" t="s">
        <v>27</v>
      </c>
      <c r="GM5" s="46" t="s">
        <v>28</v>
      </c>
      <c r="GN5" s="46" t="s">
        <v>29</v>
      </c>
      <c r="GO5" s="46" t="s">
        <v>30</v>
      </c>
      <c r="GP5" s="46" t="s">
        <v>31</v>
      </c>
      <c r="GQ5" s="46" t="s">
        <v>102</v>
      </c>
      <c r="GR5" s="46" t="s">
        <v>25</v>
      </c>
      <c r="GS5" s="46" t="s">
        <v>27</v>
      </c>
      <c r="GT5" s="46" t="s">
        <v>28</v>
      </c>
      <c r="GU5" s="46" t="s">
        <v>29</v>
      </c>
      <c r="GV5" s="46" t="s">
        <v>30</v>
      </c>
      <c r="GW5" s="46" t="s">
        <v>31</v>
      </c>
      <c r="GX5" s="46" t="s">
        <v>102</v>
      </c>
      <c r="GY5" s="46" t="s">
        <v>25</v>
      </c>
      <c r="GZ5" s="46" t="s">
        <v>27</v>
      </c>
      <c r="HA5" s="46" t="s">
        <v>28</v>
      </c>
      <c r="HB5" s="46" t="s">
        <v>29</v>
      </c>
      <c r="HC5" s="46" t="s">
        <v>30</v>
      </c>
      <c r="HD5" s="46" t="s">
        <v>31</v>
      </c>
      <c r="HE5" s="46" t="s">
        <v>102</v>
      </c>
      <c r="HF5" s="46" t="s">
        <v>25</v>
      </c>
      <c r="HG5" s="46" t="s">
        <v>27</v>
      </c>
      <c r="HH5" s="46" t="s">
        <v>28</v>
      </c>
      <c r="HI5" s="46" t="s">
        <v>29</v>
      </c>
      <c r="HJ5" s="46" t="s">
        <v>30</v>
      </c>
      <c r="HK5" s="46" t="s">
        <v>31</v>
      </c>
      <c r="HL5" s="46" t="s">
        <v>102</v>
      </c>
      <c r="HM5" s="46" t="s">
        <v>25</v>
      </c>
      <c r="HN5" s="46" t="s">
        <v>27</v>
      </c>
      <c r="HO5" s="46" t="s">
        <v>28</v>
      </c>
      <c r="HP5" s="46" t="s">
        <v>29</v>
      </c>
      <c r="HQ5" s="46" t="s">
        <v>30</v>
      </c>
      <c r="HR5" s="46" t="s">
        <v>31</v>
      </c>
      <c r="HS5" s="46" t="s">
        <v>102</v>
      </c>
      <c r="HT5" s="46" t="s">
        <v>25</v>
      </c>
      <c r="HU5" s="46" t="s">
        <v>27</v>
      </c>
      <c r="HV5" s="46" t="s">
        <v>28</v>
      </c>
      <c r="HW5" s="46" t="s">
        <v>29</v>
      </c>
      <c r="HX5" s="46" t="s">
        <v>30</v>
      </c>
      <c r="HY5" s="46" t="s">
        <v>31</v>
      </c>
      <c r="HZ5" s="46" t="s">
        <v>102</v>
      </c>
      <c r="IA5" s="46" t="s">
        <v>25</v>
      </c>
      <c r="IB5" s="46" t="s">
        <v>27</v>
      </c>
      <c r="IC5" s="46" t="s">
        <v>28</v>
      </c>
      <c r="ID5" s="46" t="s">
        <v>29</v>
      </c>
      <c r="IE5" s="46" t="s">
        <v>30</v>
      </c>
      <c r="IF5" s="46" t="s">
        <v>31</v>
      </c>
      <c r="IG5" s="46" t="s">
        <v>102</v>
      </c>
      <c r="IH5" s="46" t="s">
        <v>25</v>
      </c>
      <c r="II5" s="46" t="s">
        <v>27</v>
      </c>
      <c r="IJ5" s="46" t="s">
        <v>28</v>
      </c>
      <c r="IK5" s="46" t="s">
        <v>29</v>
      </c>
      <c r="IL5" s="46" t="s">
        <v>30</v>
      </c>
      <c r="IM5" s="46" t="s">
        <v>31</v>
      </c>
      <c r="IN5" s="46" t="s">
        <v>102</v>
      </c>
      <c r="IO5" s="46" t="s">
        <v>25</v>
      </c>
      <c r="IP5" s="46" t="s">
        <v>27</v>
      </c>
      <c r="IQ5" s="46" t="s">
        <v>28</v>
      </c>
      <c r="IR5" s="46" t="s">
        <v>29</v>
      </c>
      <c r="IS5" s="46" t="s">
        <v>30</v>
      </c>
      <c r="IT5" s="46" t="s">
        <v>31</v>
      </c>
      <c r="IU5" s="46" t="s">
        <v>102</v>
      </c>
      <c r="IV5" s="46" t="s">
        <v>25</v>
      </c>
      <c r="IW5" s="46" t="s">
        <v>27</v>
      </c>
      <c r="IX5" s="46" t="s">
        <v>28</v>
      </c>
      <c r="IY5" s="46" t="s">
        <v>29</v>
      </c>
      <c r="IZ5" s="46" t="s">
        <v>30</v>
      </c>
      <c r="JA5" s="46" t="s">
        <v>31</v>
      </c>
      <c r="JB5" s="46" t="s">
        <v>102</v>
      </c>
      <c r="JC5" s="46" t="s">
        <v>25</v>
      </c>
      <c r="JD5" s="46" t="s">
        <v>27</v>
      </c>
      <c r="JE5" s="46" t="s">
        <v>28</v>
      </c>
      <c r="JF5" s="46" t="s">
        <v>29</v>
      </c>
      <c r="JG5" s="46" t="s">
        <v>30</v>
      </c>
      <c r="JH5" s="46" t="s">
        <v>31</v>
      </c>
      <c r="JI5" s="46" t="s">
        <v>102</v>
      </c>
      <c r="JJ5" s="46" t="s">
        <v>25</v>
      </c>
      <c r="JK5" s="46" t="s">
        <v>27</v>
      </c>
      <c r="JL5" s="46" t="s">
        <v>28</v>
      </c>
      <c r="JM5" s="46" t="s">
        <v>29</v>
      </c>
      <c r="JN5" s="46" t="s">
        <v>30</v>
      </c>
      <c r="JO5" s="46" t="s">
        <v>31</v>
      </c>
      <c r="JP5" s="46" t="s">
        <v>102</v>
      </c>
      <c r="JQ5" s="46" t="s">
        <v>25</v>
      </c>
      <c r="JR5" s="46" t="s">
        <v>27</v>
      </c>
      <c r="JS5" s="46" t="s">
        <v>28</v>
      </c>
      <c r="JT5" s="46" t="s">
        <v>29</v>
      </c>
      <c r="JU5" s="46" t="s">
        <v>30</v>
      </c>
      <c r="JV5" s="46" t="s">
        <v>31</v>
      </c>
      <c r="JW5" s="46" t="s">
        <v>102</v>
      </c>
      <c r="JX5" s="46" t="s">
        <v>25</v>
      </c>
      <c r="JY5" s="46" t="s">
        <v>27</v>
      </c>
      <c r="JZ5" s="46" t="s">
        <v>28</v>
      </c>
      <c r="KA5" s="46" t="s">
        <v>29</v>
      </c>
      <c r="KB5" s="46" t="s">
        <v>30</v>
      </c>
      <c r="KC5" s="46" t="s">
        <v>31</v>
      </c>
      <c r="KD5" s="46" t="s">
        <v>102</v>
      </c>
      <c r="KE5" s="46" t="s">
        <v>25</v>
      </c>
      <c r="KF5" s="46" t="s">
        <v>27</v>
      </c>
      <c r="KG5" s="46" t="s">
        <v>28</v>
      </c>
      <c r="KH5" s="46" t="s">
        <v>29</v>
      </c>
      <c r="KI5" s="46" t="s">
        <v>30</v>
      </c>
      <c r="KJ5" s="46" t="s">
        <v>31</v>
      </c>
      <c r="KK5" s="46" t="s">
        <v>102</v>
      </c>
      <c r="KL5" s="46" t="s">
        <v>25</v>
      </c>
      <c r="KM5" s="46" t="s">
        <v>27</v>
      </c>
      <c r="KN5" s="46" t="s">
        <v>28</v>
      </c>
      <c r="KO5" s="46" t="s">
        <v>29</v>
      </c>
      <c r="KP5" s="46" t="s">
        <v>30</v>
      </c>
      <c r="KQ5" s="46" t="s">
        <v>31</v>
      </c>
      <c r="KR5" s="46" t="s">
        <v>102</v>
      </c>
      <c r="KS5" s="46" t="s">
        <v>25</v>
      </c>
      <c r="KT5" s="46" t="s">
        <v>27</v>
      </c>
      <c r="KU5" s="46" t="s">
        <v>28</v>
      </c>
      <c r="KV5" s="46" t="s">
        <v>29</v>
      </c>
      <c r="KW5" s="46" t="s">
        <v>30</v>
      </c>
      <c r="KX5" s="46" t="s">
        <v>31</v>
      </c>
      <c r="KY5" s="46" t="s">
        <v>102</v>
      </c>
      <c r="KZ5" s="46" t="s">
        <v>25</v>
      </c>
      <c r="LA5" s="46" t="s">
        <v>27</v>
      </c>
      <c r="LB5" s="46" t="s">
        <v>28</v>
      </c>
      <c r="LC5" s="46" t="s">
        <v>29</v>
      </c>
      <c r="LD5" s="46" t="s">
        <v>30</v>
      </c>
      <c r="LE5" s="46" t="s">
        <v>31</v>
      </c>
      <c r="LF5" s="46" t="s">
        <v>102</v>
      </c>
      <c r="LG5" s="46" t="s">
        <v>25</v>
      </c>
      <c r="LH5" s="46" t="s">
        <v>27</v>
      </c>
      <c r="LI5" s="46" t="s">
        <v>28</v>
      </c>
      <c r="LJ5" s="46" t="s">
        <v>29</v>
      </c>
      <c r="LK5" s="46" t="s">
        <v>30</v>
      </c>
      <c r="LL5" s="46" t="s">
        <v>31</v>
      </c>
      <c r="LM5" s="46" t="s">
        <v>102</v>
      </c>
      <c r="LN5" s="46" t="s">
        <v>25</v>
      </c>
      <c r="LO5" s="46" t="s">
        <v>27</v>
      </c>
      <c r="LP5" s="46" t="s">
        <v>28</v>
      </c>
      <c r="LQ5" s="46" t="s">
        <v>29</v>
      </c>
      <c r="LR5" s="46" t="s">
        <v>30</v>
      </c>
      <c r="LS5" s="46" t="s">
        <v>31</v>
      </c>
      <c r="LT5" s="46" t="s">
        <v>102</v>
      </c>
      <c r="LU5" s="46" t="s">
        <v>25</v>
      </c>
      <c r="LV5" s="46" t="s">
        <v>27</v>
      </c>
      <c r="LW5" s="46" t="s">
        <v>28</v>
      </c>
      <c r="LX5" s="46" t="s">
        <v>29</v>
      </c>
      <c r="LY5" s="46" t="s">
        <v>30</v>
      </c>
      <c r="LZ5" s="46" t="s">
        <v>31</v>
      </c>
      <c r="MA5" s="46" t="s">
        <v>102</v>
      </c>
      <c r="MB5" s="46" t="s">
        <v>25</v>
      </c>
      <c r="MC5" s="46" t="s">
        <v>27</v>
      </c>
      <c r="MD5" s="46" t="s">
        <v>28</v>
      </c>
      <c r="ME5" s="46" t="s">
        <v>29</v>
      </c>
      <c r="MF5" s="46" t="s">
        <v>30</v>
      </c>
      <c r="MG5" s="46" t="s">
        <v>31</v>
      </c>
      <c r="MH5" s="46" t="s">
        <v>102</v>
      </c>
      <c r="MI5" s="46" t="s">
        <v>25</v>
      </c>
      <c r="MJ5" s="46" t="s">
        <v>27</v>
      </c>
      <c r="MK5" s="46" t="s">
        <v>28</v>
      </c>
      <c r="ML5" s="46" t="s">
        <v>29</v>
      </c>
      <c r="MM5" s="46" t="s">
        <v>30</v>
      </c>
      <c r="MN5" s="46" t="s">
        <v>31</v>
      </c>
      <c r="MO5" s="46" t="s">
        <v>102</v>
      </c>
      <c r="MP5" s="46" t="s">
        <v>25</v>
      </c>
      <c r="MQ5" s="46" t="s">
        <v>27</v>
      </c>
      <c r="MR5" s="46" t="s">
        <v>28</v>
      </c>
      <c r="MS5" s="46" t="s">
        <v>29</v>
      </c>
      <c r="MT5" s="46" t="s">
        <v>30</v>
      </c>
      <c r="MU5" s="46" t="s">
        <v>31</v>
      </c>
      <c r="MV5" s="46" t="s">
        <v>102</v>
      </c>
      <c r="MW5" s="46" t="s">
        <v>25</v>
      </c>
      <c r="MX5" s="46" t="s">
        <v>27</v>
      </c>
      <c r="MY5" s="46" t="s">
        <v>28</v>
      </c>
      <c r="MZ5" s="46" t="s">
        <v>29</v>
      </c>
      <c r="NA5" s="46" t="s">
        <v>30</v>
      </c>
      <c r="NB5" s="46" t="s">
        <v>31</v>
      </c>
      <c r="NC5" s="46" t="s">
        <v>102</v>
      </c>
      <c r="ND5" s="46" t="s">
        <v>25</v>
      </c>
      <c r="NE5" s="46" t="s">
        <v>27</v>
      </c>
      <c r="NF5" s="46" t="s">
        <v>28</v>
      </c>
      <c r="NG5" s="46" t="s">
        <v>29</v>
      </c>
      <c r="NH5" s="46" t="s">
        <v>30</v>
      </c>
      <c r="NI5" s="46" t="s">
        <v>31</v>
      </c>
      <c r="NJ5" s="46" t="s">
        <v>102</v>
      </c>
      <c r="NK5" s="46" t="s">
        <v>25</v>
      </c>
      <c r="NL5" s="46" t="s">
        <v>27</v>
      </c>
      <c r="NM5" s="46" t="s">
        <v>28</v>
      </c>
      <c r="NN5" s="46" t="s">
        <v>29</v>
      </c>
      <c r="NO5" s="46" t="s">
        <v>30</v>
      </c>
      <c r="NP5" s="46" t="s">
        <v>31</v>
      </c>
      <c r="NQ5" s="46" t="s">
        <v>102</v>
      </c>
      <c r="NR5" s="46" t="s">
        <v>25</v>
      </c>
      <c r="NS5" s="46" t="s">
        <v>27</v>
      </c>
      <c r="NT5" s="46" t="s">
        <v>28</v>
      </c>
      <c r="NU5" s="46" t="s">
        <v>29</v>
      </c>
      <c r="NV5" s="46" t="s">
        <v>30</v>
      </c>
      <c r="NW5" s="46" t="s">
        <v>31</v>
      </c>
      <c r="NX5" s="46" t="s">
        <v>102</v>
      </c>
      <c r="NY5" s="46" t="s">
        <v>25</v>
      </c>
      <c r="NZ5" s="46" t="s">
        <v>27</v>
      </c>
      <c r="OA5" s="46" t="s">
        <v>28</v>
      </c>
      <c r="OB5" s="46" t="s">
        <v>29</v>
      </c>
      <c r="OC5" s="46" t="s">
        <v>30</v>
      </c>
      <c r="OD5" s="46" t="s">
        <v>31</v>
      </c>
      <c r="OE5" s="46" t="s">
        <v>102</v>
      </c>
      <c r="OF5" s="46" t="s">
        <v>25</v>
      </c>
      <c r="OG5" s="46" t="s">
        <v>27</v>
      </c>
      <c r="OH5" s="46" t="s">
        <v>28</v>
      </c>
      <c r="OI5" s="46" t="s">
        <v>29</v>
      </c>
      <c r="OJ5" s="46" t="s">
        <v>30</v>
      </c>
      <c r="OK5" s="46" t="s">
        <v>31</v>
      </c>
      <c r="OL5" s="46" t="s">
        <v>102</v>
      </c>
      <c r="OM5" s="46" t="s">
        <v>25</v>
      </c>
      <c r="ON5" s="46" t="s">
        <v>27</v>
      </c>
      <c r="OO5" s="46" t="s">
        <v>28</v>
      </c>
      <c r="OP5" s="46" t="s">
        <v>29</v>
      </c>
      <c r="OQ5" s="46" t="s">
        <v>30</v>
      </c>
      <c r="OR5" s="46" t="s">
        <v>31</v>
      </c>
      <c r="OS5" s="46" t="s">
        <v>102</v>
      </c>
      <c r="OT5" s="46" t="s">
        <v>25</v>
      </c>
      <c r="OU5" s="46" t="s">
        <v>27</v>
      </c>
      <c r="OV5" s="46" t="s">
        <v>28</v>
      </c>
      <c r="OW5" s="46" t="s">
        <v>29</v>
      </c>
      <c r="OX5" s="46" t="s">
        <v>30</v>
      </c>
      <c r="OY5" s="46" t="s">
        <v>31</v>
      </c>
      <c r="OZ5" s="46" t="s">
        <v>102</v>
      </c>
      <c r="PA5" s="46" t="s">
        <v>25</v>
      </c>
      <c r="PB5" s="46" t="s">
        <v>27</v>
      </c>
      <c r="PC5" s="46" t="s">
        <v>28</v>
      </c>
      <c r="PD5" s="46" t="s">
        <v>29</v>
      </c>
      <c r="PE5" s="46" t="s">
        <v>30</v>
      </c>
      <c r="PF5" s="46" t="s">
        <v>31</v>
      </c>
      <c r="PG5" s="46" t="s">
        <v>102</v>
      </c>
      <c r="PH5" s="46" t="s">
        <v>25</v>
      </c>
      <c r="PI5" s="46" t="s">
        <v>27</v>
      </c>
      <c r="PJ5" s="46" t="s">
        <v>28</v>
      </c>
      <c r="PK5" s="46" t="s">
        <v>29</v>
      </c>
      <c r="PL5" s="46" t="s">
        <v>30</v>
      </c>
      <c r="PM5" s="46" t="s">
        <v>31</v>
      </c>
      <c r="PN5" s="46" t="s">
        <v>102</v>
      </c>
      <c r="PO5" s="46" t="s">
        <v>25</v>
      </c>
      <c r="PP5" s="46" t="s">
        <v>27</v>
      </c>
      <c r="PQ5" s="46" t="s">
        <v>28</v>
      </c>
      <c r="PR5" s="46" t="s">
        <v>29</v>
      </c>
      <c r="PS5" s="46" t="s">
        <v>30</v>
      </c>
      <c r="PT5" s="46" t="s">
        <v>31</v>
      </c>
      <c r="PU5" s="46" t="s">
        <v>102</v>
      </c>
      <c r="PV5" s="46" t="s">
        <v>25</v>
      </c>
      <c r="PW5" s="46" t="s">
        <v>27</v>
      </c>
      <c r="PX5" s="46" t="s">
        <v>28</v>
      </c>
      <c r="PY5" s="46" t="s">
        <v>29</v>
      </c>
      <c r="PZ5" s="46" t="s">
        <v>30</v>
      </c>
      <c r="QA5" s="46" t="s">
        <v>31</v>
      </c>
      <c r="QB5" s="46" t="s">
        <v>102</v>
      </c>
      <c r="QC5" s="46" t="s">
        <v>25</v>
      </c>
      <c r="QD5" s="46" t="s">
        <v>27</v>
      </c>
      <c r="QE5" s="46" t="s">
        <v>28</v>
      </c>
      <c r="QF5" s="46" t="s">
        <v>29</v>
      </c>
      <c r="QG5" s="46" t="s">
        <v>30</v>
      </c>
      <c r="QH5" s="46" t="s">
        <v>31</v>
      </c>
      <c r="QI5" s="46" t="s">
        <v>102</v>
      </c>
      <c r="QJ5" s="46" t="s">
        <v>25</v>
      </c>
      <c r="QK5" s="46" t="s">
        <v>27</v>
      </c>
      <c r="QL5" s="46" t="s">
        <v>28</v>
      </c>
      <c r="QM5" s="46" t="s">
        <v>29</v>
      </c>
      <c r="QN5" s="46" t="s">
        <v>30</v>
      </c>
      <c r="QO5" s="46" t="s">
        <v>31</v>
      </c>
      <c r="QP5" s="46" t="s">
        <v>102</v>
      </c>
      <c r="QQ5" s="46" t="s">
        <v>25</v>
      </c>
      <c r="QR5" s="46" t="s">
        <v>27</v>
      </c>
      <c r="QS5" s="46" t="s">
        <v>28</v>
      </c>
      <c r="QT5" s="46" t="s">
        <v>29</v>
      </c>
      <c r="QU5" s="46" t="s">
        <v>30</v>
      </c>
      <c r="QV5" s="46" t="s">
        <v>31</v>
      </c>
    </row>
    <row r="6" spans="1:464" s="226" customFormat="1" ht="32.4">
      <c r="A6"/>
      <c r="B6" s="16" t="s">
        <v>174</v>
      </c>
      <c r="C6" s="221"/>
      <c r="D6" s="221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3"/>
      <c r="AH6" s="221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BC6" s="222"/>
      <c r="BD6" s="222"/>
      <c r="BE6" s="222"/>
      <c r="BF6" s="222"/>
      <c r="BG6" s="222"/>
      <c r="BH6" s="222"/>
      <c r="BI6" s="223"/>
      <c r="BJ6" s="221"/>
      <c r="BK6" s="222"/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2"/>
      <c r="CE6" s="222"/>
      <c r="CF6" s="222"/>
      <c r="CG6" s="222"/>
      <c r="CH6" s="222"/>
      <c r="CI6" s="222"/>
      <c r="CJ6" s="222"/>
      <c r="CK6" s="222"/>
      <c r="CL6" s="222"/>
      <c r="CM6" s="222"/>
      <c r="CN6" s="223"/>
      <c r="CO6" s="221"/>
      <c r="CP6" s="222"/>
      <c r="CQ6" s="222"/>
      <c r="CR6" s="222"/>
      <c r="CS6" s="222"/>
      <c r="CT6" s="222"/>
      <c r="CU6" s="222"/>
      <c r="CV6" s="222"/>
      <c r="CW6" s="222"/>
      <c r="CX6" s="222"/>
      <c r="CY6" s="222"/>
      <c r="CZ6" s="222"/>
      <c r="DA6" s="222"/>
      <c r="DB6" s="222">
        <v>9.3899383308470359</v>
      </c>
      <c r="DC6" s="222"/>
      <c r="DD6" s="222"/>
      <c r="DE6" s="222"/>
      <c r="DF6" s="222"/>
      <c r="DG6" s="222"/>
      <c r="DH6" s="222">
        <v>1.7689084123569068</v>
      </c>
      <c r="DI6" s="222">
        <v>1.511213167669653</v>
      </c>
      <c r="DJ6" s="222">
        <v>1.4085378776839268</v>
      </c>
      <c r="DK6" s="222">
        <v>1.5970333498730458</v>
      </c>
      <c r="DL6" s="222">
        <v>1.5061140296207116</v>
      </c>
      <c r="DM6" s="222">
        <v>1.4520733272838138</v>
      </c>
      <c r="DN6" s="222">
        <v>1.4875111108523589</v>
      </c>
      <c r="DO6" s="222">
        <v>1.6552935381481568</v>
      </c>
      <c r="DP6" s="222">
        <v>1.8225155772803634</v>
      </c>
      <c r="DQ6" s="222">
        <v>1.9762453566474336</v>
      </c>
      <c r="DR6" s="224">
        <v>1.7298581220924616</v>
      </c>
      <c r="DS6" s="225">
        <v>1.8282423781077854</v>
      </c>
      <c r="DT6" s="222">
        <v>1.9008156249853387</v>
      </c>
      <c r="DU6" s="222">
        <v>1.7428178603337994</v>
      </c>
      <c r="DV6" s="222">
        <v>1.5157609084487014</v>
      </c>
      <c r="DW6" s="222">
        <v>1.2785003527762109</v>
      </c>
      <c r="DX6" s="222">
        <v>1.165097676350199</v>
      </c>
      <c r="DY6" s="222">
        <v>1.1427199735132278</v>
      </c>
      <c r="DZ6" s="222">
        <v>1.0111359673261664</v>
      </c>
      <c r="EA6" s="222">
        <v>0.93004155249746623</v>
      </c>
      <c r="EB6" s="222">
        <v>0.90149441138042308</v>
      </c>
      <c r="EC6" s="222">
        <v>0.94520559335061916</v>
      </c>
      <c r="ED6" s="222">
        <v>1.0890593173707837</v>
      </c>
      <c r="EE6" s="222">
        <v>1.0210755566764822</v>
      </c>
      <c r="EF6" s="222">
        <v>1.057546197561398</v>
      </c>
      <c r="EG6" s="222">
        <v>1.0381723050474621</v>
      </c>
      <c r="EH6" s="222">
        <v>0.95043053823791512</v>
      </c>
      <c r="EI6" s="222">
        <v>0.97757756327339085</v>
      </c>
      <c r="EJ6" s="222">
        <v>0.88536843030985546</v>
      </c>
      <c r="EK6" s="222">
        <v>0.7503191293722512</v>
      </c>
      <c r="EL6" s="222">
        <v>0.86250127384500741</v>
      </c>
      <c r="EM6" s="222">
        <v>0.7740126932205007</v>
      </c>
      <c r="EN6" s="222">
        <v>0.81566513338496671</v>
      </c>
      <c r="EO6" s="222">
        <v>0.90446137427133844</v>
      </c>
      <c r="EP6" s="222">
        <v>0.85757127364681773</v>
      </c>
      <c r="EQ6" s="222">
        <v>0.9098485513472695</v>
      </c>
      <c r="ER6" s="222">
        <v>0.95719758436278457</v>
      </c>
      <c r="ES6" s="222">
        <v>0.79528957958104163</v>
      </c>
      <c r="ET6" s="222">
        <v>0.81044560565683965</v>
      </c>
      <c r="EU6" s="222">
        <v>0.75114323712160358</v>
      </c>
      <c r="EV6" s="222">
        <v>0.69739929855763727</v>
      </c>
      <c r="EW6" s="223">
        <v>0.73513429444910994</v>
      </c>
      <c r="EX6" s="221">
        <v>0.76468263361235822</v>
      </c>
      <c r="EY6" s="222">
        <v>0.82036354065958006</v>
      </c>
      <c r="EZ6" s="222">
        <v>0.89313534576621822</v>
      </c>
      <c r="FA6" s="222">
        <v>0.97164276206872702</v>
      </c>
      <c r="FB6" s="222">
        <v>1.0308665142981632</v>
      </c>
      <c r="FC6" s="222">
        <v>1.0222230905715044</v>
      </c>
      <c r="FD6" s="222">
        <v>0.94443032625396395</v>
      </c>
      <c r="FE6" s="222">
        <v>0.80281423671534902</v>
      </c>
      <c r="FF6" s="222">
        <v>0.65714694969216747</v>
      </c>
      <c r="FG6" s="222">
        <v>0.65848751919083848</v>
      </c>
      <c r="FH6" s="222">
        <v>0.52983630144258964</v>
      </c>
      <c r="FI6" s="222">
        <v>0.52228064240092931</v>
      </c>
      <c r="FJ6" s="222">
        <v>0.48550189902745522</v>
      </c>
      <c r="FK6" s="222">
        <v>0.47242657258050985</v>
      </c>
      <c r="FL6" s="222">
        <v>0.46274537158707368</v>
      </c>
      <c r="FM6" s="222">
        <v>0.44806937130371916</v>
      </c>
      <c r="FN6" s="222">
        <v>0.32254443789337789</v>
      </c>
      <c r="FO6" s="222">
        <v>0.45624603554740056</v>
      </c>
      <c r="FP6" s="222">
        <v>0.43354261614037903</v>
      </c>
      <c r="FQ6" s="222">
        <v>0.49629125170217991</v>
      </c>
      <c r="FR6" s="222">
        <v>0.40867678512182437</v>
      </c>
      <c r="FS6" s="222">
        <v>0.58367647532318789</v>
      </c>
      <c r="FT6" s="222">
        <v>0.70695285605362357</v>
      </c>
      <c r="FU6" s="222">
        <v>1</v>
      </c>
      <c r="FV6" s="222">
        <v>0.92750461276241769</v>
      </c>
      <c r="FW6" s="222">
        <v>1.1541177635824627</v>
      </c>
      <c r="FX6" s="222">
        <v>1.3003852376630898</v>
      </c>
      <c r="FY6" s="222">
        <v>1.9241674485167519</v>
      </c>
      <c r="FZ6" s="222">
        <v>1.5667543480178068</v>
      </c>
      <c r="GA6" s="223">
        <v>1.7132778898554877</v>
      </c>
      <c r="GB6" s="221">
        <v>1.6406707120152757</v>
      </c>
      <c r="GC6" s="222">
        <v>1.3003852376630898</v>
      </c>
      <c r="GD6" s="222">
        <v>0.93418695030169641</v>
      </c>
      <c r="GE6" s="222">
        <v>0.70695285605362357</v>
      </c>
      <c r="GF6" s="222">
        <v>0.51970528904376379</v>
      </c>
      <c r="GG6" s="222">
        <v>0.31676392175331575</v>
      </c>
      <c r="GH6" s="222">
        <v>0.13216239899358989</v>
      </c>
      <c r="GI6" s="222">
        <v>0.22643091606597668</v>
      </c>
      <c r="GJ6" s="222">
        <v>0.43089259220410914</v>
      </c>
      <c r="GK6" s="222">
        <v>0.77509644121060139</v>
      </c>
      <c r="GL6" s="222">
        <v>1</v>
      </c>
      <c r="GM6" s="222">
        <v>1.3359169825354342</v>
      </c>
      <c r="GN6" s="222">
        <v>2.3631147886173847</v>
      </c>
      <c r="GO6" s="222">
        <v>5.1794746792312116</v>
      </c>
      <c r="GP6" s="222">
        <v>3.3793291340401033</v>
      </c>
      <c r="GQ6" s="222">
        <v>2.0597241782229356</v>
      </c>
      <c r="GR6" s="222">
        <v>1.100076327639671</v>
      </c>
      <c r="GS6" s="222">
        <v>1</v>
      </c>
      <c r="GT6" s="222">
        <v>0.91931105773589139</v>
      </c>
      <c r="GU6" s="222">
        <v>1.2061133063006686</v>
      </c>
      <c r="GV6" s="222">
        <v>1.6406707120152757</v>
      </c>
      <c r="GW6" s="222">
        <v>1.7458754362795732</v>
      </c>
      <c r="GX6" s="222">
        <v>1.8991128428057535</v>
      </c>
      <c r="GY6" s="222">
        <v>2.5705279717154044</v>
      </c>
      <c r="GZ6" s="222">
        <v>3.2130996340062925</v>
      </c>
      <c r="HA6" s="222">
        <v>3.434011971496973</v>
      </c>
      <c r="HB6" s="222">
        <v>2.542217916066098</v>
      </c>
      <c r="HC6" s="222">
        <v>1.9788347770194163</v>
      </c>
      <c r="HD6" s="222">
        <v>1.8781326010025219</v>
      </c>
      <c r="HE6" s="222">
        <v>1.893527212926317</v>
      </c>
      <c r="HF6" s="223">
        <v>1.9788347770194163</v>
      </c>
      <c r="HG6" s="221">
        <v>1.6691552594935368</v>
      </c>
      <c r="HH6" s="222">
        <v>1.9909008785136666</v>
      </c>
      <c r="HI6" s="222">
        <v>2.3207639632066615</v>
      </c>
      <c r="HJ6" s="222">
        <v>2.4947517195568549</v>
      </c>
      <c r="HK6" s="222">
        <v>2.6668915119384202</v>
      </c>
      <c r="HL6" s="222">
        <v>2.6332807486864542</v>
      </c>
      <c r="HM6" s="222">
        <v>2.6236656834856218</v>
      </c>
      <c r="HN6" s="222">
        <v>2.731738774611419</v>
      </c>
      <c r="HO6" s="222">
        <v>2.3229248236573965</v>
      </c>
      <c r="HP6" s="222">
        <v>2.0973113781489614</v>
      </c>
      <c r="HQ6" s="222">
        <v>2.0618694264768682</v>
      </c>
      <c r="HR6" s="222">
        <v>1.9540835612592178</v>
      </c>
      <c r="HS6" s="222">
        <v>1.9647992245553214</v>
      </c>
      <c r="HT6" s="222">
        <v>1.9086174303456336</v>
      </c>
      <c r="HU6" s="222">
        <v>1.8944233111558417</v>
      </c>
      <c r="HV6" s="222">
        <v>1.8433084092544554</v>
      </c>
      <c r="HW6" s="222">
        <v>1.7497707422384874</v>
      </c>
      <c r="HX6" s="222">
        <v>1.5752923024960301</v>
      </c>
      <c r="HY6" s="222">
        <v>1.4456066910974725</v>
      </c>
      <c r="HZ6" s="222">
        <v>1.3180102865429328</v>
      </c>
      <c r="IA6" s="222">
        <v>1.1889624643973973</v>
      </c>
      <c r="IB6" s="222">
        <v>1.0480693845748317</v>
      </c>
      <c r="IC6" s="222">
        <v>0.96338345567124961</v>
      </c>
      <c r="ID6" s="222">
        <v>0.85313952921878333</v>
      </c>
      <c r="IE6" s="222">
        <v>0.79844828380356003</v>
      </c>
      <c r="IF6" s="222">
        <v>0.72604416768608993</v>
      </c>
      <c r="IG6" s="222">
        <v>0.69768814584445693</v>
      </c>
      <c r="IH6" s="222">
        <v>0.66633091486357776</v>
      </c>
      <c r="II6" s="222">
        <v>0.65735648574058159</v>
      </c>
      <c r="IJ6" s="222">
        <v>0.6326731308433734</v>
      </c>
      <c r="IK6" s="223">
        <v>0.65239135724752484</v>
      </c>
      <c r="IL6" s="221">
        <v>0.66966063062496395</v>
      </c>
      <c r="IM6" s="222">
        <v>0.73526333782368181</v>
      </c>
      <c r="IN6" s="222">
        <v>0.73389316550786177</v>
      </c>
      <c r="IO6" s="222">
        <v>0.72752149003115596</v>
      </c>
      <c r="IP6" s="222">
        <v>0.72096660826443837</v>
      </c>
      <c r="IQ6" s="222">
        <v>0.72473872295508013</v>
      </c>
      <c r="IR6" s="222">
        <v>0.74349854818595651</v>
      </c>
      <c r="IS6" s="222">
        <v>0.75052875158668231</v>
      </c>
      <c r="IT6" s="222">
        <v>0.7060220832710099</v>
      </c>
      <c r="IU6" s="222">
        <v>0.7287454871864868</v>
      </c>
      <c r="IV6" s="222">
        <v>0.76171488540410037</v>
      </c>
      <c r="IW6" s="222">
        <v>0.74854950799570052</v>
      </c>
      <c r="IX6" s="222">
        <v>0.80074241580672578</v>
      </c>
      <c r="IY6" s="222">
        <v>0.73801717757504981</v>
      </c>
      <c r="IZ6" s="222">
        <v>0.68019610398099539</v>
      </c>
      <c r="JA6" s="222">
        <v>0.66762797388977646</v>
      </c>
      <c r="JB6" s="222">
        <v>0.59516484717459239</v>
      </c>
      <c r="JC6" s="222">
        <v>0.51178280390537212</v>
      </c>
      <c r="JD6" s="222">
        <v>0.51970528904376379</v>
      </c>
      <c r="JE6" s="222">
        <v>0.37776555877690143</v>
      </c>
      <c r="JF6" s="222">
        <v>0.36713821206412367</v>
      </c>
      <c r="JG6" s="222">
        <v>0.32672582734766703</v>
      </c>
      <c r="JH6" s="222">
        <v>0.27246700792281459</v>
      </c>
      <c r="JI6" s="222">
        <v>0.26104026305506312</v>
      </c>
      <c r="JJ6" s="222">
        <v>0.33620297243313413</v>
      </c>
      <c r="JK6" s="222">
        <v>0.35877480364912734</v>
      </c>
      <c r="JL6" s="222">
        <v>0.47421066287720787</v>
      </c>
      <c r="JM6" s="222">
        <v>0.51970528904376379</v>
      </c>
      <c r="JN6" s="222">
        <v>0.69928518202433876</v>
      </c>
      <c r="JO6" s="223">
        <v>0.87243421479922889</v>
      </c>
      <c r="JP6" s="221">
        <v>0.95999477383484844</v>
      </c>
      <c r="JQ6" s="222">
        <v>0.73513429444910994</v>
      </c>
      <c r="JR6" s="222">
        <v>0.69428312154705041</v>
      </c>
      <c r="JS6" s="222">
        <v>0.80402111341671834</v>
      </c>
      <c r="JT6" s="222">
        <v>0.91931105773589139</v>
      </c>
      <c r="JU6" s="222">
        <v>0.77509644121060139</v>
      </c>
      <c r="JV6" s="222">
        <v>0.80402111341671834</v>
      </c>
      <c r="JW6" s="222">
        <v>0.87050404985055652</v>
      </c>
      <c r="JX6" s="222">
        <v>1.0543603353336115</v>
      </c>
      <c r="JY6" s="222">
        <v>1.1727931963588538</v>
      </c>
      <c r="JZ6" s="222">
        <v>0.84176145539384106</v>
      </c>
      <c r="KA6" s="222">
        <v>0.86216049893998248</v>
      </c>
      <c r="KB6" s="222">
        <v>0.94844235550988232</v>
      </c>
      <c r="KC6" s="222">
        <v>0.89573772324727619</v>
      </c>
      <c r="KD6" s="222">
        <v>0.94844235550988232</v>
      </c>
      <c r="KE6" s="222">
        <v>0.94844235550988232</v>
      </c>
      <c r="KF6" s="222">
        <v>0.80128448353293302</v>
      </c>
      <c r="KG6" s="222">
        <v>0.86646270558727878</v>
      </c>
      <c r="KH6" s="222">
        <v>0.43089259220410914</v>
      </c>
      <c r="KI6" s="222">
        <v>0.26263197669618493</v>
      </c>
      <c r="KJ6" s="222">
        <v>0.37149857228423711</v>
      </c>
      <c r="KK6" s="222">
        <v>0.50534790049840927</v>
      </c>
      <c r="KL6" s="222">
        <v>0.43089259220410914</v>
      </c>
      <c r="KM6" s="222">
        <v>0.48550189902745533</v>
      </c>
      <c r="KN6" s="222">
        <v>0.56032636592060525</v>
      </c>
      <c r="KO6" s="222">
        <v>1</v>
      </c>
      <c r="KP6" s="222">
        <v>1.6406707120152757</v>
      </c>
      <c r="KQ6" s="222">
        <v>1</v>
      </c>
      <c r="KR6" s="222">
        <v>0</v>
      </c>
      <c r="KS6" s="222">
        <v>0</v>
      </c>
      <c r="KT6" s="223">
        <v>0</v>
      </c>
      <c r="KU6" s="221">
        <v>0.37149857228423711</v>
      </c>
      <c r="KV6" s="222">
        <v>0.37149857228423711</v>
      </c>
      <c r="KW6" s="222">
        <v>0.37149857228423711</v>
      </c>
      <c r="KX6" s="222">
        <v>0.45624603554740051</v>
      </c>
      <c r="KY6" s="222">
        <v>0</v>
      </c>
      <c r="KZ6" s="222">
        <v>0</v>
      </c>
      <c r="LA6" s="222">
        <v>0</v>
      </c>
      <c r="LB6" s="222">
        <v>0</v>
      </c>
      <c r="LC6" s="222">
        <v>0</v>
      </c>
      <c r="LD6" s="222">
        <v>0</v>
      </c>
      <c r="LE6" s="222">
        <v>0</v>
      </c>
      <c r="LF6" s="222">
        <v>0</v>
      </c>
      <c r="LG6" s="222">
        <v>0</v>
      </c>
      <c r="LH6" s="222">
        <v>0</v>
      </c>
      <c r="LI6" s="222">
        <v>0</v>
      </c>
      <c r="LJ6" s="222">
        <v>0</v>
      </c>
      <c r="LK6" s="222">
        <v>0</v>
      </c>
      <c r="LL6" s="222">
        <v>0</v>
      </c>
      <c r="LM6" s="222">
        <v>0</v>
      </c>
      <c r="LN6" s="222">
        <v>0</v>
      </c>
      <c r="LO6" s="222">
        <v>0</v>
      </c>
      <c r="LP6" s="222">
        <v>0</v>
      </c>
      <c r="LQ6" s="222">
        <v>0</v>
      </c>
      <c r="LR6" s="222">
        <v>0</v>
      </c>
      <c r="LS6" s="222">
        <v>0</v>
      </c>
      <c r="LT6" s="222">
        <v>0</v>
      </c>
      <c r="LU6" s="222">
        <v>0</v>
      </c>
      <c r="LV6" s="222">
        <v>0</v>
      </c>
      <c r="LW6" s="222">
        <v>0</v>
      </c>
      <c r="LX6" s="223">
        <v>0</v>
      </c>
      <c r="LY6" s="221">
        <v>0</v>
      </c>
      <c r="LZ6" s="221">
        <v>0</v>
      </c>
      <c r="MA6" s="221">
        <v>0</v>
      </c>
      <c r="MB6" s="221">
        <v>0</v>
      </c>
      <c r="MC6" s="221">
        <v>0</v>
      </c>
      <c r="MD6" s="221">
        <v>0</v>
      </c>
      <c r="ME6" s="221">
        <v>0</v>
      </c>
      <c r="MF6" s="221">
        <v>0</v>
      </c>
      <c r="MG6" s="221">
        <v>0</v>
      </c>
      <c r="MH6" s="221">
        <v>0</v>
      </c>
      <c r="MI6" s="221">
        <v>0</v>
      </c>
      <c r="MJ6" s="221">
        <v>0</v>
      </c>
      <c r="MK6" s="221">
        <v>0</v>
      </c>
      <c r="ML6" s="221">
        <v>0</v>
      </c>
      <c r="MM6" s="221">
        <v>0</v>
      </c>
      <c r="MN6" s="221">
        <v>0</v>
      </c>
      <c r="MO6" s="221">
        <v>0</v>
      </c>
      <c r="MP6" s="221">
        <v>0</v>
      </c>
      <c r="MQ6" s="221">
        <v>0</v>
      </c>
      <c r="MR6" s="226">
        <v>2.9280626645503038</v>
      </c>
      <c r="MS6" s="226">
        <v>1.6406707120152757</v>
      </c>
      <c r="MT6" s="226">
        <v>1.5217296534183684</v>
      </c>
      <c r="MU6" s="226">
        <v>1.5217296534183684</v>
      </c>
      <c r="MV6" s="226">
        <v>1.3359169825354342</v>
      </c>
      <c r="MW6" s="226">
        <v>0.90902783277375365</v>
      </c>
      <c r="MX6" s="226">
        <v>1</v>
      </c>
      <c r="MY6" s="226">
        <v>0.65714694969216747</v>
      </c>
      <c r="MZ6" s="226">
        <v>0.71482545995977664</v>
      </c>
      <c r="NA6" s="226">
        <v>0.56032636592060525</v>
      </c>
      <c r="NB6" s="226">
        <v>0.56032636592060525</v>
      </c>
      <c r="NC6" s="226">
        <v>0.74854950799570052</v>
      </c>
      <c r="ND6" s="226">
        <v>1.266419817374981</v>
      </c>
      <c r="NE6" s="226">
        <v>1.3687381066422017</v>
      </c>
      <c r="NF6" s="226">
        <v>1.7292575852171714</v>
      </c>
      <c r="NG6" s="226">
        <v>2.1079886080163912</v>
      </c>
      <c r="NH6" s="226">
        <v>2.8165873170719098</v>
      </c>
      <c r="NI6" s="226">
        <v>3.417010338152934</v>
      </c>
      <c r="NJ6" s="226">
        <v>3.326932132830851</v>
      </c>
      <c r="NK6" s="226">
        <v>2.6566826467666655</v>
      </c>
      <c r="NL6" s="226">
        <v>2.4456194884218192</v>
      </c>
      <c r="NM6" s="226">
        <v>2.2975102480237539</v>
      </c>
      <c r="NN6" s="226">
        <v>1.920079099924517</v>
      </c>
      <c r="NO6" s="226">
        <v>1.5322817518750271</v>
      </c>
      <c r="NP6" s="226">
        <v>1.2324061171223972</v>
      </c>
      <c r="NQ6" s="226">
        <v>1.1177540772838668</v>
      </c>
      <c r="NR6" s="226">
        <v>1.0726274386167858</v>
      </c>
      <c r="NS6" s="226">
        <v>1.0581071510783686</v>
      </c>
      <c r="NT6" s="226">
        <v>1.0649536275836082</v>
      </c>
      <c r="NU6" s="226">
        <v>1.0921298814849063</v>
      </c>
      <c r="NV6" s="226">
        <v>1.1459168044550536</v>
      </c>
      <c r="NW6" s="226">
        <v>1.231079337541602</v>
      </c>
      <c r="NX6" s="226">
        <v>1.3122031407026473</v>
      </c>
      <c r="NY6" s="226">
        <v>1.3472543653753686</v>
      </c>
      <c r="NZ6" s="226">
        <v>1.3712653448205649</v>
      </c>
      <c r="OA6" s="226">
        <v>1.3625112852850765</v>
      </c>
      <c r="OB6" s="226">
        <v>1.343166368925433</v>
      </c>
      <c r="OC6" s="226">
        <v>1.3078854162958282</v>
      </c>
      <c r="OD6" s="226">
        <v>1.2609550497816495</v>
      </c>
      <c r="OE6" s="226">
        <v>1.1904838999390635</v>
      </c>
      <c r="OF6" s="226">
        <v>1.1427526426822201</v>
      </c>
      <c r="OG6" s="226">
        <v>1.0990126908656055</v>
      </c>
      <c r="OH6" s="226">
        <v>1.0498582314720886</v>
      </c>
      <c r="OI6" s="226">
        <v>1.0205320460280225</v>
      </c>
      <c r="OJ6" s="226">
        <v>0.99718799172677686</v>
      </c>
      <c r="OK6" s="226">
        <v>0.99222433226191875</v>
      </c>
      <c r="OL6" s="226">
        <v>1.0013080136675092</v>
      </c>
      <c r="OM6" s="226">
        <v>1.0072039510199233</v>
      </c>
      <c r="ON6" s="226">
        <v>1.018959910837828</v>
      </c>
      <c r="OO6" s="226">
        <v>1.0299772068255402</v>
      </c>
      <c r="OP6" s="226">
        <v>1.0235104644728115</v>
      </c>
      <c r="OQ6" s="226">
        <v>1.0119776490332746</v>
      </c>
      <c r="OR6" s="226">
        <v>0.9904307919126949</v>
      </c>
      <c r="OS6" s="226">
        <v>0.96630091088937209</v>
      </c>
      <c r="OT6" s="226">
        <v>0.93561589097254039</v>
      </c>
      <c r="OU6" s="226">
        <v>0.9220846366517248</v>
      </c>
      <c r="OV6" s="226">
        <v>0.9174776318527349</v>
      </c>
      <c r="OW6" s="226">
        <v>0.91627614729840801</v>
      </c>
      <c r="OX6" s="226">
        <v>0.92373746670476764</v>
      </c>
      <c r="OY6" s="226">
        <v>0.93793525582011994</v>
      </c>
      <c r="OZ6" s="226">
        <v>0.96091456115525176</v>
      </c>
      <c r="PA6" s="226">
        <v>0.99637959401998788</v>
      </c>
      <c r="PB6" s="226">
        <v>0.98453258718268433</v>
      </c>
      <c r="PC6" s="226">
        <v>0.9776709526400289</v>
      </c>
      <c r="PD6" s="226">
        <v>0.97283071626252249</v>
      </c>
      <c r="PE6" s="222">
        <v>0.97153131082756383</v>
      </c>
      <c r="PF6" s="222">
        <v>0.97742267661392324</v>
      </c>
      <c r="PG6" s="222">
        <v>0.96777116876606073</v>
      </c>
      <c r="PH6" s="222">
        <v>0.95737417683987569</v>
      </c>
      <c r="PI6" s="222">
        <v>0.97987252087830845</v>
      </c>
      <c r="PJ6" s="223">
        <v>0.98736119581264126</v>
      </c>
      <c r="PK6" s="221">
        <v>1.0022952343897396</v>
      </c>
      <c r="PL6" s="222">
        <v>1.0180868615551451</v>
      </c>
      <c r="PM6" s="222">
        <v>1.0077059067637932</v>
      </c>
      <c r="PN6" s="222">
        <v>1.0093697992697694</v>
      </c>
      <c r="PO6" s="222">
        <v>1.0115596278410761</v>
      </c>
      <c r="PP6" s="222">
        <v>0.99625517176015987</v>
      </c>
      <c r="PQ6" s="222">
        <v>0.99388357688150919</v>
      </c>
      <c r="PR6" s="222">
        <v>0.98472557288110674</v>
      </c>
      <c r="PS6" s="222">
        <v>0.96392960846453524</v>
      </c>
      <c r="PT6" s="222">
        <v>0.96756823043551898</v>
      </c>
      <c r="PU6" s="222">
        <v>0.96473474019633065</v>
      </c>
      <c r="PV6" s="222">
        <v>0.96111178078929194</v>
      </c>
      <c r="PW6" s="222">
        <v>0.9644596391522513</v>
      </c>
      <c r="PX6" s="222">
        <v>0.96883025118583044</v>
      </c>
      <c r="PY6" s="222">
        <v>0.97127007703838042</v>
      </c>
      <c r="PZ6" s="222">
        <v>0.98006321614438918</v>
      </c>
      <c r="QA6" s="222">
        <v>0.97093915296809519</v>
      </c>
      <c r="QB6" s="222">
        <v>0.96974109571686751</v>
      </c>
      <c r="QC6" s="222">
        <v>0.96073818346187156</v>
      </c>
      <c r="QD6" s="222">
        <v>0.94694986663058645</v>
      </c>
      <c r="QE6" s="222">
        <v>0.89982089757020856</v>
      </c>
      <c r="QF6" s="222"/>
      <c r="QG6" s="222"/>
      <c r="QH6" s="222"/>
      <c r="QI6" s="222"/>
      <c r="QJ6" s="222"/>
      <c r="QK6" s="222"/>
      <c r="QL6" s="222"/>
      <c r="QM6" s="222"/>
      <c r="QN6" s="222"/>
      <c r="QO6" s="222"/>
    </row>
    <row r="7" spans="1:464" ht="34.5" customHeight="1">
      <c r="A7" t="s">
        <v>151</v>
      </c>
      <c r="B7" s="17" t="s">
        <v>192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1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1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1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66">
        <v>8</v>
      </c>
      <c r="DI7" s="166">
        <v>7</v>
      </c>
      <c r="DJ7" s="166">
        <v>7</v>
      </c>
      <c r="DK7" s="166">
        <v>13</v>
      </c>
      <c r="DL7" s="166">
        <v>8</v>
      </c>
      <c r="DM7" s="166">
        <v>10</v>
      </c>
      <c r="DN7" s="166">
        <v>15</v>
      </c>
      <c r="DO7" s="166">
        <v>21</v>
      </c>
      <c r="DP7" s="166">
        <v>21</v>
      </c>
      <c r="DQ7" s="166">
        <v>21</v>
      </c>
      <c r="DR7" s="258">
        <v>16</v>
      </c>
      <c r="DS7" s="259">
        <v>24</v>
      </c>
      <c r="DT7" s="166">
        <v>27</v>
      </c>
      <c r="DU7" s="166">
        <v>18</v>
      </c>
      <c r="DV7" s="166">
        <v>18</v>
      </c>
      <c r="DW7" s="166">
        <v>10</v>
      </c>
      <c r="DX7" s="166">
        <v>22</v>
      </c>
      <c r="DY7" s="166">
        <v>16</v>
      </c>
      <c r="DZ7" s="166">
        <v>19</v>
      </c>
      <c r="EA7" s="166">
        <v>28</v>
      </c>
      <c r="EB7" s="166">
        <v>15</v>
      </c>
      <c r="EC7" s="166">
        <v>24</v>
      </c>
      <c r="ED7" s="166">
        <v>27</v>
      </c>
      <c r="EE7" s="166">
        <v>10</v>
      </c>
      <c r="EF7" s="166">
        <v>23</v>
      </c>
      <c r="EG7" s="166">
        <v>10</v>
      </c>
      <c r="EH7" s="166">
        <v>13</v>
      </c>
      <c r="EI7" s="166">
        <v>17</v>
      </c>
      <c r="EJ7" s="166">
        <v>13</v>
      </c>
      <c r="EK7" s="166">
        <v>15</v>
      </c>
      <c r="EL7" s="166">
        <v>22</v>
      </c>
      <c r="EM7" s="166">
        <v>12</v>
      </c>
      <c r="EN7" s="166">
        <v>11</v>
      </c>
      <c r="EO7" s="166">
        <v>16</v>
      </c>
      <c r="EP7" s="166">
        <v>11</v>
      </c>
      <c r="EQ7" s="166">
        <v>12</v>
      </c>
      <c r="ER7" s="166">
        <v>11</v>
      </c>
      <c r="ES7" s="166">
        <v>9</v>
      </c>
      <c r="ET7" s="166">
        <v>6</v>
      </c>
      <c r="EU7" s="166">
        <v>4</v>
      </c>
      <c r="EV7" s="166">
        <v>11</v>
      </c>
      <c r="EW7" s="168">
        <v>12</v>
      </c>
      <c r="EX7" s="166">
        <v>15</v>
      </c>
      <c r="EY7" s="166">
        <v>15</v>
      </c>
      <c r="EZ7" s="166">
        <v>7</v>
      </c>
      <c r="FA7" s="166">
        <v>9</v>
      </c>
      <c r="FB7" s="166">
        <v>3</v>
      </c>
      <c r="FC7" s="166">
        <v>5</v>
      </c>
      <c r="FD7" s="166">
        <v>6</v>
      </c>
      <c r="FE7" s="166">
        <v>5</v>
      </c>
      <c r="FF7" s="166">
        <v>5</v>
      </c>
      <c r="FG7" s="166">
        <v>6</v>
      </c>
      <c r="FH7" s="166">
        <v>0</v>
      </c>
      <c r="FI7" s="166">
        <v>2</v>
      </c>
      <c r="FJ7" s="166">
        <v>0</v>
      </c>
      <c r="FK7" s="166">
        <v>3</v>
      </c>
      <c r="FL7" s="166">
        <v>1</v>
      </c>
      <c r="FM7" s="166">
        <v>1</v>
      </c>
      <c r="FN7" s="166">
        <v>1</v>
      </c>
      <c r="FO7" s="166">
        <v>2</v>
      </c>
      <c r="FP7" s="166">
        <v>1</v>
      </c>
      <c r="FQ7" s="166">
        <v>0</v>
      </c>
      <c r="FR7" s="166">
        <v>0</v>
      </c>
      <c r="FS7" s="166">
        <v>3</v>
      </c>
      <c r="FT7" s="166">
        <v>1</v>
      </c>
      <c r="FU7" s="166">
        <v>1</v>
      </c>
      <c r="FV7" s="166">
        <v>3</v>
      </c>
      <c r="FW7" s="166">
        <v>3</v>
      </c>
      <c r="FX7" s="166">
        <v>2</v>
      </c>
      <c r="FY7" s="166">
        <v>2</v>
      </c>
      <c r="FZ7" s="166">
        <v>3</v>
      </c>
      <c r="GA7" s="168">
        <v>3</v>
      </c>
      <c r="GB7" s="166">
        <v>0</v>
      </c>
      <c r="GC7" s="166">
        <v>0</v>
      </c>
      <c r="GD7" s="166">
        <v>0</v>
      </c>
      <c r="GE7" s="166">
        <v>0</v>
      </c>
      <c r="GF7" s="166">
        <v>0</v>
      </c>
      <c r="GG7" s="166">
        <v>0</v>
      </c>
      <c r="GH7" s="166">
        <v>1</v>
      </c>
      <c r="GI7" s="166">
        <v>1</v>
      </c>
      <c r="GJ7" s="166">
        <v>2</v>
      </c>
      <c r="GK7" s="166">
        <v>3</v>
      </c>
      <c r="GL7" s="166">
        <v>1</v>
      </c>
      <c r="GM7" s="166">
        <v>1</v>
      </c>
      <c r="GN7" s="166">
        <v>1</v>
      </c>
      <c r="GO7" s="166">
        <v>1</v>
      </c>
      <c r="GP7" s="166">
        <v>2</v>
      </c>
      <c r="GQ7" s="166">
        <v>2</v>
      </c>
      <c r="GR7" s="166">
        <v>0</v>
      </c>
      <c r="GS7" s="166">
        <v>1</v>
      </c>
      <c r="GT7" s="166">
        <v>1</v>
      </c>
      <c r="GU7" s="166">
        <v>6</v>
      </c>
      <c r="GV7" s="166">
        <v>8</v>
      </c>
      <c r="GW7" s="166">
        <v>6</v>
      </c>
      <c r="GX7" s="166">
        <v>5</v>
      </c>
      <c r="GY7" s="166">
        <v>3</v>
      </c>
      <c r="GZ7" s="166">
        <v>12</v>
      </c>
      <c r="HA7" s="166">
        <v>5</v>
      </c>
      <c r="HB7" s="166">
        <v>9</v>
      </c>
      <c r="HC7" s="166">
        <v>12</v>
      </c>
      <c r="HD7" s="166">
        <v>12</v>
      </c>
      <c r="HE7" s="166">
        <v>13</v>
      </c>
      <c r="HF7" s="168">
        <v>15</v>
      </c>
      <c r="HG7" s="166">
        <v>18</v>
      </c>
      <c r="HH7" s="166">
        <v>39</v>
      </c>
      <c r="HI7" s="166">
        <v>47</v>
      </c>
      <c r="HJ7" s="166">
        <v>43</v>
      </c>
      <c r="HK7" s="166">
        <v>54</v>
      </c>
      <c r="HL7" s="166">
        <v>40</v>
      </c>
      <c r="HM7" s="166">
        <v>60</v>
      </c>
      <c r="HN7" s="166">
        <v>60</v>
      </c>
      <c r="HO7" s="166">
        <v>80</v>
      </c>
      <c r="HP7" s="166">
        <v>103</v>
      </c>
      <c r="HQ7" s="166">
        <v>118</v>
      </c>
      <c r="HR7" s="166">
        <v>124</v>
      </c>
      <c r="HS7" s="166">
        <v>114</v>
      </c>
      <c r="HT7" s="166">
        <v>145</v>
      </c>
      <c r="HU7" s="166">
        <v>155</v>
      </c>
      <c r="HV7" s="166">
        <v>145</v>
      </c>
      <c r="HW7" s="166">
        <v>162</v>
      </c>
      <c r="HX7" s="166">
        <v>128</v>
      </c>
      <c r="HY7" s="166">
        <v>131</v>
      </c>
      <c r="HZ7" s="166">
        <v>104</v>
      </c>
      <c r="IA7" s="166">
        <v>123</v>
      </c>
      <c r="IB7" s="166">
        <v>103</v>
      </c>
      <c r="IC7" s="166">
        <v>107</v>
      </c>
      <c r="ID7" s="166">
        <v>75</v>
      </c>
      <c r="IE7" s="166">
        <v>67</v>
      </c>
      <c r="IF7" s="166">
        <v>47</v>
      </c>
      <c r="IG7" s="166">
        <v>64</v>
      </c>
      <c r="IH7" s="166">
        <v>74</v>
      </c>
      <c r="II7" s="166">
        <v>64</v>
      </c>
      <c r="IJ7" s="166">
        <v>61</v>
      </c>
      <c r="IK7" s="168">
        <v>47</v>
      </c>
      <c r="IL7" s="166">
        <v>48</v>
      </c>
      <c r="IM7" s="166">
        <v>49</v>
      </c>
      <c r="IN7" s="166">
        <v>37</v>
      </c>
      <c r="IO7" s="166">
        <v>38</v>
      </c>
      <c r="IP7" s="166">
        <v>35</v>
      </c>
      <c r="IQ7" s="166">
        <v>34</v>
      </c>
      <c r="IR7" s="166">
        <v>39</v>
      </c>
      <c r="IS7" s="166">
        <v>39</v>
      </c>
      <c r="IT7" s="166">
        <v>28</v>
      </c>
      <c r="IU7" s="166">
        <v>31</v>
      </c>
      <c r="IV7" s="166">
        <v>29</v>
      </c>
      <c r="IW7" s="166">
        <v>10</v>
      </c>
      <c r="IX7" s="166">
        <v>35</v>
      </c>
      <c r="IY7" s="166">
        <v>11</v>
      </c>
      <c r="IZ7" s="166">
        <v>14</v>
      </c>
      <c r="JA7" s="166">
        <v>12</v>
      </c>
      <c r="JB7" s="166">
        <v>7</v>
      </c>
      <c r="JC7" s="166">
        <v>3</v>
      </c>
      <c r="JD7" s="166">
        <v>2</v>
      </c>
      <c r="JE7" s="166">
        <v>5</v>
      </c>
      <c r="JF7" s="166">
        <v>2</v>
      </c>
      <c r="JG7" s="166">
        <v>2</v>
      </c>
      <c r="JH7" s="166">
        <v>2</v>
      </c>
      <c r="JI7" s="166">
        <v>2</v>
      </c>
      <c r="JJ7" s="166">
        <v>5</v>
      </c>
      <c r="JK7" s="166">
        <v>2</v>
      </c>
      <c r="JL7" s="166">
        <v>4</v>
      </c>
      <c r="JM7" s="166">
        <v>1</v>
      </c>
      <c r="JN7" s="166">
        <v>4</v>
      </c>
      <c r="JO7" s="168">
        <v>1</v>
      </c>
      <c r="JP7" s="166">
        <v>0</v>
      </c>
      <c r="JQ7" s="166">
        <v>1</v>
      </c>
      <c r="JR7" s="166">
        <v>1</v>
      </c>
      <c r="JS7" s="166">
        <v>6</v>
      </c>
      <c r="JT7" s="166">
        <v>3</v>
      </c>
      <c r="JU7" s="166">
        <v>2</v>
      </c>
      <c r="JV7" s="166">
        <v>1</v>
      </c>
      <c r="JW7" s="166">
        <v>0</v>
      </c>
      <c r="JX7" s="166">
        <v>1</v>
      </c>
      <c r="JY7" s="166">
        <v>2</v>
      </c>
      <c r="JZ7" s="166">
        <v>2</v>
      </c>
      <c r="KA7" s="166">
        <v>5</v>
      </c>
      <c r="KB7" s="166">
        <v>2</v>
      </c>
      <c r="KC7" s="166">
        <v>0</v>
      </c>
      <c r="KD7" s="166">
        <v>1</v>
      </c>
      <c r="KE7" s="166">
        <v>1</v>
      </c>
      <c r="KF7" s="166">
        <v>0</v>
      </c>
      <c r="KG7" s="166">
        <v>0</v>
      </c>
      <c r="KH7" s="166">
        <v>0</v>
      </c>
      <c r="KI7" s="166">
        <v>0</v>
      </c>
      <c r="KJ7" s="166">
        <v>1</v>
      </c>
      <c r="KK7" s="166">
        <v>3</v>
      </c>
      <c r="KL7" s="166">
        <v>0</v>
      </c>
      <c r="KM7" s="166">
        <v>0</v>
      </c>
      <c r="KN7" s="166">
        <v>0</v>
      </c>
      <c r="KO7" s="166">
        <v>0</v>
      </c>
      <c r="KP7" s="166">
        <v>0</v>
      </c>
      <c r="KQ7" s="166">
        <v>0</v>
      </c>
      <c r="KR7" s="166">
        <v>0</v>
      </c>
      <c r="KS7" s="166">
        <v>0</v>
      </c>
      <c r="KT7" s="168">
        <v>0</v>
      </c>
      <c r="KU7" s="166">
        <v>1</v>
      </c>
      <c r="KV7" s="166">
        <v>0</v>
      </c>
      <c r="KW7" s="166">
        <v>0</v>
      </c>
      <c r="KX7" s="166">
        <v>0</v>
      </c>
      <c r="KY7" s="166">
        <v>0</v>
      </c>
      <c r="KZ7" s="166">
        <v>0</v>
      </c>
      <c r="LA7" s="166">
        <v>0</v>
      </c>
      <c r="LB7" s="166">
        <v>0</v>
      </c>
      <c r="LC7" s="166">
        <v>0</v>
      </c>
      <c r="LD7" s="166">
        <v>0</v>
      </c>
      <c r="LE7" s="166">
        <v>0</v>
      </c>
      <c r="LF7" s="166">
        <v>0</v>
      </c>
      <c r="LG7" s="166">
        <v>0</v>
      </c>
      <c r="LH7" s="166">
        <v>0</v>
      </c>
      <c r="LI7" s="166">
        <v>0</v>
      </c>
      <c r="LJ7" s="166">
        <v>0</v>
      </c>
      <c r="LK7" s="166">
        <v>0</v>
      </c>
      <c r="LL7" s="166">
        <v>1</v>
      </c>
      <c r="LM7" s="166">
        <v>0</v>
      </c>
      <c r="LN7" s="166">
        <v>0</v>
      </c>
      <c r="LO7" s="166">
        <v>0</v>
      </c>
      <c r="LP7" s="166">
        <v>0</v>
      </c>
      <c r="LQ7" s="166">
        <v>0</v>
      </c>
      <c r="LR7" s="166">
        <v>0</v>
      </c>
      <c r="LS7" s="166">
        <v>0</v>
      </c>
      <c r="LT7" s="166">
        <v>0</v>
      </c>
      <c r="LU7" s="166">
        <v>0</v>
      </c>
      <c r="LV7" s="166">
        <v>0</v>
      </c>
      <c r="LW7" s="166">
        <v>0</v>
      </c>
      <c r="LX7" s="168">
        <v>0</v>
      </c>
      <c r="LY7" s="166">
        <v>0</v>
      </c>
      <c r="LZ7" s="166">
        <v>0</v>
      </c>
      <c r="MA7" s="166">
        <v>0</v>
      </c>
      <c r="MB7" s="166">
        <v>0</v>
      </c>
      <c r="MC7" s="166">
        <v>0</v>
      </c>
      <c r="MD7" s="166">
        <v>0</v>
      </c>
      <c r="ME7" s="166">
        <v>0</v>
      </c>
      <c r="MF7" s="166">
        <v>0</v>
      </c>
      <c r="MG7" s="166">
        <v>0</v>
      </c>
      <c r="MH7" s="166">
        <v>0</v>
      </c>
      <c r="MI7" s="166">
        <v>0</v>
      </c>
      <c r="MJ7" s="166">
        <v>0</v>
      </c>
      <c r="MK7" s="166">
        <v>2</v>
      </c>
      <c r="ML7" s="166">
        <v>2</v>
      </c>
      <c r="MM7" s="166">
        <v>1</v>
      </c>
      <c r="MN7" s="166">
        <v>0</v>
      </c>
      <c r="MO7" s="166">
        <v>1</v>
      </c>
      <c r="MP7" s="166">
        <v>2</v>
      </c>
      <c r="MQ7" s="166">
        <v>0</v>
      </c>
      <c r="MR7" s="281">
        <v>3</v>
      </c>
      <c r="MS7" s="281">
        <v>1</v>
      </c>
      <c r="MT7" s="281">
        <v>2</v>
      </c>
      <c r="MU7" s="281">
        <v>0</v>
      </c>
      <c r="MV7" s="281">
        <v>1</v>
      </c>
      <c r="MW7" s="281">
        <v>0</v>
      </c>
      <c r="MX7" s="281">
        <v>1</v>
      </c>
      <c r="MY7" s="281">
        <v>0</v>
      </c>
      <c r="MZ7" s="281">
        <v>1</v>
      </c>
      <c r="NA7" s="281">
        <v>1</v>
      </c>
      <c r="NB7" s="281">
        <v>0</v>
      </c>
      <c r="NC7" s="281">
        <v>3</v>
      </c>
      <c r="ND7" s="281">
        <v>10</v>
      </c>
      <c r="NE7" s="281">
        <v>9</v>
      </c>
      <c r="NF7" s="281">
        <v>10</v>
      </c>
      <c r="NG7" s="281">
        <v>35</v>
      </c>
      <c r="NH7" s="281">
        <v>83</v>
      </c>
      <c r="NI7" s="281">
        <v>145</v>
      </c>
      <c r="NJ7" s="281">
        <v>111</v>
      </c>
      <c r="NK7" s="281">
        <v>96</v>
      </c>
      <c r="NL7" s="281">
        <v>69</v>
      </c>
      <c r="NM7" s="281">
        <v>86</v>
      </c>
      <c r="NN7" s="281">
        <v>77</v>
      </c>
      <c r="NO7" s="281">
        <v>84</v>
      </c>
      <c r="NP7" s="281">
        <v>90</v>
      </c>
      <c r="NQ7" s="281">
        <v>93</v>
      </c>
      <c r="NR7" s="281">
        <v>126</v>
      </c>
      <c r="NS7" s="281">
        <v>113</v>
      </c>
      <c r="NT7" s="281">
        <v>196</v>
      </c>
      <c r="NU7" s="281">
        <v>206</v>
      </c>
      <c r="NV7" s="281">
        <v>252</v>
      </c>
      <c r="NW7" s="281">
        <v>283</v>
      </c>
      <c r="NX7" s="281">
        <v>364</v>
      </c>
      <c r="NY7" s="281">
        <v>360</v>
      </c>
      <c r="NZ7" s="281">
        <v>359</v>
      </c>
      <c r="OA7" s="281">
        <v>476</v>
      </c>
      <c r="OB7" s="281">
        <v>456</v>
      </c>
      <c r="OC7" s="281">
        <v>455</v>
      </c>
      <c r="OD7" s="281">
        <v>387</v>
      </c>
      <c r="OE7" s="281">
        <v>342</v>
      </c>
      <c r="OF7" s="281">
        <v>355</v>
      </c>
      <c r="OG7" s="281">
        <v>340</v>
      </c>
      <c r="OH7" s="281">
        <v>392</v>
      </c>
      <c r="OI7" s="281">
        <v>467</v>
      </c>
      <c r="OJ7" s="281">
        <v>443</v>
      </c>
      <c r="OK7" s="281">
        <v>441</v>
      </c>
      <c r="OL7" s="281">
        <v>410</v>
      </c>
      <c r="OM7" s="281">
        <v>409</v>
      </c>
      <c r="ON7" s="281">
        <v>440</v>
      </c>
      <c r="OO7" s="281">
        <v>414</v>
      </c>
      <c r="OP7" s="281">
        <v>413</v>
      </c>
      <c r="OQ7" s="281">
        <v>315</v>
      </c>
      <c r="OR7" s="281">
        <v>287</v>
      </c>
      <c r="OS7" s="281">
        <v>248</v>
      </c>
      <c r="OT7" s="281">
        <v>182</v>
      </c>
      <c r="OU7" s="281">
        <v>401</v>
      </c>
      <c r="OV7" s="281">
        <v>391</v>
      </c>
      <c r="OW7" s="281">
        <v>363</v>
      </c>
      <c r="OX7" s="281">
        <v>281</v>
      </c>
      <c r="OY7" s="281">
        <v>282</v>
      </c>
      <c r="OZ7" s="281">
        <v>297</v>
      </c>
      <c r="PA7" s="281">
        <v>255</v>
      </c>
      <c r="PB7" s="281">
        <v>271</v>
      </c>
      <c r="PC7" s="281">
        <v>318</v>
      </c>
      <c r="PD7" s="281">
        <v>282</v>
      </c>
      <c r="PE7" s="321">
        <v>241</v>
      </c>
      <c r="PF7" s="321">
        <v>319</v>
      </c>
      <c r="PG7" s="321">
        <v>273</v>
      </c>
      <c r="PH7" s="321">
        <v>245</v>
      </c>
      <c r="PI7" s="321">
        <v>315</v>
      </c>
      <c r="PJ7" s="322">
        <v>302</v>
      </c>
      <c r="PK7" s="321">
        <v>307</v>
      </c>
      <c r="PL7" s="321">
        <v>311</v>
      </c>
      <c r="PM7" s="321">
        <v>284</v>
      </c>
      <c r="PN7" s="321">
        <v>260</v>
      </c>
      <c r="PO7" s="321">
        <v>250</v>
      </c>
      <c r="PP7" s="321">
        <v>253</v>
      </c>
      <c r="PQ7" s="321">
        <v>270</v>
      </c>
      <c r="PR7" s="321">
        <v>269</v>
      </c>
      <c r="PS7" s="321">
        <v>236</v>
      </c>
      <c r="PT7" s="321">
        <v>277</v>
      </c>
      <c r="PU7" s="321">
        <v>230</v>
      </c>
      <c r="PV7" s="321">
        <v>231</v>
      </c>
      <c r="PW7" s="321">
        <v>220</v>
      </c>
      <c r="PX7" s="321">
        <v>269</v>
      </c>
      <c r="PY7" s="321">
        <v>250</v>
      </c>
      <c r="PZ7" s="166">
        <v>221</v>
      </c>
      <c r="QA7" s="166">
        <v>216</v>
      </c>
      <c r="QB7" s="166">
        <v>196</v>
      </c>
      <c r="QC7" s="166">
        <v>163</v>
      </c>
      <c r="QD7" s="166">
        <v>117</v>
      </c>
      <c r="QE7" s="166">
        <v>34</v>
      </c>
      <c r="QF7" s="170"/>
      <c r="QG7" s="170"/>
      <c r="QH7" s="170"/>
      <c r="QI7" s="170"/>
      <c r="QJ7" s="170"/>
      <c r="QK7" s="170"/>
      <c r="QL7" s="170"/>
      <c r="QM7" s="170"/>
      <c r="QN7" s="170"/>
      <c r="QO7" s="170"/>
    </row>
    <row r="8" spans="1:464">
      <c r="PZ8" s="350"/>
      <c r="QA8" s="350"/>
      <c r="QB8" s="350"/>
      <c r="QC8" s="350"/>
      <c r="QD8" s="350"/>
      <c r="QE8" s="350"/>
    </row>
    <row r="9" spans="1:464">
      <c r="MK9">
        <v>2</v>
      </c>
      <c r="MR9" s="281">
        <v>3</v>
      </c>
      <c r="MS9" s="226">
        <v>2.9280626645503038</v>
      </c>
    </row>
    <row r="10" spans="1:464">
      <c r="MK10">
        <v>2</v>
      </c>
      <c r="MR10" s="281">
        <v>1</v>
      </c>
      <c r="MS10" s="226">
        <v>1.6406707120152757</v>
      </c>
    </row>
    <row r="11" spans="1:464">
      <c r="MK11">
        <v>1</v>
      </c>
      <c r="MR11" s="281">
        <v>2</v>
      </c>
      <c r="MS11" s="226">
        <v>1.5217296534183684</v>
      </c>
    </row>
    <row r="12" spans="1:464">
      <c r="MK12">
        <v>0</v>
      </c>
      <c r="MR12" s="281">
        <v>0</v>
      </c>
      <c r="MS12" s="226">
        <v>1.5217296534183684</v>
      </c>
    </row>
    <row r="13" spans="1:464">
      <c r="MK13">
        <v>1</v>
      </c>
      <c r="MR13" s="281">
        <v>1</v>
      </c>
      <c r="MS13" s="226">
        <v>1.3359169825354342</v>
      </c>
    </row>
    <row r="14" spans="1:464">
      <c r="MK14">
        <v>2</v>
      </c>
      <c r="MR14" s="281">
        <v>0</v>
      </c>
      <c r="MS14" s="226">
        <v>0.90902783277375365</v>
      </c>
    </row>
    <row r="15" spans="1:464">
      <c r="MK15">
        <v>0</v>
      </c>
      <c r="MR15" s="281">
        <v>1</v>
      </c>
      <c r="MS15" s="226">
        <v>1</v>
      </c>
    </row>
    <row r="16" spans="1:464">
      <c r="MK16">
        <v>3</v>
      </c>
      <c r="MR16" s="281">
        <v>0</v>
      </c>
      <c r="MS16" s="226">
        <v>0.65714694969216747</v>
      </c>
    </row>
    <row r="17" spans="349:357">
      <c r="MK17">
        <v>1</v>
      </c>
      <c r="MR17" s="281">
        <v>1</v>
      </c>
      <c r="MS17" s="226">
        <v>0.71482545995977664</v>
      </c>
    </row>
    <row r="18" spans="349:357">
      <c r="MK18">
        <v>2</v>
      </c>
      <c r="MR18" s="281">
        <v>1</v>
      </c>
      <c r="MS18" s="226">
        <v>0.56032636592060525</v>
      </c>
    </row>
    <row r="19" spans="349:357">
      <c r="MK19">
        <v>0</v>
      </c>
      <c r="MR19" s="281">
        <v>0</v>
      </c>
      <c r="MS19" s="226">
        <v>0.56032636592060525</v>
      </c>
    </row>
    <row r="20" spans="349:357">
      <c r="MK20">
        <v>1</v>
      </c>
      <c r="MR20" s="281">
        <v>3</v>
      </c>
      <c r="MS20" s="226">
        <v>0.74854950799570052</v>
      </c>
    </row>
    <row r="21" spans="349:357">
      <c r="MK21">
        <v>0</v>
      </c>
      <c r="MR21" s="281">
        <v>10</v>
      </c>
      <c r="MS21" s="226">
        <v>1.266419817374981</v>
      </c>
    </row>
    <row r="22" spans="349:357">
      <c r="MK22">
        <v>1</v>
      </c>
      <c r="MR22" s="281">
        <v>9</v>
      </c>
      <c r="MS22" s="226">
        <v>1.3687381066422017</v>
      </c>
    </row>
    <row r="23" spans="349:357">
      <c r="MK23">
        <v>0</v>
      </c>
      <c r="MR23" s="281">
        <v>10</v>
      </c>
      <c r="MS23" s="226">
        <v>1.7292575852171714</v>
      </c>
    </row>
    <row r="24" spans="349:357">
      <c r="MK24">
        <v>1</v>
      </c>
      <c r="MR24" s="281">
        <v>35</v>
      </c>
      <c r="MS24" s="226">
        <v>2.1079886080163912</v>
      </c>
    </row>
    <row r="25" spans="349:357">
      <c r="MK25">
        <v>1</v>
      </c>
      <c r="MR25" s="281">
        <v>83</v>
      </c>
      <c r="MS25" s="226">
        <v>2.8165873170719098</v>
      </c>
    </row>
    <row r="26" spans="349:357">
      <c r="MK26">
        <v>0</v>
      </c>
      <c r="MR26" s="281">
        <v>145</v>
      </c>
      <c r="MS26" s="226">
        <v>3.417010338152934</v>
      </c>
    </row>
    <row r="27" spans="349:357">
      <c r="MK27">
        <v>2</v>
      </c>
      <c r="MR27" s="281">
        <v>111</v>
      </c>
      <c r="MS27" s="226">
        <v>3.326932132830851</v>
      </c>
    </row>
    <row r="28" spans="349:357">
      <c r="MK28">
        <v>3</v>
      </c>
      <c r="MR28" s="281">
        <v>96</v>
      </c>
      <c r="MS28" s="226">
        <v>2.6566826467666655</v>
      </c>
    </row>
    <row r="29" spans="349:357">
      <c r="MK29">
        <v>2</v>
      </c>
      <c r="MR29" s="281">
        <v>69</v>
      </c>
      <c r="MS29" s="226">
        <v>2.4456194884218192</v>
      </c>
    </row>
    <row r="30" spans="349:357">
      <c r="MK30">
        <v>1</v>
      </c>
      <c r="MR30" s="281">
        <v>86</v>
      </c>
      <c r="MS30" s="226">
        <v>2.2975102480237539</v>
      </c>
    </row>
    <row r="31" spans="349:357">
      <c r="MK31">
        <v>1</v>
      </c>
      <c r="MR31" s="281">
        <v>77</v>
      </c>
      <c r="MS31" s="226">
        <v>1.920079099924517</v>
      </c>
    </row>
    <row r="32" spans="349:357">
      <c r="MK32">
        <v>1</v>
      </c>
      <c r="MR32" s="281">
        <v>84</v>
      </c>
      <c r="MS32" s="226">
        <v>1.5322817518750271</v>
      </c>
    </row>
    <row r="33" spans="356:357">
      <c r="MR33" s="281">
        <v>90</v>
      </c>
      <c r="MS33" s="226">
        <v>1.2324061171223972</v>
      </c>
    </row>
    <row r="34" spans="356:357">
      <c r="MR34" s="281">
        <v>93</v>
      </c>
      <c r="MS34" s="226">
        <v>1.1177540772838668</v>
      </c>
    </row>
    <row r="35" spans="356:357">
      <c r="MR35" s="281">
        <v>126</v>
      </c>
      <c r="MS35" s="226">
        <v>1.0726274386167858</v>
      </c>
    </row>
    <row r="36" spans="356:357">
      <c r="MR36" s="281">
        <v>113</v>
      </c>
      <c r="MS36" s="226">
        <v>1.0581071510783686</v>
      </c>
    </row>
    <row r="37" spans="356:357">
      <c r="MR37" s="281">
        <v>196</v>
      </c>
      <c r="MS37" s="226">
        <v>1.0649536275836082</v>
      </c>
    </row>
    <row r="38" spans="356:357">
      <c r="MR38" s="281">
        <v>206</v>
      </c>
      <c r="MS38" s="226">
        <v>1.0921298814849063</v>
      </c>
    </row>
    <row r="39" spans="356:357">
      <c r="MR39" s="281">
        <v>252</v>
      </c>
      <c r="MS39" s="226">
        <v>1.1459168044550536</v>
      </c>
    </row>
    <row r="40" spans="356:357">
      <c r="MR40" s="281">
        <v>283</v>
      </c>
      <c r="MS40" s="226">
        <v>1.231079337541602</v>
      </c>
    </row>
    <row r="41" spans="356:357">
      <c r="MR41" s="281">
        <v>364</v>
      </c>
      <c r="MS41" s="226">
        <v>1.3122031407026473</v>
      </c>
    </row>
    <row r="42" spans="356:357">
      <c r="MR42" s="281">
        <v>360</v>
      </c>
      <c r="MS42" s="226">
        <v>1.3472543653753686</v>
      </c>
    </row>
    <row r="43" spans="356:357">
      <c r="MR43" s="281">
        <v>359</v>
      </c>
      <c r="MS43" s="226">
        <v>1.3712653448205649</v>
      </c>
    </row>
    <row r="44" spans="356:357">
      <c r="MR44" s="281">
        <v>476</v>
      </c>
      <c r="MS44" s="226">
        <v>1.3625112852850765</v>
      </c>
    </row>
    <row r="45" spans="356:357">
      <c r="MR45" s="281">
        <v>456</v>
      </c>
      <c r="MS45" s="226">
        <v>1.343166368925433</v>
      </c>
    </row>
    <row r="46" spans="356:357">
      <c r="MR46" s="281">
        <v>455</v>
      </c>
      <c r="MS46" s="226">
        <v>1.3078854162958282</v>
      </c>
    </row>
    <row r="47" spans="356:357">
      <c r="MR47" s="281">
        <v>387</v>
      </c>
      <c r="MS47" s="226">
        <v>1.2609550497816495</v>
      </c>
    </row>
    <row r="48" spans="356:357">
      <c r="MR48" s="281">
        <v>342</v>
      </c>
      <c r="MS48" s="226">
        <v>1.1904838999390635</v>
      </c>
    </row>
    <row r="49" spans="356:357">
      <c r="MR49" s="281">
        <v>355</v>
      </c>
      <c r="MS49" s="226">
        <v>1.1427526426822201</v>
      </c>
    </row>
    <row r="50" spans="356:357">
      <c r="MR50" s="281">
        <v>340</v>
      </c>
      <c r="MS50" s="226">
        <v>1.0990126908656055</v>
      </c>
    </row>
    <row r="51" spans="356:357">
      <c r="MR51" s="281">
        <v>392</v>
      </c>
      <c r="MS51" s="226">
        <v>1.0498582314720886</v>
      </c>
    </row>
    <row r="52" spans="356:357">
      <c r="MR52" s="281">
        <v>467</v>
      </c>
      <c r="MS52" s="226">
        <v>1.0205320460280225</v>
      </c>
    </row>
    <row r="53" spans="356:357">
      <c r="MR53" s="281">
        <v>443</v>
      </c>
      <c r="MS53" s="226">
        <v>0.99718799172677686</v>
      </c>
    </row>
    <row r="54" spans="356:357">
      <c r="MR54" s="281">
        <v>441</v>
      </c>
      <c r="MS54" s="226">
        <v>0.99222433226191875</v>
      </c>
    </row>
    <row r="55" spans="356:357">
      <c r="MR55" s="281">
        <v>410</v>
      </c>
      <c r="MS55" s="226">
        <v>1.0013080136675092</v>
      </c>
    </row>
    <row r="56" spans="356:357">
      <c r="MR56" s="281">
        <v>409</v>
      </c>
      <c r="MS56" s="226">
        <v>1.0072039510199233</v>
      </c>
    </row>
    <row r="57" spans="356:357">
      <c r="MR57" s="281">
        <v>440</v>
      </c>
      <c r="MS57" s="226">
        <v>1.018959910837828</v>
      </c>
    </row>
    <row r="58" spans="356:357">
      <c r="MR58" s="281">
        <v>414</v>
      </c>
      <c r="MS58" s="226">
        <v>1.0299772068255402</v>
      </c>
    </row>
    <row r="59" spans="356:357">
      <c r="MR59" s="281">
        <v>413</v>
      </c>
      <c r="MS59" s="226">
        <v>1.0235104644728115</v>
      </c>
    </row>
    <row r="60" spans="356:357">
      <c r="MR60" s="281">
        <v>315</v>
      </c>
      <c r="MS60" s="226">
        <v>1.0119776490332746</v>
      </c>
    </row>
    <row r="61" spans="356:357">
      <c r="MR61" s="281">
        <v>287</v>
      </c>
      <c r="MS61" s="226">
        <v>0.9904307919126949</v>
      </c>
    </row>
    <row r="62" spans="356:357">
      <c r="MR62" s="281">
        <v>248</v>
      </c>
      <c r="MS62" s="226">
        <v>0.96630091088937209</v>
      </c>
    </row>
    <row r="63" spans="356:357">
      <c r="MR63" s="281">
        <v>182</v>
      </c>
      <c r="MS63" s="226">
        <v>0.93561589097254039</v>
      </c>
    </row>
    <row r="64" spans="356:357">
      <c r="MR64" s="281">
        <v>401</v>
      </c>
      <c r="MS64" s="226">
        <v>0.9220846366517248</v>
      </c>
    </row>
    <row r="65" spans="356:357">
      <c r="MR65" s="281">
        <v>391</v>
      </c>
      <c r="MS65" s="226">
        <v>0.9174776318527349</v>
      </c>
    </row>
    <row r="66" spans="356:357">
      <c r="MR66" s="281">
        <v>363</v>
      </c>
      <c r="MS66" s="226">
        <v>0.91627614729840801</v>
      </c>
    </row>
    <row r="67" spans="356:357">
      <c r="MR67" s="281">
        <v>281</v>
      </c>
      <c r="MS67" s="226">
        <v>0.92373746670476764</v>
      </c>
    </row>
    <row r="68" spans="356:357">
      <c r="MR68" s="281">
        <v>282</v>
      </c>
      <c r="MS68" s="226">
        <v>0.93793525582011994</v>
      </c>
    </row>
    <row r="69" spans="356:357">
      <c r="MR69" s="281">
        <v>297</v>
      </c>
      <c r="MS69" s="226">
        <v>0.96091456115525176</v>
      </c>
    </row>
    <row r="70" spans="356:357">
      <c r="MR70" s="281">
        <v>255</v>
      </c>
      <c r="MS70" s="226">
        <v>0.99637959401998788</v>
      </c>
    </row>
    <row r="71" spans="356:357">
      <c r="MR71" s="281">
        <v>271</v>
      </c>
      <c r="MS71" s="226">
        <v>0.98453258718268433</v>
      </c>
    </row>
    <row r="72" spans="356:357">
      <c r="MR72" s="281">
        <v>318</v>
      </c>
      <c r="MS72" s="226">
        <v>0.9776709526400289</v>
      </c>
    </row>
    <row r="73" spans="356:357">
      <c r="MR73" s="281">
        <v>282</v>
      </c>
      <c r="MS73" s="226">
        <v>0.97283071626252249</v>
      </c>
    </row>
    <row r="74" spans="356:357">
      <c r="MR74" s="281">
        <v>241</v>
      </c>
      <c r="MS74" s="226">
        <v>0.97153131082756383</v>
      </c>
    </row>
    <row r="75" spans="356:357">
      <c r="MR75" s="281">
        <v>319</v>
      </c>
      <c r="MS75" s="226">
        <v>0.97742267661392324</v>
      </c>
    </row>
    <row r="76" spans="356:357">
      <c r="MR76" s="281">
        <v>273</v>
      </c>
      <c r="MS76" s="226">
        <v>0.96777116876606073</v>
      </c>
    </row>
    <row r="77" spans="356:357">
      <c r="MR77" s="281">
        <v>245</v>
      </c>
      <c r="MS77" s="226">
        <v>0.95737417683987569</v>
      </c>
    </row>
    <row r="78" spans="356:357">
      <c r="MR78" s="281">
        <v>315</v>
      </c>
      <c r="MS78" s="226">
        <v>0.97987252087830845</v>
      </c>
    </row>
    <row r="79" spans="356:357">
      <c r="MR79" s="281">
        <v>302</v>
      </c>
      <c r="MS79" s="226">
        <v>0.98736119581264126</v>
      </c>
    </row>
    <row r="80" spans="356:357">
      <c r="MR80" s="281">
        <v>307</v>
      </c>
      <c r="MS80" s="226">
        <v>1.0022952343897396</v>
      </c>
    </row>
    <row r="81" spans="356:357">
      <c r="MR81" s="281">
        <v>311</v>
      </c>
      <c r="MS81" s="226">
        <v>1.0180868615551451</v>
      </c>
    </row>
    <row r="82" spans="356:357">
      <c r="MR82" s="281">
        <v>284</v>
      </c>
      <c r="MS82" s="226">
        <v>1.0077059067637932</v>
      </c>
    </row>
    <row r="83" spans="356:357">
      <c r="MR83" s="281">
        <v>260</v>
      </c>
      <c r="MS83" s="226">
        <v>1.0093697992697694</v>
      </c>
    </row>
    <row r="84" spans="356:357">
      <c r="MR84" s="281">
        <v>250</v>
      </c>
      <c r="MS84" s="226">
        <v>1.0115596278410761</v>
      </c>
    </row>
    <row r="85" spans="356:357">
      <c r="MR85" s="281">
        <v>253</v>
      </c>
      <c r="MS85" s="226">
        <v>0.99625517176015987</v>
      </c>
    </row>
    <row r="86" spans="356:357">
      <c r="MR86" s="281">
        <v>270</v>
      </c>
      <c r="MS86" s="226">
        <v>0.99388357688150919</v>
      </c>
    </row>
    <row r="87" spans="356:357">
      <c r="MR87" s="281">
        <v>269</v>
      </c>
      <c r="MS87" s="226">
        <v>0.98472557288110674</v>
      </c>
    </row>
    <row r="88" spans="356:357">
      <c r="MR88" s="281">
        <v>236</v>
      </c>
      <c r="MS88" s="226">
        <v>0.96392960846453524</v>
      </c>
    </row>
    <row r="89" spans="356:357">
      <c r="MR89" s="281">
        <v>277</v>
      </c>
      <c r="MS89" s="226">
        <v>0.96756823043551898</v>
      </c>
    </row>
    <row r="90" spans="356:357">
      <c r="MR90" s="281">
        <v>230</v>
      </c>
      <c r="MS90" s="226">
        <v>0.96473474019633065</v>
      </c>
    </row>
    <row r="91" spans="356:357">
      <c r="MR91" s="281">
        <v>231</v>
      </c>
      <c r="MS91" s="226">
        <v>0.96111178078929194</v>
      </c>
    </row>
    <row r="92" spans="356:357">
      <c r="MR92" s="281">
        <v>220</v>
      </c>
      <c r="MS92" s="226">
        <v>0.9644596391522513</v>
      </c>
    </row>
    <row r="93" spans="356:357">
      <c r="MR93" s="281">
        <v>269</v>
      </c>
      <c r="MS93" s="226">
        <v>0.96883025118583044</v>
      </c>
    </row>
    <row r="94" spans="356:357">
      <c r="MR94" s="281">
        <v>250</v>
      </c>
      <c r="MS94" s="226">
        <v>0.97127007703838042</v>
      </c>
    </row>
    <row r="95" spans="356:357">
      <c r="MR95">
        <v>221</v>
      </c>
      <c r="MS95">
        <v>0.98006321614438918</v>
      </c>
    </row>
    <row r="96" spans="356:357">
      <c r="MR96">
        <v>216</v>
      </c>
      <c r="MS96">
        <v>0.97093915296809519</v>
      </c>
    </row>
    <row r="97" spans="356:357">
      <c r="MR97">
        <v>196</v>
      </c>
      <c r="MS97">
        <v>0.96974109571686751</v>
      </c>
    </row>
    <row r="98" spans="356:357">
      <c r="MR98">
        <v>163</v>
      </c>
      <c r="MS98">
        <v>0.96073818346187156</v>
      </c>
    </row>
    <row r="99" spans="356:357">
      <c r="MR99">
        <v>117</v>
      </c>
      <c r="MS99">
        <v>0.94694986663058645</v>
      </c>
    </row>
    <row r="100" spans="356:357">
      <c r="MR100">
        <v>34</v>
      </c>
      <c r="MS100">
        <v>0.89982089757020856</v>
      </c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242F-6942-47AB-851D-8929715CF317}">
  <sheetPr>
    <tabColor rgb="FFFF0000"/>
  </sheetPr>
  <dimension ref="A2:ABD42"/>
  <sheetViews>
    <sheetView zoomScaleNormal="100" zoomScaleSheetLayoutView="100" workbookViewId="0">
      <pane xSplit="2" ySplit="5" topLeftCell="VT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3.2"/>
  <cols>
    <col min="1" max="1" width="13.88671875" bestFit="1" customWidth="1"/>
    <col min="2" max="2" width="53.44140625" bestFit="1" customWidth="1"/>
    <col min="3" max="3" width="0" hidden="1" customWidth="1"/>
    <col min="4" max="276" width="9" hidden="1" customWidth="1"/>
    <col min="277" max="591" width="0" hidden="1" customWidth="1"/>
    <col min="592" max="592" width="9.6640625" bestFit="1" customWidth="1"/>
    <col min="593" max="634" width="9.109375" bestFit="1" customWidth="1"/>
    <col min="635" max="641" width="9.44140625" bestFit="1" customWidth="1"/>
    <col min="642" max="672" width="9.109375" bestFit="1" customWidth="1"/>
  </cols>
  <sheetData>
    <row r="2" spans="1:732">
      <c r="B2" t="s">
        <v>41</v>
      </c>
    </row>
    <row r="3" spans="1:732">
      <c r="B3" s="32" t="s">
        <v>240</v>
      </c>
      <c r="VT3" s="305">
        <v>560</v>
      </c>
      <c r="VU3" s="305">
        <v>560</v>
      </c>
      <c r="VV3" s="305">
        <v>560</v>
      </c>
      <c r="VW3" s="305">
        <v>560</v>
      </c>
      <c r="VX3" s="305">
        <v>560</v>
      </c>
      <c r="VY3" s="304">
        <v>567</v>
      </c>
      <c r="VZ3" s="305">
        <v>624</v>
      </c>
      <c r="WA3" s="305">
        <v>624</v>
      </c>
      <c r="WB3" s="305">
        <v>624</v>
      </c>
      <c r="WC3" s="305">
        <v>624</v>
      </c>
      <c r="WD3" s="305">
        <v>624</v>
      </c>
      <c r="WE3" s="304">
        <v>636</v>
      </c>
      <c r="WF3" s="305">
        <v>630</v>
      </c>
      <c r="WG3" s="305">
        <v>630</v>
      </c>
      <c r="WH3" s="305">
        <v>630</v>
      </c>
      <c r="WI3" s="305">
        <v>630</v>
      </c>
      <c r="WJ3" s="305">
        <v>630</v>
      </c>
      <c r="WK3" s="305">
        <v>630</v>
      </c>
      <c r="WL3" s="305">
        <v>633</v>
      </c>
      <c r="WM3" s="305">
        <v>633</v>
      </c>
      <c r="WN3" s="305">
        <v>633</v>
      </c>
      <c r="WO3" s="305">
        <v>550</v>
      </c>
      <c r="WP3" s="305">
        <v>550</v>
      </c>
      <c r="WQ3" s="305">
        <v>550</v>
      </c>
      <c r="WR3" s="305">
        <v>550</v>
      </c>
      <c r="WS3" s="305">
        <v>550</v>
      </c>
      <c r="WT3" s="305">
        <v>550</v>
      </c>
      <c r="WU3" s="305">
        <v>556</v>
      </c>
      <c r="WV3" s="305">
        <v>556</v>
      </c>
      <c r="WW3" s="305">
        <v>554</v>
      </c>
      <c r="WX3" s="305">
        <v>554</v>
      </c>
      <c r="WY3" s="305">
        <v>554</v>
      </c>
      <c r="WZ3" s="305">
        <v>554</v>
      </c>
      <c r="XA3" s="305">
        <v>554</v>
      </c>
      <c r="XB3" s="305">
        <v>554</v>
      </c>
      <c r="XC3" s="305">
        <v>554</v>
      </c>
      <c r="XD3" s="305">
        <v>554</v>
      </c>
      <c r="XE3" s="305">
        <v>554</v>
      </c>
      <c r="XF3" s="305">
        <v>554</v>
      </c>
      <c r="XG3" s="305">
        <v>554</v>
      </c>
      <c r="XH3" s="305">
        <v>554</v>
      </c>
      <c r="XI3" s="305">
        <v>554</v>
      </c>
    </row>
    <row r="4" spans="1:732">
      <c r="B4" s="3"/>
      <c r="C4" s="26">
        <f>'7月（入力用）'!F26</f>
        <v>44013</v>
      </c>
      <c r="D4" s="26">
        <f>'7月（入力用）'!G26</f>
        <v>44014</v>
      </c>
      <c r="E4" s="26">
        <f>'7月（入力用）'!H26</f>
        <v>44015</v>
      </c>
      <c r="F4" s="26">
        <f>'7月（入力用）'!I26</f>
        <v>44016</v>
      </c>
      <c r="G4" s="26">
        <f>'7月（入力用）'!J26</f>
        <v>44017</v>
      </c>
      <c r="H4" s="26">
        <f>'7月（入力用）'!K26</f>
        <v>44018</v>
      </c>
      <c r="I4" s="26">
        <f>'7月（入力用）'!L26</f>
        <v>44019</v>
      </c>
      <c r="J4" s="26">
        <f>'7月（入力用）'!M26</f>
        <v>44020</v>
      </c>
      <c r="K4" s="26">
        <f>'7月（入力用）'!N26</f>
        <v>44021</v>
      </c>
      <c r="L4" s="26">
        <f>'7月（入力用）'!O26</f>
        <v>44022</v>
      </c>
      <c r="M4" s="26">
        <f>'7月（入力用）'!P26</f>
        <v>44023</v>
      </c>
      <c r="N4" s="26">
        <f>'7月（入力用）'!Q26</f>
        <v>44024</v>
      </c>
      <c r="O4" s="26">
        <f>'7月（入力用）'!R26</f>
        <v>44025</v>
      </c>
      <c r="P4" s="26">
        <f>'7月（入力用）'!S26</f>
        <v>44026</v>
      </c>
      <c r="Q4" s="26">
        <f>'7月（入力用）'!T26</f>
        <v>44027</v>
      </c>
      <c r="R4" s="26">
        <f>'7月（入力用）'!U26</f>
        <v>44028</v>
      </c>
      <c r="S4" s="26">
        <f>'7月（入力用）'!V26</f>
        <v>44029</v>
      </c>
      <c r="T4" s="26">
        <f>'7月（入力用）'!W26</f>
        <v>44030</v>
      </c>
      <c r="U4" s="26">
        <f>'7月（入力用）'!X26</f>
        <v>44031</v>
      </c>
      <c r="V4" s="26">
        <f>'7月（入力用）'!Y26</f>
        <v>44032</v>
      </c>
      <c r="W4" s="26">
        <f>'7月（入力用）'!Z26</f>
        <v>44033</v>
      </c>
      <c r="X4" s="26">
        <f>'7月（入力用）'!AA26</f>
        <v>44034</v>
      </c>
      <c r="Y4" s="26">
        <f>'7月（入力用）'!AB26</f>
        <v>44035</v>
      </c>
      <c r="Z4" s="26">
        <f>'7月（入力用）'!AC26</f>
        <v>44036</v>
      </c>
      <c r="AA4" s="26">
        <f>'7月（入力用）'!AD26</f>
        <v>44037</v>
      </c>
      <c r="AB4" s="26">
        <f>'7月（入力用）'!AE26</f>
        <v>44038</v>
      </c>
      <c r="AC4" s="26">
        <f>'7月（入力用）'!AF26</f>
        <v>44039</v>
      </c>
      <c r="AD4" s="26">
        <f>'7月（入力用）'!AG26</f>
        <v>44040</v>
      </c>
      <c r="AE4" s="26">
        <f>'7月（入力用）'!AH26</f>
        <v>44041</v>
      </c>
      <c r="AF4" s="26">
        <f>'7月（入力用）'!AI26</f>
        <v>44042</v>
      </c>
      <c r="AG4" s="50">
        <f>'7月（入力用）'!AJ26</f>
        <v>44043</v>
      </c>
      <c r="AH4" s="45">
        <f>'8月（入力用）'!F26</f>
        <v>44044</v>
      </c>
      <c r="AI4" s="26">
        <f>'8月（入力用）'!G26</f>
        <v>44045</v>
      </c>
      <c r="AJ4" s="26">
        <f>'8月（入力用）'!H26</f>
        <v>44046</v>
      </c>
      <c r="AK4" s="26">
        <f>'8月（入力用）'!I26</f>
        <v>44047</v>
      </c>
      <c r="AL4" s="26">
        <f>'8月（入力用）'!J26</f>
        <v>44048</v>
      </c>
      <c r="AM4" s="26">
        <f>'8月（入力用）'!K26</f>
        <v>44049</v>
      </c>
      <c r="AN4" s="26">
        <f>'8月（入力用）'!L26</f>
        <v>44050</v>
      </c>
      <c r="AO4" s="26">
        <f>'8月（入力用）'!M26</f>
        <v>44051</v>
      </c>
      <c r="AP4" s="26">
        <f>'8月（入力用）'!N26</f>
        <v>44052</v>
      </c>
      <c r="AQ4" s="26">
        <f>'8月（入力用）'!O26</f>
        <v>44053</v>
      </c>
      <c r="AR4" s="26">
        <f>'8月（入力用）'!P26</f>
        <v>44054</v>
      </c>
      <c r="AS4" s="26">
        <f>'8月（入力用）'!Q26</f>
        <v>44055</v>
      </c>
      <c r="AT4" s="26">
        <f>'8月（入力用）'!R26</f>
        <v>44056</v>
      </c>
      <c r="AU4" s="26">
        <f>'8月（入力用）'!S26</f>
        <v>44057</v>
      </c>
      <c r="AV4" s="26">
        <f>'8月（入力用）'!T26</f>
        <v>44058</v>
      </c>
      <c r="AW4" s="26">
        <f>'8月（入力用）'!U26</f>
        <v>44059</v>
      </c>
      <c r="AX4" s="26">
        <f>'8月（入力用）'!V26</f>
        <v>44060</v>
      </c>
      <c r="AY4" s="26">
        <f>'8月（入力用）'!W26</f>
        <v>44061</v>
      </c>
      <c r="AZ4" s="26">
        <f>'8月（入力用）'!X26</f>
        <v>44062</v>
      </c>
      <c r="BA4" s="26">
        <f>'8月（入力用）'!Y26</f>
        <v>44063</v>
      </c>
      <c r="BB4" s="26">
        <f>'8月（入力用）'!Z26</f>
        <v>44064</v>
      </c>
      <c r="BC4" s="26">
        <f>'8月（入力用）'!AA26</f>
        <v>44065</v>
      </c>
      <c r="BD4" s="26">
        <f>'8月（入力用）'!AB26</f>
        <v>44066</v>
      </c>
      <c r="BE4" s="26">
        <f>'8月（入力用）'!AC26</f>
        <v>44067</v>
      </c>
      <c r="BF4" s="26">
        <f>'8月（入力用）'!AD26</f>
        <v>44068</v>
      </c>
      <c r="BG4" s="26">
        <f>'8月（入力用）'!AE26</f>
        <v>44069</v>
      </c>
      <c r="BH4" s="26">
        <f>'8月（入力用）'!AF26</f>
        <v>44070</v>
      </c>
      <c r="BI4" s="26">
        <f>'8月（入力用）'!AG26</f>
        <v>44071</v>
      </c>
      <c r="BJ4" s="26">
        <f>'8月（入力用）'!AH26</f>
        <v>44072</v>
      </c>
      <c r="BK4" s="26">
        <f>'8月（入力用）'!AI26</f>
        <v>44073</v>
      </c>
      <c r="BL4" s="50">
        <f>'8月（入力用）'!AJ26</f>
        <v>44074</v>
      </c>
      <c r="BM4" s="45">
        <f>'9月（入力用）'!G6</f>
        <v>44075</v>
      </c>
      <c r="BN4" s="26">
        <f>'9月（入力用）'!H6</f>
        <v>44076</v>
      </c>
      <c r="BO4" s="26">
        <f>'9月（入力用）'!I6</f>
        <v>44077</v>
      </c>
      <c r="BP4" s="26">
        <f>'9月（入力用）'!J6</f>
        <v>44078</v>
      </c>
      <c r="BQ4" s="26">
        <f>'9月（入力用）'!K6</f>
        <v>44079</v>
      </c>
      <c r="BR4" s="26">
        <f>'9月（入力用）'!L6</f>
        <v>44080</v>
      </c>
      <c r="BS4" s="26">
        <f>'9月（入力用）'!M6</f>
        <v>44081</v>
      </c>
      <c r="BT4" s="26">
        <f>'9月（入力用）'!N6</f>
        <v>44082</v>
      </c>
      <c r="BU4" s="26">
        <f>'9月（入力用）'!O6</f>
        <v>44083</v>
      </c>
      <c r="BV4" s="26">
        <f>'9月（入力用）'!P6</f>
        <v>44084</v>
      </c>
      <c r="BW4" s="26">
        <f>'9月（入力用）'!Q6</f>
        <v>44085</v>
      </c>
      <c r="BX4" s="26">
        <f>'9月（入力用）'!R6</f>
        <v>44086</v>
      </c>
      <c r="BY4" s="26">
        <f>'9月（入力用）'!S6</f>
        <v>44087</v>
      </c>
      <c r="BZ4" s="26">
        <f>'9月（入力用）'!T6</f>
        <v>44088</v>
      </c>
      <c r="CA4" s="26">
        <f>'9月（入力用）'!U6</f>
        <v>44089</v>
      </c>
      <c r="CB4" s="26">
        <f>'9月（入力用）'!V6</f>
        <v>44090</v>
      </c>
      <c r="CC4" s="26">
        <f>'9月（入力用）'!W6</f>
        <v>44091</v>
      </c>
      <c r="CD4" s="26">
        <f>'9月（入力用）'!X6</f>
        <v>44092</v>
      </c>
      <c r="CE4" s="26">
        <f>'9月（入力用）'!Y6</f>
        <v>44093</v>
      </c>
      <c r="CF4" s="26">
        <f>'9月（入力用）'!Z6</f>
        <v>44094</v>
      </c>
      <c r="CG4" s="26">
        <f>'9月（入力用）'!AA6</f>
        <v>44095</v>
      </c>
      <c r="CH4" s="26">
        <f>'9月（入力用）'!AB6</f>
        <v>44096</v>
      </c>
      <c r="CI4" s="26">
        <f>'9月（入力用）'!AC6</f>
        <v>44097</v>
      </c>
      <c r="CJ4" s="26">
        <f>'9月（入力用）'!AD6</f>
        <v>44098</v>
      </c>
      <c r="CK4" s="26">
        <f>'9月（入力用）'!AE6</f>
        <v>44099</v>
      </c>
      <c r="CL4" s="26">
        <f>'9月（入力用）'!AF6</f>
        <v>44100</v>
      </c>
      <c r="CM4" s="26">
        <f>'9月（入力用）'!AG6</f>
        <v>44101</v>
      </c>
      <c r="CN4" s="26">
        <f>'9月（入力用）'!AH6</f>
        <v>44102</v>
      </c>
      <c r="CO4" s="26">
        <f>'9月（入力用）'!AI6</f>
        <v>44103</v>
      </c>
      <c r="CP4" s="50">
        <f>'9月（入力用）'!AJ6</f>
        <v>44104</v>
      </c>
      <c r="CQ4" s="45">
        <f>'10月（入力用）'!G26</f>
        <v>44105</v>
      </c>
      <c r="CR4" s="26">
        <f>'10月（入力用）'!H26</f>
        <v>44106</v>
      </c>
      <c r="CS4" s="26">
        <f>'10月（入力用）'!I26</f>
        <v>44107</v>
      </c>
      <c r="CT4" s="26">
        <f>'10月（入力用）'!J26</f>
        <v>44108</v>
      </c>
      <c r="CU4" s="26">
        <f>'10月（入力用）'!K26</f>
        <v>44109</v>
      </c>
      <c r="CV4" s="26">
        <f>'10月（入力用）'!L26</f>
        <v>44110</v>
      </c>
      <c r="CW4" s="26">
        <f>'10月（入力用）'!M26</f>
        <v>44111</v>
      </c>
      <c r="CX4" s="26">
        <f>'10月（入力用）'!N26</f>
        <v>44112</v>
      </c>
      <c r="CY4" s="26">
        <f>'10月（入力用）'!O26</f>
        <v>44113</v>
      </c>
      <c r="CZ4" s="26">
        <f>'10月（入力用）'!P26</f>
        <v>44114</v>
      </c>
      <c r="DA4" s="26">
        <f>'10月（入力用）'!Q26</f>
        <v>44115</v>
      </c>
      <c r="DB4" s="26">
        <f>'10月（入力用）'!R26</f>
        <v>44116</v>
      </c>
      <c r="DC4" s="26">
        <f>'10月（入力用）'!S26</f>
        <v>44117</v>
      </c>
      <c r="DD4" s="26">
        <f>'10月（入力用）'!T26</f>
        <v>44118</v>
      </c>
      <c r="DE4" s="26">
        <f>'10月（入力用）'!U26</f>
        <v>44119</v>
      </c>
      <c r="DF4" s="26">
        <f>'10月（入力用）'!V26</f>
        <v>44120</v>
      </c>
      <c r="DG4" s="26">
        <f>'10月（入力用）'!W26</f>
        <v>44121</v>
      </c>
      <c r="DH4" s="26">
        <f>'10月（入力用）'!X26</f>
        <v>44122</v>
      </c>
      <c r="DI4" s="26">
        <f>'10月（入力用）'!Y26</f>
        <v>44123</v>
      </c>
      <c r="DJ4" s="26">
        <f>'10月（入力用）'!Z26</f>
        <v>44124</v>
      </c>
      <c r="DK4" s="26">
        <f>'10月（入力用）'!AA26</f>
        <v>44125</v>
      </c>
      <c r="DL4" s="26">
        <f>'10月（入力用）'!AB26</f>
        <v>44126</v>
      </c>
      <c r="DM4" s="26">
        <f>'10月（入力用）'!AC26</f>
        <v>44127</v>
      </c>
      <c r="DN4" s="26">
        <f>'10月（入力用）'!AD26</f>
        <v>44128</v>
      </c>
      <c r="DO4" s="26">
        <f>'10月（入力用）'!AE26</f>
        <v>44129</v>
      </c>
      <c r="DP4" s="26">
        <f>'10月（入力用）'!AF26</f>
        <v>44130</v>
      </c>
      <c r="DQ4" s="26">
        <f>'10月（入力用）'!AG26</f>
        <v>44131</v>
      </c>
      <c r="DR4" s="26">
        <f>'10月（入力用）'!AH26</f>
        <v>44132</v>
      </c>
      <c r="DS4" s="26">
        <f>'10月（入力用）'!AI26</f>
        <v>44133</v>
      </c>
      <c r="DT4" s="26">
        <f>'10月（入力用）'!AJ26</f>
        <v>44134</v>
      </c>
      <c r="DU4" s="50">
        <f>'10月（入力用）'!AK26</f>
        <v>44135</v>
      </c>
      <c r="DV4" s="45">
        <f>'11月（入力用）'!G26</f>
        <v>44136</v>
      </c>
      <c r="DW4" s="45">
        <f>'11月（入力用）'!H26</f>
        <v>44137</v>
      </c>
      <c r="DX4" s="45">
        <f>'11月（入力用）'!I26</f>
        <v>44138</v>
      </c>
      <c r="DY4" s="45">
        <f>'11月（入力用）'!J26</f>
        <v>44139</v>
      </c>
      <c r="DZ4" s="45">
        <f>'11月（入力用）'!K26</f>
        <v>44140</v>
      </c>
      <c r="EA4" s="45">
        <f>'11月（入力用）'!L26</f>
        <v>44141</v>
      </c>
      <c r="EB4" s="45">
        <f>'11月（入力用）'!M26</f>
        <v>44142</v>
      </c>
      <c r="EC4" s="45">
        <f>'11月（入力用）'!N26</f>
        <v>44143</v>
      </c>
      <c r="ED4" s="45">
        <f>'11月（入力用）'!O26</f>
        <v>44144</v>
      </c>
      <c r="EE4" s="45">
        <f>'11月（入力用）'!P26</f>
        <v>44145</v>
      </c>
      <c r="EF4" s="45">
        <f>'11月（入力用）'!Q26</f>
        <v>44146</v>
      </c>
      <c r="EG4" s="45">
        <f>'11月（入力用）'!R26</f>
        <v>44147</v>
      </c>
      <c r="EH4" s="45">
        <f>'11月（入力用）'!S26</f>
        <v>44148</v>
      </c>
      <c r="EI4" s="45">
        <f>'11月（入力用）'!T26</f>
        <v>44149</v>
      </c>
      <c r="EJ4" s="45">
        <f>'11月（入力用）'!U26</f>
        <v>44150</v>
      </c>
      <c r="EK4" s="45">
        <f>'11月（入力用）'!V26</f>
        <v>44151</v>
      </c>
      <c r="EL4" s="45">
        <f>'11月（入力用）'!W26</f>
        <v>44152</v>
      </c>
      <c r="EM4" s="45">
        <f>'11月（入力用）'!X26</f>
        <v>44153</v>
      </c>
      <c r="EN4" s="45">
        <f>'11月（入力用）'!Y26</f>
        <v>44154</v>
      </c>
      <c r="EO4" s="45">
        <f>'11月（入力用）'!Z26</f>
        <v>44155</v>
      </c>
      <c r="EP4" s="45">
        <f>'11月（入力用）'!AA26</f>
        <v>44156</v>
      </c>
      <c r="EQ4" s="45">
        <f>'11月（入力用）'!AB26</f>
        <v>44157</v>
      </c>
      <c r="ER4" s="45">
        <f>'11月（入力用）'!AC26</f>
        <v>44158</v>
      </c>
      <c r="ES4" s="45">
        <f>'11月（入力用）'!AD26</f>
        <v>44159</v>
      </c>
      <c r="ET4" s="45">
        <f>'11月（入力用）'!AE26</f>
        <v>44160</v>
      </c>
      <c r="EU4" s="45">
        <f>'11月（入力用）'!AF26</f>
        <v>44161</v>
      </c>
      <c r="EV4" s="45">
        <f>'11月（入力用）'!AG26</f>
        <v>44162</v>
      </c>
      <c r="EW4" s="45">
        <f>'11月（入力用）'!AH26</f>
        <v>44163</v>
      </c>
      <c r="EX4" s="45">
        <f>'11月（入力用）'!AI26</f>
        <v>44164</v>
      </c>
      <c r="EY4" s="50">
        <f>'11月（入力用）'!AJ26</f>
        <v>44165</v>
      </c>
      <c r="EZ4" s="45">
        <f>'12月（入力用）'!G26</f>
        <v>44166</v>
      </c>
      <c r="FA4" s="45">
        <f>'12月（入力用）'!H26</f>
        <v>44167</v>
      </c>
      <c r="FB4" s="45">
        <f>'12月（入力用）'!I26</f>
        <v>44168</v>
      </c>
      <c r="FC4" s="45">
        <f>'12月（入力用）'!J26</f>
        <v>44169</v>
      </c>
      <c r="FD4" s="45">
        <f>'12月（入力用）'!K26</f>
        <v>44170</v>
      </c>
      <c r="FE4" s="45">
        <f>'12月（入力用）'!L26</f>
        <v>44171</v>
      </c>
      <c r="FF4" s="45">
        <f>'12月（入力用）'!M26</f>
        <v>44172</v>
      </c>
      <c r="FG4" s="45">
        <f>'12月（入力用）'!N26</f>
        <v>44173</v>
      </c>
      <c r="FH4" s="45">
        <f>'12月（入力用）'!O26</f>
        <v>44174</v>
      </c>
      <c r="FI4" s="45">
        <f>'12月（入力用）'!P26</f>
        <v>44175</v>
      </c>
      <c r="FJ4" s="45">
        <f>'12月（入力用）'!Q26</f>
        <v>44176</v>
      </c>
      <c r="FK4" s="45">
        <f>'12月（入力用）'!R26</f>
        <v>44177</v>
      </c>
      <c r="FL4" s="45">
        <f>'12月（入力用）'!S26</f>
        <v>44178</v>
      </c>
      <c r="FM4" s="45">
        <f>'12月（入力用）'!T26</f>
        <v>44179</v>
      </c>
      <c r="FN4" s="45">
        <f>'12月（入力用）'!U26</f>
        <v>44180</v>
      </c>
      <c r="FO4" s="45">
        <f>'12月（入力用）'!V26</f>
        <v>44181</v>
      </c>
      <c r="FP4" s="45">
        <f>'12月（入力用）'!W26</f>
        <v>44182</v>
      </c>
      <c r="FQ4" s="45">
        <f>'12月（入力用）'!X26</f>
        <v>44183</v>
      </c>
      <c r="FR4" s="45">
        <f>'12月（入力用）'!Y26</f>
        <v>44184</v>
      </c>
      <c r="FS4" s="45">
        <f>'12月（入力用）'!Z26</f>
        <v>44185</v>
      </c>
      <c r="FT4" s="45">
        <f>'12月（入力用）'!AA26</f>
        <v>44186</v>
      </c>
      <c r="FU4" s="45">
        <f>'12月（入力用）'!AB26</f>
        <v>44187</v>
      </c>
      <c r="FV4" s="45">
        <f>'12月（入力用）'!AC26</f>
        <v>44188</v>
      </c>
      <c r="FW4" s="45">
        <f>'12月（入力用）'!AD26</f>
        <v>44189</v>
      </c>
      <c r="FX4" s="45">
        <f>'12月（入力用）'!AE26</f>
        <v>44190</v>
      </c>
      <c r="FY4" s="45">
        <f>'12月（入力用）'!AF26</f>
        <v>44191</v>
      </c>
      <c r="FZ4" s="45">
        <f>'12月（入力用）'!AG26</f>
        <v>44192</v>
      </c>
      <c r="GA4" s="45">
        <f>'12月（入力用）'!AH26</f>
        <v>44193</v>
      </c>
      <c r="GB4" s="45">
        <f>'12月（入力用）'!AI26</f>
        <v>44194</v>
      </c>
      <c r="GC4" s="45">
        <f>'12月（入力用）'!AJ26</f>
        <v>44195</v>
      </c>
      <c r="GD4" s="50">
        <f>'12月（入力用）'!AK26</f>
        <v>44196</v>
      </c>
      <c r="GE4" s="45">
        <v>44197</v>
      </c>
      <c r="GF4" s="45">
        <v>44198</v>
      </c>
      <c r="GG4" s="45">
        <v>44199</v>
      </c>
      <c r="GH4" s="45">
        <v>44200</v>
      </c>
      <c r="GI4" s="45">
        <v>44201</v>
      </c>
      <c r="GJ4" s="45">
        <v>44202</v>
      </c>
      <c r="GK4" s="45">
        <v>44203</v>
      </c>
      <c r="GL4" s="45">
        <v>44204</v>
      </c>
      <c r="GM4" s="45">
        <v>44205</v>
      </c>
      <c r="GN4" s="45">
        <v>44206</v>
      </c>
      <c r="GO4" s="45">
        <v>44207</v>
      </c>
      <c r="GP4" s="45">
        <v>44208</v>
      </c>
      <c r="GQ4" s="45">
        <v>44209</v>
      </c>
      <c r="GR4" s="45">
        <v>44210</v>
      </c>
      <c r="GS4" s="45">
        <v>44211</v>
      </c>
      <c r="GT4" s="45">
        <v>44212</v>
      </c>
      <c r="GU4" s="45">
        <v>44213</v>
      </c>
      <c r="GV4" s="45">
        <v>44214</v>
      </c>
      <c r="GW4" s="45">
        <v>44215</v>
      </c>
      <c r="GX4" s="45">
        <v>44216</v>
      </c>
      <c r="GY4" s="45">
        <v>44217</v>
      </c>
      <c r="GZ4" s="45">
        <v>44218</v>
      </c>
      <c r="HA4" s="45">
        <v>44219</v>
      </c>
      <c r="HB4" s="45">
        <v>44220</v>
      </c>
      <c r="HC4" s="45">
        <v>44221</v>
      </c>
      <c r="HD4" s="45">
        <v>44222</v>
      </c>
      <c r="HE4" s="45">
        <v>44223</v>
      </c>
      <c r="HF4" s="45">
        <v>44224</v>
      </c>
      <c r="HG4" s="45">
        <v>44225</v>
      </c>
      <c r="HH4" s="45">
        <v>44226</v>
      </c>
      <c r="HI4" s="50">
        <v>44227</v>
      </c>
      <c r="HJ4" s="45">
        <v>44228</v>
      </c>
      <c r="HK4" s="45">
        <v>44229</v>
      </c>
      <c r="HL4" s="45">
        <v>44230</v>
      </c>
      <c r="HM4" s="45">
        <v>44231</v>
      </c>
      <c r="HN4" s="45">
        <v>44232</v>
      </c>
      <c r="HO4" s="45">
        <v>44233</v>
      </c>
      <c r="HP4" s="45">
        <v>44234</v>
      </c>
      <c r="HQ4" s="45">
        <v>44235</v>
      </c>
      <c r="HR4" s="45">
        <v>44236</v>
      </c>
      <c r="HS4" s="45">
        <v>44237</v>
      </c>
      <c r="HT4" s="45">
        <v>44238</v>
      </c>
      <c r="HU4" s="45">
        <v>44239</v>
      </c>
      <c r="HV4" s="45">
        <v>44240</v>
      </c>
      <c r="HW4" s="45">
        <v>44241</v>
      </c>
      <c r="HX4" s="45">
        <v>44242</v>
      </c>
      <c r="HY4" s="45">
        <v>44243</v>
      </c>
      <c r="HZ4" s="45">
        <v>44244</v>
      </c>
      <c r="IA4" s="45">
        <v>44245</v>
      </c>
      <c r="IB4" s="45">
        <v>44246</v>
      </c>
      <c r="IC4" s="45">
        <v>44247</v>
      </c>
      <c r="ID4" s="45">
        <v>44248</v>
      </c>
      <c r="IE4" s="45">
        <v>44249</v>
      </c>
      <c r="IF4" s="45">
        <v>44250</v>
      </c>
      <c r="IG4" s="45">
        <v>44251</v>
      </c>
      <c r="IH4" s="45">
        <v>44252</v>
      </c>
      <c r="II4" s="45">
        <v>44253</v>
      </c>
      <c r="IJ4" s="45">
        <v>44254</v>
      </c>
      <c r="IK4" s="50">
        <v>44255</v>
      </c>
      <c r="IL4" s="45">
        <v>44256</v>
      </c>
      <c r="IM4" s="45">
        <v>44257</v>
      </c>
      <c r="IN4" s="45">
        <v>44258</v>
      </c>
      <c r="IO4" s="45">
        <v>44259</v>
      </c>
      <c r="IP4" s="45">
        <v>44260</v>
      </c>
      <c r="IQ4" s="45">
        <v>44261</v>
      </c>
      <c r="IR4" s="45">
        <v>44262</v>
      </c>
      <c r="IS4" s="45">
        <v>44263</v>
      </c>
      <c r="IT4" s="45">
        <v>44264</v>
      </c>
      <c r="IU4" s="45">
        <v>44265</v>
      </c>
      <c r="IV4" s="45">
        <v>44266</v>
      </c>
      <c r="IW4" s="45">
        <v>44267</v>
      </c>
      <c r="IX4" s="45">
        <v>44268</v>
      </c>
      <c r="IY4" s="45">
        <v>44269</v>
      </c>
      <c r="IZ4" s="45">
        <v>44270</v>
      </c>
      <c r="JA4" s="45">
        <v>44271</v>
      </c>
      <c r="JB4" s="45">
        <v>44272</v>
      </c>
      <c r="JC4" s="45">
        <v>44273</v>
      </c>
      <c r="JD4" s="45">
        <v>44274</v>
      </c>
      <c r="JE4" s="45">
        <v>44275</v>
      </c>
      <c r="JF4" s="45">
        <v>44276</v>
      </c>
      <c r="JG4" s="45">
        <v>44277</v>
      </c>
      <c r="JH4" s="45">
        <v>44278</v>
      </c>
      <c r="JI4" s="45">
        <v>44279</v>
      </c>
      <c r="JJ4" s="45">
        <v>44280</v>
      </c>
      <c r="JK4" s="45">
        <v>44281</v>
      </c>
      <c r="JL4" s="45">
        <v>44282</v>
      </c>
      <c r="JM4" s="45">
        <v>44283</v>
      </c>
      <c r="JN4" s="45">
        <v>44284</v>
      </c>
      <c r="JO4" s="45">
        <v>44285</v>
      </c>
      <c r="JP4" s="50">
        <v>44286</v>
      </c>
      <c r="JQ4" s="45">
        <v>44287</v>
      </c>
      <c r="JR4" s="45">
        <v>44288</v>
      </c>
      <c r="JS4" s="45">
        <v>44289</v>
      </c>
      <c r="JT4" s="45">
        <v>44290</v>
      </c>
      <c r="JU4" s="45">
        <v>44291</v>
      </c>
      <c r="JV4" s="45">
        <v>44292</v>
      </c>
      <c r="JW4" s="45">
        <v>44293</v>
      </c>
      <c r="JX4" s="45">
        <v>44294</v>
      </c>
      <c r="JY4" s="45">
        <v>44295</v>
      </c>
      <c r="JZ4" s="45">
        <v>44296</v>
      </c>
      <c r="KA4" s="45">
        <v>44297</v>
      </c>
      <c r="KB4" s="45">
        <v>44298</v>
      </c>
      <c r="KC4" s="45">
        <v>44299</v>
      </c>
      <c r="KD4" s="45">
        <v>44300</v>
      </c>
      <c r="KE4" s="45">
        <v>44301</v>
      </c>
      <c r="KF4" s="45">
        <v>44302</v>
      </c>
      <c r="KG4" s="45">
        <v>44303</v>
      </c>
      <c r="KH4" s="45">
        <v>44304</v>
      </c>
      <c r="KI4" s="45">
        <v>44305</v>
      </c>
      <c r="KJ4" s="45">
        <v>44306</v>
      </c>
      <c r="KK4" s="45">
        <v>44307</v>
      </c>
      <c r="KL4" s="45">
        <v>44308</v>
      </c>
      <c r="KM4" s="45">
        <v>44309</v>
      </c>
      <c r="KN4" s="45">
        <v>44310</v>
      </c>
      <c r="KO4" s="45">
        <v>44311</v>
      </c>
      <c r="KP4" s="45">
        <v>44312</v>
      </c>
      <c r="KQ4" s="45">
        <v>44313</v>
      </c>
      <c r="KR4" s="45">
        <v>44314</v>
      </c>
      <c r="KS4" s="45">
        <v>44315</v>
      </c>
      <c r="KT4" s="189">
        <v>44316</v>
      </c>
      <c r="KU4" s="199">
        <v>44317</v>
      </c>
      <c r="KV4" s="45">
        <v>44318</v>
      </c>
      <c r="KW4" s="45">
        <v>44319</v>
      </c>
      <c r="KX4" s="45">
        <v>44320</v>
      </c>
      <c r="KY4" s="45">
        <v>44321</v>
      </c>
      <c r="KZ4" s="45">
        <v>44322</v>
      </c>
      <c r="LA4" s="45">
        <v>44323</v>
      </c>
      <c r="LB4" s="45">
        <v>44324</v>
      </c>
      <c r="LC4" s="45">
        <v>44325</v>
      </c>
      <c r="LD4" s="45">
        <v>44326</v>
      </c>
      <c r="LE4" s="45">
        <v>44327</v>
      </c>
      <c r="LF4" s="45">
        <v>44328</v>
      </c>
      <c r="LG4" s="45">
        <v>44329</v>
      </c>
      <c r="LH4" s="45">
        <v>44330</v>
      </c>
      <c r="LI4" s="45">
        <v>44331</v>
      </c>
      <c r="LJ4" s="45">
        <v>44332</v>
      </c>
      <c r="LK4" s="45">
        <v>44333</v>
      </c>
      <c r="LL4" s="45">
        <v>44334</v>
      </c>
      <c r="LM4" s="45">
        <v>44335</v>
      </c>
      <c r="LN4" s="45">
        <v>44336</v>
      </c>
      <c r="LO4" s="45">
        <v>44337</v>
      </c>
      <c r="LP4" s="45">
        <v>44338</v>
      </c>
      <c r="LQ4" s="45">
        <v>44339</v>
      </c>
      <c r="LR4" s="45">
        <v>44340</v>
      </c>
      <c r="LS4" s="45">
        <v>44341</v>
      </c>
      <c r="LT4" s="45">
        <v>44342</v>
      </c>
      <c r="LU4" s="45">
        <v>44343</v>
      </c>
      <c r="LV4" s="45">
        <v>44344</v>
      </c>
      <c r="LW4" s="45">
        <v>44345</v>
      </c>
      <c r="LX4" s="45">
        <v>44346</v>
      </c>
      <c r="LY4" s="50">
        <v>44347</v>
      </c>
      <c r="LZ4" s="45">
        <v>44348</v>
      </c>
      <c r="MA4" s="45">
        <v>44349</v>
      </c>
      <c r="MB4" s="45">
        <v>44350</v>
      </c>
      <c r="MC4" s="45">
        <v>44351</v>
      </c>
      <c r="MD4" s="45">
        <v>44352</v>
      </c>
      <c r="ME4" s="45">
        <v>44353</v>
      </c>
      <c r="MF4" s="45">
        <v>44354</v>
      </c>
      <c r="MG4" s="45">
        <v>44355</v>
      </c>
      <c r="MH4" s="45">
        <v>44356</v>
      </c>
      <c r="MI4" s="45">
        <v>44357</v>
      </c>
      <c r="MJ4" s="45">
        <v>44358</v>
      </c>
      <c r="MK4" s="45">
        <v>44359</v>
      </c>
      <c r="ML4" s="45">
        <v>44360</v>
      </c>
      <c r="MM4" s="45">
        <v>44361</v>
      </c>
      <c r="MN4" s="45">
        <v>44362</v>
      </c>
      <c r="MO4" s="45">
        <v>44363</v>
      </c>
      <c r="MP4" s="45">
        <v>44364</v>
      </c>
      <c r="MQ4" s="45">
        <v>44365</v>
      </c>
      <c r="MR4" s="45">
        <v>44366</v>
      </c>
      <c r="MS4" s="45">
        <v>44367</v>
      </c>
      <c r="MT4" s="45">
        <v>44368</v>
      </c>
      <c r="MU4" s="45">
        <v>44369</v>
      </c>
      <c r="MV4" s="45">
        <v>44370</v>
      </c>
      <c r="MW4" s="45">
        <v>44371</v>
      </c>
      <c r="MX4" s="45">
        <v>44372</v>
      </c>
      <c r="MY4" s="45">
        <v>44373</v>
      </c>
      <c r="MZ4" s="45">
        <v>44374</v>
      </c>
      <c r="NA4" s="45">
        <v>44375</v>
      </c>
      <c r="NB4" s="45">
        <v>44376</v>
      </c>
      <c r="NC4" s="50">
        <v>44377</v>
      </c>
      <c r="ND4" s="45">
        <v>44378</v>
      </c>
      <c r="NE4" s="45">
        <v>44379</v>
      </c>
      <c r="NF4" s="45">
        <v>44380</v>
      </c>
      <c r="NG4" s="45">
        <v>44381</v>
      </c>
      <c r="NH4" s="45">
        <v>44382</v>
      </c>
      <c r="NI4" s="45">
        <v>44383</v>
      </c>
      <c r="NJ4" s="45">
        <v>44384</v>
      </c>
      <c r="NK4" s="45">
        <v>44385</v>
      </c>
      <c r="NL4" s="45">
        <v>44386</v>
      </c>
      <c r="NM4" s="45">
        <v>44387</v>
      </c>
      <c r="NN4" s="45">
        <v>44388</v>
      </c>
      <c r="NO4" s="45">
        <v>44389</v>
      </c>
      <c r="NP4" s="45">
        <v>44390</v>
      </c>
      <c r="NQ4" s="45">
        <v>44391</v>
      </c>
      <c r="NR4" s="45">
        <v>44392</v>
      </c>
      <c r="NS4" s="45">
        <v>44393</v>
      </c>
      <c r="NT4" s="45">
        <v>44394</v>
      </c>
      <c r="NU4" s="45">
        <v>44395</v>
      </c>
      <c r="NV4" s="45">
        <v>44396</v>
      </c>
      <c r="NW4" s="45">
        <v>44397</v>
      </c>
      <c r="NX4" s="45">
        <v>44398</v>
      </c>
      <c r="NY4" s="45">
        <v>44399</v>
      </c>
      <c r="NZ4" s="45">
        <v>44400</v>
      </c>
      <c r="OA4" s="45">
        <v>44401</v>
      </c>
      <c r="OB4" s="45">
        <v>44402</v>
      </c>
      <c r="OC4" s="45">
        <v>44403</v>
      </c>
      <c r="OD4" s="45">
        <v>44404</v>
      </c>
      <c r="OE4" s="45">
        <v>44405</v>
      </c>
      <c r="OF4" s="45">
        <v>44406</v>
      </c>
      <c r="OG4" s="45">
        <v>44407</v>
      </c>
      <c r="OH4" s="50">
        <v>44408</v>
      </c>
      <c r="OI4" s="45">
        <v>44409</v>
      </c>
      <c r="OJ4" s="45">
        <v>44410</v>
      </c>
      <c r="OK4" s="45">
        <v>44411</v>
      </c>
      <c r="OL4" s="45">
        <v>44412</v>
      </c>
      <c r="OM4" s="45">
        <v>44413</v>
      </c>
      <c r="ON4" s="45">
        <v>44414</v>
      </c>
      <c r="OO4" s="45">
        <v>44415</v>
      </c>
      <c r="OP4" s="45">
        <v>44416</v>
      </c>
      <c r="OQ4" s="45">
        <v>44417</v>
      </c>
      <c r="OR4" s="45">
        <v>44418</v>
      </c>
      <c r="OS4" s="45">
        <v>44419</v>
      </c>
      <c r="OT4" s="45">
        <v>44420</v>
      </c>
      <c r="OU4" s="45">
        <v>44421</v>
      </c>
      <c r="OV4" s="45">
        <v>44422</v>
      </c>
      <c r="OW4" s="45">
        <v>44423</v>
      </c>
      <c r="OX4" s="45">
        <v>44424</v>
      </c>
      <c r="OY4" s="45">
        <v>44425</v>
      </c>
      <c r="OZ4" s="45">
        <v>44426</v>
      </c>
      <c r="PA4" s="45">
        <v>44427</v>
      </c>
      <c r="PB4" s="45">
        <v>44428</v>
      </c>
      <c r="PC4" s="45">
        <v>44429</v>
      </c>
      <c r="PD4" s="45">
        <v>44430</v>
      </c>
      <c r="PE4" s="45">
        <v>44431</v>
      </c>
      <c r="PF4" s="45">
        <v>44432</v>
      </c>
      <c r="PG4" s="45">
        <v>44433</v>
      </c>
      <c r="PH4" s="45">
        <v>44434</v>
      </c>
      <c r="PI4" s="45">
        <v>44435</v>
      </c>
      <c r="PJ4" s="45">
        <v>44436</v>
      </c>
      <c r="PK4" s="45">
        <v>44437</v>
      </c>
      <c r="PL4" s="45">
        <v>44438</v>
      </c>
      <c r="PM4" s="50">
        <v>44439</v>
      </c>
      <c r="PN4" s="45">
        <v>44440</v>
      </c>
      <c r="PO4" s="45">
        <v>44441</v>
      </c>
      <c r="PP4" s="45">
        <v>44442</v>
      </c>
      <c r="PQ4" s="45">
        <v>44443</v>
      </c>
      <c r="PR4" s="45">
        <v>44444</v>
      </c>
      <c r="PS4" s="45">
        <v>44445</v>
      </c>
      <c r="PT4" s="45">
        <v>44446</v>
      </c>
      <c r="PU4" s="45">
        <v>44447</v>
      </c>
      <c r="PV4" s="45">
        <v>44448</v>
      </c>
      <c r="PW4" s="45">
        <v>44449</v>
      </c>
      <c r="PX4" s="45">
        <v>44450</v>
      </c>
      <c r="PY4" s="45">
        <v>44451</v>
      </c>
      <c r="PZ4" s="45">
        <v>44452</v>
      </c>
      <c r="QA4" s="45">
        <v>44453</v>
      </c>
      <c r="QB4" s="45">
        <v>44454</v>
      </c>
      <c r="QC4" s="45">
        <v>44455</v>
      </c>
      <c r="QD4" s="45">
        <v>44456</v>
      </c>
      <c r="QE4" s="45">
        <v>44457</v>
      </c>
      <c r="QF4" s="45">
        <v>44458</v>
      </c>
      <c r="QG4" s="45">
        <v>44459</v>
      </c>
      <c r="QH4" s="45">
        <v>44460</v>
      </c>
      <c r="QI4" s="45">
        <v>44461</v>
      </c>
      <c r="QJ4" s="45">
        <v>44462</v>
      </c>
      <c r="QK4" s="45">
        <v>44463</v>
      </c>
      <c r="QL4" s="45">
        <v>44464</v>
      </c>
      <c r="QM4" s="45">
        <v>44465</v>
      </c>
      <c r="QN4" s="45">
        <v>44466</v>
      </c>
      <c r="QO4" s="45">
        <v>44467</v>
      </c>
      <c r="QP4" s="45">
        <v>44468</v>
      </c>
      <c r="QQ4" s="50">
        <v>44469</v>
      </c>
      <c r="QR4" s="45">
        <v>44470</v>
      </c>
      <c r="QS4" s="45">
        <v>44471</v>
      </c>
      <c r="QT4" s="45">
        <v>44472</v>
      </c>
      <c r="QU4" s="45">
        <v>44473</v>
      </c>
      <c r="QV4" s="45">
        <v>44474</v>
      </c>
      <c r="QW4" s="45">
        <v>44475</v>
      </c>
      <c r="QX4" s="45">
        <v>44476</v>
      </c>
      <c r="QY4" s="45">
        <v>44477</v>
      </c>
      <c r="QZ4" s="45">
        <v>44478</v>
      </c>
      <c r="RA4" s="45">
        <v>44479</v>
      </c>
      <c r="RB4" s="45">
        <v>44480</v>
      </c>
      <c r="RC4" s="45">
        <v>44481</v>
      </c>
      <c r="RD4" s="45">
        <v>44482</v>
      </c>
      <c r="RE4" s="45">
        <v>44483</v>
      </c>
      <c r="RF4" s="45">
        <v>44484</v>
      </c>
      <c r="RG4" s="45">
        <v>44485</v>
      </c>
      <c r="RH4" s="45">
        <v>44486</v>
      </c>
      <c r="RI4" s="45">
        <v>44487</v>
      </c>
      <c r="RJ4" s="45">
        <v>44488</v>
      </c>
      <c r="RK4" s="45">
        <v>44489</v>
      </c>
      <c r="RL4" s="45">
        <v>44490</v>
      </c>
      <c r="RM4" s="45">
        <v>44491</v>
      </c>
      <c r="RN4" s="45">
        <v>44492</v>
      </c>
      <c r="RO4" s="45">
        <v>44493</v>
      </c>
      <c r="RP4" s="45">
        <v>44494</v>
      </c>
      <c r="RQ4" s="45">
        <v>44495</v>
      </c>
      <c r="RR4" s="45">
        <v>44496</v>
      </c>
      <c r="RS4" s="45">
        <v>44497</v>
      </c>
      <c r="RT4" s="45">
        <v>44498</v>
      </c>
      <c r="RU4" s="45">
        <v>44499</v>
      </c>
      <c r="RV4" s="50">
        <v>44500</v>
      </c>
      <c r="RW4" s="45">
        <v>44501</v>
      </c>
      <c r="RX4" s="45">
        <v>44502</v>
      </c>
      <c r="RY4" s="45">
        <v>44503</v>
      </c>
      <c r="RZ4" s="45">
        <v>44504</v>
      </c>
      <c r="SA4" s="45">
        <v>44505</v>
      </c>
      <c r="SB4" s="45">
        <v>44506</v>
      </c>
      <c r="SC4" s="45">
        <v>44507</v>
      </c>
      <c r="SD4" s="45">
        <v>44508</v>
      </c>
      <c r="SE4" s="45">
        <v>44509</v>
      </c>
      <c r="SF4" s="45">
        <v>44510</v>
      </c>
      <c r="SG4" s="45">
        <v>44511</v>
      </c>
      <c r="SH4" s="45">
        <v>44512</v>
      </c>
      <c r="SI4" s="45">
        <v>44513</v>
      </c>
      <c r="SJ4" s="45">
        <v>44514</v>
      </c>
      <c r="SK4" s="45">
        <v>44515</v>
      </c>
      <c r="SL4" s="45">
        <v>44516</v>
      </c>
      <c r="SM4" s="45">
        <v>44517</v>
      </c>
      <c r="SN4" s="45">
        <v>44518</v>
      </c>
      <c r="SO4" s="45">
        <v>44519</v>
      </c>
      <c r="SP4" s="45">
        <v>44520</v>
      </c>
      <c r="SQ4" s="45">
        <v>44521</v>
      </c>
      <c r="SR4" s="45">
        <v>44522</v>
      </c>
      <c r="SS4" s="45">
        <v>44523</v>
      </c>
      <c r="ST4" s="45">
        <v>44524</v>
      </c>
      <c r="SU4" s="45">
        <v>44525</v>
      </c>
      <c r="SV4" s="45">
        <v>44526</v>
      </c>
      <c r="SW4" s="45">
        <v>44527</v>
      </c>
      <c r="SX4" s="45">
        <v>44528</v>
      </c>
      <c r="SY4" s="45">
        <v>44529</v>
      </c>
      <c r="SZ4" s="50">
        <v>44530</v>
      </c>
      <c r="TA4" s="45">
        <v>44531</v>
      </c>
      <c r="TB4" s="45">
        <v>44532</v>
      </c>
      <c r="TC4" s="45">
        <v>44533</v>
      </c>
      <c r="TD4" s="45">
        <v>44534</v>
      </c>
      <c r="TE4" s="45">
        <v>44535</v>
      </c>
      <c r="TF4" s="45">
        <v>44536</v>
      </c>
      <c r="TG4" s="45">
        <v>44537</v>
      </c>
      <c r="TH4" s="45">
        <v>44538</v>
      </c>
      <c r="TI4" s="45">
        <v>44539</v>
      </c>
      <c r="TJ4" s="45">
        <v>44540</v>
      </c>
      <c r="TK4" s="45">
        <v>44541</v>
      </c>
      <c r="TL4" s="45">
        <v>44542</v>
      </c>
      <c r="TM4" s="45">
        <v>44543</v>
      </c>
      <c r="TN4" s="45">
        <v>44544</v>
      </c>
      <c r="TO4" s="45">
        <v>44545</v>
      </c>
      <c r="TP4" s="45">
        <v>44546</v>
      </c>
      <c r="TQ4" s="45">
        <v>44547</v>
      </c>
      <c r="TR4" s="45">
        <v>44548</v>
      </c>
      <c r="TS4" s="45">
        <v>44549</v>
      </c>
      <c r="TT4" s="45">
        <v>44550</v>
      </c>
      <c r="TU4" s="45">
        <v>44551</v>
      </c>
      <c r="TV4" s="45">
        <v>44552</v>
      </c>
      <c r="TW4" s="45">
        <v>44553</v>
      </c>
      <c r="TX4" s="45">
        <v>44554</v>
      </c>
      <c r="TY4" s="45">
        <v>44555</v>
      </c>
      <c r="TZ4" s="45">
        <v>44556</v>
      </c>
      <c r="UA4" s="45">
        <v>44557</v>
      </c>
      <c r="UB4" s="45">
        <v>44558</v>
      </c>
      <c r="UC4" s="45">
        <v>44559</v>
      </c>
      <c r="UD4" s="45">
        <v>44560</v>
      </c>
      <c r="UE4" s="50">
        <v>44561</v>
      </c>
      <c r="UF4" s="45">
        <v>44562</v>
      </c>
      <c r="UG4" s="45">
        <v>44563</v>
      </c>
      <c r="UH4" s="45">
        <v>44564</v>
      </c>
      <c r="UI4" s="45">
        <v>44565</v>
      </c>
      <c r="UJ4" s="45">
        <v>44566</v>
      </c>
      <c r="UK4" s="45">
        <v>44567</v>
      </c>
      <c r="UL4" s="45">
        <v>44568</v>
      </c>
      <c r="UM4" s="45">
        <v>44569</v>
      </c>
      <c r="UN4" s="45">
        <v>44570</v>
      </c>
      <c r="UO4" s="45">
        <v>44571</v>
      </c>
      <c r="UP4" s="45">
        <v>44572</v>
      </c>
      <c r="UQ4" s="45">
        <v>44573</v>
      </c>
      <c r="UR4" s="45">
        <v>44574</v>
      </c>
      <c r="US4" s="45">
        <v>44575</v>
      </c>
      <c r="UT4" s="45">
        <v>44576</v>
      </c>
      <c r="UU4" s="45">
        <v>44577</v>
      </c>
      <c r="UV4" s="45">
        <v>44578</v>
      </c>
      <c r="UW4" s="45">
        <v>44579</v>
      </c>
      <c r="UX4" s="45">
        <v>44580</v>
      </c>
      <c r="UY4" s="45">
        <v>44581</v>
      </c>
      <c r="UZ4" s="45">
        <v>44582</v>
      </c>
      <c r="VA4" s="45">
        <v>44583</v>
      </c>
      <c r="VB4" s="45">
        <v>44584</v>
      </c>
      <c r="VC4" s="45">
        <v>44585</v>
      </c>
      <c r="VD4" s="45">
        <v>44586</v>
      </c>
      <c r="VE4" s="45">
        <v>44587</v>
      </c>
      <c r="VF4" s="45">
        <v>44588</v>
      </c>
      <c r="VG4" s="45">
        <v>44589</v>
      </c>
      <c r="VH4" s="45">
        <v>44590</v>
      </c>
      <c r="VI4" s="45">
        <v>44591</v>
      </c>
      <c r="VJ4" s="189">
        <v>44592</v>
      </c>
      <c r="VK4" s="199">
        <v>44593</v>
      </c>
      <c r="VL4" s="45">
        <v>44594</v>
      </c>
      <c r="VM4" s="45">
        <v>44595</v>
      </c>
      <c r="VN4" s="45">
        <v>44596</v>
      </c>
      <c r="VO4" s="45">
        <v>44597</v>
      </c>
      <c r="VP4" s="45">
        <v>44598</v>
      </c>
      <c r="VQ4" s="45">
        <v>44599</v>
      </c>
      <c r="VR4" s="45">
        <v>44600</v>
      </c>
      <c r="VS4" s="45">
        <v>44601</v>
      </c>
      <c r="VT4" s="45">
        <v>44602</v>
      </c>
      <c r="VU4" s="45">
        <v>44603</v>
      </c>
      <c r="VV4" s="45">
        <v>44604</v>
      </c>
      <c r="VW4" s="45">
        <v>44605</v>
      </c>
      <c r="VX4" s="45">
        <v>44606</v>
      </c>
      <c r="VY4" s="45">
        <v>44607</v>
      </c>
      <c r="VZ4" s="45">
        <v>44608</v>
      </c>
      <c r="WA4" s="45">
        <v>44609</v>
      </c>
      <c r="WB4" s="45">
        <v>44610</v>
      </c>
      <c r="WC4" s="45">
        <v>44611</v>
      </c>
      <c r="WD4" s="45">
        <v>44612</v>
      </c>
      <c r="WE4" s="45">
        <v>44613</v>
      </c>
      <c r="WF4" s="45">
        <v>44614</v>
      </c>
      <c r="WG4" s="45">
        <v>44615</v>
      </c>
      <c r="WH4" s="45">
        <v>44616</v>
      </c>
      <c r="WI4" s="45">
        <v>44617</v>
      </c>
      <c r="WJ4" s="45">
        <v>44618</v>
      </c>
      <c r="WK4" s="45">
        <v>44619</v>
      </c>
      <c r="WL4" s="50">
        <v>44620</v>
      </c>
      <c r="WM4" s="45">
        <v>44621</v>
      </c>
      <c r="WN4" s="45">
        <v>44622</v>
      </c>
      <c r="WO4" s="45">
        <v>44623</v>
      </c>
      <c r="WP4" s="45">
        <v>44624</v>
      </c>
      <c r="WQ4" s="45">
        <v>44625</v>
      </c>
      <c r="WR4" s="45">
        <v>44626</v>
      </c>
      <c r="WS4" s="45">
        <v>44627</v>
      </c>
      <c r="WT4" s="45">
        <v>44628</v>
      </c>
      <c r="WU4" s="45">
        <v>44629</v>
      </c>
      <c r="WV4" s="45">
        <v>44630</v>
      </c>
      <c r="WW4" s="45">
        <v>44631</v>
      </c>
      <c r="WX4" s="45">
        <v>44632</v>
      </c>
      <c r="WY4" s="45">
        <v>44633</v>
      </c>
      <c r="WZ4" s="45">
        <v>44634</v>
      </c>
      <c r="XA4" s="45">
        <v>44635</v>
      </c>
      <c r="XB4" s="45">
        <v>44636</v>
      </c>
      <c r="XC4" s="45">
        <v>44637</v>
      </c>
      <c r="XD4" s="45">
        <v>44638</v>
      </c>
      <c r="XE4" s="45">
        <v>44639</v>
      </c>
      <c r="XF4" s="45">
        <v>44640</v>
      </c>
      <c r="XG4" s="45">
        <v>44641</v>
      </c>
      <c r="XH4" s="45">
        <v>44642</v>
      </c>
      <c r="XI4" s="45">
        <v>44643</v>
      </c>
      <c r="XJ4" s="45">
        <v>44644</v>
      </c>
      <c r="XK4" s="45">
        <v>44645</v>
      </c>
      <c r="XL4" s="45">
        <v>44646</v>
      </c>
      <c r="XM4" s="45">
        <v>44647</v>
      </c>
      <c r="XN4" s="45">
        <v>44648</v>
      </c>
      <c r="XO4" s="45">
        <v>44649</v>
      </c>
      <c r="XP4" s="45">
        <v>44650</v>
      </c>
      <c r="XQ4" s="45">
        <v>44651</v>
      </c>
      <c r="XR4" s="45">
        <v>44652</v>
      </c>
      <c r="XS4" s="45">
        <v>44653</v>
      </c>
      <c r="XT4" s="45">
        <v>44654</v>
      </c>
      <c r="XU4" s="45">
        <v>44655</v>
      </c>
      <c r="XV4" s="45">
        <v>44656</v>
      </c>
      <c r="XW4" s="45">
        <v>44657</v>
      </c>
      <c r="XX4" s="45">
        <v>44658</v>
      </c>
      <c r="XY4" s="45">
        <v>44659</v>
      </c>
      <c r="XZ4" s="45">
        <v>44660</v>
      </c>
      <c r="YA4" s="45">
        <v>44661</v>
      </c>
      <c r="YB4" s="45">
        <v>44662</v>
      </c>
      <c r="YC4" s="45">
        <v>44663</v>
      </c>
      <c r="YD4" s="45">
        <v>44664</v>
      </c>
      <c r="YE4" s="45">
        <v>44665</v>
      </c>
      <c r="YF4" s="45">
        <v>44666</v>
      </c>
      <c r="YG4" s="45">
        <v>44667</v>
      </c>
      <c r="YH4" s="45">
        <v>44668</v>
      </c>
      <c r="YI4" s="45">
        <v>44669</v>
      </c>
      <c r="YJ4" s="45">
        <v>44670</v>
      </c>
      <c r="YK4" s="45">
        <v>44671</v>
      </c>
      <c r="YL4" s="45">
        <v>44672</v>
      </c>
      <c r="YM4" s="45">
        <v>44673</v>
      </c>
      <c r="YN4" s="45">
        <v>44674</v>
      </c>
      <c r="YO4" s="45">
        <v>44675</v>
      </c>
      <c r="YP4" s="45">
        <v>44676</v>
      </c>
      <c r="YQ4" s="45">
        <v>44677</v>
      </c>
      <c r="YR4" s="45">
        <v>44678</v>
      </c>
      <c r="YS4" s="45">
        <v>44679</v>
      </c>
      <c r="YT4" s="45">
        <v>44680</v>
      </c>
      <c r="YU4" s="45">
        <v>44681</v>
      </c>
      <c r="YV4" s="45">
        <v>44682</v>
      </c>
      <c r="YW4" s="45">
        <v>44683</v>
      </c>
      <c r="YX4" s="45">
        <v>44684</v>
      </c>
      <c r="YY4" s="45">
        <v>44685</v>
      </c>
      <c r="YZ4" s="45">
        <v>44686</v>
      </c>
      <c r="ZA4" s="45">
        <v>44687</v>
      </c>
      <c r="ZB4" s="45">
        <v>44688</v>
      </c>
      <c r="ZC4" s="45">
        <v>44689</v>
      </c>
      <c r="ZD4" s="45">
        <v>44690</v>
      </c>
      <c r="ZE4" s="45">
        <v>44691</v>
      </c>
      <c r="ZF4" s="45">
        <v>44692</v>
      </c>
      <c r="ZG4" s="45">
        <v>44693</v>
      </c>
      <c r="ZH4" s="45">
        <v>44694</v>
      </c>
      <c r="ZI4" s="45">
        <v>44695</v>
      </c>
      <c r="ZJ4" s="45">
        <v>44696</v>
      </c>
      <c r="ZK4" s="45">
        <v>44697</v>
      </c>
      <c r="ZL4" s="45">
        <v>44698</v>
      </c>
      <c r="ZM4" s="45">
        <v>44699</v>
      </c>
      <c r="ZN4" s="45">
        <v>44700</v>
      </c>
      <c r="ZO4" s="45">
        <v>44701</v>
      </c>
      <c r="ZP4" s="45">
        <v>44702</v>
      </c>
      <c r="ZQ4" s="45">
        <v>44703</v>
      </c>
      <c r="ZR4" s="45">
        <v>44704</v>
      </c>
      <c r="ZS4" s="45">
        <v>44705</v>
      </c>
      <c r="ZT4" s="45">
        <v>44706</v>
      </c>
      <c r="ZU4" s="45">
        <v>44707</v>
      </c>
      <c r="ZV4" s="45">
        <v>44708</v>
      </c>
      <c r="ZW4" s="45">
        <v>44709</v>
      </c>
      <c r="ZX4" s="45">
        <v>44710</v>
      </c>
      <c r="ZY4" s="45">
        <v>44711</v>
      </c>
      <c r="ZZ4" s="45">
        <v>44712</v>
      </c>
      <c r="AAA4" s="45">
        <v>44713</v>
      </c>
      <c r="AAB4" s="45">
        <v>44714</v>
      </c>
      <c r="AAC4" s="45">
        <v>44715</v>
      </c>
      <c r="AAD4" s="45">
        <v>44716</v>
      </c>
      <c r="AAE4" s="45">
        <v>44717</v>
      </c>
      <c r="AAF4" s="45">
        <v>44718</v>
      </c>
      <c r="AAG4" s="45">
        <v>44719</v>
      </c>
      <c r="AAH4" s="45">
        <v>44720</v>
      </c>
      <c r="AAI4" s="45">
        <v>44721</v>
      </c>
      <c r="AAJ4" s="45">
        <v>44722</v>
      </c>
      <c r="AAK4" s="45">
        <v>44723</v>
      </c>
      <c r="AAL4" s="45">
        <v>44724</v>
      </c>
      <c r="AAM4" s="45">
        <v>44725</v>
      </c>
      <c r="AAN4" s="45">
        <v>44726</v>
      </c>
      <c r="AAO4" s="45">
        <v>44727</v>
      </c>
      <c r="AAP4" s="45">
        <v>44728</v>
      </c>
      <c r="AAQ4" s="45">
        <v>44729</v>
      </c>
      <c r="AAR4" s="45">
        <v>44730</v>
      </c>
      <c r="AAS4" s="45">
        <v>44731</v>
      </c>
      <c r="AAT4" s="45">
        <v>44732</v>
      </c>
      <c r="AAU4" s="45">
        <v>44733</v>
      </c>
      <c r="AAV4" s="45">
        <v>44734</v>
      </c>
      <c r="AAW4" s="45">
        <v>44735</v>
      </c>
      <c r="AAX4" s="45">
        <v>44736</v>
      </c>
      <c r="AAY4" s="45">
        <v>44737</v>
      </c>
      <c r="AAZ4" s="45">
        <v>44738</v>
      </c>
      <c r="ABA4" s="45">
        <v>44739</v>
      </c>
      <c r="ABB4" s="45">
        <v>44740</v>
      </c>
      <c r="ABC4" s="45">
        <v>44741</v>
      </c>
      <c r="ABD4" s="45">
        <v>44742</v>
      </c>
    </row>
    <row r="5" spans="1:732">
      <c r="B5" s="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51"/>
      <c r="AH5" s="46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51"/>
      <c r="BM5" s="46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51"/>
      <c r="CQ5" s="46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51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51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51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51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51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51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190"/>
      <c r="KU5" s="200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51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51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51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51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51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51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51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51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190"/>
      <c r="VK5" s="200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51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</row>
    <row r="6" spans="1:732" ht="32.4">
      <c r="A6" t="s">
        <v>62</v>
      </c>
      <c r="B6" s="16" t="s">
        <v>53</v>
      </c>
      <c r="C6" s="42">
        <f>'7月（入力用）'!F28</f>
        <v>3.3333333333333335E-3</v>
      </c>
      <c r="D6" s="42">
        <f>'7月（入力用）'!G28</f>
        <v>3.3333333333333333E-2</v>
      </c>
      <c r="E6" s="42">
        <f>'7月（入力用）'!H28</f>
        <v>5.3333333333333337E-2</v>
      </c>
      <c r="F6" s="42">
        <f>'7月（入力用）'!I28</f>
        <v>0.10333333333333333</v>
      </c>
      <c r="G6" s="42">
        <f>'7月（入力用）'!J28</f>
        <v>0.16666666666666666</v>
      </c>
      <c r="H6" s="42">
        <f>'7月（入力用）'!K28</f>
        <v>0.19333333333333333</v>
      </c>
      <c r="I6" s="42">
        <f>'7月（入力用）'!L28</f>
        <v>0.19333333333333333</v>
      </c>
      <c r="J6" s="42">
        <f>'7月（入力用）'!M28</f>
        <v>0.19666666666666666</v>
      </c>
      <c r="K6" s="42">
        <f>'7月（入力用）'!N28</f>
        <v>0.21333333333333335</v>
      </c>
      <c r="L6" s="42">
        <f>'7月（入力用）'!O28</f>
        <v>0.23666666666666666</v>
      </c>
      <c r="M6" s="42">
        <f>'7月（入力用）'!P28</f>
        <v>0.24666666666666667</v>
      </c>
      <c r="N6" s="42">
        <f>'7月（入力用）'!Q28</f>
        <v>0.27</v>
      </c>
      <c r="O6" s="42">
        <f>'7月（入力用）'!R28</f>
        <v>0.26666666666666666</v>
      </c>
      <c r="P6" s="42">
        <f>'7月（入力用）'!S28</f>
        <v>0.27666666666666667</v>
      </c>
      <c r="Q6" s="42">
        <f>'7月（入力用）'!T28</f>
        <v>0.25666666666666665</v>
      </c>
      <c r="R6" s="42">
        <f>'7月（入力用）'!U28</f>
        <v>0.23</v>
      </c>
      <c r="S6" s="42">
        <f>'7月（入力用）'!V28</f>
        <v>0.22</v>
      </c>
      <c r="T6" s="42">
        <f>'7月（入力用）'!W28</f>
        <v>0.19</v>
      </c>
      <c r="U6" s="42">
        <f>'7月（入力用）'!X28</f>
        <v>0.17666666666666667</v>
      </c>
      <c r="V6" s="42">
        <f>'7月（入力用）'!Y28</f>
        <v>0.16333333333333333</v>
      </c>
      <c r="W6" s="42">
        <f>'7月（入力用）'!Z28</f>
        <v>0.15666666666666668</v>
      </c>
      <c r="X6" s="42">
        <f>'7月（入力用）'!AA28</f>
        <v>0.15333333333333332</v>
      </c>
      <c r="Y6" s="42">
        <f>'7月（入力用）'!AB28</f>
        <v>0.15333333333333332</v>
      </c>
      <c r="Z6" s="42">
        <f>'7月（入力用）'!AC28</f>
        <v>0.18</v>
      </c>
      <c r="AA6" s="42">
        <f>'7月（入力用）'!AD28</f>
        <v>0.18666666666666668</v>
      </c>
      <c r="AB6" s="42">
        <f>'7月（入力用）'!AE28</f>
        <v>0.18</v>
      </c>
      <c r="AC6" s="42">
        <f>'7月（入力用）'!AF28</f>
        <v>0.18333333333333332</v>
      </c>
      <c r="AD6" s="42">
        <f>'7月（入力用）'!AG28</f>
        <v>0.17333333333333334</v>
      </c>
      <c r="AE6" s="42">
        <f>'7月（入力用）'!AH28</f>
        <v>0.17333333333333334</v>
      </c>
      <c r="AF6" s="42">
        <f>'7月（入力用）'!AI28</f>
        <v>0.18</v>
      </c>
      <c r="AG6" s="52">
        <f>'7月（入力用）'!AJ28</f>
        <v>0.19666666666666666</v>
      </c>
      <c r="AH6" s="47">
        <f>'8月（入力用）'!F28</f>
        <v>0.2</v>
      </c>
      <c r="AI6" s="42">
        <f>'8月（入力用）'!G28</f>
        <v>0.17333333333333334</v>
      </c>
      <c r="AJ6" s="42">
        <f>'8月（入力用）'!H28</f>
        <v>0.16</v>
      </c>
      <c r="AK6" s="42">
        <f>'8月（入力用）'!I28</f>
        <v>0.15666666666666668</v>
      </c>
      <c r="AL6" s="42">
        <f>'8月（入力用）'!J28</f>
        <v>0.15666666666666668</v>
      </c>
      <c r="AM6" s="42">
        <f>'8月（入力用）'!K28</f>
        <v>0.17333333333333334</v>
      </c>
      <c r="AN6" s="42">
        <f>'8月（入力用）'!L28</f>
        <v>0.15333333333333332</v>
      </c>
      <c r="AO6" s="42">
        <f>'8月（入力用）'!M28</f>
        <v>0.13333333333333333</v>
      </c>
      <c r="AP6" s="42">
        <f>'8月（入力用）'!N28</f>
        <v>0.12333333333333334</v>
      </c>
      <c r="AQ6" s="42">
        <f>'8月（入力用）'!O28</f>
        <v>0.11</v>
      </c>
      <c r="AR6" s="42">
        <f>'8月（入力用）'!P28</f>
        <v>0.1</v>
      </c>
      <c r="AS6" s="42">
        <f>'8月（入力用）'!Q28</f>
        <v>0.09</v>
      </c>
      <c r="AT6" s="42">
        <f>'8月（入力用）'!R28</f>
        <v>7.3333333333333334E-2</v>
      </c>
      <c r="AU6" s="42">
        <f>'8月（入力用）'!S28</f>
        <v>8.3333333333333329E-2</v>
      </c>
      <c r="AV6" s="42">
        <f>'8月（入力用）'!T28</f>
        <v>9.6666666666666665E-2</v>
      </c>
      <c r="AW6" s="42">
        <f>'8月（入力用）'!U28</f>
        <v>0.15</v>
      </c>
      <c r="AX6" s="42">
        <f>'8月（入力用）'!V28</f>
        <v>0.15666666666666668</v>
      </c>
      <c r="AY6" s="42">
        <f>'8月（入力用）'!W28</f>
        <v>0.15666666666666668</v>
      </c>
      <c r="AZ6" s="42">
        <f>'8月（入力用）'!X28</f>
        <v>0.17</v>
      </c>
      <c r="BA6" s="42">
        <f>'8月（入力用）'!Y28</f>
        <v>0.18333333333333332</v>
      </c>
      <c r="BB6" s="42">
        <f>'8月（入力用）'!Z28</f>
        <v>0.18</v>
      </c>
      <c r="BC6" s="42">
        <f>'8月（入力用）'!AA28</f>
        <v>0.17333333333333334</v>
      </c>
      <c r="BD6" s="42">
        <f>'8月（入力用）'!AB28</f>
        <v>0.17333333333333334</v>
      </c>
      <c r="BE6" s="42">
        <f>'8月（入力用）'!AC28</f>
        <v>0.17333333333333334</v>
      </c>
      <c r="BF6" s="42">
        <f>'8月（入力用）'!AD28</f>
        <v>0.17</v>
      </c>
      <c r="BG6" s="42">
        <f>'8月（入力用）'!AE28</f>
        <v>0.15666666666666668</v>
      </c>
      <c r="BH6" s="42">
        <f>'8月（入力用）'!AF28</f>
        <v>0.15333333333333332</v>
      </c>
      <c r="BI6" s="42">
        <f>'8月（入力用）'!AG28</f>
        <v>0.15</v>
      </c>
      <c r="BJ6" s="42">
        <f>'8月（入力用）'!AH28</f>
        <v>0.15</v>
      </c>
      <c r="BK6" s="42">
        <f>'8月（入力用）'!AI28</f>
        <v>0.15</v>
      </c>
      <c r="BL6" s="52">
        <f>'8月（入力用）'!AJ28</f>
        <v>0.14666666666666667</v>
      </c>
      <c r="BM6" s="55">
        <f>'9月（入力用）'!G28</f>
        <v>0.14666666666666667</v>
      </c>
      <c r="BN6" s="22">
        <f>'9月（入力用）'!H28</f>
        <v>0.13666666666666666</v>
      </c>
      <c r="BO6" s="22">
        <f>'9月（入力用）'!I28</f>
        <v>0.14000000000000001</v>
      </c>
      <c r="BP6" s="22">
        <f>'9月（入力用）'!J28</f>
        <v>0.10666666666666667</v>
      </c>
      <c r="BQ6" s="22">
        <f>'9月（入力用）'!K28</f>
        <v>0.10666666666666667</v>
      </c>
      <c r="BR6" s="22">
        <f>'9月（入力用）'!L28</f>
        <v>0.10333333333333333</v>
      </c>
      <c r="BS6" s="22">
        <f>'9月（入力用）'!M28</f>
        <v>9.6666666666666665E-2</v>
      </c>
      <c r="BT6" s="22">
        <f>'9月（入力用）'!N28</f>
        <v>7.3333333333333334E-2</v>
      </c>
      <c r="BU6" s="22">
        <f>'9月（入力用）'!O28</f>
        <v>0.05</v>
      </c>
      <c r="BV6" s="22">
        <f>'9月（入力用）'!P28</f>
        <v>0.04</v>
      </c>
      <c r="BW6" s="22">
        <f>'9月（入力用）'!Q28</f>
        <v>3.6666666666666667E-2</v>
      </c>
      <c r="BX6" s="22">
        <f>'9月（入力用）'!R28</f>
        <v>3.3333333333333333E-2</v>
      </c>
      <c r="BY6" s="22">
        <f>'9月（入力用）'!S28</f>
        <v>3.3333333333333333E-2</v>
      </c>
      <c r="BZ6" s="22">
        <f>'9月（入力用）'!T28</f>
        <v>2.3333333333333334E-2</v>
      </c>
      <c r="CA6" s="22">
        <f>'9月（入力用）'!U28</f>
        <v>0.02</v>
      </c>
      <c r="CB6" s="22">
        <f>'9月（入力用）'!V28</f>
        <v>2.6666666666666668E-2</v>
      </c>
      <c r="CC6" s="22">
        <f>'9月（入力用）'!W28</f>
        <v>0.02</v>
      </c>
      <c r="CD6" s="22">
        <f>'9月（入力用）'!X28</f>
        <v>1.6666666666666666E-2</v>
      </c>
      <c r="CE6" s="22">
        <f>'9月（入力用）'!Y28</f>
        <v>1.6666666666666666E-2</v>
      </c>
      <c r="CF6" s="22">
        <f>'9月（入力用）'!Z28</f>
        <v>1.3333333333333334E-2</v>
      </c>
      <c r="CG6" s="22">
        <f>'9月（入力用）'!AA28</f>
        <v>0.01</v>
      </c>
      <c r="CH6" s="22">
        <f>'9月（入力用）'!AB28</f>
        <v>2.3333333333333334E-2</v>
      </c>
      <c r="CI6" s="22">
        <f>'9月（入力用）'!AC28</f>
        <v>1.6666666666666666E-2</v>
      </c>
      <c r="CJ6" s="22">
        <f>'9月（入力用）'!AD28</f>
        <v>1.6666666666666666E-2</v>
      </c>
      <c r="CK6" s="22">
        <f>'9月（入力用）'!AE28</f>
        <v>1.6666666666666666E-2</v>
      </c>
      <c r="CL6" s="22">
        <f>'9月（入力用）'!AF28</f>
        <v>2.6666666666666668E-2</v>
      </c>
      <c r="CM6" s="22">
        <f>'9月（入力用）'!AG28</f>
        <v>0.03</v>
      </c>
      <c r="CN6" s="22">
        <f>'9月（入力用）'!AH28</f>
        <v>0.03</v>
      </c>
      <c r="CO6" s="22">
        <f>'9月（入力用）'!AI28</f>
        <v>3.3333333333333333E-2</v>
      </c>
      <c r="CP6" s="79">
        <f>'9月（入力用）'!AJ28</f>
        <v>0.04</v>
      </c>
      <c r="CQ6" s="55">
        <f>'10月（入力用）'!G28</f>
        <v>0.04</v>
      </c>
      <c r="CR6" s="22">
        <f>'10月（入力用）'!H28</f>
        <v>0.04</v>
      </c>
      <c r="CS6" s="22">
        <f>'10月（入力用）'!I28</f>
        <v>3.6666666666666667E-2</v>
      </c>
      <c r="CT6" s="22">
        <f>'10月（入力用）'!J28</f>
        <v>0.03</v>
      </c>
      <c r="CU6" s="22">
        <f>'10月（入力用）'!K28</f>
        <v>2.3333333333333334E-2</v>
      </c>
      <c r="CV6" s="22">
        <f>'10月（入力用）'!L28</f>
        <v>2.6666666666666668E-2</v>
      </c>
      <c r="CW6" s="22">
        <f>'10月（入力用）'!M28</f>
        <v>2.3333333333333334E-2</v>
      </c>
      <c r="CX6" s="22">
        <f>'10月（入力用）'!N28</f>
        <v>1.6666666666666666E-2</v>
      </c>
      <c r="CY6" s="22">
        <f>'10月（入力用）'!O28</f>
        <v>1.6666666666666666E-2</v>
      </c>
      <c r="CZ6" s="22">
        <f>'10月（入力用）'!P28</f>
        <v>0.02</v>
      </c>
      <c r="DA6" s="22">
        <f>'10月（入力用）'!Q28</f>
        <v>2.3333333333333334E-2</v>
      </c>
      <c r="DB6" s="22">
        <f>'10月（入力用）'!R28</f>
        <v>0.02</v>
      </c>
      <c r="DC6" s="22">
        <f>'10月（入力用）'!S28</f>
        <v>0.02</v>
      </c>
      <c r="DD6" s="22">
        <f>'10月（入力用）'!T28</f>
        <v>0.02</v>
      </c>
      <c r="DE6" s="22">
        <f>'10月（入力用）'!U28</f>
        <v>2.6666666666666668E-2</v>
      </c>
      <c r="DF6" s="22">
        <f>'10月（入力用）'!V28</f>
        <v>0.03</v>
      </c>
      <c r="DG6" s="22">
        <f>'10月（入力用）'!W28</f>
        <v>0.03</v>
      </c>
      <c r="DH6" s="22">
        <f>'10月（入力用）'!X28</f>
        <v>2.6666666666666668E-2</v>
      </c>
      <c r="DI6" s="22">
        <f>'10月（入力用）'!Y28</f>
        <v>2.6666666666666668E-2</v>
      </c>
      <c r="DJ6" s="22">
        <f>'10月（入力用）'!Z28</f>
        <v>2.6666666666666668E-2</v>
      </c>
      <c r="DK6" s="22">
        <f>'10月（入力用）'!AA28</f>
        <v>2.3333333333333334E-2</v>
      </c>
      <c r="DL6" s="22">
        <f>'10月（入力用）'!AB28</f>
        <v>2.3333333333333334E-2</v>
      </c>
      <c r="DM6" s="22">
        <f>'10月（入力用）'!AC28</f>
        <v>2.3333333333333334E-2</v>
      </c>
      <c r="DN6" s="22">
        <f>'10月（入力用）'!AD28</f>
        <v>2.3333333333333334E-2</v>
      </c>
      <c r="DO6" s="22">
        <f>'10月（入力用）'!AE28</f>
        <v>2.3333333333333334E-2</v>
      </c>
      <c r="DP6" s="22">
        <f>'10月（入力用）'!AF28</f>
        <v>2.3333333333333334E-2</v>
      </c>
      <c r="DQ6" s="22">
        <f>'10月（入力用）'!AG28</f>
        <v>1.6666666666666666E-2</v>
      </c>
      <c r="DR6" s="22">
        <f>'10月（入力用）'!AH28</f>
        <v>1.4619883040935672E-2</v>
      </c>
      <c r="DS6" s="22">
        <f>'10月（入力用）'!AI28</f>
        <v>1.4619883040935672E-2</v>
      </c>
      <c r="DT6" s="22">
        <f>'10月（入力用）'!AJ28</f>
        <v>1.4619883040935672E-2</v>
      </c>
      <c r="DU6" s="79">
        <f>'10月（入力用）'!AK28</f>
        <v>1.4619883040935672E-2</v>
      </c>
      <c r="DV6" s="85">
        <f>'11月（入力用）'!G28</f>
        <v>2.046783625730994E-2</v>
      </c>
      <c r="DW6" s="22">
        <f>'11月（入力用）'!H28</f>
        <v>2.046783625730994E-2</v>
      </c>
      <c r="DX6" s="22">
        <f>'11月（入力用）'!I28</f>
        <v>3.5087719298245612E-2</v>
      </c>
      <c r="DY6" s="22">
        <f>'11月（入力用）'!J28</f>
        <v>2.9239766081871343E-2</v>
      </c>
      <c r="DZ6" s="22">
        <f>'11月（入力用）'!K28</f>
        <v>4.3859649122807015E-2</v>
      </c>
      <c r="EA6" s="22">
        <f>'11月（入力用）'!L28</f>
        <v>5.8479532163742687E-2</v>
      </c>
      <c r="EB6" s="22">
        <f>'11月（入力用）'!M28</f>
        <v>6.725146198830409E-2</v>
      </c>
      <c r="EC6" s="22">
        <f>'11月（入力用）'!N28</f>
        <v>9.3567251461988299E-2</v>
      </c>
      <c r="ED6" s="22">
        <f>'11月（入力用）'!O28</f>
        <v>9.0643274853801165E-2</v>
      </c>
      <c r="EE6" s="22">
        <f>'11月（入力用）'!P28</f>
        <v>0.1023391812865497</v>
      </c>
      <c r="EF6" s="22">
        <f>'11月（入力用）'!Q28</f>
        <v>0.10818713450292397</v>
      </c>
      <c r="EG6" s="22">
        <f>'11月（入力用）'!R28</f>
        <v>0.10526315789473684</v>
      </c>
      <c r="EH6" s="22">
        <f>'11月（入力用）'!S28</f>
        <v>9.0643274853801165E-2</v>
      </c>
      <c r="EI6" s="22">
        <f>'11月（入力用）'!T28</f>
        <v>8.4795321637426896E-2</v>
      </c>
      <c r="EJ6" s="22">
        <f>'11月（入力用）'!U28</f>
        <v>9.3567251461988299E-2</v>
      </c>
      <c r="EK6" s="22">
        <f>'11月（入力用）'!V28</f>
        <v>7.8947368421052627E-2</v>
      </c>
      <c r="EL6" s="22">
        <f>'11月（入力用）'!W28</f>
        <v>7.8947368421052627E-2</v>
      </c>
      <c r="EM6" s="22">
        <f>'11月（入力用）'!X28</f>
        <v>7.3099415204678359E-2</v>
      </c>
      <c r="EN6" s="22">
        <f>'11月（入力用）'!Y28</f>
        <v>7.3099415204678359E-2</v>
      </c>
      <c r="EO6" s="22">
        <f>'11月（入力用）'!Z28</f>
        <v>7.6023391812865493E-2</v>
      </c>
      <c r="EP6" s="22">
        <f>'11月（入力用）'!AA28</f>
        <v>6.725146198830409E-2</v>
      </c>
      <c r="EQ6" s="22">
        <f>'11月（入力用）'!AB28</f>
        <v>6.725146198830409E-2</v>
      </c>
      <c r="ER6" s="22">
        <f>'11月（入力用）'!AC28</f>
        <v>6.725146198830409E-2</v>
      </c>
      <c r="ES6" s="22">
        <f>'11月（入力用）'!AD28</f>
        <v>5.2631578947368418E-2</v>
      </c>
      <c r="ET6" s="22">
        <f>'11月（入力用）'!AE28</f>
        <v>4.6783625730994149E-2</v>
      </c>
      <c r="EU6" s="22">
        <f>'11月（入力用）'!AF28</f>
        <v>4.6783625730994149E-2</v>
      </c>
      <c r="EV6" s="22">
        <f>'11月（入力用）'!AG28</f>
        <v>4.3859649122807015E-2</v>
      </c>
      <c r="EW6" s="22">
        <f>'11月（入力用）'!AH28</f>
        <v>4.6783625730994149E-2</v>
      </c>
      <c r="EX6" s="22">
        <f>'11月（入力用）'!AI28</f>
        <v>5.2631578947368418E-2</v>
      </c>
      <c r="EY6" s="79">
        <f>'11月（入力用）'!AJ28</f>
        <v>5.2631578947368418E-2</v>
      </c>
      <c r="EZ6" s="55">
        <f>'12月（入力用）'!G28</f>
        <v>5.5555555555555552E-2</v>
      </c>
      <c r="FA6" s="22">
        <f>'12月（入力用）'!H28</f>
        <v>7.0175438596491224E-2</v>
      </c>
      <c r="FB6" s="22">
        <f>'12月（入力用）'!I28</f>
        <v>8.771929824561403E-2</v>
      </c>
      <c r="FC6" s="22">
        <f>'12月（入力用）'!J28</f>
        <v>9.0643274853801165E-2</v>
      </c>
      <c r="FD6" s="22">
        <f>'12月（入力用）'!K28</f>
        <v>8.771929824561403E-2</v>
      </c>
      <c r="FE6" s="22">
        <f>'12月（入力用）'!L28</f>
        <v>9.9415204678362568E-2</v>
      </c>
      <c r="FF6" s="22">
        <f>'12月（入力用）'!M28</f>
        <v>0.10818713450292397</v>
      </c>
      <c r="FG6" s="22">
        <f>'12月（入力用）'!N28</f>
        <v>0.13157894736842105</v>
      </c>
      <c r="FH6" s="22">
        <f>'12月（入力用）'!O28</f>
        <v>0.15497076023391812</v>
      </c>
      <c r="FI6" s="22">
        <f>'12月（入力用）'!P28</f>
        <v>0.1871345029239766</v>
      </c>
      <c r="FJ6" s="22">
        <f>'12月（入力用）'!Q28</f>
        <v>0.21637426900584794</v>
      </c>
      <c r="FK6" s="22">
        <f>'12月（入力用）'!R28</f>
        <v>0.21345029239766081</v>
      </c>
      <c r="FL6" s="22">
        <f>'12月（入力用）'!S28</f>
        <v>0.21052631578947367</v>
      </c>
      <c r="FM6" s="22">
        <f>'12月（入力用）'!T28</f>
        <v>0.21345029239766081</v>
      </c>
      <c r="FN6" s="22">
        <f>'12月（入力用）'!U28</f>
        <v>0.2046783625730994</v>
      </c>
      <c r="FO6" s="22">
        <f>'12月（入力用）'!V28</f>
        <v>0.21052631578947367</v>
      </c>
      <c r="FP6" s="22">
        <f>'12月（入力用）'!W28</f>
        <v>0.1871345029239766</v>
      </c>
      <c r="FQ6" s="22">
        <f>'12月（入力用）'!X28</f>
        <v>0.16666666666666666</v>
      </c>
      <c r="FR6" s="22">
        <f>'12月（入力用）'!Y28</f>
        <v>0.16081871345029239</v>
      </c>
      <c r="FS6" s="22">
        <f>'12月（入力用）'!Z28</f>
        <v>0.14619883040935672</v>
      </c>
      <c r="FT6" s="22">
        <f>'12月（入力用）'!AA28</f>
        <v>0.13450292397660818</v>
      </c>
      <c r="FU6" s="22">
        <f>'12月（入力用）'!AB28</f>
        <v>0.12573099415204678</v>
      </c>
      <c r="FV6" s="22">
        <f>'12月（入力用）'!AC28</f>
        <v>0.13157894736842105</v>
      </c>
      <c r="FW6" s="22">
        <f>'12月（入力用）'!AD28</f>
        <v>0.13157894736842105</v>
      </c>
      <c r="FX6" s="22">
        <f>'12月（入力用）'!AE28</f>
        <v>0.13742690058479531</v>
      </c>
      <c r="FY6" s="22">
        <f>'12月（入力用）'!AF28</f>
        <v>0.14912280701754385</v>
      </c>
      <c r="FZ6" s="22">
        <f>'12月（入力用）'!AG28</f>
        <v>0.17543859649122806</v>
      </c>
      <c r="GA6" s="22">
        <f>'12月（入力用）'!AH28</f>
        <v>0.19005847953216373</v>
      </c>
      <c r="GB6" s="22">
        <f>'12月（入力用）'!AI28</f>
        <v>0.19298245614035087</v>
      </c>
      <c r="GC6" s="22">
        <f>'12月（入力用）'!AJ28</f>
        <v>0.21052631578947367</v>
      </c>
      <c r="GD6" s="79">
        <f>'12月（入力用）'!AK28</f>
        <v>0.19883040935672514</v>
      </c>
      <c r="GE6" s="55">
        <f>'R3-01（入力用）'!G28</f>
        <v>0.20760233918128654</v>
      </c>
      <c r="GF6" s="22">
        <f>'R3-01（入力用）'!H28</f>
        <v>0.19883040935672514</v>
      </c>
      <c r="GG6" s="22">
        <f>'R3-01（入力用）'!I28</f>
        <v>0.22514619883040934</v>
      </c>
      <c r="GH6" s="22">
        <f>'R3-01（入力用）'!J28</f>
        <v>0.23099415204678361</v>
      </c>
      <c r="GI6" s="22">
        <f>'R3-01（入力用）'!K28</f>
        <v>0.2318840579710145</v>
      </c>
      <c r="GJ6" s="22">
        <f>'R3-01（入力用）'!L28</f>
        <v>0.24057971014492754</v>
      </c>
      <c r="GK6" s="22">
        <f>'R3-01（入力用）'!M28</f>
        <v>0.24927536231884059</v>
      </c>
      <c r="GL6" s="22">
        <f>'R3-01（入力用）'!N28</f>
        <v>0.26376811594202898</v>
      </c>
      <c r="GM6" s="22">
        <f>'R3-01（入力用）'!O28</f>
        <v>0.27246376811594203</v>
      </c>
      <c r="GN6" s="22">
        <f>'R3-01（入力用）'!P28</f>
        <v>0.28985507246376813</v>
      </c>
      <c r="GO6" s="22">
        <f>'R3-01（入力用）'!Q28</f>
        <v>0.28985507246376813</v>
      </c>
      <c r="GP6" s="22">
        <f>'R3-01（入力用）'!R28</f>
        <v>0.28695652173913044</v>
      </c>
      <c r="GQ6" s="22">
        <f>'R3-01（入力用）'!S28</f>
        <v>0.30434782608695654</v>
      </c>
      <c r="GR6" s="22">
        <f>'R3-01（入力用）'!T28</f>
        <v>0.30434782608695654</v>
      </c>
      <c r="GS6" s="22">
        <f>'R3-01（入力用）'!U28</f>
        <v>0.27826086956521739</v>
      </c>
      <c r="GT6" s="22">
        <f>'R3-01（入力用）'!V28</f>
        <v>0.27246376811594203</v>
      </c>
      <c r="GU6" s="22">
        <f>'R3-01（入力用）'!W28</f>
        <v>0.27536231884057971</v>
      </c>
      <c r="GV6" s="22">
        <f>'R3-01（入力用）'!X28</f>
        <v>0.26376811594202898</v>
      </c>
      <c r="GW6" s="22">
        <f>'R3-01（入力用）'!Y28</f>
        <v>0.26666666666666666</v>
      </c>
      <c r="GX6" s="22">
        <f>'R3-01（入力用）'!Z28</f>
        <v>0.28115942028985508</v>
      </c>
      <c r="GY6" s="22">
        <f>'R3-01（入力用）'!AA28</f>
        <v>0.31304347826086959</v>
      </c>
      <c r="GZ6" s="22">
        <f>'R3-01（入力用）'!AB28</f>
        <v>0.33913043478260868</v>
      </c>
      <c r="HA6" s="22">
        <f>'R3-01（入力用）'!AC28</f>
        <v>0.36811594202898551</v>
      </c>
      <c r="HB6" s="22">
        <f>'R3-01（入力用）'!AD28</f>
        <v>0.37101449275362319</v>
      </c>
      <c r="HC6" s="22">
        <f>'R3-01（入力用）'!AE28</f>
        <v>0.38260869565217392</v>
      </c>
      <c r="HD6" s="22">
        <f>'R3-01（入力用）'!AF28</f>
        <v>0.35942028985507246</v>
      </c>
      <c r="HE6" s="22">
        <f>'R3-01（入力用）'!AG28</f>
        <v>0.35652173913043478</v>
      </c>
      <c r="HF6" s="22">
        <f>'R3-01（入力用）'!AH28</f>
        <v>0.35652173913043478</v>
      </c>
      <c r="HG6" s="22">
        <f>'R3-01（入力用）'!AI28</f>
        <v>0.35652173913043478</v>
      </c>
      <c r="HH6" s="22">
        <f>'R3-01（入力用）'!AJ28</f>
        <v>0.34202898550724636</v>
      </c>
      <c r="HI6" s="79">
        <f>'R3-01（入力用）'!AK28</f>
        <v>0.35072463768115941</v>
      </c>
      <c r="HJ6" s="55">
        <f>'R3-02（入力用）'!G28</f>
        <v>0.33043478260869563</v>
      </c>
      <c r="HK6" s="22">
        <f>'R3-02（入力用）'!H28</f>
        <v>0.28695652173913044</v>
      </c>
      <c r="HL6" s="22">
        <f>'R3-02（入力用）'!I28</f>
        <v>0.24715909090909091</v>
      </c>
      <c r="HM6" s="22">
        <f>'R3-02（入力用）'!J28</f>
        <v>0.21875</v>
      </c>
      <c r="HN6" s="22">
        <f>'R3-02（入力用）'!K28</f>
        <v>0.21022727272727273</v>
      </c>
      <c r="HO6" s="22">
        <f>'R3-02（入力用）'!L28</f>
        <v>0.20170454545454544</v>
      </c>
      <c r="HP6" s="22">
        <f>'R3-02（入力用）'!M28</f>
        <v>0.19602272727272727</v>
      </c>
      <c r="HQ6" s="22">
        <f>'R3-02（入力用）'!N28</f>
        <v>0.16526610644257703</v>
      </c>
      <c r="HR6" s="22">
        <f>'R3-02（入力用）'!O28</f>
        <v>0.17366946778711484</v>
      </c>
      <c r="HS6" s="22">
        <f>'R3-02（入力用）'!P28</f>
        <v>0.17086834733893558</v>
      </c>
      <c r="HT6" s="22">
        <f>'R3-02（入力用）'!Q28</f>
        <v>0.16806722689075632</v>
      </c>
      <c r="HU6" s="22">
        <f>'R3-02（入力用）'!R28</f>
        <v>0.16526610644257703</v>
      </c>
      <c r="HV6" s="22">
        <f>'R3-02（入力用）'!S28</f>
        <v>0.16806722689075632</v>
      </c>
      <c r="HW6" s="22">
        <f>'R3-02（入力用）'!T28</f>
        <v>0.17927170868347339</v>
      </c>
      <c r="HX6" s="22">
        <f>'R3-02（入力用）'!U28</f>
        <v>0.17366946778711484</v>
      </c>
      <c r="HY6" s="22">
        <f>'R3-02（入力用）'!V28</f>
        <v>0.17079889807162535</v>
      </c>
      <c r="HZ6" s="22">
        <f>'R3-02（入力用）'!W28</f>
        <v>0.17079889807162535</v>
      </c>
      <c r="IA6" s="22">
        <f>'R3-02（入力用）'!X28</f>
        <v>0.17355371900826447</v>
      </c>
      <c r="IB6" s="22">
        <f>'R3-02（入力用）'!Y28</f>
        <v>0.14666666666666667</v>
      </c>
      <c r="IC6" s="22">
        <f>'R3-02（入力用）'!Z28</f>
        <v>0.152</v>
      </c>
      <c r="ID6" s="22">
        <f>'R3-02（入力用）'!AA28</f>
        <v>0.152</v>
      </c>
      <c r="IE6" s="22">
        <f>'R3-02（入力用）'!AB28</f>
        <v>0.13066666666666665</v>
      </c>
      <c r="IF6" s="22">
        <f>'R3-02（入力用）'!AC28</f>
        <v>0.14666666666666667</v>
      </c>
      <c r="IG6" s="22">
        <f>'R3-02（入力用）'!AD28</f>
        <v>0.128</v>
      </c>
      <c r="IH6" s="22">
        <f>'R3-02（入力用）'!AE28</f>
        <v>9.6000000000000002E-2</v>
      </c>
      <c r="II6" s="22">
        <f>'R3-02（入力用）'!AF28</f>
        <v>8.533333333333333E-2</v>
      </c>
      <c r="IJ6" s="22">
        <f>'R3-02（入力用）'!AG28</f>
        <v>0.08</v>
      </c>
      <c r="IK6" s="79">
        <f>'R3-02（入力用）'!AH28</f>
        <v>7.7333333333333337E-2</v>
      </c>
      <c r="IL6" s="55">
        <f>'R3-03（入力用）'!G28</f>
        <v>7.1999999999999995E-2</v>
      </c>
      <c r="IM6" s="22">
        <f>'R3-03（入力用）'!H28</f>
        <v>5.8666666666666666E-2</v>
      </c>
      <c r="IN6" s="22">
        <f>'R3-03（入力用）'!I28</f>
        <v>5.3333333333333337E-2</v>
      </c>
      <c r="IO6" s="22">
        <f>'R3-03（入力用）'!J28</f>
        <v>5.0666666666666665E-2</v>
      </c>
      <c r="IP6" s="22">
        <f>'R3-03（入力用）'!K28</f>
        <v>3.7333333333333336E-2</v>
      </c>
      <c r="IQ6" s="22">
        <f>'R3-03（入力用）'!L28</f>
        <v>3.7333333333333336E-2</v>
      </c>
      <c r="IR6" s="22">
        <f>'R3-03（入力用）'!M28</f>
        <v>3.7333333333333336E-2</v>
      </c>
      <c r="IS6" s="22">
        <f>'R3-03（入力用）'!N28</f>
        <v>3.4666666666666665E-2</v>
      </c>
      <c r="IT6" s="22">
        <f>'R3-03（入力用）'!O28</f>
        <v>3.2000000000000001E-2</v>
      </c>
      <c r="IU6" s="22">
        <f>'R3-03（入力用）'!P28</f>
        <v>2.9333333333333333E-2</v>
      </c>
      <c r="IV6" s="22">
        <f>'R3-03（入力用）'!Q28</f>
        <v>2.6666666666666668E-2</v>
      </c>
      <c r="IW6" s="22">
        <f>'R3-03（入力用）'!R28</f>
        <v>2.4E-2</v>
      </c>
      <c r="IX6" s="22">
        <f>'R3-03（入力用）'!S28</f>
        <v>2.4E-2</v>
      </c>
      <c r="IY6" s="22">
        <f>'R3-03（入力用）'!T28</f>
        <v>2.6666666666666668E-2</v>
      </c>
      <c r="IZ6" s="22">
        <f>'R3-03（入力用）'!U28</f>
        <v>2.1333333333333333E-2</v>
      </c>
      <c r="JA6" s="22">
        <f>'R3-03（入力用）'!V28</f>
        <v>1.8666666666666668E-2</v>
      </c>
      <c r="JB6" s="22">
        <f>'R3-03（入力用）'!W28</f>
        <v>1.8666666666666668E-2</v>
      </c>
      <c r="JC6" s="22">
        <f>'R3-03（入力用）'!X28</f>
        <v>2.1333333333333333E-2</v>
      </c>
      <c r="JD6" s="22">
        <f>'R3-03（入力用）'!Y28</f>
        <v>2.1333333333333333E-2</v>
      </c>
      <c r="JE6" s="22">
        <f>'R3-03（入力用）'!Z28</f>
        <v>2.6666666666666668E-2</v>
      </c>
      <c r="JF6" s="22">
        <f>'R3-03（入力用）'!AA28</f>
        <v>3.7333333333333336E-2</v>
      </c>
      <c r="JG6" s="22">
        <f>'R3-03（入力用）'!AB28</f>
        <v>0.04</v>
      </c>
      <c r="JH6" s="22">
        <f>'R3-03（入力用）'!AC28</f>
        <v>0.04</v>
      </c>
      <c r="JI6" s="22">
        <f>'R3-03（入力用）'!AD28</f>
        <v>0.04</v>
      </c>
      <c r="JJ6" s="22">
        <f>'R3-03（入力用）'!AE28</f>
        <v>4.5333333333333337E-2</v>
      </c>
      <c r="JK6" s="22">
        <f>'R3-03（入力用）'!AF28</f>
        <v>4.5333333333333337E-2</v>
      </c>
      <c r="JL6" s="22">
        <f>'R3-03（入力用）'!AG28</f>
        <v>4.8000000000000001E-2</v>
      </c>
      <c r="JM6" s="22">
        <f>'R3-03（入力用）'!AH28</f>
        <v>5.8666666666666666E-2</v>
      </c>
      <c r="JN6" s="22">
        <f>'R3-03（入力用）'!AI28</f>
        <v>5.8666666666666666E-2</v>
      </c>
      <c r="JO6" s="22">
        <f>'R3-03（入力用）'!AJ28</f>
        <v>6.6489361702127658E-2</v>
      </c>
      <c r="JP6" s="79">
        <f>'R3-03（入力用）'!AK28</f>
        <v>7.4468085106382975E-2</v>
      </c>
      <c r="JQ6" s="55">
        <f>'R3-04'!G28</f>
        <v>7.7127659574468085E-2</v>
      </c>
      <c r="JR6" s="22">
        <f>'R3-04'!H28</f>
        <v>7.7127659574468085E-2</v>
      </c>
      <c r="JS6" s="22">
        <f>'R3-04'!I28</f>
        <v>7.7127659574468085E-2</v>
      </c>
      <c r="JT6" s="22">
        <f>'R3-04'!J28</f>
        <v>7.7127659574468085E-2</v>
      </c>
      <c r="JU6" s="22">
        <f>'R3-04'!K28</f>
        <v>7.7127659574468085E-2</v>
      </c>
      <c r="JV6" s="22">
        <f>'R3-04'!L28</f>
        <v>8.5106382978723402E-2</v>
      </c>
      <c r="JW6" s="22">
        <f>'R3-04'!M28</f>
        <v>0.10372340425531915</v>
      </c>
      <c r="JX6" s="22">
        <f>'R3-04'!N28</f>
        <v>0.11436170212765957</v>
      </c>
      <c r="JY6" s="22">
        <f>'R3-04'!O28</f>
        <v>0.10904255319148937</v>
      </c>
      <c r="JZ6" s="22">
        <f>'R3-04'!P28</f>
        <v>0.10106382978723404</v>
      </c>
      <c r="KA6" s="22">
        <f>'R3-04'!Q28</f>
        <v>0.10372340425531915</v>
      </c>
      <c r="KB6" s="22">
        <f>'R3-04'!R28</f>
        <v>0.10638297872340426</v>
      </c>
      <c r="KC6" s="22">
        <f>'R3-04'!S28</f>
        <v>0.10106382978723404</v>
      </c>
      <c r="KD6" s="22">
        <f>'R3-04'!T28</f>
        <v>0.10638297872340426</v>
      </c>
      <c r="KE6" s="22">
        <f>'R3-04'!U28</f>
        <v>0.11968085106382979</v>
      </c>
      <c r="KF6" s="22">
        <f>'R3-04'!V28</f>
        <v>0.11702127659574468</v>
      </c>
      <c r="KG6" s="22">
        <f>'R3-04'!W28</f>
        <v>0.11436170212765957</v>
      </c>
      <c r="KH6" s="22">
        <f>'R3-04'!X28</f>
        <v>0.13031914893617022</v>
      </c>
      <c r="KI6" s="22">
        <f>'R3-04'!Y28</f>
        <v>0.1276595744680851</v>
      </c>
      <c r="KJ6" s="22">
        <f>'R3-04'!Z28</f>
        <v>0.15425531914893617</v>
      </c>
      <c r="KK6" s="22">
        <f>'R3-04'!AA28</f>
        <v>0.14627659574468085</v>
      </c>
      <c r="KL6" s="22">
        <f>'R3-04'!AB28</f>
        <v>0.14893617021276595</v>
      </c>
      <c r="KM6" s="22">
        <f>'R3-04'!AC28</f>
        <v>0.15425531914893617</v>
      </c>
      <c r="KN6" s="22">
        <f>'R3-04'!AD28</f>
        <v>0.14627659574468085</v>
      </c>
      <c r="KO6" s="22">
        <f>'R3-04'!AE28</f>
        <v>0.14627659574468085</v>
      </c>
      <c r="KP6" s="22">
        <f>'R3-04'!AF28</f>
        <v>0.14095744680851063</v>
      </c>
      <c r="KQ6" s="22">
        <f>'R3-04'!AG28</f>
        <v>0.14361702127659576</v>
      </c>
      <c r="KR6" s="22">
        <f>'R3-04'!AH28</f>
        <v>0.13563829787234041</v>
      </c>
      <c r="KS6" s="22">
        <f>'R3-04'!AI28</f>
        <v>0.14893617021276595</v>
      </c>
      <c r="KT6" s="191">
        <f>'R3-04'!AJ28</f>
        <v>0.13829787234042554</v>
      </c>
      <c r="KU6" s="201">
        <f>'R3-05'!G28</f>
        <v>0.18882978723404256</v>
      </c>
      <c r="KV6" s="22">
        <f>'R3-05'!H28</f>
        <v>0.21808510638297873</v>
      </c>
      <c r="KW6" s="22">
        <f>'R3-05'!I28</f>
        <v>0.26063829787234044</v>
      </c>
      <c r="KX6" s="22">
        <f>'R3-05'!J28</f>
        <v>0.31914893617021278</v>
      </c>
      <c r="KY6" s="22">
        <f>'R3-05'!K28</f>
        <v>0.35106382978723405</v>
      </c>
      <c r="KZ6" s="22">
        <f>'R3-05'!L28</f>
        <v>0.38829787234042551</v>
      </c>
      <c r="LA6" s="22">
        <f>'R3-05'!M28</f>
        <v>0.41798941798941797</v>
      </c>
      <c r="LB6" s="22">
        <f>'R3-05'!N28</f>
        <v>0.45767195767195767</v>
      </c>
      <c r="LC6" s="22">
        <f>'R3-05'!O28</f>
        <v>0.49735449735449733</v>
      </c>
      <c r="LD6" s="22">
        <f>'R3-05'!P28</f>
        <v>0.52645502645502651</v>
      </c>
      <c r="LE6" s="22">
        <f>'R3-05'!Q28</f>
        <v>0.544973544973545</v>
      </c>
      <c r="LF6" s="22">
        <f>'R3-05'!R28</f>
        <v>0.5714285714285714</v>
      </c>
      <c r="LG6" s="22">
        <f>'R3-05'!S28</f>
        <v>0.59788359788359791</v>
      </c>
      <c r="LH6" s="22">
        <f>'R3-05'!T28</f>
        <v>0.58994708994709</v>
      </c>
      <c r="LI6" s="22">
        <f>'R3-05'!U28</f>
        <v>0.60582010582010581</v>
      </c>
      <c r="LJ6" s="22">
        <f>'R3-05'!V28</f>
        <v>0.60052910052910058</v>
      </c>
      <c r="LK6" s="22">
        <f>'R3-05'!W28</f>
        <v>0.5714285714285714</v>
      </c>
      <c r="LL6" s="22">
        <f>'R3-05'!X28</f>
        <v>0.59523809523809523</v>
      </c>
      <c r="LM6" s="22">
        <f>'R3-05'!Y28</f>
        <v>0.57671957671957674</v>
      </c>
      <c r="LN6" s="22">
        <f>'R3-05'!Z28</f>
        <v>0.55415617128463479</v>
      </c>
      <c r="LO6" s="22">
        <f>'R3-05'!AA28</f>
        <v>0.5717884130982368</v>
      </c>
      <c r="LP6" s="22">
        <f>'R3-05'!AB28</f>
        <v>0.5617128463476071</v>
      </c>
      <c r="LQ6" s="22">
        <f>'R3-05'!AC28</f>
        <v>0.55667506297229219</v>
      </c>
      <c r="LR6" s="22">
        <f>'R3-05'!AD28</f>
        <v>0.52141057934508817</v>
      </c>
      <c r="LS6" s="22">
        <f>'R3-05'!AE28</f>
        <v>0.51385390428211586</v>
      </c>
      <c r="LT6" s="22">
        <f>'R3-05'!AF28</f>
        <v>0.50629722921914355</v>
      </c>
      <c r="LU6" s="22">
        <f>'R3-05'!AG28</f>
        <v>0.45591939546599497</v>
      </c>
      <c r="LV6" s="22">
        <f>'R3-05'!AH28</f>
        <v>0.43828715365239296</v>
      </c>
      <c r="LW6" s="22">
        <f>'R3-05'!AI28</f>
        <v>0.43324937027707811</v>
      </c>
      <c r="LX6" s="22">
        <f>'R3-05'!AJ28</f>
        <v>0.4256926952141058</v>
      </c>
      <c r="LY6" s="79">
        <f>'R3-05'!AK28</f>
        <v>0.36754176610978523</v>
      </c>
      <c r="LZ6" s="55">
        <f>'R3-06'!G28</f>
        <v>0.3532219570405728</v>
      </c>
      <c r="MA6" s="22">
        <f>'R3-06'!H28</f>
        <v>0.3412887828162291</v>
      </c>
      <c r="MB6" s="22">
        <f>'R3-06'!I28</f>
        <v>0.33651551312649164</v>
      </c>
      <c r="MC6" s="22">
        <f>'R3-06'!J28</f>
        <v>0.31026252983293556</v>
      </c>
      <c r="MD6" s="22">
        <f>'R3-06'!K28</f>
        <v>0.36276849642004771</v>
      </c>
      <c r="ME6" s="22">
        <f>'R3-06'!L28</f>
        <v>0.3818615751789976</v>
      </c>
      <c r="MF6" s="22">
        <f>'R3-06'!M28</f>
        <v>0.3412887828162291</v>
      </c>
      <c r="MG6" s="22">
        <f>'R3-06'!N28</f>
        <v>0.33890214797136037</v>
      </c>
      <c r="MH6" s="22">
        <f>'R3-06'!O28</f>
        <v>0.34606205250596661</v>
      </c>
      <c r="MI6" s="22">
        <f>'R3-06'!P28</f>
        <v>0.33966745843230406</v>
      </c>
      <c r="MJ6" s="22">
        <f>'R3-06'!Q28</f>
        <v>0.32066508313539194</v>
      </c>
      <c r="MK6" s="22">
        <f>'R3-06'!R28</f>
        <v>0.29216152019002373</v>
      </c>
      <c r="ML6" s="22">
        <f>'R3-06'!S28</f>
        <v>0.28741092636579574</v>
      </c>
      <c r="MM6" s="22">
        <f>'R3-06'!T28</f>
        <v>0.26365795724465557</v>
      </c>
      <c r="MN6" s="22">
        <f>'R3-06'!U28</f>
        <v>0.24228028503562946</v>
      </c>
      <c r="MO6" s="22">
        <f>'R3-06'!V28</f>
        <v>0.21377672209026127</v>
      </c>
      <c r="MP6" s="22">
        <f>'R3-06'!W28</f>
        <v>0.19002375296912113</v>
      </c>
      <c r="MQ6" s="22">
        <f>'R3-06'!X28</f>
        <v>0.17102137767220901</v>
      </c>
      <c r="MR6" s="22">
        <f>'R3-06'!Y28</f>
        <v>0.16389548693586697</v>
      </c>
      <c r="MS6" s="22">
        <f>'R3-06'!Z28</f>
        <v>0.16864608076009502</v>
      </c>
      <c r="MT6" s="22">
        <f>'R3-06'!AA28</f>
        <v>0.13776722090261281</v>
      </c>
      <c r="MU6" s="22">
        <f>'R3-06'!AB28</f>
        <v>0.13064133016627077</v>
      </c>
      <c r="MV6" s="22">
        <f>'R3-06'!AC28</f>
        <v>0.12589073634204276</v>
      </c>
      <c r="MW6" s="22">
        <f>'R3-06'!AD28</f>
        <v>0.11401425178147269</v>
      </c>
      <c r="MX6" s="22">
        <f>'R3-06'!AE28</f>
        <v>8.7885985748218529E-2</v>
      </c>
      <c r="MY6" s="22">
        <f>'R3-06'!AF28</f>
        <v>8.5510688836104506E-2</v>
      </c>
      <c r="MZ6" s="22">
        <f>'R3-06'!AG28</f>
        <v>0.10451306413301663</v>
      </c>
      <c r="NA6" s="22">
        <f>'R3-06'!AH28</f>
        <v>0.10451306413301663</v>
      </c>
      <c r="NB6" s="22">
        <f>'R3-06'!AI28</f>
        <v>9.9762470308788598E-2</v>
      </c>
      <c r="NC6" s="79">
        <f>'R3-06'!AJ28</f>
        <v>8.3135391923990498E-2</v>
      </c>
      <c r="ND6" s="55">
        <f>'R3-07'!G28</f>
        <v>8.3135391923990498E-2</v>
      </c>
      <c r="NE6" s="22">
        <f>'R3-07'!H28</f>
        <v>0.10213776722090261</v>
      </c>
      <c r="NF6" s="22">
        <f>'R3-07'!I28</f>
        <v>0.10213776722090261</v>
      </c>
      <c r="NG6" s="22">
        <f>'R3-07'!J28</f>
        <v>9.9762470308788598E-2</v>
      </c>
      <c r="NH6" s="22">
        <f>'R3-07'!K28</f>
        <v>8.7885985748218529E-2</v>
      </c>
      <c r="NI6" s="22">
        <f>'R3-07'!L28</f>
        <v>7.8384798099762468E-2</v>
      </c>
      <c r="NJ6" s="22">
        <f>'R3-07'!M28</f>
        <v>7.1258907363420429E-2</v>
      </c>
      <c r="NK6" s="22">
        <f>'R3-07'!N28</f>
        <v>6.8883610451306407E-2</v>
      </c>
      <c r="NL6" s="22">
        <f>'R3-07'!O28</f>
        <v>7.7647058823529416E-2</v>
      </c>
      <c r="NM6" s="22">
        <f>'R3-07'!P28</f>
        <v>7.2941176470588232E-2</v>
      </c>
      <c r="NN6" s="22">
        <f>'R3-07'!Q28</f>
        <v>8.4705882352941173E-2</v>
      </c>
      <c r="NO6" s="22">
        <f>'R3-07'!R28</f>
        <v>8.2352941176470587E-2</v>
      </c>
      <c r="NP6" s="22">
        <f>'R3-07'!S28</f>
        <v>8.2352941176470587E-2</v>
      </c>
      <c r="NQ6" s="22">
        <f>'R3-07'!T28</f>
        <v>0.08</v>
      </c>
      <c r="NR6" s="22">
        <f>'R3-07'!U28</f>
        <v>8.7058823529411758E-2</v>
      </c>
      <c r="NS6" s="22">
        <f>'R3-07'!V28</f>
        <v>7.7647058823529416E-2</v>
      </c>
      <c r="NT6" s="22">
        <f>'R3-07'!W28</f>
        <v>0.08</v>
      </c>
      <c r="NU6" s="22">
        <f>'R3-07'!X28</f>
        <v>8.4705882352941173E-2</v>
      </c>
      <c r="NV6" s="22">
        <f>'R3-07'!Y28</f>
        <v>0.08</v>
      </c>
      <c r="NW6" s="22">
        <f>'R3-07'!Z28</f>
        <v>8.4705882352941173E-2</v>
      </c>
      <c r="NX6" s="22">
        <f>'R3-07'!AA28</f>
        <v>0.08</v>
      </c>
      <c r="NY6" s="22">
        <f>'R3-07'!AB28</f>
        <v>9.6470588235294114E-2</v>
      </c>
      <c r="NZ6" s="22">
        <f>'R3-07'!AC28</f>
        <v>0.11294117647058824</v>
      </c>
      <c r="OA6" s="22">
        <f>'R3-07'!AD28</f>
        <v>0.12235294117647059</v>
      </c>
      <c r="OB6" s="22">
        <f>'R3-07'!AE28</f>
        <v>0.16235294117647059</v>
      </c>
      <c r="OC6" s="22">
        <f>'R3-07'!AF28</f>
        <v>0.17411764705882352</v>
      </c>
      <c r="OD6" s="22">
        <f>'R3-07'!AG28</f>
        <v>0.19294117647058823</v>
      </c>
      <c r="OE6" s="22">
        <f>'R3-07'!AH28</f>
        <v>0.21176470588235294</v>
      </c>
      <c r="OF6" s="22">
        <f>'R3-07'!AI28</f>
        <v>0.24705882352941178</v>
      </c>
      <c r="OG6" s="22">
        <f>'R3-07'!AJ28</f>
        <v>0.26588235294117646</v>
      </c>
      <c r="OH6" s="79">
        <f>'R3-07'!AK28</f>
        <v>0.27058823529411763</v>
      </c>
      <c r="OI6" s="55">
        <f>'R3-08'!G28</f>
        <v>0.28705882352941176</v>
      </c>
      <c r="OJ6" s="22">
        <f>'R3-08'!H28</f>
        <v>0.30352941176470588</v>
      </c>
      <c r="OK6" s="22">
        <f>'R3-08'!I28</f>
        <v>0.32941176470588235</v>
      </c>
      <c r="OL6" s="22">
        <f>'R3-08'!J28</f>
        <v>0.37176470588235294</v>
      </c>
      <c r="OM6" s="22">
        <f>'R3-08'!K28</f>
        <v>0.37647058823529411</v>
      </c>
      <c r="ON6" s="22">
        <f>'R3-08'!L28</f>
        <v>0.40705882352941175</v>
      </c>
      <c r="OO6" s="22">
        <f>'R3-08'!M28</f>
        <v>0.4611764705882353</v>
      </c>
      <c r="OP6" s="22">
        <f>'R3-08'!N28</f>
        <v>0.49411764705882355</v>
      </c>
      <c r="OQ6" s="22">
        <f>'R3-08'!O28</f>
        <v>0.50823529411764701</v>
      </c>
      <c r="OR6" s="22">
        <f>'R3-08'!P28</f>
        <v>0.52470588235294113</v>
      </c>
      <c r="OS6" s="22">
        <f>'R3-08'!Q28</f>
        <v>0.57411764705882351</v>
      </c>
      <c r="OT6" s="22">
        <f>'R3-08'!R28</f>
        <v>0.58352941176470585</v>
      </c>
      <c r="OU6" s="22">
        <f>'R3-08'!S28</f>
        <v>0.58078602620087338</v>
      </c>
      <c r="OV6" s="22">
        <f>'R3-08'!T28</f>
        <v>0.59606986899563319</v>
      </c>
      <c r="OW6" s="22">
        <f>'R3-08'!U28</f>
        <v>0.64628820960698685</v>
      </c>
      <c r="OX6" s="22">
        <f>'R3-08'!V28</f>
        <v>0.67903930131004364</v>
      </c>
      <c r="OY6" s="22">
        <f>'R3-08'!W28</f>
        <v>0.71397379912663761</v>
      </c>
      <c r="OZ6" s="22">
        <f>'R3-08'!X28</f>
        <v>0.73144104803493448</v>
      </c>
      <c r="PA6" s="22">
        <f>'R3-08'!Y28</f>
        <v>0.72131147540983609</v>
      </c>
      <c r="PB6" s="22">
        <f>'R3-08'!Z28</f>
        <v>0.69467213114754101</v>
      </c>
      <c r="PC6" s="22">
        <f>'R3-08'!AA28</f>
        <v>0.72131147540983609</v>
      </c>
      <c r="PD6" s="22">
        <f>'R3-08'!AB28</f>
        <v>0.73975409836065575</v>
      </c>
      <c r="PE6" s="22">
        <f>'R3-08'!AC28</f>
        <v>0.74180327868852458</v>
      </c>
      <c r="PF6" s="22">
        <f>'R3-08'!AD28</f>
        <v>0.73360655737704916</v>
      </c>
      <c r="PG6" s="22">
        <f>'R3-08'!AE28</f>
        <v>0.72540983606557374</v>
      </c>
      <c r="PH6" s="22">
        <f>'R3-08'!AF28</f>
        <v>0.76639344262295084</v>
      </c>
      <c r="PI6" s="22">
        <f>'R3-08'!AG28</f>
        <v>0.71024734982332161</v>
      </c>
      <c r="PJ6" s="22">
        <f>'R3-08'!AH28</f>
        <v>0.67314487632508835</v>
      </c>
      <c r="PK6" s="22">
        <f>'R3-08'!AI28</f>
        <v>0.68374558303886923</v>
      </c>
      <c r="PL6" s="22">
        <f>'R3-08'!AJ28</f>
        <v>0.65724381625441697</v>
      </c>
      <c r="PM6" s="79">
        <f>'R3-08'!AK28</f>
        <v>0.60600706713780916</v>
      </c>
      <c r="PN6" s="55">
        <f>'R3-09'!G28</f>
        <v>0.58303886925795056</v>
      </c>
      <c r="PO6" s="22">
        <f>'R3-09'!H28</f>
        <v>0.56492411467116355</v>
      </c>
      <c r="PP6" s="22">
        <f>'R3-09'!I28</f>
        <v>0.54300168634064083</v>
      </c>
      <c r="PQ6" s="22">
        <f>'R3-09'!J28</f>
        <v>0.51433389544688024</v>
      </c>
      <c r="PR6" s="22">
        <f>'R3-09'!K28</f>
        <v>0.52613827993254636</v>
      </c>
      <c r="PS6" s="22">
        <f>'R3-09'!L28</f>
        <v>0.48060708263069141</v>
      </c>
      <c r="PT6" s="22">
        <f>'R3-09'!M28</f>
        <v>0.43890675241157556</v>
      </c>
      <c r="PU6" s="22">
        <f>'R3-09'!N28</f>
        <v>0.41961414790996787</v>
      </c>
      <c r="PV6" s="22">
        <f>'R3-09'!O28</f>
        <v>0.39067524115755625</v>
      </c>
      <c r="PW6" s="22">
        <f>'R3-09'!P28</f>
        <v>0.38102893890675243</v>
      </c>
      <c r="PX6" s="22">
        <f>'R3-09'!Q28</f>
        <v>0.36334405144694532</v>
      </c>
      <c r="PY6" s="22">
        <f>'R3-09'!R28</f>
        <v>0.34405144694533762</v>
      </c>
      <c r="PZ6" s="22">
        <f>'R3-09'!S28</f>
        <v>0.30707395498392281</v>
      </c>
      <c r="QA6" s="22">
        <f>'R3-09'!T28</f>
        <v>0.29581993569131831</v>
      </c>
      <c r="QB6" s="22">
        <f>'R3-09'!U28</f>
        <v>0.28135048231511256</v>
      </c>
      <c r="QC6" s="22">
        <f>'R3-09'!V28</f>
        <v>0.26688102893890675</v>
      </c>
      <c r="QD6" s="22">
        <f>'R3-09'!W28</f>
        <v>0.2459807073954984</v>
      </c>
      <c r="QE6" s="22">
        <f>'R3-09'!X28</f>
        <v>0.22990353697749197</v>
      </c>
      <c r="QF6" s="22">
        <f>'R3-09'!Y28</f>
        <v>0.21543408360128619</v>
      </c>
      <c r="QG6" s="22">
        <f>'R3-09'!Z28</f>
        <v>0.20900321543408359</v>
      </c>
      <c r="QH6" s="22">
        <f>'R3-09'!AA28</f>
        <v>0.17684887459807075</v>
      </c>
      <c r="QI6" s="22">
        <f>'R3-09'!AB28</f>
        <v>0.18354430379746836</v>
      </c>
      <c r="QJ6" s="22">
        <f>'R3-09'!AC28</f>
        <v>0.1729957805907173</v>
      </c>
      <c r="QK6" s="22">
        <f>'R3-09'!AD28</f>
        <v>0.14947368421052631</v>
      </c>
      <c r="QL6" s="22">
        <f>'R3-09'!AE28</f>
        <v>0.12631578947368421</v>
      </c>
      <c r="QM6" s="22">
        <f>'R3-09'!AF28</f>
        <v>0.11789473684210526</v>
      </c>
      <c r="QN6" s="22">
        <f>'R3-09'!AG28</f>
        <v>9.2631578947368426E-2</v>
      </c>
      <c r="QO6" s="22">
        <f>'R3-09'!AH28</f>
        <v>8.8421052631578942E-2</v>
      </c>
      <c r="QP6" s="22">
        <f>'R3-09'!AI28</f>
        <v>7.3684210526315783E-2</v>
      </c>
      <c r="QQ6" s="79">
        <f>'R3-09'!AJ28</f>
        <v>6.7368421052631577E-2</v>
      </c>
      <c r="QR6" s="55">
        <f>'R3-10'!G28</f>
        <v>7.1578947368421048E-2</v>
      </c>
      <c r="QS6" s="22">
        <f>'R3-10'!H28</f>
        <v>6.7368421052631577E-2</v>
      </c>
      <c r="QT6" s="22">
        <f>'R3-10'!I28</f>
        <v>6.7368421052631577E-2</v>
      </c>
      <c r="QU6" s="22">
        <f>'R3-10'!J28</f>
        <v>6.3157894736842107E-2</v>
      </c>
      <c r="QV6" s="22">
        <f>'R3-10'!K28</f>
        <v>6.1052631578947365E-2</v>
      </c>
      <c r="QW6" s="22">
        <f>'R3-10'!L28</f>
        <v>4.6315789473684213E-2</v>
      </c>
      <c r="QX6" s="22">
        <f>'R3-10'!M28</f>
        <v>2.9473684210526315E-2</v>
      </c>
      <c r="QY6" s="22">
        <f>'R3-10'!N28</f>
        <v>3.3684210526315789E-2</v>
      </c>
      <c r="QZ6" s="22">
        <f>'R3-10'!O28</f>
        <v>3.1578947368421054E-2</v>
      </c>
      <c r="RA6" s="22">
        <f>'R3-10'!P28</f>
        <v>2.5263157894736842E-2</v>
      </c>
      <c r="RB6" s="22">
        <f>'R3-10'!Q28</f>
        <v>2.3157894736842106E-2</v>
      </c>
      <c r="RC6" s="22">
        <f>'R3-10'!R28</f>
        <v>2.736842105263158E-2</v>
      </c>
      <c r="RD6" s="22">
        <f>'R3-10'!S28</f>
        <v>3.1578947368421054E-2</v>
      </c>
      <c r="RE6" s="22">
        <f>'R3-10'!T28</f>
        <v>2.5263157894736842E-2</v>
      </c>
      <c r="RF6" s="22">
        <f>'R3-10'!U28</f>
        <v>2.9473684210526315E-2</v>
      </c>
      <c r="RG6" s="22">
        <f>'R3-10'!V28</f>
        <v>3.1578947368421054E-2</v>
      </c>
      <c r="RH6" s="22">
        <f>'R3-10'!W28</f>
        <v>3.3684210526315789E-2</v>
      </c>
      <c r="RI6" s="22">
        <f>'R3-10'!X28</f>
        <v>2.9473684210526315E-2</v>
      </c>
      <c r="RJ6" s="22">
        <f>'R3-10'!Y28</f>
        <v>2.9473684210526315E-2</v>
      </c>
      <c r="RK6" s="22">
        <f>'R3-10'!Z28</f>
        <v>2.5263157894736842E-2</v>
      </c>
      <c r="RL6" s="22">
        <f>'R3-10'!AA28</f>
        <v>2.1052631578947368E-2</v>
      </c>
      <c r="RM6" s="22">
        <f>'R3-10'!AB28</f>
        <v>2.1052631578947368E-2</v>
      </c>
      <c r="RN6" s="22">
        <f>'R3-10'!AC28</f>
        <v>1.6842105263157894E-2</v>
      </c>
      <c r="RO6" s="22">
        <f>'R3-10'!AD28</f>
        <v>1.2631578947368421E-2</v>
      </c>
      <c r="RP6" s="22">
        <f>'R3-10'!AE28</f>
        <v>4.2105263157894736E-3</v>
      </c>
      <c r="RQ6" s="22">
        <f>'R3-10'!AF28</f>
        <v>0</v>
      </c>
      <c r="RR6" s="22">
        <f>'R3-10'!AG28</f>
        <v>8.4210526315789472E-3</v>
      </c>
      <c r="RS6" s="22">
        <f>'R3-10'!AH28</f>
        <v>8.4210526315789472E-3</v>
      </c>
      <c r="RT6" s="22">
        <f>'R3-10'!AI28</f>
        <v>8.4210526315789472E-3</v>
      </c>
      <c r="RU6" s="22">
        <f>'R3-10'!AJ28</f>
        <v>8.4210526315789472E-3</v>
      </c>
      <c r="RV6" s="79">
        <f>'R3-10'!AK28</f>
        <v>8.4210526315789472E-3</v>
      </c>
      <c r="RW6" s="55">
        <f>'R3-11'!G28</f>
        <v>0</v>
      </c>
      <c r="RX6" s="22">
        <f>'R3-11'!H28</f>
        <v>2.0964360587002098E-3</v>
      </c>
      <c r="RY6" s="22">
        <f>'R3-11'!I28</f>
        <v>2.0964360587002098E-3</v>
      </c>
      <c r="RZ6" s="22">
        <f>'R3-11'!J28</f>
        <v>2.0964360587002098E-3</v>
      </c>
      <c r="SA6" s="22">
        <f>'R3-11'!K28</f>
        <v>2.0964360587002098E-3</v>
      </c>
      <c r="SB6" s="22">
        <f>'R3-11'!L28</f>
        <v>2.0964360587002098E-3</v>
      </c>
      <c r="SC6" s="22">
        <f>'R3-11'!M28</f>
        <v>2.0964360587002098E-3</v>
      </c>
      <c r="SD6" s="22">
        <f>'R3-11'!N28</f>
        <v>2.0964360587002098E-3</v>
      </c>
      <c r="SE6" s="22">
        <f>'R3-11'!O28</f>
        <v>2.0964360587002098E-3</v>
      </c>
      <c r="SF6" s="22">
        <f>'R3-11'!P28</f>
        <v>2.0964360587002098E-3</v>
      </c>
      <c r="SG6" s="22">
        <f>'R3-11'!Q28</f>
        <v>0</v>
      </c>
      <c r="SH6" s="22">
        <f>'R3-11'!R28</f>
        <v>0</v>
      </c>
      <c r="SI6" s="22">
        <f>'R3-11'!S28</f>
        <v>0</v>
      </c>
      <c r="SJ6" s="22">
        <f>'R3-11'!T28</f>
        <v>0</v>
      </c>
      <c r="SK6" s="22">
        <f>'R3-11'!U28</f>
        <v>0</v>
      </c>
      <c r="SL6" s="22">
        <f>'R3-11'!V28</f>
        <v>0</v>
      </c>
      <c r="SM6" s="22">
        <f>'R3-11'!W28</f>
        <v>0</v>
      </c>
      <c r="SN6" s="22">
        <f>'R3-11'!X28</f>
        <v>0</v>
      </c>
      <c r="SO6" s="22">
        <f>'R3-11'!Y28</f>
        <v>0</v>
      </c>
      <c r="SP6" s="22">
        <f>'R3-11'!Z28</f>
        <v>0</v>
      </c>
      <c r="SQ6" s="22">
        <f>'R3-11'!AA28</f>
        <v>2.0964360587002098E-3</v>
      </c>
      <c r="SR6" s="22">
        <f>'R3-11'!AB28</f>
        <v>2.0964360587002098E-3</v>
      </c>
      <c r="SS6" s="22">
        <f>'R3-11'!AC28</f>
        <v>2.0964360587002098E-3</v>
      </c>
      <c r="ST6" s="22">
        <f>'R3-11'!AD28</f>
        <v>2.0964360587002098E-3</v>
      </c>
      <c r="SU6" s="22">
        <f>'R3-11'!AE28</f>
        <v>2.0964360587002098E-3</v>
      </c>
      <c r="SV6" s="22">
        <f>'R3-11'!AF28</f>
        <v>2.0964360587002098E-3</v>
      </c>
      <c r="SW6" s="22">
        <f>'R3-11'!AG28</f>
        <v>2.0964360587002098E-3</v>
      </c>
      <c r="SX6" s="22">
        <f>'R3-11'!AH28</f>
        <v>0</v>
      </c>
      <c r="SY6" s="22">
        <f>'R3-11'!AI28</f>
        <v>0</v>
      </c>
      <c r="SZ6" s="79">
        <f>'R3-11'!AJ28</f>
        <v>0</v>
      </c>
      <c r="TA6" s="55">
        <f>'R3-12'!G28</f>
        <v>0</v>
      </c>
      <c r="TB6" s="22">
        <f>'R3-12'!H28</f>
        <v>0</v>
      </c>
      <c r="TC6" s="22">
        <f>'R3-12'!I28</f>
        <v>0</v>
      </c>
      <c r="TD6" s="22">
        <f>'R3-12'!J28</f>
        <v>0</v>
      </c>
      <c r="TE6" s="22">
        <f>'R3-12'!K28</f>
        <v>0</v>
      </c>
      <c r="TF6" s="22">
        <f>'R3-12'!L28</f>
        <v>0</v>
      </c>
      <c r="TG6" s="22">
        <f>'R3-12'!M28</f>
        <v>0</v>
      </c>
      <c r="TH6" s="22">
        <f>'R3-12'!N28</f>
        <v>0</v>
      </c>
      <c r="TI6" s="22">
        <f>'R3-12'!O28</f>
        <v>0</v>
      </c>
      <c r="TJ6" s="22">
        <f>'R3-12'!P28</f>
        <v>0</v>
      </c>
      <c r="TK6" s="22">
        <f>'R3-12'!Q28</f>
        <v>0</v>
      </c>
      <c r="TL6" s="22">
        <f>'R3-12'!R28</f>
        <v>0</v>
      </c>
      <c r="TM6" s="22">
        <f>'R3-12'!S28</f>
        <v>0</v>
      </c>
      <c r="TN6" s="22">
        <f>'R3-12'!T28</f>
        <v>0</v>
      </c>
      <c r="TO6" s="22">
        <f>'R3-12'!U28</f>
        <v>0</v>
      </c>
      <c r="TP6" s="22">
        <f>'R3-12'!V28</f>
        <v>3.6429872495446266E-3</v>
      </c>
      <c r="TQ6" s="22">
        <f>'R3-12'!W28</f>
        <v>5.4644808743169399E-3</v>
      </c>
      <c r="TR6" s="22">
        <f>'R3-12'!X28</f>
        <v>5.4644808743169399E-3</v>
      </c>
      <c r="TS6" s="22">
        <f>'R3-12'!Y28</f>
        <v>1.4571948998178506E-2</v>
      </c>
      <c r="TT6" s="22">
        <f>'R3-12'!Z28</f>
        <v>1.2750455373406194E-2</v>
      </c>
      <c r="TU6" s="22">
        <f>'R3-12'!AA28</f>
        <v>9.1074681238615673E-3</v>
      </c>
      <c r="TV6" s="22">
        <f>'R3-12'!AB28</f>
        <v>9.1074681238615673E-3</v>
      </c>
      <c r="TW6" s="22">
        <f>'R3-12'!AC28</f>
        <v>1.092896174863388E-2</v>
      </c>
      <c r="TX6" s="22">
        <f>'R3-12'!AD28</f>
        <v>9.1074681238615673E-3</v>
      </c>
      <c r="TY6" s="22">
        <f>'R3-12'!AE28</f>
        <v>1.2750455373406194E-2</v>
      </c>
      <c r="TZ6" s="22">
        <f>'R3-12'!AF28</f>
        <v>1.2750455373406194E-2</v>
      </c>
      <c r="UA6" s="22">
        <f>'R3-12'!AG28</f>
        <v>1.2750455373406194E-2</v>
      </c>
      <c r="UB6" s="22">
        <f>'R3-12'!AH28</f>
        <v>1.2750455373406194E-2</v>
      </c>
      <c r="UC6" s="22">
        <f>'R3-12'!AI28</f>
        <v>1.2750455373406194E-2</v>
      </c>
      <c r="UD6" s="22">
        <f>'R3-12'!AJ28</f>
        <v>1.2750455373406194E-2</v>
      </c>
      <c r="UE6" s="79">
        <f>'R3-12'!AK28</f>
        <v>1.2750455373406194E-2</v>
      </c>
      <c r="UF6" s="55">
        <f>'R4-01'!G28</f>
        <v>8.9445438282647581E-3</v>
      </c>
      <c r="UG6" s="22">
        <f>'R4-01'!H28</f>
        <v>7.1556350626118068E-3</v>
      </c>
      <c r="UH6" s="22">
        <f>'R4-01'!I28</f>
        <v>1.4311270125223614E-2</v>
      </c>
      <c r="UI6" s="22">
        <f>'R4-01'!J28</f>
        <v>2.3255813953488372E-2</v>
      </c>
      <c r="UJ6" s="22">
        <f>'R4-01'!K28</f>
        <v>3.5778175313059032E-2</v>
      </c>
      <c r="UK6" s="22">
        <f>'R4-01'!L28</f>
        <v>5.008944543828265E-2</v>
      </c>
      <c r="UL6" s="22">
        <f>'R4-01'!M28</f>
        <v>8.5867620751341675E-2</v>
      </c>
      <c r="UM6" s="22">
        <f>'R4-01'!N28</f>
        <v>0.1073345259391771</v>
      </c>
      <c r="UN6" s="22">
        <f>'R4-01'!O28</f>
        <v>0.12522361359570661</v>
      </c>
      <c r="UO6" s="22">
        <f>'R4-01'!P28</f>
        <v>0.13237924865831843</v>
      </c>
      <c r="UP6" s="22">
        <f>'R4-01'!Q28</f>
        <v>0.13953488372093023</v>
      </c>
      <c r="UQ6" s="22">
        <f>'R4-01'!R28</f>
        <v>0.13932980599647266</v>
      </c>
      <c r="UR6" s="22">
        <f>'R4-01'!S28</f>
        <v>0.16578483245149911</v>
      </c>
      <c r="US6" s="22">
        <f>'R4-01'!T28</f>
        <v>0.18871252204585537</v>
      </c>
      <c r="UT6" s="22">
        <f>'R4-01'!U28</f>
        <v>0.20458553791887124</v>
      </c>
      <c r="UU6" s="22">
        <f>'R4-01'!V28</f>
        <v>0.20634920634920634</v>
      </c>
      <c r="UV6" s="22">
        <f>'R4-01'!W28</f>
        <v>0.2257495590828924</v>
      </c>
      <c r="UW6" s="22">
        <f>'R4-01'!X28</f>
        <v>0.24691358024691357</v>
      </c>
      <c r="UX6" s="22">
        <f>'R4-01'!Y28</f>
        <v>0.29100529100529099</v>
      </c>
      <c r="UY6" s="22">
        <f>'R4-01'!Z28</f>
        <v>0.31216931216931215</v>
      </c>
      <c r="UZ6" s="22">
        <f>'R4-01'!AA28</f>
        <v>0.3403880070546737</v>
      </c>
      <c r="VA6" s="22">
        <f>'R4-01'!AB28</f>
        <v>0.33333333333333331</v>
      </c>
      <c r="VB6" s="22">
        <f>'R4-01'!AC28</f>
        <v>0.37918871252204583</v>
      </c>
      <c r="VC6" s="22">
        <f>'R4-01'!AD28</f>
        <v>0.37213403880070545</v>
      </c>
      <c r="VD6" s="22">
        <f>'R4-01'!AE28</f>
        <v>0.39329805996472661</v>
      </c>
      <c r="VE6" s="22">
        <f>'R4-01'!AF28</f>
        <v>0.43794326241134751</v>
      </c>
      <c r="VF6" s="22">
        <f>'R4-01'!AG28</f>
        <v>0.48758865248226951</v>
      </c>
      <c r="VG6" s="22">
        <f>'R4-01'!AH28</f>
        <v>0.52304964539007093</v>
      </c>
      <c r="VH6" s="22">
        <f>'R4-01'!AI28</f>
        <v>0.51950354609929073</v>
      </c>
      <c r="VI6" s="22">
        <f>'R4-01'!AJ28</f>
        <v>0.55851063829787229</v>
      </c>
      <c r="VJ6" s="191">
        <f>'R4-01'!AK28</f>
        <v>0.53191489361702127</v>
      </c>
      <c r="VK6" s="201">
        <f>'R4-02'!G28</f>
        <v>0.50709219858156029</v>
      </c>
      <c r="VL6" s="22">
        <f>'R4-02'!H28</f>
        <v>0.50531914893617025</v>
      </c>
      <c r="VM6" s="22">
        <f>'R4-02'!I28</f>
        <v>0.48758865248226951</v>
      </c>
      <c r="VN6" s="22">
        <f>'R4-02'!J28</f>
        <v>0.50886524822695034</v>
      </c>
      <c r="VO6" s="22">
        <f>'R4-02'!K28</f>
        <v>0.48226950354609927</v>
      </c>
      <c r="VP6" s="22">
        <f>'R4-02'!L28</f>
        <v>0.46099290780141844</v>
      </c>
      <c r="VQ6" s="22">
        <f>'R4-02'!M28</f>
        <v>0.44503546099290781</v>
      </c>
      <c r="VR6" s="22">
        <f>'R4-02'!N28</f>
        <v>0.44503546099290781</v>
      </c>
      <c r="VS6" s="22">
        <f>'R4-02'!O28</f>
        <v>0.46453900709219859</v>
      </c>
      <c r="VT6" s="22">
        <f>'R4-02'!P28</f>
        <v>0.49290780141843971</v>
      </c>
      <c r="VU6" s="22">
        <f>'R4-02'!Q28</f>
        <v>0.51241134751773054</v>
      </c>
      <c r="VV6" s="22">
        <f>'R4-02'!R28</f>
        <v>0.51595744680851063</v>
      </c>
      <c r="VW6" s="22">
        <f>'R4-02'!S28</f>
        <v>0.54432624113475181</v>
      </c>
      <c r="VX6" s="22">
        <f>'R4-02'!T28</f>
        <v>0.54432624113475181</v>
      </c>
      <c r="VY6" s="22">
        <f>'R4-02'!U28</f>
        <v>0.55319148936170215</v>
      </c>
      <c r="VZ6" s="22">
        <f>'R4-02'!V28</f>
        <v>0.56914893617021278</v>
      </c>
      <c r="WA6" s="22">
        <f>'R4-02'!W28</f>
        <v>0.56382978723404253</v>
      </c>
      <c r="WB6" s="22">
        <f>'R4-02'!X28</f>
        <v>0.59751773049645385</v>
      </c>
      <c r="WC6" s="22">
        <f>'R4-02'!Y28</f>
        <v>0.57801418439716312</v>
      </c>
      <c r="WD6" s="22">
        <f>'R4-02'!Z28</f>
        <v>0.58865248226950351</v>
      </c>
      <c r="WE6" s="22">
        <f>'R4-02'!AA28</f>
        <v>0.54078014184397161</v>
      </c>
      <c r="WF6" s="22">
        <f>'R4-02'!AB28</f>
        <v>0.47517730496453903</v>
      </c>
      <c r="WG6" s="22">
        <f>'R4-02'!AC28</f>
        <v>0.48404255319148937</v>
      </c>
      <c r="WH6" s="22">
        <f>'R4-02'!AD28</f>
        <v>0.42553191489361702</v>
      </c>
      <c r="WI6" s="22">
        <f>'R4-02'!AE28</f>
        <v>0.38120567375886527</v>
      </c>
      <c r="WJ6" s="22">
        <f>'R4-02'!AF28</f>
        <v>0.38120567375886527</v>
      </c>
      <c r="WK6" s="22">
        <f>'R4-02'!AG28</f>
        <v>0.39893617021276595</v>
      </c>
      <c r="WL6" s="79">
        <f>'R4-02'!AH28</f>
        <v>0.38365896980461811</v>
      </c>
      <c r="WM6" s="55" t="e">
        <f>#REF!</f>
        <v>#REF!</v>
      </c>
      <c r="WN6" s="22" t="e">
        <f>#REF!</f>
        <v>#REF!</v>
      </c>
      <c r="WO6" s="22" t="e">
        <f>#REF!</f>
        <v>#REF!</v>
      </c>
      <c r="WP6" s="22" t="e">
        <f>#REF!</f>
        <v>#REF!</v>
      </c>
      <c r="WQ6" s="22" t="e">
        <f>#REF!</f>
        <v>#REF!</v>
      </c>
      <c r="WR6" s="22" t="e">
        <f>#REF!</f>
        <v>#REF!</v>
      </c>
      <c r="WS6" s="22" t="e">
        <f>#REF!</f>
        <v>#REF!</v>
      </c>
      <c r="WT6" s="22" t="e">
        <f>#REF!</f>
        <v>#REF!</v>
      </c>
      <c r="WU6" s="22" t="e">
        <f>#REF!</f>
        <v>#REF!</v>
      </c>
      <c r="WV6" s="22" t="e">
        <f>#REF!</f>
        <v>#REF!</v>
      </c>
      <c r="WW6" s="22" t="e">
        <f>#REF!</f>
        <v>#REF!</v>
      </c>
      <c r="WX6" s="22" t="e">
        <f>#REF!</f>
        <v>#REF!</v>
      </c>
      <c r="WY6" s="22" t="e">
        <f>#REF!</f>
        <v>#REF!</v>
      </c>
      <c r="WZ6" s="22" t="e">
        <f>#REF!</f>
        <v>#REF!</v>
      </c>
      <c r="XA6" s="22" t="e">
        <f>#REF!</f>
        <v>#REF!</v>
      </c>
      <c r="XB6" s="22" t="e">
        <f>#REF!</f>
        <v>#REF!</v>
      </c>
      <c r="XC6" s="22" t="e">
        <f>#REF!</f>
        <v>#REF!</v>
      </c>
      <c r="XD6" s="22" t="e">
        <f>#REF!</f>
        <v>#REF!</v>
      </c>
      <c r="XE6" s="22" t="e">
        <f>#REF!</f>
        <v>#REF!</v>
      </c>
      <c r="XF6" s="22" t="e">
        <f>#REF!</f>
        <v>#REF!</v>
      </c>
      <c r="XG6" s="22" t="e">
        <f>#REF!</f>
        <v>#REF!</v>
      </c>
      <c r="XH6" s="22" t="e">
        <f>#REF!</f>
        <v>#REF!</v>
      </c>
      <c r="XI6" s="22" t="e">
        <f>#REF!</f>
        <v>#REF!</v>
      </c>
      <c r="XJ6" s="22" t="e">
        <f>#REF!</f>
        <v>#REF!</v>
      </c>
      <c r="XK6" s="22" t="e">
        <f>#REF!</f>
        <v>#REF!</v>
      </c>
      <c r="XL6" s="22" t="e">
        <f>#REF!</f>
        <v>#REF!</v>
      </c>
      <c r="XM6" s="22" t="e">
        <f>#REF!</f>
        <v>#REF!</v>
      </c>
      <c r="XN6" s="22" t="e">
        <f>#REF!</f>
        <v>#REF!</v>
      </c>
      <c r="XO6" s="22" t="e">
        <f>#REF!</f>
        <v>#REF!</v>
      </c>
      <c r="XP6" s="22" t="e">
        <f>#REF!</f>
        <v>#REF!</v>
      </c>
      <c r="XQ6" s="22" t="e">
        <f>#REF!</f>
        <v>#REF!</v>
      </c>
      <c r="XR6" s="22">
        <f>'R4-04（入力用）'!G28</f>
        <v>0</v>
      </c>
      <c r="XS6" s="22">
        <f>'R4-04（入力用）'!H28</f>
        <v>0</v>
      </c>
      <c r="XT6" s="22">
        <f>'R4-04（入力用）'!I28</f>
        <v>0</v>
      </c>
      <c r="XU6" s="22">
        <f>'R4-04（入力用）'!J28</f>
        <v>0</v>
      </c>
      <c r="XV6" s="22">
        <f>'R4-04（入力用）'!K28</f>
        <v>0</v>
      </c>
      <c r="XW6" s="22">
        <f>'R4-04（入力用）'!L28</f>
        <v>0</v>
      </c>
      <c r="XX6" s="22">
        <f>'R4-04（入力用）'!M28</f>
        <v>0</v>
      </c>
      <c r="XY6" s="22">
        <f>'R4-04（入力用）'!N28</f>
        <v>0</v>
      </c>
      <c r="XZ6" s="22">
        <f>'R4-04（入力用）'!O28</f>
        <v>0</v>
      </c>
      <c r="YA6" s="22">
        <f>'R4-04（入力用）'!P28</f>
        <v>0</v>
      </c>
      <c r="YB6" s="22">
        <f>'R4-04（入力用）'!Q28</f>
        <v>0</v>
      </c>
      <c r="YC6" s="22">
        <f>'R4-04（入力用）'!R28</f>
        <v>0</v>
      </c>
      <c r="YD6" s="22">
        <f>'R4-04（入力用）'!S28</f>
        <v>0</v>
      </c>
      <c r="YE6" s="22">
        <f>'R4-04（入力用）'!T28</f>
        <v>0</v>
      </c>
      <c r="YF6" s="22">
        <f>'R4-04（入力用）'!U28</f>
        <v>0</v>
      </c>
      <c r="YG6" s="22">
        <f>'R4-04（入力用）'!V28</f>
        <v>0</v>
      </c>
      <c r="YH6" s="22">
        <f>'R4-04（入力用）'!W28</f>
        <v>0</v>
      </c>
      <c r="YI6" s="22">
        <f>'R4-04（入力用）'!X28</f>
        <v>0</v>
      </c>
      <c r="YJ6" s="22">
        <f>'R4-04（入力用）'!Y28</f>
        <v>0</v>
      </c>
      <c r="YK6" s="22">
        <f>'R4-04（入力用）'!Z28</f>
        <v>0</v>
      </c>
      <c r="YL6" s="22">
        <f>'R4-04（入力用）'!AA28</f>
        <v>0</v>
      </c>
      <c r="YM6" s="22">
        <f>'R4-04（入力用）'!AB28</f>
        <v>0</v>
      </c>
      <c r="YN6" s="22">
        <f>'R4-04（入力用）'!AC28</f>
        <v>0</v>
      </c>
      <c r="YO6" s="22">
        <f>'R4-04（入力用）'!AD28</f>
        <v>0</v>
      </c>
      <c r="YP6" s="22">
        <f>'R4-04（入力用）'!AE28</f>
        <v>0</v>
      </c>
      <c r="YQ6" s="22">
        <f>'R4-04（入力用）'!AF28</f>
        <v>0</v>
      </c>
      <c r="YR6" s="22">
        <f>'R4-04（入力用）'!AG28</f>
        <v>0</v>
      </c>
      <c r="YS6" s="22">
        <f>'R4-04（入力用）'!AH28</f>
        <v>0</v>
      </c>
      <c r="YT6" s="22">
        <f>'R4-04（入力用）'!AI28</f>
        <v>0</v>
      </c>
      <c r="YU6" s="22">
        <f>'R4-04（入力用）'!AJ28</f>
        <v>0</v>
      </c>
      <c r="YV6" s="22">
        <f>'R4-05（入力用）'!G28</f>
        <v>0</v>
      </c>
      <c r="YW6" s="22">
        <f>'R4-05（入力用）'!H28</f>
        <v>0</v>
      </c>
      <c r="YX6" s="22">
        <f>'R4-05（入力用）'!I28</f>
        <v>0</v>
      </c>
      <c r="YY6" s="22">
        <f>'R4-05（入力用）'!J28</f>
        <v>0</v>
      </c>
      <c r="YZ6" s="22">
        <f>'R4-05（入力用）'!K28</f>
        <v>0</v>
      </c>
      <c r="ZA6" s="22">
        <f>'R4-05（入力用）'!L28</f>
        <v>0</v>
      </c>
      <c r="ZB6" s="22">
        <f>'R4-05（入力用）'!M28</f>
        <v>0</v>
      </c>
      <c r="ZC6" s="22">
        <f>'R4-05（入力用）'!N28</f>
        <v>0</v>
      </c>
      <c r="ZD6" s="22">
        <f>'R4-05（入力用）'!O28</f>
        <v>0</v>
      </c>
      <c r="ZE6" s="22">
        <f>'R4-05（入力用）'!P28</f>
        <v>0</v>
      </c>
      <c r="ZF6" s="22">
        <f>'R4-05（入力用）'!Q28</f>
        <v>0</v>
      </c>
      <c r="ZG6" s="22">
        <f>'R4-05（入力用）'!R28</f>
        <v>0</v>
      </c>
      <c r="ZH6" s="22">
        <f>'R4-05（入力用）'!S28</f>
        <v>0</v>
      </c>
      <c r="ZI6" s="22">
        <f>'R4-05（入力用）'!T28</f>
        <v>0</v>
      </c>
      <c r="ZJ6" s="22">
        <f>'R4-05（入力用）'!U28</f>
        <v>0</v>
      </c>
      <c r="ZK6" s="22">
        <f>'R4-05（入力用）'!V28</f>
        <v>0</v>
      </c>
      <c r="ZL6" s="22">
        <f>'R4-05（入力用）'!W28</f>
        <v>0</v>
      </c>
      <c r="ZM6" s="22">
        <f>'R4-05（入力用）'!X28</f>
        <v>0</v>
      </c>
      <c r="ZN6" s="22">
        <f>'R4-05（入力用）'!Y28</f>
        <v>0</v>
      </c>
      <c r="ZO6" s="22">
        <f>'R4-05（入力用）'!Z28</f>
        <v>0</v>
      </c>
      <c r="ZP6" s="22">
        <f>'R4-05（入力用）'!AA28</f>
        <v>0</v>
      </c>
      <c r="ZQ6" s="22">
        <f>'R4-05（入力用）'!AB28</f>
        <v>0</v>
      </c>
      <c r="ZR6" s="22">
        <f>'R4-05（入力用）'!AC28</f>
        <v>0</v>
      </c>
      <c r="ZS6" s="22">
        <f>'R4-05（入力用）'!AD28</f>
        <v>0</v>
      </c>
      <c r="ZT6" s="22">
        <f>'R4-05（入力用）'!AE28</f>
        <v>0</v>
      </c>
      <c r="ZU6" s="22">
        <f>'R4-05（入力用）'!AF28</f>
        <v>0</v>
      </c>
      <c r="ZV6" s="22">
        <f>'R4-05（入力用）'!AG28</f>
        <v>0</v>
      </c>
      <c r="ZW6" s="22">
        <f>'R4-05（入力用）'!AH28</f>
        <v>0</v>
      </c>
      <c r="ZX6" s="22">
        <f>'R4-05（入力用）'!AI28</f>
        <v>0</v>
      </c>
      <c r="ZY6" s="22">
        <f>'R4-05（入力用）'!AJ28</f>
        <v>0</v>
      </c>
      <c r="ZZ6" s="22">
        <f>'R4-05（入力用）'!AK28</f>
        <v>0</v>
      </c>
      <c r="AAA6" s="22">
        <f>'R4-06（入力用）'!G28</f>
        <v>0</v>
      </c>
      <c r="AAB6" s="22">
        <f>'R4-06（入力用）'!H28</f>
        <v>0</v>
      </c>
      <c r="AAC6" s="22">
        <f>'R4-06（入力用）'!I28</f>
        <v>0</v>
      </c>
      <c r="AAD6" s="22">
        <f>'R4-06（入力用）'!J28</f>
        <v>0</v>
      </c>
      <c r="AAE6" s="22">
        <f>'R4-06（入力用）'!K28</f>
        <v>0</v>
      </c>
      <c r="AAF6" s="22">
        <f>'R4-06（入力用）'!L28</f>
        <v>0</v>
      </c>
      <c r="AAG6" s="22">
        <f>'R4-06（入力用）'!M28</f>
        <v>0</v>
      </c>
      <c r="AAH6" s="22">
        <f>'R4-06（入力用）'!N28</f>
        <v>0</v>
      </c>
      <c r="AAI6" s="22">
        <f>'R4-06（入力用）'!O28</f>
        <v>0</v>
      </c>
      <c r="AAJ6" s="22">
        <f>'R4-06（入力用）'!P28</f>
        <v>0</v>
      </c>
      <c r="AAK6" s="22">
        <f>'R4-06（入力用）'!Q28</f>
        <v>0</v>
      </c>
      <c r="AAL6" s="22">
        <f>'R4-06（入力用）'!R28</f>
        <v>0</v>
      </c>
      <c r="AAM6" s="22">
        <f>'R4-06（入力用）'!S28</f>
        <v>0</v>
      </c>
      <c r="AAN6" s="22">
        <f>'R4-06（入力用）'!T28</f>
        <v>0</v>
      </c>
      <c r="AAO6" s="22">
        <f>'R4-06（入力用）'!U28</f>
        <v>0</v>
      </c>
      <c r="AAP6" s="22">
        <f>'R4-06（入力用）'!V28</f>
        <v>0</v>
      </c>
      <c r="AAQ6" s="22">
        <f>'R4-06（入力用）'!W28</f>
        <v>0</v>
      </c>
      <c r="AAR6" s="22">
        <f>'R4-06（入力用）'!X28</f>
        <v>0</v>
      </c>
      <c r="AAS6" s="22">
        <f>'R4-06（入力用）'!Y28</f>
        <v>0</v>
      </c>
      <c r="AAT6" s="22">
        <f>'R4-06（入力用）'!Z28</f>
        <v>0</v>
      </c>
      <c r="AAU6" s="22">
        <f>'R4-06（入力用）'!AA28</f>
        <v>0</v>
      </c>
      <c r="AAV6" s="22">
        <f>'R4-06（入力用）'!AB28</f>
        <v>0</v>
      </c>
      <c r="AAW6" s="22">
        <f>'R4-06（入力用）'!AC28</f>
        <v>0</v>
      </c>
      <c r="AAX6" s="22">
        <f>'R4-06（入力用）'!AD28</f>
        <v>0</v>
      </c>
      <c r="AAY6" s="22">
        <f>'R4-06（入力用）'!AE28</f>
        <v>0</v>
      </c>
      <c r="AAZ6" s="22">
        <f>'R4-06（入力用）'!AF28</f>
        <v>0</v>
      </c>
      <c r="ABA6" s="22">
        <f>'R4-06（入力用）'!AG28</f>
        <v>0</v>
      </c>
      <c r="ABB6" s="22">
        <f>'R4-06（入力用）'!AH28</f>
        <v>0</v>
      </c>
      <c r="ABC6" s="22">
        <f>'R4-06（入力用）'!AI28</f>
        <v>0</v>
      </c>
      <c r="ABD6" s="22">
        <f>'R4-06（入力用）'!AJ28</f>
        <v>0</v>
      </c>
    </row>
    <row r="7" spans="1:732" ht="32.4">
      <c r="A7" t="s">
        <v>64</v>
      </c>
      <c r="B7" s="17" t="s">
        <v>55</v>
      </c>
      <c r="C7" s="42">
        <f>'7月（入力用）'!F30</f>
        <v>0</v>
      </c>
      <c r="D7" s="42">
        <f>'7月（入力用）'!G30</f>
        <v>0</v>
      </c>
      <c r="E7" s="42">
        <f>'7月（入力用）'!H30</f>
        <v>0</v>
      </c>
      <c r="F7" s="42">
        <f>'7月（入力用）'!I30</f>
        <v>0</v>
      </c>
      <c r="G7" s="42">
        <f>'7月（入力用）'!J30</f>
        <v>0</v>
      </c>
      <c r="H7" s="42">
        <f>'7月（入力用）'!K30</f>
        <v>0</v>
      </c>
      <c r="I7" s="42">
        <f>'7月（入力用）'!L30</f>
        <v>0</v>
      </c>
      <c r="J7" s="42">
        <f>'7月（入力用）'!M30</f>
        <v>0</v>
      </c>
      <c r="K7" s="42">
        <f>'7月（入力用）'!N30</f>
        <v>2.0833333333333332E-2</v>
      </c>
      <c r="L7" s="42">
        <f>'7月（入力用）'!O30</f>
        <v>2.0833333333333332E-2</v>
      </c>
      <c r="M7" s="42">
        <f>'7月（入力用）'!P30</f>
        <v>2.0833333333333332E-2</v>
      </c>
      <c r="N7" s="42">
        <f>'7月（入力用）'!Q30</f>
        <v>2.0833333333333332E-2</v>
      </c>
      <c r="O7" s="42">
        <f>'7月（入力用）'!R30</f>
        <v>2.0833333333333332E-2</v>
      </c>
      <c r="P7" s="42">
        <f>'7月（入力用）'!S30</f>
        <v>2.0833333333333332E-2</v>
      </c>
      <c r="Q7" s="42">
        <f>'7月（入力用）'!T30</f>
        <v>2.0833333333333332E-2</v>
      </c>
      <c r="R7" s="42">
        <f>'7月（入力用）'!U30</f>
        <v>2.0833333333333332E-2</v>
      </c>
      <c r="S7" s="42">
        <f>'7月（入力用）'!V30</f>
        <v>2.0833333333333332E-2</v>
      </c>
      <c r="T7" s="42">
        <f>'7月（入力用）'!W30</f>
        <v>2.0833333333333332E-2</v>
      </c>
      <c r="U7" s="42">
        <f>'7月（入力用）'!X30</f>
        <v>2.0833333333333332E-2</v>
      </c>
      <c r="V7" s="42">
        <f>'7月（入力用）'!Y30</f>
        <v>2.0833333333333332E-2</v>
      </c>
      <c r="W7" s="42">
        <f>'7月（入力用）'!Z30</f>
        <v>0</v>
      </c>
      <c r="X7" s="42">
        <f>'7月（入力用）'!AA30</f>
        <v>0</v>
      </c>
      <c r="Y7" s="42">
        <f>'7月（入力用）'!AB30</f>
        <v>0</v>
      </c>
      <c r="Z7" s="42">
        <f>'7月（入力用）'!AC30</f>
        <v>0</v>
      </c>
      <c r="AA7" s="42">
        <f>'7月（入力用）'!AD30</f>
        <v>4.1666666666666664E-2</v>
      </c>
      <c r="AB7" s="42">
        <f>'7月（入力用）'!AE30</f>
        <v>6.25E-2</v>
      </c>
      <c r="AC7" s="42">
        <f>'7月（入力用）'!AF30</f>
        <v>6.25E-2</v>
      </c>
      <c r="AD7" s="42">
        <f>'7月（入力用）'!AG30</f>
        <v>6.25E-2</v>
      </c>
      <c r="AE7" s="42">
        <f>'7月（入力用）'!AH30</f>
        <v>6.25E-2</v>
      </c>
      <c r="AF7" s="42">
        <f>'7月（入力用）'!AI30</f>
        <v>6.25E-2</v>
      </c>
      <c r="AG7" s="52">
        <f>'7月（入力用）'!AJ30</f>
        <v>6.25E-2</v>
      </c>
      <c r="AH7" s="47">
        <f>'8月（入力用）'!F30</f>
        <v>6.25E-2</v>
      </c>
      <c r="AI7" s="42">
        <f>'8月（入力用）'!G30</f>
        <v>4.1666666666666664E-2</v>
      </c>
      <c r="AJ7" s="42">
        <f>'8月（入力用）'!H30</f>
        <v>4.1666666666666664E-2</v>
      </c>
      <c r="AK7" s="42">
        <f>'8月（入力用）'!I30</f>
        <v>4.1666666666666664E-2</v>
      </c>
      <c r="AL7" s="42">
        <f>'8月（入力用）'!J30</f>
        <v>4.1666666666666664E-2</v>
      </c>
      <c r="AM7" s="42">
        <f>'8月（入力用）'!K30</f>
        <v>4.1666666666666664E-2</v>
      </c>
      <c r="AN7" s="42">
        <f>'8月（入力用）'!L30</f>
        <v>4.1666666666666664E-2</v>
      </c>
      <c r="AO7" s="42">
        <f>'8月（入力用）'!M30</f>
        <v>4.1666666666666664E-2</v>
      </c>
      <c r="AP7" s="42">
        <f>'8月（入力用）'!N30</f>
        <v>4.1666666666666664E-2</v>
      </c>
      <c r="AQ7" s="42">
        <f>'8月（入力用）'!O30</f>
        <v>4.1666666666666664E-2</v>
      </c>
      <c r="AR7" s="42">
        <f>'8月（入力用）'!P30</f>
        <v>4.1666666666666664E-2</v>
      </c>
      <c r="AS7" s="42">
        <f>'8月（入力用）'!Q30</f>
        <v>4.1666666666666664E-2</v>
      </c>
      <c r="AT7" s="42">
        <f>'8月（入力用）'!R30</f>
        <v>4.1666666666666664E-2</v>
      </c>
      <c r="AU7" s="42">
        <f>'8月（入力用）'!S30</f>
        <v>4.1666666666666664E-2</v>
      </c>
      <c r="AV7" s="42">
        <f>'8月（入力用）'!T30</f>
        <v>4.1666666666666664E-2</v>
      </c>
      <c r="AW7" s="42">
        <f>'8月（入力用）'!U30</f>
        <v>4.1666666666666664E-2</v>
      </c>
      <c r="AX7" s="42">
        <f>'8月（入力用）'!V30</f>
        <v>4.1666666666666664E-2</v>
      </c>
      <c r="AY7" s="42">
        <f>'8月（入力用）'!W30</f>
        <v>4.1666666666666664E-2</v>
      </c>
      <c r="AZ7" s="42">
        <f>'8月（入力用）'!X30</f>
        <v>4.1666666666666664E-2</v>
      </c>
      <c r="BA7" s="42">
        <f>'8月（入力用）'!Y30</f>
        <v>4.1666666666666664E-2</v>
      </c>
      <c r="BB7" s="42">
        <f>'8月（入力用）'!Z30</f>
        <v>4.1666666666666664E-2</v>
      </c>
      <c r="BC7" s="42">
        <f>'8月（入力用）'!AA30</f>
        <v>4.1666666666666664E-2</v>
      </c>
      <c r="BD7" s="42">
        <f>'8月（入力用）'!AB30</f>
        <v>4.1666666666666664E-2</v>
      </c>
      <c r="BE7" s="42">
        <f>'8月（入力用）'!AC30</f>
        <v>4.1666666666666664E-2</v>
      </c>
      <c r="BF7" s="42">
        <f>'8月（入力用）'!AD30</f>
        <v>4.1666666666666664E-2</v>
      </c>
      <c r="BG7" s="42">
        <f>'8月（入力用）'!AE30</f>
        <v>2.0833333333333332E-2</v>
      </c>
      <c r="BH7" s="42">
        <f>'8月（入力用）'!AF30</f>
        <v>2.0833333333333332E-2</v>
      </c>
      <c r="BI7" s="42">
        <f>'8月（入力用）'!AG30</f>
        <v>2.0833333333333332E-2</v>
      </c>
      <c r="BJ7" s="42">
        <f>'8月（入力用）'!AH30</f>
        <v>2.0833333333333332E-2</v>
      </c>
      <c r="BK7" s="42">
        <f>'8月（入力用）'!AI30</f>
        <v>2.0833333333333332E-2</v>
      </c>
      <c r="BL7" s="52">
        <f>'8月（入力用）'!AJ30</f>
        <v>2.0833333333333332E-2</v>
      </c>
      <c r="BM7" s="55">
        <f>'9月（入力用）'!G30</f>
        <v>2.0833333333333332E-2</v>
      </c>
      <c r="BN7" s="22">
        <f>'9月（入力用）'!H30</f>
        <v>2.0833333333333332E-2</v>
      </c>
      <c r="BO7" s="22">
        <f>'9月（入力用）'!I30</f>
        <v>2.0833333333333332E-2</v>
      </c>
      <c r="BP7" s="22">
        <f>'9月（入力用）'!J30</f>
        <v>2.0833333333333332E-2</v>
      </c>
      <c r="BQ7" s="22">
        <f>'9月（入力用）'!K30</f>
        <v>2.0833333333333332E-2</v>
      </c>
      <c r="BR7" s="22">
        <f>'9月（入力用）'!L30</f>
        <v>2.0833333333333332E-2</v>
      </c>
      <c r="BS7" s="22">
        <f>'9月（入力用）'!M30</f>
        <v>2.0833333333333332E-2</v>
      </c>
      <c r="BT7" s="22">
        <f>'9月（入力用）'!N30</f>
        <v>2.0833333333333332E-2</v>
      </c>
      <c r="BU7" s="22">
        <f>'9月（入力用）'!O30</f>
        <v>2.0833333333333332E-2</v>
      </c>
      <c r="BV7" s="22">
        <f>'9月（入力用）'!P30</f>
        <v>2.0833333333333332E-2</v>
      </c>
      <c r="BW7" s="22">
        <f>'9月（入力用）'!Q30</f>
        <v>2.0833333333333332E-2</v>
      </c>
      <c r="BX7" s="22">
        <f>'9月（入力用）'!R30</f>
        <v>2.0833333333333332E-2</v>
      </c>
      <c r="BY7" s="22">
        <f>'9月（入力用）'!S30</f>
        <v>2.0833333333333332E-2</v>
      </c>
      <c r="BZ7" s="22">
        <f>'9月（入力用）'!T30</f>
        <v>2.0833333333333332E-2</v>
      </c>
      <c r="CA7" s="22">
        <f>'9月（入力用）'!U30</f>
        <v>2.0833333333333332E-2</v>
      </c>
      <c r="CB7" s="22">
        <f>'9月（入力用）'!V30</f>
        <v>2.0833333333333332E-2</v>
      </c>
      <c r="CC7" s="22">
        <f>'9月（入力用）'!W30</f>
        <v>0</v>
      </c>
      <c r="CD7" s="22">
        <f>'9月（入力用）'!X30</f>
        <v>0</v>
      </c>
      <c r="CE7" s="22">
        <f>'9月（入力用）'!Y30</f>
        <v>0</v>
      </c>
      <c r="CF7" s="22">
        <f>'9月（入力用）'!Z30</f>
        <v>0</v>
      </c>
      <c r="CG7" s="22">
        <f>'9月（入力用）'!AA30</f>
        <v>0</v>
      </c>
      <c r="CH7" s="22">
        <f>'9月（入力用）'!AB30</f>
        <v>0</v>
      </c>
      <c r="CI7" s="22">
        <f>'9月（入力用）'!AC30</f>
        <v>0</v>
      </c>
      <c r="CJ7" s="22">
        <f>'9月（入力用）'!AD30</f>
        <v>0</v>
      </c>
      <c r="CK7" s="22">
        <f>'9月（入力用）'!AE30</f>
        <v>0</v>
      </c>
      <c r="CL7" s="22">
        <f>'9月（入力用）'!AF30</f>
        <v>0</v>
      </c>
      <c r="CM7" s="22">
        <f>'9月（入力用）'!AG30</f>
        <v>0</v>
      </c>
      <c r="CN7" s="22">
        <f>'9月（入力用）'!AH30</f>
        <v>0</v>
      </c>
      <c r="CO7" s="22">
        <f>'9月（入力用）'!AI30</f>
        <v>0</v>
      </c>
      <c r="CP7" s="79">
        <f>'9月（入力用）'!AJ30</f>
        <v>0</v>
      </c>
      <c r="CQ7" s="55">
        <f>'10月（入力用）'!G30</f>
        <v>0</v>
      </c>
      <c r="CR7" s="22">
        <f>'10月（入力用）'!H30</f>
        <v>0</v>
      </c>
      <c r="CS7" s="22">
        <f>'10月（入力用）'!I30</f>
        <v>0</v>
      </c>
      <c r="CT7" s="22">
        <f>'10月（入力用）'!J30</f>
        <v>0</v>
      </c>
      <c r="CU7" s="22">
        <f>'10月（入力用）'!K30</f>
        <v>0</v>
      </c>
      <c r="CV7" s="22">
        <f>'10月（入力用）'!L30</f>
        <v>0</v>
      </c>
      <c r="CW7" s="22">
        <f>'10月（入力用）'!M30</f>
        <v>0</v>
      </c>
      <c r="CX7" s="22">
        <f>'10月（入力用）'!N30</f>
        <v>0</v>
      </c>
      <c r="CY7" s="22">
        <f>'10月（入力用）'!O30</f>
        <v>0</v>
      </c>
      <c r="CZ7" s="22">
        <f>'10月（入力用）'!P30</f>
        <v>0</v>
      </c>
      <c r="DA7" s="22">
        <f>'10月（入力用）'!Q30</f>
        <v>0</v>
      </c>
      <c r="DB7" s="22">
        <f>'10月（入力用）'!R30</f>
        <v>0</v>
      </c>
      <c r="DC7" s="22">
        <f>'10月（入力用）'!S30</f>
        <v>0</v>
      </c>
      <c r="DD7" s="22">
        <f>'10月（入力用）'!T30</f>
        <v>0</v>
      </c>
      <c r="DE7" s="22">
        <f>'10月（入力用）'!U30</f>
        <v>0</v>
      </c>
      <c r="DF7" s="22">
        <f>'10月（入力用）'!V30</f>
        <v>0</v>
      </c>
      <c r="DG7" s="22">
        <f>'10月（入力用）'!W30</f>
        <v>0</v>
      </c>
      <c r="DH7" s="22">
        <f>'10月（入力用）'!X30</f>
        <v>0</v>
      </c>
      <c r="DI7" s="22">
        <f>'10月（入力用）'!Y30</f>
        <v>0</v>
      </c>
      <c r="DJ7" s="22">
        <f>'10月（入力用）'!Z30</f>
        <v>0</v>
      </c>
      <c r="DK7" s="22">
        <f>'10月（入力用）'!AA30</f>
        <v>0</v>
      </c>
      <c r="DL7" s="22">
        <f>'10月（入力用）'!AB30</f>
        <v>0</v>
      </c>
      <c r="DM7" s="22">
        <f>'10月（入力用）'!AC30</f>
        <v>0</v>
      </c>
      <c r="DN7" s="22">
        <f>'10月（入力用）'!AD30</f>
        <v>0</v>
      </c>
      <c r="DO7" s="22">
        <f>'10月（入力用）'!AE30</f>
        <v>0</v>
      </c>
      <c r="DP7" s="22">
        <f>'10月（入力用）'!AF30</f>
        <v>0</v>
      </c>
      <c r="DQ7" s="22">
        <f>'10月（入力用）'!AG30</f>
        <v>0</v>
      </c>
      <c r="DR7" s="22">
        <f>'10月（入力用）'!AH30</f>
        <v>2.0833333333333332E-2</v>
      </c>
      <c r="DS7" s="22">
        <f>'10月（入力用）'!AI30</f>
        <v>2.0833333333333332E-2</v>
      </c>
      <c r="DT7" s="22">
        <f>'10月（入力用）'!AJ30</f>
        <v>0</v>
      </c>
      <c r="DU7" s="79">
        <f>'10月（入力用）'!AK30</f>
        <v>0</v>
      </c>
      <c r="DV7" s="85">
        <f>'11月（入力用）'!G30</f>
        <v>0</v>
      </c>
      <c r="DW7" s="22">
        <f>'11月（入力用）'!H30</f>
        <v>0</v>
      </c>
      <c r="DX7" s="22">
        <f>'11月（入力用）'!I30</f>
        <v>0</v>
      </c>
      <c r="DY7" s="22">
        <f>'11月（入力用）'!J30</f>
        <v>0</v>
      </c>
      <c r="DZ7" s="22">
        <f>'11月（入力用）'!K30</f>
        <v>0</v>
      </c>
      <c r="EA7" s="22">
        <f>'11月（入力用）'!L30</f>
        <v>0</v>
      </c>
      <c r="EB7" s="22">
        <f>'11月（入力用）'!M30</f>
        <v>0</v>
      </c>
      <c r="EC7" s="22">
        <f>'11月（入力用）'!N30</f>
        <v>0</v>
      </c>
      <c r="ED7" s="22">
        <f>'11月（入力用）'!O30</f>
        <v>0</v>
      </c>
      <c r="EE7" s="22">
        <f>'11月（入力用）'!P30</f>
        <v>0</v>
      </c>
      <c r="EF7" s="22">
        <f>'11月（入力用）'!Q30</f>
        <v>0</v>
      </c>
      <c r="EG7" s="22">
        <f>'11月（入力用）'!R30</f>
        <v>0</v>
      </c>
      <c r="EH7" s="22">
        <f>'11月（入力用）'!S30</f>
        <v>0</v>
      </c>
      <c r="EI7" s="22">
        <f>'11月（入力用）'!T30</f>
        <v>0</v>
      </c>
      <c r="EJ7" s="22">
        <f>'11月（入力用）'!U30</f>
        <v>0</v>
      </c>
      <c r="EK7" s="22">
        <f>'11月（入力用）'!V30</f>
        <v>0</v>
      </c>
      <c r="EL7" s="22">
        <f>'11月（入力用）'!W30</f>
        <v>0</v>
      </c>
      <c r="EM7" s="22">
        <f>'11月（入力用）'!X30</f>
        <v>0</v>
      </c>
      <c r="EN7" s="22">
        <f>'11月（入力用）'!Y30</f>
        <v>0</v>
      </c>
      <c r="EO7" s="22">
        <f>'11月（入力用）'!Z30</f>
        <v>0</v>
      </c>
      <c r="EP7" s="22">
        <f>'11月（入力用）'!AA30</f>
        <v>0</v>
      </c>
      <c r="EQ7" s="22">
        <f>'11月（入力用）'!AB30</f>
        <v>0</v>
      </c>
      <c r="ER7" s="22">
        <f>'11月（入力用）'!AC30</f>
        <v>0</v>
      </c>
      <c r="ES7" s="22">
        <f>'11月（入力用）'!AD30</f>
        <v>0</v>
      </c>
      <c r="ET7" s="22">
        <f>'11月（入力用）'!AE30</f>
        <v>0</v>
      </c>
      <c r="EU7" s="22">
        <f>'11月（入力用）'!AF30</f>
        <v>2.6315789473684209E-2</v>
      </c>
      <c r="EV7" s="22">
        <f>'11月（入力用）'!AG30</f>
        <v>2.6315789473684209E-2</v>
      </c>
      <c r="EW7" s="22">
        <f>'11月（入力用）'!AH30</f>
        <v>2.6315789473684209E-2</v>
      </c>
      <c r="EX7" s="22">
        <f>'11月（入力用）'!AI30</f>
        <v>2.6315789473684209E-2</v>
      </c>
      <c r="EY7" s="79">
        <f>'11月（入力用）'!AJ30</f>
        <v>2.6315789473684209E-2</v>
      </c>
      <c r="EZ7" s="55">
        <f>'12月（入力用）'!G30</f>
        <v>2.6315789473684209E-2</v>
      </c>
      <c r="FA7" s="22">
        <f>'12月（入力用）'!H30</f>
        <v>2.6315789473684209E-2</v>
      </c>
      <c r="FB7" s="22">
        <f>'12月（入力用）'!I30</f>
        <v>2.6315789473684209E-2</v>
      </c>
      <c r="FC7" s="22">
        <f>'12月（入力用）'!J30</f>
        <v>2.6315789473684209E-2</v>
      </c>
      <c r="FD7" s="22">
        <f>'12月（入力用）'!K30</f>
        <v>2.6315789473684209E-2</v>
      </c>
      <c r="FE7" s="22">
        <f>'12月（入力用）'!L30</f>
        <v>2.6315789473684209E-2</v>
      </c>
      <c r="FF7" s="22">
        <f>'12月（入力用）'!M30</f>
        <v>2.6315789473684209E-2</v>
      </c>
      <c r="FG7" s="22">
        <f>'12月（入力用）'!N30</f>
        <v>2.6315789473684209E-2</v>
      </c>
      <c r="FH7" s="22">
        <f>'12月（入力用）'!O30</f>
        <v>2.6315789473684209E-2</v>
      </c>
      <c r="FI7" s="22">
        <f>'12月（入力用）'!P30</f>
        <v>2.6315789473684209E-2</v>
      </c>
      <c r="FJ7" s="22">
        <f>'12月（入力用）'!Q30</f>
        <v>2.6315789473684209E-2</v>
      </c>
      <c r="FK7" s="22">
        <f>'12月（入力用）'!R30</f>
        <v>2.6315789473684209E-2</v>
      </c>
      <c r="FL7" s="22">
        <f>'12月（入力用）'!S30</f>
        <v>2.6315789473684209E-2</v>
      </c>
      <c r="FM7" s="22">
        <f>'12月（入力用）'!T30</f>
        <v>2.6315789473684209E-2</v>
      </c>
      <c r="FN7" s="22">
        <f>'12月（入力用）'!U30</f>
        <v>2.6315789473684209E-2</v>
      </c>
      <c r="FO7" s="22">
        <f>'12月（入力用）'!V30</f>
        <v>2.6315789473684209E-2</v>
      </c>
      <c r="FP7" s="22">
        <f>'12月（入力用）'!W30</f>
        <v>2.6315789473684209E-2</v>
      </c>
      <c r="FQ7" s="22">
        <f>'12月（入力用）'!X30</f>
        <v>2.6315789473684209E-2</v>
      </c>
      <c r="FR7" s="22">
        <f>'12月（入力用）'!Y30</f>
        <v>2.6315789473684209E-2</v>
      </c>
      <c r="FS7" s="22">
        <f>'12月（入力用）'!Z30</f>
        <v>2.6315789473684209E-2</v>
      </c>
      <c r="FT7" s="22">
        <f>'12月（入力用）'!AA30</f>
        <v>2.6315789473684209E-2</v>
      </c>
      <c r="FU7" s="22">
        <f>'12月（入力用）'!AB30</f>
        <v>2.6315789473684209E-2</v>
      </c>
      <c r="FV7" s="22">
        <f>'12月（入力用）'!AC30</f>
        <v>2.6315789473684209E-2</v>
      </c>
      <c r="FW7" s="22">
        <f>'12月（入力用）'!AD30</f>
        <v>2.6315789473684209E-2</v>
      </c>
      <c r="FX7" s="22">
        <f>'12月（入力用）'!AE30</f>
        <v>2.6315789473684209E-2</v>
      </c>
      <c r="FY7" s="22">
        <f>'12月（入力用）'!AF30</f>
        <v>5.2631578947368418E-2</v>
      </c>
      <c r="FZ7" s="22">
        <f>'12月（入力用）'!AG30</f>
        <v>5.2631578947368418E-2</v>
      </c>
      <c r="GA7" s="22">
        <f>'12月（入力用）'!AH30</f>
        <v>2.6315789473684209E-2</v>
      </c>
      <c r="GB7" s="22">
        <f>'12月（入力用）'!AI30</f>
        <v>5.2631578947368418E-2</v>
      </c>
      <c r="GC7" s="22">
        <f>'12月（入力用）'!AJ30</f>
        <v>5.2631578947368418E-2</v>
      </c>
      <c r="GD7" s="79">
        <f>'12月（入力用）'!AK30</f>
        <v>5.2631578947368418E-2</v>
      </c>
      <c r="GE7" s="55">
        <f>'R3-01（入力用）'!G30</f>
        <v>5.2631578947368418E-2</v>
      </c>
      <c r="GF7" s="22">
        <f>'R3-01（入力用）'!H30</f>
        <v>5.2631578947368418E-2</v>
      </c>
      <c r="GG7" s="22">
        <f>'R3-01（入力用）'!I30</f>
        <v>5.2631578947368418E-2</v>
      </c>
      <c r="GH7" s="22">
        <f>'R3-01（入力用）'!J30</f>
        <v>5.2631578947368418E-2</v>
      </c>
      <c r="GI7" s="22">
        <f>'R3-01（入力用）'!K30</f>
        <v>5.2631578947368418E-2</v>
      </c>
      <c r="GJ7" s="22">
        <f>'R3-01（入力用）'!L30</f>
        <v>2.6315789473684209E-2</v>
      </c>
      <c r="GK7" s="22">
        <f>'R3-01（入力用）'!M30</f>
        <v>2.6315789473684209E-2</v>
      </c>
      <c r="GL7" s="22">
        <f>'R3-01（入力用）'!N30</f>
        <v>5.2631578947368418E-2</v>
      </c>
      <c r="GM7" s="22">
        <f>'R3-01（入力用）'!O30</f>
        <v>5.2631578947368418E-2</v>
      </c>
      <c r="GN7" s="22">
        <f>'R3-01（入力用）'!P30</f>
        <v>5.2631578947368418E-2</v>
      </c>
      <c r="GO7" s="22">
        <f>'R3-01（入力用）'!Q30</f>
        <v>7.8947368421052627E-2</v>
      </c>
      <c r="GP7" s="22">
        <f>'R3-01（入力用）'!R30</f>
        <v>7.8947368421052627E-2</v>
      </c>
      <c r="GQ7" s="22">
        <f>'R3-01（入力用）'!S30</f>
        <v>7.8947368421052627E-2</v>
      </c>
      <c r="GR7" s="22">
        <f>'R3-01（入力用）'!T30</f>
        <v>5.2631578947368418E-2</v>
      </c>
      <c r="GS7" s="22">
        <f>'R3-01（入力用）'!U30</f>
        <v>5.2631578947368418E-2</v>
      </c>
      <c r="GT7" s="22">
        <f>'R3-01（入力用）'!V30</f>
        <v>2.6315789473684209E-2</v>
      </c>
      <c r="GU7" s="22">
        <f>'R3-01（入力用）'!W30</f>
        <v>2.6315789473684209E-2</v>
      </c>
      <c r="GV7" s="22">
        <f>'R3-01（入力用）'!X30</f>
        <v>2.6315789473684209E-2</v>
      </c>
      <c r="GW7" s="22">
        <f>'R3-01（入力用）'!Y30</f>
        <v>5.2631578947368418E-2</v>
      </c>
      <c r="GX7" s="22">
        <f>'R3-01（入力用）'!Z30</f>
        <v>5.2631578947368418E-2</v>
      </c>
      <c r="GY7" s="22">
        <f>'R3-01（入力用）'!AA30</f>
        <v>5.2631578947368418E-2</v>
      </c>
      <c r="GZ7" s="22">
        <f>'R3-01（入力用）'!AB30</f>
        <v>7.8947368421052627E-2</v>
      </c>
      <c r="HA7" s="22">
        <f>'R3-01（入力用）'!AC30</f>
        <v>7.8947368421052627E-2</v>
      </c>
      <c r="HB7" s="22">
        <f>'R3-01（入力用）'!AD30</f>
        <v>7.8947368421052627E-2</v>
      </c>
      <c r="HC7" s="22">
        <f>'R3-01（入力用）'!AE30</f>
        <v>7.8947368421052627E-2</v>
      </c>
      <c r="HD7" s="22">
        <f>'R3-01（入力用）'!AF30</f>
        <v>5.2631578947368418E-2</v>
      </c>
      <c r="HE7" s="22">
        <f>'R3-01（入力用）'!AG30</f>
        <v>5.2631578947368418E-2</v>
      </c>
      <c r="HF7" s="22">
        <f>'R3-01（入力用）'!AH30</f>
        <v>5.2631578947368418E-2</v>
      </c>
      <c r="HG7" s="22">
        <f>'R3-01（入力用）'!AI30</f>
        <v>0.10526315789473684</v>
      </c>
      <c r="HH7" s="22">
        <f>'R3-01（入力用）'!AJ30</f>
        <v>0.10526315789473684</v>
      </c>
      <c r="HI7" s="79">
        <f>'R3-01（入力用）'!AK30</f>
        <v>0.10526315789473684</v>
      </c>
      <c r="HJ7" s="55">
        <f>'R3-02（入力用）'!G30</f>
        <v>7.8947368421052627E-2</v>
      </c>
      <c r="HK7" s="22">
        <f>'R3-02（入力用）'!H30</f>
        <v>5.2631578947368418E-2</v>
      </c>
      <c r="HL7" s="22">
        <f>'R3-02（入力用）'!I30</f>
        <v>2.6315789473684209E-2</v>
      </c>
      <c r="HM7" s="22">
        <f>'R3-02（入力用）'!J30</f>
        <v>5.2631578947368418E-2</v>
      </c>
      <c r="HN7" s="22">
        <f>'R3-02（入力用）'!K30</f>
        <v>7.8947368421052627E-2</v>
      </c>
      <c r="HO7" s="22">
        <f>'R3-02（入力用）'!L30</f>
        <v>7.8947368421052627E-2</v>
      </c>
      <c r="HP7" s="22">
        <f>'R3-02（入力用）'!M30</f>
        <v>7.8947368421052627E-2</v>
      </c>
      <c r="HQ7" s="22">
        <f>'R3-02（入力用）'!N30</f>
        <v>7.8947368421052627E-2</v>
      </c>
      <c r="HR7" s="22">
        <f>'R3-02（入力用）'!O30</f>
        <v>7.8947368421052627E-2</v>
      </c>
      <c r="HS7" s="22">
        <f>'R3-02（入力用）'!P30</f>
        <v>7.8947368421052627E-2</v>
      </c>
      <c r="HT7" s="22">
        <f>'R3-02（入力用）'!Q30</f>
        <v>0.13157894736842105</v>
      </c>
      <c r="HU7" s="22">
        <f>'R3-02（入力用）'!R30</f>
        <v>0.13157894736842105</v>
      </c>
      <c r="HV7" s="22">
        <f>'R3-02（入力用）'!S30</f>
        <v>0.13157894736842105</v>
      </c>
      <c r="HW7" s="22">
        <f>'R3-02（入力用）'!T30</f>
        <v>0.13157894736842105</v>
      </c>
      <c r="HX7" s="22">
        <f>'R3-02（入力用）'!U30</f>
        <v>0.13157894736842105</v>
      </c>
      <c r="HY7" s="22">
        <f>'R3-02（入力用）'!V30</f>
        <v>0.1</v>
      </c>
      <c r="HZ7" s="22">
        <f>'R3-02（入力用）'!W30</f>
        <v>0.1</v>
      </c>
      <c r="IA7" s="22">
        <f>'R3-02（入力用）'!X30</f>
        <v>0.1</v>
      </c>
      <c r="IB7" s="22">
        <f>'R3-02（入力用）'!Y30</f>
        <v>9.5238095238095233E-2</v>
      </c>
      <c r="IC7" s="22">
        <f>'R3-02（入力用）'!Z30</f>
        <v>0.11904761904761904</v>
      </c>
      <c r="ID7" s="22">
        <f>'R3-02（入力用）'!AA30</f>
        <v>0.11904761904761904</v>
      </c>
      <c r="IE7" s="22">
        <f>'R3-02（入力用）'!AB30</f>
        <v>7.1428571428571425E-2</v>
      </c>
      <c r="IF7" s="22">
        <f>'R3-02（入力用）'!AC30</f>
        <v>7.1428571428571425E-2</v>
      </c>
      <c r="IG7" s="22">
        <f>'R3-02（入力用）'!AD30</f>
        <v>4.7619047619047616E-2</v>
      </c>
      <c r="IH7" s="22">
        <f>'R3-02（入力用）'!AE30</f>
        <v>4.7619047619047616E-2</v>
      </c>
      <c r="II7" s="22">
        <f>'R3-02（入力用）'!AF30</f>
        <v>4.7619047619047616E-2</v>
      </c>
      <c r="IJ7" s="22">
        <f>'R3-02（入力用）'!AG30</f>
        <v>4.7619047619047616E-2</v>
      </c>
      <c r="IK7" s="79">
        <f>'R3-02（入力用）'!AH30</f>
        <v>4.7619047619047616E-2</v>
      </c>
      <c r="IL7" s="55">
        <f>'R3-03（入力用）'!G30</f>
        <v>4.7619047619047616E-2</v>
      </c>
      <c r="IM7" s="22">
        <f>'R3-03（入力用）'!H30</f>
        <v>2.3809523809523808E-2</v>
      </c>
      <c r="IN7" s="22">
        <f>'R3-03（入力用）'!I30</f>
        <v>2.3809523809523808E-2</v>
      </c>
      <c r="IO7" s="22">
        <f>'R3-03（入力用）'!J30</f>
        <v>2.3809523809523808E-2</v>
      </c>
      <c r="IP7" s="22">
        <f>'R3-03（入力用）'!K30</f>
        <v>2.3809523809523808E-2</v>
      </c>
      <c r="IQ7" s="22">
        <f>'R3-03（入力用）'!L30</f>
        <v>2.3809523809523808E-2</v>
      </c>
      <c r="IR7" s="22">
        <f>'R3-03（入力用）'!M30</f>
        <v>2.3809523809523808E-2</v>
      </c>
      <c r="IS7" s="22">
        <f>'R3-03（入力用）'!N30</f>
        <v>4.7619047619047616E-2</v>
      </c>
      <c r="IT7" s="22">
        <f>'R3-03（入力用）'!O30</f>
        <v>4.7619047619047616E-2</v>
      </c>
      <c r="IU7" s="22">
        <f>'R3-03（入力用）'!P30</f>
        <v>4.7619047619047616E-2</v>
      </c>
      <c r="IV7" s="22">
        <f>'R3-03（入力用）'!Q30</f>
        <v>2.3809523809523808E-2</v>
      </c>
      <c r="IW7" s="22">
        <f>'R3-03（入力用）'!R30</f>
        <v>2.3809523809523808E-2</v>
      </c>
      <c r="IX7" s="22">
        <f>'R3-03（入力用）'!S30</f>
        <v>2.3809523809523808E-2</v>
      </c>
      <c r="IY7" s="22">
        <f>'R3-03（入力用）'!T30</f>
        <v>2.3809523809523808E-2</v>
      </c>
      <c r="IZ7" s="22">
        <f>'R3-03（入力用）'!U30</f>
        <v>2.3809523809523808E-2</v>
      </c>
      <c r="JA7" s="22">
        <f>'R3-03（入力用）'!V30</f>
        <v>2.3809523809523808E-2</v>
      </c>
      <c r="JB7" s="22">
        <f>'R3-03（入力用）'!W30</f>
        <v>2.3809523809523808E-2</v>
      </c>
      <c r="JC7" s="22">
        <f>'R3-03（入力用）'!X30</f>
        <v>2.3809523809523808E-2</v>
      </c>
      <c r="JD7" s="22">
        <f>'R3-03（入力用）'!Y30</f>
        <v>2.3809523809523808E-2</v>
      </c>
      <c r="JE7" s="22">
        <f>'R3-03（入力用）'!Z30</f>
        <v>0</v>
      </c>
      <c r="JF7" s="22">
        <f>'R3-03（入力用）'!AA30</f>
        <v>0</v>
      </c>
      <c r="JG7" s="22">
        <f>'R3-03（入力用）'!AB30</f>
        <v>0</v>
      </c>
      <c r="JH7" s="22">
        <f>'R3-03（入力用）'!AC30</f>
        <v>0</v>
      </c>
      <c r="JI7" s="22">
        <f>'R3-03（入力用）'!AD30</f>
        <v>0</v>
      </c>
      <c r="JJ7" s="22">
        <f>'R3-03（入力用）'!AE30</f>
        <v>0</v>
      </c>
      <c r="JK7" s="22">
        <f>'R3-03（入力用）'!AF30</f>
        <v>0</v>
      </c>
      <c r="JL7" s="22">
        <f>'R3-03（入力用）'!AG30</f>
        <v>0</v>
      </c>
      <c r="JM7" s="22">
        <f>'R3-03（入力用）'!AH30</f>
        <v>0</v>
      </c>
      <c r="JN7" s="22">
        <f>'R3-03（入力用）'!AI30</f>
        <v>0</v>
      </c>
      <c r="JO7" s="22">
        <f>'R3-03（入力用）'!AJ30</f>
        <v>0</v>
      </c>
      <c r="JP7" s="79">
        <f>'R3-03（入力用）'!AK30</f>
        <v>0</v>
      </c>
      <c r="JQ7" s="55">
        <f>'R3-04'!G30</f>
        <v>0</v>
      </c>
      <c r="JR7" s="22">
        <f>'R3-04'!H30</f>
        <v>0</v>
      </c>
      <c r="JS7" s="22">
        <f>'R3-04'!I30</f>
        <v>0</v>
      </c>
      <c r="JT7" s="22">
        <f>'R3-04'!J30</f>
        <v>0</v>
      </c>
      <c r="JU7" s="22">
        <f>'R3-04'!K30</f>
        <v>0</v>
      </c>
      <c r="JV7" s="22">
        <f>'R3-04'!L30</f>
        <v>0</v>
      </c>
      <c r="JW7" s="22">
        <f>'R3-04'!M30</f>
        <v>0</v>
      </c>
      <c r="JX7" s="22">
        <f>'R3-04'!N30</f>
        <v>0</v>
      </c>
      <c r="JY7" s="22">
        <f>'R3-04'!O30</f>
        <v>0</v>
      </c>
      <c r="JZ7" s="22">
        <f>'R3-04'!P30</f>
        <v>0</v>
      </c>
      <c r="KA7" s="22">
        <f>'R3-04'!Q30</f>
        <v>0</v>
      </c>
      <c r="KB7" s="22">
        <f>'R3-04'!R30</f>
        <v>0</v>
      </c>
      <c r="KC7" s="22">
        <f>'R3-04'!S30</f>
        <v>0</v>
      </c>
      <c r="KD7" s="22">
        <f>'R3-04'!T30</f>
        <v>0</v>
      </c>
      <c r="KE7" s="22">
        <f>'R3-04'!U30</f>
        <v>2.3809523809523808E-2</v>
      </c>
      <c r="KF7" s="22">
        <f>'R3-04'!V30</f>
        <v>2.3809523809523808E-2</v>
      </c>
      <c r="KG7" s="22">
        <f>'R3-04'!W30</f>
        <v>2.3809523809523808E-2</v>
      </c>
      <c r="KH7" s="22">
        <f>'R3-04'!X30</f>
        <v>2.3809523809523808E-2</v>
      </c>
      <c r="KI7" s="22">
        <f>'R3-04'!Y30</f>
        <v>0</v>
      </c>
      <c r="KJ7" s="22">
        <f>'R3-04'!Z30</f>
        <v>0</v>
      </c>
      <c r="KK7" s="22">
        <f>'R3-04'!AA30</f>
        <v>0</v>
      </c>
      <c r="KL7" s="22">
        <f>'R3-04'!AB30</f>
        <v>0</v>
      </c>
      <c r="KM7" s="22">
        <f>'R3-04'!AC30</f>
        <v>0</v>
      </c>
      <c r="KN7" s="22">
        <f>'R3-04'!AD30</f>
        <v>0</v>
      </c>
      <c r="KO7" s="22">
        <f>'R3-04'!AE30</f>
        <v>0</v>
      </c>
      <c r="KP7" s="22">
        <f>'R3-04'!AF30</f>
        <v>0</v>
      </c>
      <c r="KQ7" s="22">
        <f>'R3-04'!AG30</f>
        <v>0</v>
      </c>
      <c r="KR7" s="22">
        <f>'R3-04'!AH30</f>
        <v>0</v>
      </c>
      <c r="KS7" s="22">
        <f>'R3-04'!AI30</f>
        <v>2.3809523809523808E-2</v>
      </c>
      <c r="KT7" s="191">
        <f>'R3-04'!AJ30</f>
        <v>2.3809523809523808E-2</v>
      </c>
      <c r="KU7" s="201">
        <f>'R3-05'!G30</f>
        <v>2.3809523809523808E-2</v>
      </c>
      <c r="KV7" s="22">
        <f>'R3-05'!H30</f>
        <v>4.7619047619047616E-2</v>
      </c>
      <c r="KW7" s="22">
        <f>'R3-05'!I30</f>
        <v>4.7619047619047616E-2</v>
      </c>
      <c r="KX7" s="22">
        <f>'R3-05'!J30</f>
        <v>4.7619047619047616E-2</v>
      </c>
      <c r="KY7" s="22">
        <f>'R3-05'!K30</f>
        <v>4.7619047619047616E-2</v>
      </c>
      <c r="KZ7" s="22">
        <f>'R3-05'!L30</f>
        <v>4.7619047619047616E-2</v>
      </c>
      <c r="LA7" s="22">
        <f>'R3-05'!M30</f>
        <v>4.5454545454545456E-2</v>
      </c>
      <c r="LB7" s="22">
        <f>'R3-05'!N30</f>
        <v>4.5454545454545456E-2</v>
      </c>
      <c r="LC7" s="22">
        <f>'R3-05'!O30</f>
        <v>4.5454545454545456E-2</v>
      </c>
      <c r="LD7" s="22">
        <f>'R3-05'!P30</f>
        <v>2.2727272727272728E-2</v>
      </c>
      <c r="LE7" s="22">
        <f>'R3-05'!Q30</f>
        <v>9.0909090909090912E-2</v>
      </c>
      <c r="LF7" s="22">
        <f>'R3-05'!R30</f>
        <v>4.5454545454545456E-2</v>
      </c>
      <c r="LG7" s="22">
        <f>'R3-05'!S30</f>
        <v>6.8181818181818177E-2</v>
      </c>
      <c r="LH7" s="22">
        <f>'R3-05'!T30</f>
        <v>4.5454545454545456E-2</v>
      </c>
      <c r="LI7" s="22">
        <f>'R3-05'!U30</f>
        <v>6.8181818181818177E-2</v>
      </c>
      <c r="LJ7" s="22">
        <f>'R3-05'!V30</f>
        <v>4.5454545454545456E-2</v>
      </c>
      <c r="LK7" s="22">
        <f>'R3-05'!W30</f>
        <v>6.8181818181818177E-2</v>
      </c>
      <c r="LL7" s="22">
        <f>'R3-05'!X30</f>
        <v>6.8181818181818177E-2</v>
      </c>
      <c r="LM7" s="22">
        <f>'R3-05'!Y30</f>
        <v>6.8181818181818177E-2</v>
      </c>
      <c r="LN7" s="22">
        <f>'R3-05'!Z30</f>
        <v>4.5454545454545456E-2</v>
      </c>
      <c r="LO7" s="22">
        <f>'R3-05'!AA30</f>
        <v>2.2727272727272728E-2</v>
      </c>
      <c r="LP7" s="22">
        <f>'R3-05'!AB30</f>
        <v>2.2727272727272728E-2</v>
      </c>
      <c r="LQ7" s="22">
        <f>'R3-05'!AC30</f>
        <v>6.8181818181818177E-2</v>
      </c>
      <c r="LR7" s="22">
        <f>'R3-05'!AD30</f>
        <v>4.5454545454545456E-2</v>
      </c>
      <c r="LS7" s="22">
        <f>'R3-05'!AE30</f>
        <v>4.5454545454545456E-2</v>
      </c>
      <c r="LT7" s="22">
        <f>'R3-05'!AF30</f>
        <v>4.5454545454545456E-2</v>
      </c>
      <c r="LU7" s="22">
        <f>'R3-05'!AG30</f>
        <v>6.8181818181818177E-2</v>
      </c>
      <c r="LV7" s="22">
        <f>'R3-05'!AH30</f>
        <v>6.8181818181818177E-2</v>
      </c>
      <c r="LW7" s="22">
        <f>'R3-05'!AI30</f>
        <v>6.8181818181818177E-2</v>
      </c>
      <c r="LX7" s="22">
        <f>'R3-05'!AJ30</f>
        <v>6.8181818181818177E-2</v>
      </c>
      <c r="LY7" s="79">
        <f>'R3-05'!AK30</f>
        <v>4.878048780487805E-2</v>
      </c>
      <c r="LZ7" s="55">
        <f>'R3-06'!G30</f>
        <v>4.878048780487805E-2</v>
      </c>
      <c r="MA7" s="22">
        <f>'R3-06'!H30</f>
        <v>7.3170731707317069E-2</v>
      </c>
      <c r="MB7" s="22">
        <f>'R3-06'!I30</f>
        <v>7.3170731707317069E-2</v>
      </c>
      <c r="MC7" s="22">
        <f>'R3-06'!J30</f>
        <v>7.3170731707317069E-2</v>
      </c>
      <c r="MD7" s="22">
        <f>'R3-06'!K30</f>
        <v>7.3170731707317069E-2</v>
      </c>
      <c r="ME7" s="22">
        <f>'R3-06'!L30</f>
        <v>7.3170731707317069E-2</v>
      </c>
      <c r="MF7" s="22">
        <f>'R3-06'!M30</f>
        <v>4.878048780487805E-2</v>
      </c>
      <c r="MG7" s="22">
        <f>'R3-06'!N30</f>
        <v>4.878048780487805E-2</v>
      </c>
      <c r="MH7" s="22">
        <f>'R3-06'!O30</f>
        <v>4.878048780487805E-2</v>
      </c>
      <c r="MI7" s="22">
        <f>'R3-06'!P30</f>
        <v>4.878048780487805E-2</v>
      </c>
      <c r="MJ7" s="22">
        <f>'R3-06'!Q30</f>
        <v>4.878048780487805E-2</v>
      </c>
      <c r="MK7" s="22">
        <f>'R3-06'!R30</f>
        <v>4.878048780487805E-2</v>
      </c>
      <c r="ML7" s="22">
        <f>'R3-06'!S30</f>
        <v>4.878048780487805E-2</v>
      </c>
      <c r="MM7" s="22">
        <f>'R3-06'!T30</f>
        <v>4.878048780487805E-2</v>
      </c>
      <c r="MN7" s="22">
        <f>'R3-06'!U30</f>
        <v>4.878048780487805E-2</v>
      </c>
      <c r="MO7" s="22">
        <f>'R3-06'!V30</f>
        <v>4.878048780487805E-2</v>
      </c>
      <c r="MP7" s="22">
        <f>'R3-06'!W30</f>
        <v>4.878048780487805E-2</v>
      </c>
      <c r="MQ7" s="22">
        <f>'R3-06'!X30</f>
        <v>4.878048780487805E-2</v>
      </c>
      <c r="MR7" s="22">
        <f>'R3-06'!Y30</f>
        <v>4.878048780487805E-2</v>
      </c>
      <c r="MS7" s="22">
        <f>'R3-06'!Z30</f>
        <v>7.3170731707317069E-2</v>
      </c>
      <c r="MT7" s="22">
        <f>'R3-06'!AA30</f>
        <v>4.878048780487805E-2</v>
      </c>
      <c r="MU7" s="22">
        <f>'R3-06'!AB30</f>
        <v>2.4390243902439025E-2</v>
      </c>
      <c r="MV7" s="22">
        <f>'R3-06'!AC30</f>
        <v>0</v>
      </c>
      <c r="MW7" s="22">
        <f>'R3-06'!AD30</f>
        <v>2.4390243902439025E-2</v>
      </c>
      <c r="MX7" s="22">
        <f>'R3-06'!AE30</f>
        <v>2.4390243902439025E-2</v>
      </c>
      <c r="MY7" s="22">
        <f>'R3-06'!AF30</f>
        <v>2.4390243902439025E-2</v>
      </c>
      <c r="MZ7" s="22">
        <f>'R3-06'!AG30</f>
        <v>2.4390243902439025E-2</v>
      </c>
      <c r="NA7" s="22">
        <f>'R3-06'!AH30</f>
        <v>2.4390243902439025E-2</v>
      </c>
      <c r="NB7" s="22">
        <f>'R3-06'!AI30</f>
        <v>2.4390243902439025E-2</v>
      </c>
      <c r="NC7" s="79">
        <f>'R3-06'!AJ30</f>
        <v>2.4390243902439025E-2</v>
      </c>
      <c r="ND7" s="55">
        <f>'R3-07'!G30</f>
        <v>4.878048780487805E-2</v>
      </c>
      <c r="NE7" s="22">
        <f>'R3-07'!H30</f>
        <v>4.878048780487805E-2</v>
      </c>
      <c r="NF7" s="22">
        <f>'R3-07'!I30</f>
        <v>4.878048780487805E-2</v>
      </c>
      <c r="NG7" s="22">
        <f>'R3-07'!J30</f>
        <v>2.4390243902439025E-2</v>
      </c>
      <c r="NH7" s="22">
        <f>'R3-07'!K30</f>
        <v>2.4390243902439025E-2</v>
      </c>
      <c r="NI7" s="22">
        <f>'R3-07'!L30</f>
        <v>2.4390243902439025E-2</v>
      </c>
      <c r="NJ7" s="22">
        <f>'R3-07'!M30</f>
        <v>2.4390243902439025E-2</v>
      </c>
      <c r="NK7" s="22">
        <f>'R3-07'!N30</f>
        <v>2.4390243902439025E-2</v>
      </c>
      <c r="NL7" s="22">
        <f>'R3-07'!O30</f>
        <v>2.4390243902439025E-2</v>
      </c>
      <c r="NM7" s="22">
        <f>'R3-07'!P30</f>
        <v>2.4390243902439025E-2</v>
      </c>
      <c r="NN7" s="22">
        <f>'R3-07'!Q30</f>
        <v>2.4390243902439025E-2</v>
      </c>
      <c r="NO7" s="22">
        <f>'R3-07'!R30</f>
        <v>2.4390243902439025E-2</v>
      </c>
      <c r="NP7" s="22">
        <f>'R3-07'!S30</f>
        <v>0</v>
      </c>
      <c r="NQ7" s="22">
        <f>'R3-07'!T30</f>
        <v>0</v>
      </c>
      <c r="NR7" s="22">
        <f>'R3-07'!U30</f>
        <v>0</v>
      </c>
      <c r="NS7" s="22">
        <f>'R3-07'!V30</f>
        <v>0</v>
      </c>
      <c r="NT7" s="22">
        <f>'R3-07'!W30</f>
        <v>0</v>
      </c>
      <c r="NU7" s="22">
        <f>'R3-07'!X30</f>
        <v>0</v>
      </c>
      <c r="NV7" s="22">
        <f>'R3-07'!Y30</f>
        <v>0</v>
      </c>
      <c r="NW7" s="22">
        <f>'R3-07'!Z30</f>
        <v>0</v>
      </c>
      <c r="NX7" s="22">
        <f>'R3-07'!AA30</f>
        <v>0</v>
      </c>
      <c r="NY7" s="22">
        <f>'R3-07'!AB30</f>
        <v>2.4390243902439025E-2</v>
      </c>
      <c r="NZ7" s="22">
        <f>'R3-07'!AC30</f>
        <v>2.4390243902439025E-2</v>
      </c>
      <c r="OA7" s="22">
        <f>'R3-07'!AD30</f>
        <v>4.878048780487805E-2</v>
      </c>
      <c r="OB7" s="22">
        <f>'R3-07'!AE30</f>
        <v>4.878048780487805E-2</v>
      </c>
      <c r="OC7" s="22">
        <f>'R3-07'!AF30</f>
        <v>4.878048780487805E-2</v>
      </c>
      <c r="OD7" s="22">
        <f>'R3-07'!AG30</f>
        <v>4.878048780487805E-2</v>
      </c>
      <c r="OE7" s="22">
        <f>'R3-07'!AH30</f>
        <v>2.4390243902439025E-2</v>
      </c>
      <c r="OF7" s="22">
        <f>'R3-07'!AI30</f>
        <v>0</v>
      </c>
      <c r="OG7" s="22">
        <f>'R3-07'!AJ30</f>
        <v>0</v>
      </c>
      <c r="OH7" s="79">
        <f>'R3-07'!AK30</f>
        <v>0</v>
      </c>
      <c r="OI7" s="55">
        <f>'R3-08'!G30</f>
        <v>0</v>
      </c>
      <c r="OJ7" s="22">
        <f>'R3-08'!H30</f>
        <v>0</v>
      </c>
      <c r="OK7" s="22">
        <f>'R3-08'!I30</f>
        <v>0</v>
      </c>
      <c r="OL7" s="22">
        <f>'R3-08'!J30</f>
        <v>0</v>
      </c>
      <c r="OM7" s="22">
        <f>'R3-08'!K30</f>
        <v>0</v>
      </c>
      <c r="ON7" s="22">
        <f>'R3-08'!L30</f>
        <v>0</v>
      </c>
      <c r="OO7" s="22">
        <f>'R3-08'!M30</f>
        <v>0</v>
      </c>
      <c r="OP7" s="22">
        <f>'R3-08'!N30</f>
        <v>0</v>
      </c>
      <c r="OQ7" s="22">
        <f>'R3-08'!O30</f>
        <v>0</v>
      </c>
      <c r="OR7" s="22">
        <f>'R3-08'!P30</f>
        <v>0</v>
      </c>
      <c r="OS7" s="22">
        <f>'R3-08'!Q30</f>
        <v>0</v>
      </c>
      <c r="OT7" s="22">
        <f>'R3-08'!R30</f>
        <v>0</v>
      </c>
      <c r="OU7" s="22">
        <f>'R3-08'!S30</f>
        <v>0</v>
      </c>
      <c r="OV7" s="22">
        <f>'R3-08'!T30</f>
        <v>2.564102564102564E-2</v>
      </c>
      <c r="OW7" s="22">
        <f>'R3-08'!U30</f>
        <v>5.128205128205128E-2</v>
      </c>
      <c r="OX7" s="22">
        <f>'R3-08'!V30</f>
        <v>5.128205128205128E-2</v>
      </c>
      <c r="OY7" s="22">
        <f>'R3-08'!W30</f>
        <v>5.128205128205128E-2</v>
      </c>
      <c r="OZ7" s="22">
        <f>'R3-08'!X30</f>
        <v>5.128205128205128E-2</v>
      </c>
      <c r="PA7" s="22">
        <f>'R3-08'!Y30</f>
        <v>7.6923076923076927E-2</v>
      </c>
      <c r="PB7" s="22">
        <f>'R3-08'!Z30</f>
        <v>7.6923076923076927E-2</v>
      </c>
      <c r="PC7" s="22">
        <f>'R3-08'!AA30</f>
        <v>7.6923076923076927E-2</v>
      </c>
      <c r="PD7" s="22">
        <f>'R3-08'!AB30</f>
        <v>0.10256410256410256</v>
      </c>
      <c r="PE7" s="22">
        <f>'R3-08'!AC30</f>
        <v>7.6923076923076927E-2</v>
      </c>
      <c r="PF7" s="22">
        <f>'R3-08'!AD30</f>
        <v>7.6923076923076927E-2</v>
      </c>
      <c r="PG7" s="22">
        <f>'R3-08'!AE30</f>
        <v>7.6923076923076927E-2</v>
      </c>
      <c r="PH7" s="22">
        <f>'R3-08'!AF30</f>
        <v>0.12820512820512819</v>
      </c>
      <c r="PI7" s="22">
        <f>'R3-08'!AG30</f>
        <v>0.12820512820512819</v>
      </c>
      <c r="PJ7" s="22">
        <f>'R3-08'!AH30</f>
        <v>0.12820512820512819</v>
      </c>
      <c r="PK7" s="22">
        <f>'R3-08'!AI30</f>
        <v>0.12820512820512819</v>
      </c>
      <c r="PL7" s="22">
        <f>'R3-08'!AJ30</f>
        <v>0.12820512820512819</v>
      </c>
      <c r="PM7" s="79">
        <f>'R3-08'!AK30</f>
        <v>0.15384615384615385</v>
      </c>
      <c r="PN7" s="55">
        <f>'R3-09'!G30</f>
        <v>0.15384615384615385</v>
      </c>
      <c r="PO7" s="22">
        <f>'R3-09'!H30</f>
        <v>0.15384615384615385</v>
      </c>
      <c r="PP7" s="22">
        <f>'R3-09'!I30</f>
        <v>0.15384615384615385</v>
      </c>
      <c r="PQ7" s="22">
        <f>'R3-09'!J30</f>
        <v>0.17948717948717949</v>
      </c>
      <c r="PR7" s="22">
        <f>'R3-09'!K30</f>
        <v>0.15384615384615385</v>
      </c>
      <c r="PS7" s="22">
        <f>'R3-09'!L30</f>
        <v>0.15384615384615385</v>
      </c>
      <c r="PT7" s="22">
        <f>'R3-09'!M30</f>
        <v>0.12820512820512819</v>
      </c>
      <c r="PU7" s="22">
        <f>'R3-09'!N30</f>
        <v>0.12820512820512819</v>
      </c>
      <c r="PV7" s="22">
        <f>'R3-09'!O30</f>
        <v>0.12820512820512819</v>
      </c>
      <c r="PW7" s="22">
        <f>'R3-09'!P30</f>
        <v>0.12820512820512819</v>
      </c>
      <c r="PX7" s="22">
        <f>'R3-09'!Q30</f>
        <v>0.15384615384615385</v>
      </c>
      <c r="PY7" s="22">
        <f>'R3-09'!R30</f>
        <v>0.15384615384615385</v>
      </c>
      <c r="PZ7" s="22">
        <f>'R3-09'!S30</f>
        <v>0.15384615384615385</v>
      </c>
      <c r="QA7" s="22">
        <f>'R3-09'!T30</f>
        <v>0.15384615384615385</v>
      </c>
      <c r="QB7" s="22">
        <f>'R3-09'!U30</f>
        <v>0.15384615384615385</v>
      </c>
      <c r="QC7" s="22">
        <f>'R3-09'!V30</f>
        <v>0.10256410256410256</v>
      </c>
      <c r="QD7" s="22">
        <f>'R3-09'!W30</f>
        <v>0.12820512820512819</v>
      </c>
      <c r="QE7" s="22">
        <f>'R3-09'!X30</f>
        <v>0.12820512820512819</v>
      </c>
      <c r="QF7" s="22">
        <f>'R3-09'!Y30</f>
        <v>0.12820512820512819</v>
      </c>
      <c r="QG7" s="22">
        <f>'R3-09'!Z30</f>
        <v>0.12820512820512819</v>
      </c>
      <c r="QH7" s="22">
        <f>'R3-09'!AA30</f>
        <v>0.10256410256410256</v>
      </c>
      <c r="QI7" s="22">
        <f>'R3-09'!AB30</f>
        <v>8.8235294117647065E-2</v>
      </c>
      <c r="QJ7" s="22">
        <f>'R3-09'!AC30</f>
        <v>8.8235294117647065E-2</v>
      </c>
      <c r="QK7" s="22">
        <f>'R3-09'!AD30</f>
        <v>8.8235294117647065E-2</v>
      </c>
      <c r="QL7" s="22">
        <f>'R3-09'!AE30</f>
        <v>8.8235294117647065E-2</v>
      </c>
      <c r="QM7" s="22">
        <f>'R3-09'!AF30</f>
        <v>8.8235294117647065E-2</v>
      </c>
      <c r="QN7" s="22">
        <f>'R3-09'!AG30</f>
        <v>5.8823529411764705E-2</v>
      </c>
      <c r="QO7" s="22">
        <f>'R3-09'!AH30</f>
        <v>5.8823529411764705E-2</v>
      </c>
      <c r="QP7" s="22">
        <f>'R3-09'!AI30</f>
        <v>2.9411764705882353E-2</v>
      </c>
      <c r="QQ7" s="79">
        <f>'R3-09'!AJ30</f>
        <v>0</v>
      </c>
      <c r="QR7" s="55">
        <f>'R3-10'!G30</f>
        <v>0</v>
      </c>
      <c r="QS7" s="22">
        <f>'R3-10'!H30</f>
        <v>0</v>
      </c>
      <c r="QT7" s="22">
        <f>'R3-10'!I30</f>
        <v>0</v>
      </c>
      <c r="QU7" s="22">
        <f>'R3-10'!J30</f>
        <v>0</v>
      </c>
      <c r="QV7" s="22">
        <f>'R3-10'!K30</f>
        <v>0</v>
      </c>
      <c r="QW7" s="22">
        <f>'R3-10'!L30</f>
        <v>0</v>
      </c>
      <c r="QX7" s="22">
        <f>'R3-10'!M30</f>
        <v>0</v>
      </c>
      <c r="QY7" s="22">
        <f>'R3-10'!N30</f>
        <v>0</v>
      </c>
      <c r="QZ7" s="22">
        <f>'R3-10'!O30</f>
        <v>0</v>
      </c>
      <c r="RA7" s="22">
        <f>'R3-10'!P30</f>
        <v>0</v>
      </c>
      <c r="RB7" s="22">
        <f>'R3-10'!Q30</f>
        <v>0</v>
      </c>
      <c r="RC7" s="22">
        <f>'R3-10'!R30</f>
        <v>0</v>
      </c>
      <c r="RD7" s="22">
        <f>'R3-10'!S30</f>
        <v>0</v>
      </c>
      <c r="RE7" s="22">
        <f>'R3-10'!T30</f>
        <v>0</v>
      </c>
      <c r="RF7" s="22">
        <f>'R3-10'!U30</f>
        <v>0</v>
      </c>
      <c r="RG7" s="22">
        <f>'R3-10'!V30</f>
        <v>0</v>
      </c>
      <c r="RH7" s="22">
        <f>'R3-10'!W30</f>
        <v>0</v>
      </c>
      <c r="RI7" s="22">
        <f>'R3-10'!X30</f>
        <v>0</v>
      </c>
      <c r="RJ7" s="22">
        <f>'R3-10'!Y30</f>
        <v>0</v>
      </c>
      <c r="RK7" s="22">
        <f>'R3-10'!Z30</f>
        <v>0</v>
      </c>
      <c r="RL7" s="22">
        <f>'R3-10'!AA30</f>
        <v>0</v>
      </c>
      <c r="RM7" s="22">
        <f>'R3-10'!AB30</f>
        <v>0</v>
      </c>
      <c r="RN7" s="22">
        <f>'R3-10'!AC30</f>
        <v>0</v>
      </c>
      <c r="RO7" s="22">
        <f>'R3-10'!AD30</f>
        <v>0</v>
      </c>
      <c r="RP7" s="22">
        <f>'R3-10'!AE30</f>
        <v>0</v>
      </c>
      <c r="RQ7" s="22">
        <f>'R3-10'!AF30</f>
        <v>0</v>
      </c>
      <c r="RR7" s="22">
        <f>'R3-10'!AG30</f>
        <v>0</v>
      </c>
      <c r="RS7" s="22">
        <f>'R3-10'!AH30</f>
        <v>0</v>
      </c>
      <c r="RT7" s="22">
        <f>'R3-10'!AI30</f>
        <v>0</v>
      </c>
      <c r="RU7" s="22">
        <f>'R3-10'!AJ30</f>
        <v>0</v>
      </c>
      <c r="RV7" s="79">
        <f>'R3-10'!AK30</f>
        <v>0</v>
      </c>
      <c r="RW7" s="55">
        <f>'R3-11'!G30</f>
        <v>0</v>
      </c>
      <c r="RX7" s="22">
        <f>'R3-11'!H30</f>
        <v>0</v>
      </c>
      <c r="RY7" s="22">
        <f>'R3-11'!I30</f>
        <v>0</v>
      </c>
      <c r="RZ7" s="22">
        <f>'R3-11'!J30</f>
        <v>0</v>
      </c>
      <c r="SA7" s="22">
        <f>'R3-11'!K30</f>
        <v>0</v>
      </c>
      <c r="SB7" s="22">
        <f>'R3-11'!L30</f>
        <v>0</v>
      </c>
      <c r="SC7" s="22">
        <f>'R3-11'!M30</f>
        <v>0</v>
      </c>
      <c r="SD7" s="22">
        <f>'R3-11'!N30</f>
        <v>0</v>
      </c>
      <c r="SE7" s="22">
        <f>'R3-11'!O30</f>
        <v>0</v>
      </c>
      <c r="SF7" s="22">
        <f>'R3-11'!P30</f>
        <v>0</v>
      </c>
      <c r="SG7" s="22">
        <f>'R3-11'!Q30</f>
        <v>0</v>
      </c>
      <c r="SH7" s="22">
        <f>'R3-11'!R30</f>
        <v>0</v>
      </c>
      <c r="SI7" s="22">
        <f>'R3-11'!S30</f>
        <v>0</v>
      </c>
      <c r="SJ7" s="22">
        <f>'R3-11'!T30</f>
        <v>0</v>
      </c>
      <c r="SK7" s="22">
        <f>'R3-11'!U30</f>
        <v>0</v>
      </c>
      <c r="SL7" s="22">
        <f>'R3-11'!V30</f>
        <v>0</v>
      </c>
      <c r="SM7" s="22">
        <f>'R3-11'!W30</f>
        <v>0</v>
      </c>
      <c r="SN7" s="22">
        <f>'R3-11'!X30</f>
        <v>0</v>
      </c>
      <c r="SO7" s="22">
        <f>'R3-11'!Y30</f>
        <v>0</v>
      </c>
      <c r="SP7" s="22">
        <f>'R3-11'!Z30</f>
        <v>0</v>
      </c>
      <c r="SQ7" s="22">
        <f>'R3-11'!AA30</f>
        <v>0</v>
      </c>
      <c r="SR7" s="22">
        <f>'R3-11'!AB30</f>
        <v>0</v>
      </c>
      <c r="SS7" s="22">
        <f>'R3-11'!AC30</f>
        <v>0</v>
      </c>
      <c r="ST7" s="22">
        <f>'R3-11'!AD30</f>
        <v>0</v>
      </c>
      <c r="SU7" s="22">
        <f>'R3-11'!AE30</f>
        <v>0</v>
      </c>
      <c r="SV7" s="22">
        <f>'R3-11'!AF30</f>
        <v>0</v>
      </c>
      <c r="SW7" s="22">
        <f>'R3-11'!AG30</f>
        <v>0</v>
      </c>
      <c r="SX7" s="22">
        <f>'R3-11'!AH30</f>
        <v>0</v>
      </c>
      <c r="SY7" s="22">
        <f>'R3-11'!AI30</f>
        <v>0</v>
      </c>
      <c r="SZ7" s="79">
        <f>'R3-11'!AJ30</f>
        <v>0</v>
      </c>
      <c r="TA7" s="55">
        <f>'R3-12'!G30</f>
        <v>0</v>
      </c>
      <c r="TB7" s="22">
        <f>'R3-12'!H30</f>
        <v>0</v>
      </c>
      <c r="TC7" s="22">
        <f>'R3-12'!I30</f>
        <v>0</v>
      </c>
      <c r="TD7" s="22">
        <f>'R3-12'!J30</f>
        <v>0</v>
      </c>
      <c r="TE7" s="22">
        <f>'R3-12'!K30</f>
        <v>0</v>
      </c>
      <c r="TF7" s="22">
        <f>'R3-12'!L30</f>
        <v>0</v>
      </c>
      <c r="TG7" s="22">
        <f>'R3-12'!M30</f>
        <v>0</v>
      </c>
      <c r="TH7" s="22">
        <f>'R3-12'!N30</f>
        <v>0</v>
      </c>
      <c r="TI7" s="22">
        <f>'R3-12'!O30</f>
        <v>0</v>
      </c>
      <c r="TJ7" s="22">
        <f>'R3-12'!P30</f>
        <v>0</v>
      </c>
      <c r="TK7" s="22">
        <f>'R3-12'!Q30</f>
        <v>0</v>
      </c>
      <c r="TL7" s="22">
        <f>'R3-12'!R30</f>
        <v>0</v>
      </c>
      <c r="TM7" s="22">
        <f>'R3-12'!S30</f>
        <v>0</v>
      </c>
      <c r="TN7" s="22">
        <f>'R3-12'!T30</f>
        <v>0</v>
      </c>
      <c r="TO7" s="22">
        <f>'R3-12'!U30</f>
        <v>0</v>
      </c>
      <c r="TP7" s="22">
        <f>'R3-12'!V30</f>
        <v>0</v>
      </c>
      <c r="TQ7" s="22">
        <f>'R3-12'!W30</f>
        <v>0</v>
      </c>
      <c r="TR7" s="22">
        <f>'R3-12'!X30</f>
        <v>0</v>
      </c>
      <c r="TS7" s="22">
        <f>'R3-12'!Y30</f>
        <v>0</v>
      </c>
      <c r="TT7" s="22">
        <f>'R3-12'!Z30</f>
        <v>0</v>
      </c>
      <c r="TU7" s="22">
        <f>'R3-12'!AA30</f>
        <v>0</v>
      </c>
      <c r="TV7" s="22">
        <f>'R3-12'!AB30</f>
        <v>0</v>
      </c>
      <c r="TW7" s="22">
        <f>'R3-12'!AC30</f>
        <v>0</v>
      </c>
      <c r="TX7" s="22">
        <f>'R3-12'!AD30</f>
        <v>0</v>
      </c>
      <c r="TY7" s="22">
        <f>'R3-12'!AE30</f>
        <v>0</v>
      </c>
      <c r="TZ7" s="22">
        <f>'R3-12'!AF30</f>
        <v>0</v>
      </c>
      <c r="UA7" s="22">
        <f>'R3-12'!AG30</f>
        <v>0</v>
      </c>
      <c r="UB7" s="22">
        <f>'R3-12'!AH30</f>
        <v>0</v>
      </c>
      <c r="UC7" s="22">
        <f>'R3-12'!AI30</f>
        <v>0</v>
      </c>
      <c r="UD7" s="22">
        <f>'R3-12'!AJ30</f>
        <v>0</v>
      </c>
      <c r="UE7" s="79">
        <f>'R3-12'!AK30</f>
        <v>0</v>
      </c>
      <c r="UF7" s="55">
        <f>'R4-01'!G30</f>
        <v>0</v>
      </c>
      <c r="UG7" s="22">
        <f>'R4-01'!H30</f>
        <v>0</v>
      </c>
      <c r="UH7" s="22">
        <f>'R4-01'!I30</f>
        <v>0</v>
      </c>
      <c r="UI7" s="22">
        <f>'R4-01'!J30</f>
        <v>0</v>
      </c>
      <c r="UJ7" s="22">
        <f>'R4-01'!K30</f>
        <v>0</v>
      </c>
      <c r="UK7" s="22">
        <f>'R4-01'!L30</f>
        <v>0</v>
      </c>
      <c r="UL7" s="22">
        <f>'R4-01'!M30</f>
        <v>0</v>
      </c>
      <c r="UM7" s="22">
        <f>'R4-01'!N30</f>
        <v>0</v>
      </c>
      <c r="UN7" s="22">
        <f>'R4-01'!O30</f>
        <v>0</v>
      </c>
      <c r="UO7" s="22">
        <f>'R4-01'!P30</f>
        <v>0</v>
      </c>
      <c r="UP7" s="22">
        <f>'R4-01'!Q30</f>
        <v>0</v>
      </c>
      <c r="UQ7" s="22">
        <f>'R4-01'!R30</f>
        <v>0</v>
      </c>
      <c r="UR7" s="22">
        <f>'R4-01'!S30</f>
        <v>0</v>
      </c>
      <c r="US7" s="22">
        <f>'R4-01'!T30</f>
        <v>0</v>
      </c>
      <c r="UT7" s="22">
        <f>'R4-01'!U30</f>
        <v>0</v>
      </c>
      <c r="UU7" s="22">
        <f>'R4-01'!V30</f>
        <v>0</v>
      </c>
      <c r="UV7" s="22">
        <f>'R4-01'!W30</f>
        <v>0</v>
      </c>
      <c r="UW7" s="22">
        <f>'R4-01'!X30</f>
        <v>0</v>
      </c>
      <c r="UX7" s="22">
        <f>'R4-01'!Y30</f>
        <v>0</v>
      </c>
      <c r="UY7" s="22">
        <f>'R4-01'!Z30</f>
        <v>0</v>
      </c>
      <c r="UZ7" s="22">
        <f>'R4-01'!AA30</f>
        <v>3.0303030303030304E-2</v>
      </c>
      <c r="VA7" s="22">
        <f>'R4-01'!AB30</f>
        <v>3.0303030303030304E-2</v>
      </c>
      <c r="VB7" s="22">
        <f>'R4-01'!AC30</f>
        <v>0</v>
      </c>
      <c r="VC7" s="22">
        <f>'R4-01'!AD30</f>
        <v>0</v>
      </c>
      <c r="VD7" s="22">
        <f>'R4-01'!AE30</f>
        <v>0</v>
      </c>
      <c r="VE7" s="22">
        <f>'R4-01'!AF30</f>
        <v>0</v>
      </c>
      <c r="VF7" s="22">
        <f>'R4-01'!AG30</f>
        <v>0</v>
      </c>
      <c r="VG7" s="22">
        <f>'R4-01'!AH30</f>
        <v>0</v>
      </c>
      <c r="VH7" s="22">
        <f>'R4-01'!AI30</f>
        <v>0</v>
      </c>
      <c r="VI7" s="22">
        <f>'R4-01'!AJ30</f>
        <v>0</v>
      </c>
      <c r="VJ7" s="191">
        <f>'R4-01'!AK30</f>
        <v>0</v>
      </c>
      <c r="VK7" s="201">
        <f>'R4-02'!G30</f>
        <v>3.0303030303030304E-2</v>
      </c>
      <c r="VL7" s="22">
        <f>'R4-02'!H30</f>
        <v>3.0303030303030304E-2</v>
      </c>
      <c r="VM7" s="22">
        <f>'R4-02'!I30</f>
        <v>3.0303030303030304E-2</v>
      </c>
      <c r="VN7" s="22">
        <f>'R4-02'!J30</f>
        <v>0</v>
      </c>
      <c r="VO7" s="22">
        <f>'R4-02'!K30</f>
        <v>0</v>
      </c>
      <c r="VP7" s="22">
        <f>'R4-02'!L30</f>
        <v>0</v>
      </c>
      <c r="VQ7" s="22">
        <f>'R4-02'!M30</f>
        <v>3.0303030303030304E-2</v>
      </c>
      <c r="VR7" s="22">
        <f>'R4-02'!N30</f>
        <v>6.0606060606060608E-2</v>
      </c>
      <c r="VS7" s="22">
        <f>'R4-02'!O30</f>
        <v>6.0606060606060608E-2</v>
      </c>
      <c r="VT7" s="22">
        <f>'R4-02'!P30</f>
        <v>3.0303030303030304E-2</v>
      </c>
      <c r="VU7" s="22">
        <f>'R4-02'!Q30</f>
        <v>6.0606060606060608E-2</v>
      </c>
      <c r="VV7" s="22">
        <f>'R4-02'!R30</f>
        <v>9.0909090909090912E-2</v>
      </c>
      <c r="VW7" s="22">
        <f>'R4-02'!S30</f>
        <v>9.0909090909090912E-2</v>
      </c>
      <c r="VX7" s="22">
        <f>'R4-02'!T30</f>
        <v>0.12121212121212122</v>
      </c>
      <c r="VY7" s="22">
        <f>'R4-02'!U30</f>
        <v>0.12121212121212122</v>
      </c>
      <c r="VZ7" s="22">
        <f>'R4-02'!V30</f>
        <v>0.12121212121212122</v>
      </c>
      <c r="WA7" s="22">
        <f>'R4-02'!W30</f>
        <v>0.12121212121212122</v>
      </c>
      <c r="WB7" s="22">
        <f>'R4-02'!X30</f>
        <v>0.12121212121212122</v>
      </c>
      <c r="WC7" s="22">
        <f>'R4-02'!Y30</f>
        <v>0.15151515151515152</v>
      </c>
      <c r="WD7" s="22">
        <f>'R4-02'!Z30</f>
        <v>0.18181818181818182</v>
      </c>
      <c r="WE7" s="22">
        <f>'R4-02'!AA30</f>
        <v>0.18181818181818182</v>
      </c>
      <c r="WF7" s="22">
        <f>'R4-02'!AB30</f>
        <v>0.12121212121212122</v>
      </c>
      <c r="WG7" s="22">
        <f>'R4-02'!AC30</f>
        <v>0.15151515151515152</v>
      </c>
      <c r="WH7" s="22">
        <f>'R4-02'!AD30</f>
        <v>0.24242424242424243</v>
      </c>
      <c r="WI7" s="22">
        <f>'R4-02'!AE30</f>
        <v>0.18181818181818182</v>
      </c>
      <c r="WJ7" s="22">
        <f>'R4-02'!AF30</f>
        <v>0.15151515151515152</v>
      </c>
      <c r="WK7" s="22">
        <f>'R4-02'!AG30</f>
        <v>0.15151515151515152</v>
      </c>
      <c r="WL7" s="79">
        <f>'R4-02'!AH30</f>
        <v>0.12121212121212122</v>
      </c>
      <c r="WM7" s="55" t="e">
        <f>#REF!</f>
        <v>#REF!</v>
      </c>
      <c r="WN7" s="22" t="e">
        <f>#REF!</f>
        <v>#REF!</v>
      </c>
      <c r="WO7" s="22" t="e">
        <f>#REF!</f>
        <v>#REF!</v>
      </c>
      <c r="WP7" s="22" t="e">
        <f>#REF!</f>
        <v>#REF!</v>
      </c>
      <c r="WQ7" s="22" t="e">
        <f>#REF!</f>
        <v>#REF!</v>
      </c>
      <c r="WR7" s="22" t="e">
        <f>#REF!</f>
        <v>#REF!</v>
      </c>
      <c r="WS7" s="22" t="e">
        <f>#REF!</f>
        <v>#REF!</v>
      </c>
      <c r="WT7" s="22" t="e">
        <f>#REF!</f>
        <v>#REF!</v>
      </c>
      <c r="WU7" s="22" t="e">
        <f>#REF!</f>
        <v>#REF!</v>
      </c>
      <c r="WV7" s="22" t="e">
        <f>#REF!</f>
        <v>#REF!</v>
      </c>
      <c r="WW7" s="22" t="e">
        <f>#REF!</f>
        <v>#REF!</v>
      </c>
      <c r="WX7" s="22" t="e">
        <f>#REF!</f>
        <v>#REF!</v>
      </c>
      <c r="WY7" s="22" t="e">
        <f>#REF!</f>
        <v>#REF!</v>
      </c>
      <c r="WZ7" s="22" t="e">
        <f>#REF!</f>
        <v>#REF!</v>
      </c>
      <c r="XA7" s="22" t="e">
        <f>#REF!</f>
        <v>#REF!</v>
      </c>
      <c r="XB7" s="22" t="e">
        <f>#REF!</f>
        <v>#REF!</v>
      </c>
      <c r="XC7" s="22" t="e">
        <f>#REF!</f>
        <v>#REF!</v>
      </c>
      <c r="XD7" s="22" t="e">
        <f>#REF!</f>
        <v>#REF!</v>
      </c>
      <c r="XE7" s="22" t="e">
        <f>#REF!</f>
        <v>#REF!</v>
      </c>
      <c r="XF7" s="22" t="e">
        <f>#REF!</f>
        <v>#REF!</v>
      </c>
      <c r="XG7" s="22" t="e">
        <f>#REF!</f>
        <v>#REF!</v>
      </c>
      <c r="XH7" s="22" t="e">
        <f>#REF!</f>
        <v>#REF!</v>
      </c>
      <c r="XI7" s="22" t="e">
        <f>#REF!</f>
        <v>#REF!</v>
      </c>
      <c r="XJ7" s="22" t="e">
        <f>#REF!</f>
        <v>#REF!</v>
      </c>
      <c r="XK7" s="22" t="e">
        <f>#REF!</f>
        <v>#REF!</v>
      </c>
      <c r="XL7" s="22" t="e">
        <f>#REF!</f>
        <v>#REF!</v>
      </c>
      <c r="XM7" s="22" t="e">
        <f>#REF!</f>
        <v>#REF!</v>
      </c>
      <c r="XN7" s="22" t="e">
        <f>#REF!</f>
        <v>#REF!</v>
      </c>
      <c r="XO7" s="22" t="e">
        <f>#REF!</f>
        <v>#REF!</v>
      </c>
      <c r="XP7" s="22" t="e">
        <f>#REF!</f>
        <v>#REF!</v>
      </c>
      <c r="XQ7" s="22" t="e">
        <f>#REF!</f>
        <v>#REF!</v>
      </c>
      <c r="XR7" s="22">
        <f>'R4-04（入力用）'!G30</f>
        <v>0</v>
      </c>
      <c r="XS7" s="22">
        <f>'R4-04（入力用）'!H30</f>
        <v>0</v>
      </c>
      <c r="XT7" s="22">
        <f>'R4-04（入力用）'!I30</f>
        <v>0</v>
      </c>
      <c r="XU7" s="22">
        <f>'R4-04（入力用）'!J30</f>
        <v>0</v>
      </c>
      <c r="XV7" s="22">
        <f>'R4-04（入力用）'!K30</f>
        <v>0</v>
      </c>
      <c r="XW7" s="22">
        <f>'R4-04（入力用）'!L30</f>
        <v>0</v>
      </c>
      <c r="XX7" s="22">
        <f>'R4-04（入力用）'!M30</f>
        <v>0</v>
      </c>
      <c r="XY7" s="22">
        <f>'R4-04（入力用）'!N30</f>
        <v>0</v>
      </c>
      <c r="XZ7" s="22">
        <f>'R4-04（入力用）'!O30</f>
        <v>0</v>
      </c>
      <c r="YA7" s="22">
        <f>'R4-04（入力用）'!P30</f>
        <v>0</v>
      </c>
      <c r="YB7" s="22">
        <f>'R4-04（入力用）'!Q30</f>
        <v>0</v>
      </c>
      <c r="YC7" s="22">
        <f>'R4-04（入力用）'!R30</f>
        <v>0</v>
      </c>
      <c r="YD7" s="22">
        <f>'R4-04（入力用）'!S30</f>
        <v>0</v>
      </c>
      <c r="YE7" s="22">
        <f>'R4-04（入力用）'!T30</f>
        <v>0</v>
      </c>
      <c r="YF7" s="22">
        <f>'R4-04（入力用）'!U30</f>
        <v>0</v>
      </c>
      <c r="YG7" s="22">
        <f>'R4-04（入力用）'!V30</f>
        <v>0</v>
      </c>
      <c r="YH7" s="22">
        <f>'R4-04（入力用）'!W30</f>
        <v>0</v>
      </c>
      <c r="YI7" s="22">
        <f>'R4-04（入力用）'!X30</f>
        <v>0</v>
      </c>
      <c r="YJ7" s="22">
        <f>'R4-04（入力用）'!Y30</f>
        <v>0</v>
      </c>
      <c r="YK7" s="22">
        <f>'R4-04（入力用）'!Z30</f>
        <v>0</v>
      </c>
      <c r="YL7" s="22">
        <f>'R4-04（入力用）'!AA30</f>
        <v>0</v>
      </c>
      <c r="YM7" s="22">
        <f>'R4-04（入力用）'!AB30</f>
        <v>0</v>
      </c>
      <c r="YN7" s="22">
        <f>'R4-04（入力用）'!AC30</f>
        <v>0</v>
      </c>
      <c r="YO7" s="22">
        <f>'R4-04（入力用）'!AD30</f>
        <v>0</v>
      </c>
      <c r="YP7" s="22">
        <f>'R4-04（入力用）'!AE30</f>
        <v>0</v>
      </c>
      <c r="YQ7" s="22">
        <f>'R4-04（入力用）'!AF30</f>
        <v>0</v>
      </c>
      <c r="YR7" s="22">
        <f>'R4-04（入力用）'!AG30</f>
        <v>0</v>
      </c>
      <c r="YS7" s="22">
        <f>'R4-04（入力用）'!AH30</f>
        <v>0</v>
      </c>
      <c r="YT7" s="22">
        <f>'R4-04（入力用）'!AI30</f>
        <v>0</v>
      </c>
      <c r="YU7" s="22">
        <f>'R4-04（入力用）'!AJ30</f>
        <v>0</v>
      </c>
      <c r="YV7" s="22">
        <f>'R4-05（入力用）'!G30</f>
        <v>0</v>
      </c>
      <c r="YW7" s="22">
        <f>'R4-05（入力用）'!H30</f>
        <v>0</v>
      </c>
      <c r="YX7" s="22">
        <f>'R4-05（入力用）'!I30</f>
        <v>0</v>
      </c>
      <c r="YY7" s="22">
        <f>'R4-05（入力用）'!J30</f>
        <v>0</v>
      </c>
      <c r="YZ7" s="22">
        <f>'R4-05（入力用）'!K30</f>
        <v>0</v>
      </c>
      <c r="ZA7" s="22">
        <f>'R4-05（入力用）'!L30</f>
        <v>0</v>
      </c>
      <c r="ZB7" s="22">
        <f>'R4-05（入力用）'!M30</f>
        <v>0</v>
      </c>
      <c r="ZC7" s="22">
        <f>'R4-05（入力用）'!N30</f>
        <v>0</v>
      </c>
      <c r="ZD7" s="22">
        <f>'R4-05（入力用）'!O30</f>
        <v>0</v>
      </c>
      <c r="ZE7" s="22">
        <f>'R4-05（入力用）'!P30</f>
        <v>0</v>
      </c>
      <c r="ZF7" s="22">
        <f>'R4-05（入力用）'!Q30</f>
        <v>0</v>
      </c>
      <c r="ZG7" s="22">
        <f>'R4-05（入力用）'!R30</f>
        <v>0</v>
      </c>
      <c r="ZH7" s="22">
        <f>'R4-05（入力用）'!S30</f>
        <v>0</v>
      </c>
      <c r="ZI7" s="22">
        <f>'R4-05（入力用）'!T30</f>
        <v>0</v>
      </c>
      <c r="ZJ7" s="22">
        <f>'R4-05（入力用）'!U30</f>
        <v>0</v>
      </c>
      <c r="ZK7" s="22">
        <f>'R4-05（入力用）'!V30</f>
        <v>0</v>
      </c>
      <c r="ZL7" s="22">
        <f>'R4-05（入力用）'!W30</f>
        <v>0</v>
      </c>
      <c r="ZM7" s="22">
        <f>'R4-05（入力用）'!X30</f>
        <v>0</v>
      </c>
      <c r="ZN7" s="22">
        <f>'R4-05（入力用）'!Y30</f>
        <v>0</v>
      </c>
      <c r="ZO7" s="22">
        <f>'R4-05（入力用）'!Z30</f>
        <v>0</v>
      </c>
      <c r="ZP7" s="22">
        <f>'R4-05（入力用）'!AA30</f>
        <v>0</v>
      </c>
      <c r="ZQ7" s="22">
        <f>'R4-05（入力用）'!AB30</f>
        <v>0</v>
      </c>
      <c r="ZR7" s="22">
        <f>'R4-05（入力用）'!AC30</f>
        <v>0</v>
      </c>
      <c r="ZS7" s="22">
        <f>'R4-05（入力用）'!AD30</f>
        <v>0</v>
      </c>
      <c r="ZT7" s="22">
        <f>'R4-05（入力用）'!AE30</f>
        <v>0</v>
      </c>
      <c r="ZU7" s="22">
        <f>'R4-05（入力用）'!AF30</f>
        <v>0</v>
      </c>
      <c r="ZV7" s="22">
        <f>'R4-05（入力用）'!AG30</f>
        <v>0</v>
      </c>
      <c r="ZW7" s="22">
        <f>'R4-05（入力用）'!AH30</f>
        <v>0</v>
      </c>
      <c r="ZX7" s="22">
        <f>'R4-05（入力用）'!AI30</f>
        <v>0</v>
      </c>
      <c r="ZY7" s="22">
        <f>'R4-05（入力用）'!AJ30</f>
        <v>0</v>
      </c>
      <c r="ZZ7" s="22">
        <f>'R4-05（入力用）'!AK30</f>
        <v>0</v>
      </c>
      <c r="AAA7" s="22">
        <f>'R4-06（入力用）'!G30</f>
        <v>0</v>
      </c>
      <c r="AAB7" s="22">
        <f>'R4-06（入力用）'!H30</f>
        <v>0</v>
      </c>
      <c r="AAC7" s="22">
        <f>'R4-06（入力用）'!I30</f>
        <v>0</v>
      </c>
      <c r="AAD7" s="22">
        <f>'R4-06（入力用）'!J30</f>
        <v>0</v>
      </c>
      <c r="AAE7" s="22">
        <f>'R4-06（入力用）'!K30</f>
        <v>0</v>
      </c>
      <c r="AAF7" s="22">
        <f>'R4-06（入力用）'!L30</f>
        <v>0</v>
      </c>
      <c r="AAG7" s="22">
        <f>'R4-06（入力用）'!M30</f>
        <v>0</v>
      </c>
      <c r="AAH7" s="22">
        <f>'R4-06（入力用）'!N30</f>
        <v>0</v>
      </c>
      <c r="AAI7" s="22">
        <f>'R4-06（入力用）'!O30</f>
        <v>0</v>
      </c>
      <c r="AAJ7" s="22">
        <f>'R4-06（入力用）'!P30</f>
        <v>0</v>
      </c>
      <c r="AAK7" s="22">
        <f>'R4-06（入力用）'!Q30</f>
        <v>0</v>
      </c>
      <c r="AAL7" s="22">
        <f>'R4-06（入力用）'!R30</f>
        <v>0</v>
      </c>
      <c r="AAM7" s="22">
        <f>'R4-06（入力用）'!S30</f>
        <v>0</v>
      </c>
      <c r="AAN7" s="22">
        <f>'R4-06（入力用）'!T30</f>
        <v>0</v>
      </c>
      <c r="AAO7" s="22">
        <f>'R4-06（入力用）'!U30</f>
        <v>0</v>
      </c>
      <c r="AAP7" s="22">
        <f>'R4-06（入力用）'!V30</f>
        <v>0</v>
      </c>
      <c r="AAQ7" s="22">
        <f>'R4-06（入力用）'!W30</f>
        <v>0</v>
      </c>
      <c r="AAR7" s="22">
        <f>'R4-06（入力用）'!X30</f>
        <v>0</v>
      </c>
      <c r="AAS7" s="22">
        <f>'R4-06（入力用）'!Y30</f>
        <v>0</v>
      </c>
      <c r="AAT7" s="22">
        <f>'R4-06（入力用）'!Z30</f>
        <v>0</v>
      </c>
      <c r="AAU7" s="22">
        <f>'R4-06（入力用）'!AA30</f>
        <v>0</v>
      </c>
      <c r="AAV7" s="22">
        <f>'R4-06（入力用）'!AB30</f>
        <v>0</v>
      </c>
      <c r="AAW7" s="22">
        <f>'R4-06（入力用）'!AC30</f>
        <v>0</v>
      </c>
      <c r="AAX7" s="22">
        <f>'R4-06（入力用）'!AD30</f>
        <v>0</v>
      </c>
      <c r="AAY7" s="22">
        <f>'R4-06（入力用）'!AE30</f>
        <v>0</v>
      </c>
      <c r="AAZ7" s="22">
        <f>'R4-06（入力用）'!AF30</f>
        <v>0</v>
      </c>
      <c r="ABA7" s="22">
        <f>'R4-06（入力用）'!AG30</f>
        <v>0</v>
      </c>
      <c r="ABB7" s="22">
        <f>'R4-06（入力用）'!AH30</f>
        <v>0</v>
      </c>
      <c r="ABC7" s="22">
        <f>'R4-06（入力用）'!AI30</f>
        <v>0</v>
      </c>
      <c r="ABD7" s="22">
        <f>'R4-06（入力用）'!AJ30</f>
        <v>0</v>
      </c>
    </row>
    <row r="8" spans="1:732" s="318" customFormat="1" ht="16.2">
      <c r="A8"/>
      <c r="B8" s="317" t="s">
        <v>238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8"/>
      <c r="AH8" s="309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8"/>
      <c r="BM8" s="309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8"/>
      <c r="CQ8" s="309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8"/>
      <c r="DV8" s="310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8"/>
      <c r="EZ8" s="309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8"/>
      <c r="GE8" s="309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8"/>
      <c r="HJ8" s="309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8"/>
      <c r="IL8" s="309"/>
      <c r="IM8" s="307"/>
      <c r="IN8" s="307"/>
      <c r="IO8" s="307"/>
      <c r="IP8" s="307"/>
      <c r="IQ8" s="307"/>
      <c r="IR8" s="307"/>
      <c r="IS8" s="307"/>
      <c r="IT8" s="307"/>
      <c r="IU8" s="307"/>
      <c r="IV8" s="307"/>
      <c r="IW8" s="307"/>
      <c r="IX8" s="307"/>
      <c r="IY8" s="307"/>
      <c r="IZ8" s="307"/>
      <c r="JA8" s="307"/>
      <c r="JB8" s="307"/>
      <c r="JC8" s="307"/>
      <c r="JD8" s="307"/>
      <c r="JE8" s="307"/>
      <c r="JF8" s="307"/>
      <c r="JG8" s="307"/>
      <c r="JH8" s="307"/>
      <c r="JI8" s="307"/>
      <c r="JJ8" s="307"/>
      <c r="JK8" s="307"/>
      <c r="JL8" s="307"/>
      <c r="JM8" s="307"/>
      <c r="JN8" s="307"/>
      <c r="JO8" s="307"/>
      <c r="JP8" s="308"/>
      <c r="JQ8" s="309"/>
      <c r="JR8" s="307"/>
      <c r="JS8" s="307"/>
      <c r="JT8" s="307"/>
      <c r="JU8" s="307"/>
      <c r="JV8" s="307"/>
      <c r="JW8" s="307"/>
      <c r="JX8" s="307"/>
      <c r="JY8" s="307"/>
      <c r="JZ8" s="307"/>
      <c r="KA8" s="307"/>
      <c r="KB8" s="307"/>
      <c r="KC8" s="307"/>
      <c r="KD8" s="307"/>
      <c r="KE8" s="307"/>
      <c r="KF8" s="307"/>
      <c r="KG8" s="307"/>
      <c r="KH8" s="307"/>
      <c r="KI8" s="307"/>
      <c r="KJ8" s="307"/>
      <c r="KK8" s="307"/>
      <c r="KL8" s="307"/>
      <c r="KM8" s="307"/>
      <c r="KN8" s="307"/>
      <c r="KO8" s="307"/>
      <c r="KP8" s="307"/>
      <c r="KQ8" s="307"/>
      <c r="KR8" s="307"/>
      <c r="KS8" s="307"/>
      <c r="KT8" s="311"/>
      <c r="KU8" s="312"/>
      <c r="KV8" s="307"/>
      <c r="KW8" s="307"/>
      <c r="KX8" s="307"/>
      <c r="KY8" s="307"/>
      <c r="KZ8" s="307"/>
      <c r="LA8" s="307"/>
      <c r="LB8" s="307"/>
      <c r="LC8" s="307"/>
      <c r="LD8" s="307"/>
      <c r="LE8" s="307"/>
      <c r="LF8" s="307"/>
      <c r="LG8" s="307"/>
      <c r="LH8" s="307"/>
      <c r="LI8" s="307"/>
      <c r="LJ8" s="307"/>
      <c r="LK8" s="307"/>
      <c r="LL8" s="307"/>
      <c r="LM8" s="307"/>
      <c r="LN8" s="307"/>
      <c r="LO8" s="307"/>
      <c r="LP8" s="307"/>
      <c r="LQ8" s="307"/>
      <c r="LR8" s="307"/>
      <c r="LS8" s="307"/>
      <c r="LT8" s="307"/>
      <c r="LU8" s="307"/>
      <c r="LV8" s="307"/>
      <c r="LW8" s="307"/>
      <c r="LX8" s="307"/>
      <c r="LY8" s="308"/>
      <c r="LZ8" s="309"/>
      <c r="MA8" s="307"/>
      <c r="MB8" s="307"/>
      <c r="MC8" s="307"/>
      <c r="MD8" s="307"/>
      <c r="ME8" s="307"/>
      <c r="MF8" s="307"/>
      <c r="MG8" s="307"/>
      <c r="MH8" s="307"/>
      <c r="MI8" s="307"/>
      <c r="MJ8" s="307"/>
      <c r="MK8" s="307"/>
      <c r="ML8" s="307"/>
      <c r="MM8" s="307"/>
      <c r="MN8" s="307"/>
      <c r="MO8" s="307"/>
      <c r="MP8" s="307"/>
      <c r="MQ8" s="307"/>
      <c r="MR8" s="307"/>
      <c r="MS8" s="307"/>
      <c r="MT8" s="307"/>
      <c r="MU8" s="307"/>
      <c r="MV8" s="307"/>
      <c r="MW8" s="307"/>
      <c r="MX8" s="307"/>
      <c r="MY8" s="307"/>
      <c r="MZ8" s="307"/>
      <c r="NA8" s="307"/>
      <c r="NB8" s="307"/>
      <c r="NC8" s="308"/>
      <c r="ND8" s="309"/>
      <c r="NE8" s="307"/>
      <c r="NF8" s="307"/>
      <c r="NG8" s="307"/>
      <c r="NH8" s="307"/>
      <c r="NI8" s="307"/>
      <c r="NJ8" s="307"/>
      <c r="NK8" s="307"/>
      <c r="NL8" s="307"/>
      <c r="NM8" s="307"/>
      <c r="NN8" s="307"/>
      <c r="NO8" s="307"/>
      <c r="NP8" s="307"/>
      <c r="NQ8" s="307"/>
      <c r="NR8" s="307"/>
      <c r="NS8" s="307"/>
      <c r="NT8" s="307"/>
      <c r="NU8" s="307"/>
      <c r="NV8" s="307"/>
      <c r="NW8" s="307"/>
      <c r="NX8" s="307"/>
      <c r="NY8" s="307"/>
      <c r="NZ8" s="307"/>
      <c r="OA8" s="307"/>
      <c r="OB8" s="307"/>
      <c r="OC8" s="307"/>
      <c r="OD8" s="307"/>
      <c r="OE8" s="307"/>
      <c r="OF8" s="307"/>
      <c r="OG8" s="307"/>
      <c r="OH8" s="308"/>
      <c r="OI8" s="309"/>
      <c r="OJ8" s="307"/>
      <c r="OK8" s="307"/>
      <c r="OL8" s="307"/>
      <c r="OM8" s="307"/>
      <c r="ON8" s="307"/>
      <c r="OO8" s="307"/>
      <c r="OP8" s="307"/>
      <c r="OQ8" s="307"/>
      <c r="OR8" s="307"/>
      <c r="OS8" s="307"/>
      <c r="OT8" s="307"/>
      <c r="OU8" s="307"/>
      <c r="OV8" s="307"/>
      <c r="OW8" s="307"/>
      <c r="OX8" s="307"/>
      <c r="OY8" s="307"/>
      <c r="OZ8" s="307"/>
      <c r="PA8" s="307"/>
      <c r="PB8" s="307"/>
      <c r="PC8" s="307"/>
      <c r="PD8" s="307"/>
      <c r="PE8" s="307"/>
      <c r="PF8" s="307"/>
      <c r="PG8" s="307"/>
      <c r="PH8" s="307"/>
      <c r="PI8" s="307"/>
      <c r="PJ8" s="307"/>
      <c r="PK8" s="307"/>
      <c r="PL8" s="307"/>
      <c r="PM8" s="308"/>
      <c r="PN8" s="309"/>
      <c r="PO8" s="307"/>
      <c r="PP8" s="307"/>
      <c r="PQ8" s="307"/>
      <c r="PR8" s="307"/>
      <c r="PS8" s="307"/>
      <c r="PT8" s="307"/>
      <c r="PU8" s="307"/>
      <c r="PV8" s="307"/>
      <c r="PW8" s="307"/>
      <c r="PX8" s="307"/>
      <c r="PY8" s="307"/>
      <c r="PZ8" s="307"/>
      <c r="QA8" s="307"/>
      <c r="QB8" s="307"/>
      <c r="QC8" s="307"/>
      <c r="QD8" s="307"/>
      <c r="QE8" s="307"/>
      <c r="QF8" s="307"/>
      <c r="QG8" s="307"/>
      <c r="QH8" s="307"/>
      <c r="QI8" s="307"/>
      <c r="QJ8" s="307"/>
      <c r="QK8" s="307"/>
      <c r="QL8" s="307"/>
      <c r="QM8" s="307"/>
      <c r="QN8" s="307"/>
      <c r="QO8" s="307"/>
      <c r="QP8" s="307"/>
      <c r="QQ8" s="308"/>
      <c r="QR8" s="309"/>
      <c r="QS8" s="307"/>
      <c r="QT8" s="307"/>
      <c r="QU8" s="307"/>
      <c r="QV8" s="307"/>
      <c r="QW8" s="307"/>
      <c r="QX8" s="307"/>
      <c r="QY8" s="307"/>
      <c r="QZ8" s="307"/>
      <c r="RA8" s="307"/>
      <c r="RB8" s="307"/>
      <c r="RC8" s="307"/>
      <c r="RD8" s="307"/>
      <c r="RE8" s="307"/>
      <c r="RF8" s="307"/>
      <c r="RG8" s="307"/>
      <c r="RH8" s="307"/>
      <c r="RI8" s="307"/>
      <c r="RJ8" s="307"/>
      <c r="RK8" s="307"/>
      <c r="RL8" s="307"/>
      <c r="RM8" s="307"/>
      <c r="RN8" s="307"/>
      <c r="RO8" s="307"/>
      <c r="RP8" s="307"/>
      <c r="RQ8" s="307"/>
      <c r="RR8" s="307"/>
      <c r="RS8" s="307"/>
      <c r="RT8" s="307"/>
      <c r="RU8" s="307"/>
      <c r="RV8" s="308"/>
      <c r="RW8" s="309"/>
      <c r="RX8" s="307"/>
      <c r="RY8" s="307"/>
      <c r="RZ8" s="307"/>
      <c r="SA8" s="307"/>
      <c r="SB8" s="307"/>
      <c r="SC8" s="307"/>
      <c r="SD8" s="307"/>
      <c r="SE8" s="307"/>
      <c r="SF8" s="307"/>
      <c r="SG8" s="307"/>
      <c r="SH8" s="307"/>
      <c r="SI8" s="307"/>
      <c r="SJ8" s="307"/>
      <c r="SK8" s="307"/>
      <c r="SL8" s="307"/>
      <c r="SM8" s="307"/>
      <c r="SN8" s="307"/>
      <c r="SO8" s="307"/>
      <c r="SP8" s="307"/>
      <c r="SQ8" s="307"/>
      <c r="SR8" s="307"/>
      <c r="SS8" s="307"/>
      <c r="ST8" s="307"/>
      <c r="SU8" s="307"/>
      <c r="SV8" s="307"/>
      <c r="SW8" s="307"/>
      <c r="SX8" s="307"/>
      <c r="SY8" s="307"/>
      <c r="SZ8" s="308"/>
      <c r="TA8" s="309"/>
      <c r="TB8" s="307"/>
      <c r="TC8" s="307"/>
      <c r="TD8" s="307"/>
      <c r="TE8" s="307"/>
      <c r="TF8" s="307"/>
      <c r="TG8" s="307"/>
      <c r="TH8" s="307"/>
      <c r="TI8" s="307"/>
      <c r="TJ8" s="307"/>
      <c r="TK8" s="307"/>
      <c r="TL8" s="307"/>
      <c r="TM8" s="307"/>
      <c r="TN8" s="307"/>
      <c r="TO8" s="307"/>
      <c r="TP8" s="307"/>
      <c r="TQ8" s="307"/>
      <c r="TR8" s="307"/>
      <c r="TS8" s="307"/>
      <c r="TT8" s="307"/>
      <c r="TU8" s="307"/>
      <c r="TV8" s="307"/>
      <c r="TW8" s="307"/>
      <c r="TX8" s="307"/>
      <c r="TY8" s="307"/>
      <c r="TZ8" s="307"/>
      <c r="UA8" s="307"/>
      <c r="UB8" s="307"/>
      <c r="UC8" s="307"/>
      <c r="UD8" s="307"/>
      <c r="UE8" s="308"/>
      <c r="UF8" s="309"/>
      <c r="UG8" s="307"/>
      <c r="UH8" s="307"/>
      <c r="UI8" s="307"/>
      <c r="UJ8" s="307"/>
      <c r="UK8" s="307"/>
      <c r="UL8" s="307"/>
      <c r="UM8" s="307"/>
      <c r="UN8" s="307"/>
      <c r="UO8" s="307"/>
      <c r="UP8" s="307"/>
      <c r="UQ8" s="307"/>
      <c r="UR8" s="307"/>
      <c r="US8" s="307"/>
      <c r="UT8" s="307"/>
      <c r="UU8" s="307"/>
      <c r="UV8" s="307"/>
      <c r="UW8" s="307"/>
      <c r="UX8" s="307"/>
      <c r="UY8" s="307"/>
      <c r="UZ8" s="307"/>
      <c r="VA8" s="307"/>
      <c r="VB8" s="307"/>
      <c r="VC8" s="307"/>
      <c r="VD8" s="307"/>
      <c r="VE8" s="307"/>
      <c r="VF8" s="307"/>
      <c r="VG8" s="307"/>
      <c r="VH8" s="307"/>
      <c r="VI8" s="307"/>
      <c r="VJ8" s="311"/>
      <c r="VK8" s="312"/>
      <c r="VL8" s="307"/>
      <c r="VM8" s="307"/>
      <c r="VN8" s="307"/>
      <c r="VO8" s="307"/>
      <c r="VP8" s="307"/>
      <c r="VQ8" s="307"/>
      <c r="VR8" s="307"/>
      <c r="VS8" s="307"/>
      <c r="VT8" s="307">
        <f>'R4-02'!P12/560</f>
        <v>0.49642857142857144</v>
      </c>
      <c r="VU8" s="307">
        <f>'R4-02'!Q12/560</f>
        <v>0.51607142857142863</v>
      </c>
      <c r="VV8" s="307">
        <f>'R4-02'!R12/560</f>
        <v>0.51964285714285718</v>
      </c>
      <c r="VW8" s="307">
        <f>'R4-02'!S12/560</f>
        <v>0.54821428571428577</v>
      </c>
      <c r="VX8" s="307">
        <f>'R4-02'!T12/560</f>
        <v>0.54821428571428577</v>
      </c>
      <c r="VY8" s="307">
        <f>'R4-02'!U12/567</f>
        <v>0.55026455026455023</v>
      </c>
      <c r="VZ8" s="307">
        <f>'R4-02'!V12/624</f>
        <v>0.51442307692307687</v>
      </c>
      <c r="WA8" s="307">
        <f>'R4-02'!W12/624</f>
        <v>0.50961538461538458</v>
      </c>
      <c r="WB8" s="307">
        <f>'R4-02'!X12/624</f>
        <v>0.54006410256410253</v>
      </c>
      <c r="WC8" s="307">
        <f>'R4-02'!Y12/624</f>
        <v>0.52243589743589747</v>
      </c>
      <c r="WD8" s="307">
        <f>'R4-02'!Z12/624</f>
        <v>0.53205128205128205</v>
      </c>
      <c r="WE8" s="307">
        <f>'R4-02'!AA12/636</f>
        <v>0.47955974842767296</v>
      </c>
      <c r="WF8" s="307">
        <f>'R4-02'!AB12/630</f>
        <v>0.42539682539682538</v>
      </c>
      <c r="WG8" s="307">
        <f>'R4-02'!AC12/630</f>
        <v>0.43333333333333335</v>
      </c>
      <c r="WH8" s="307">
        <f>'R4-02'!AD12/630</f>
        <v>0.38095238095238093</v>
      </c>
      <c r="WI8" s="307">
        <f>'R4-02'!AE12/630</f>
        <v>0.34126984126984128</v>
      </c>
      <c r="WJ8" s="307">
        <f>'R4-02'!AF12/630</f>
        <v>0.34126984126984128</v>
      </c>
      <c r="WK8" s="307">
        <f>'R4-02'!AG12/630</f>
        <v>0.35714285714285715</v>
      </c>
      <c r="WL8" s="307">
        <f>'R4-02'!AH12/633</f>
        <v>0.34123222748815168</v>
      </c>
      <c r="WM8" s="307" t="e">
        <f>#REF!/633</f>
        <v>#REF!</v>
      </c>
      <c r="WN8" s="307" t="e">
        <f>#REF!/633</f>
        <v>#REF!</v>
      </c>
      <c r="WO8" s="307" t="e">
        <f>#REF!/550</f>
        <v>#REF!</v>
      </c>
      <c r="WP8" s="307" t="e">
        <f>#REF!/550</f>
        <v>#REF!</v>
      </c>
      <c r="WQ8" s="307" t="e">
        <f>#REF!/550</f>
        <v>#REF!</v>
      </c>
      <c r="WR8" s="307" t="e">
        <f>#REF!/550</f>
        <v>#REF!</v>
      </c>
      <c r="WS8" s="307" t="e">
        <f>#REF!/550</f>
        <v>#REF!</v>
      </c>
      <c r="WT8" s="307" t="e">
        <f>#REF!/550</f>
        <v>#REF!</v>
      </c>
      <c r="WU8" s="307" t="e">
        <f>#REF!/556</f>
        <v>#REF!</v>
      </c>
      <c r="WV8" s="307" t="e">
        <f>#REF!/556</f>
        <v>#REF!</v>
      </c>
      <c r="WW8" s="307" t="e">
        <f>#REF!/554</f>
        <v>#REF!</v>
      </c>
      <c r="WX8" s="307" t="e">
        <f>#REF!/554</f>
        <v>#REF!</v>
      </c>
      <c r="WY8" s="307" t="e">
        <f>#REF!/554</f>
        <v>#REF!</v>
      </c>
      <c r="WZ8" s="307" t="e">
        <f>#REF!/554</f>
        <v>#REF!</v>
      </c>
      <c r="XA8" s="307" t="e">
        <f>#REF!/554</f>
        <v>#REF!</v>
      </c>
      <c r="XB8" s="307" t="e">
        <f>#REF!/554</f>
        <v>#REF!</v>
      </c>
      <c r="XC8" s="307" t="e">
        <f>#REF!/554</f>
        <v>#REF!</v>
      </c>
      <c r="XD8" s="307" t="e">
        <f>#REF!/554</f>
        <v>#REF!</v>
      </c>
      <c r="XE8" s="307" t="e">
        <f>#REF!/554</f>
        <v>#REF!</v>
      </c>
      <c r="XF8" s="307" t="e">
        <f>#REF!/554</f>
        <v>#REF!</v>
      </c>
      <c r="XG8" s="307" t="e">
        <f>#REF!/554</f>
        <v>#REF!</v>
      </c>
      <c r="XH8" s="307" t="e">
        <f>#REF!/554</f>
        <v>#REF!</v>
      </c>
      <c r="XI8" s="307" t="e">
        <f>#REF!/554</f>
        <v>#REF!</v>
      </c>
      <c r="XJ8" s="307"/>
      <c r="XK8" s="307"/>
      <c r="XL8" s="307"/>
      <c r="XM8" s="307"/>
      <c r="XN8" s="307"/>
      <c r="XO8" s="307"/>
      <c r="XP8" s="307"/>
      <c r="XQ8" s="307"/>
      <c r="XR8" s="307"/>
      <c r="XS8" s="307"/>
      <c r="XT8" s="307"/>
      <c r="XU8" s="307"/>
      <c r="XV8" s="307"/>
      <c r="XW8" s="307"/>
      <c r="XX8" s="307"/>
      <c r="XY8" s="307"/>
      <c r="XZ8" s="307"/>
      <c r="YA8" s="307"/>
      <c r="YB8" s="307"/>
      <c r="YC8" s="307"/>
      <c r="YD8" s="307"/>
      <c r="YE8" s="307"/>
      <c r="YF8" s="307"/>
      <c r="YG8" s="307"/>
      <c r="YH8" s="307"/>
      <c r="YI8" s="307"/>
      <c r="YJ8" s="307"/>
      <c r="YK8" s="307"/>
      <c r="YL8" s="307"/>
      <c r="YM8" s="307"/>
      <c r="YN8" s="307"/>
      <c r="YO8" s="307"/>
      <c r="YP8" s="307"/>
      <c r="YQ8" s="307"/>
      <c r="YR8" s="307"/>
      <c r="YS8" s="307"/>
      <c r="YT8" s="307"/>
      <c r="YU8" s="307"/>
      <c r="YV8" s="307"/>
      <c r="YW8" s="307"/>
      <c r="YX8" s="307"/>
      <c r="YY8" s="307"/>
      <c r="YZ8" s="307"/>
      <c r="ZA8" s="307"/>
      <c r="ZB8" s="307"/>
      <c r="ZC8" s="307"/>
      <c r="ZD8" s="307"/>
      <c r="ZE8" s="307"/>
      <c r="ZF8" s="307"/>
      <c r="ZG8" s="307"/>
      <c r="ZH8" s="307"/>
      <c r="ZI8" s="307"/>
      <c r="ZJ8" s="307"/>
      <c r="ZK8" s="307"/>
      <c r="ZL8" s="307"/>
      <c r="ZM8" s="307"/>
      <c r="ZN8" s="307"/>
      <c r="ZO8" s="307"/>
      <c r="ZP8" s="307"/>
      <c r="ZQ8" s="307"/>
      <c r="ZR8" s="307"/>
      <c r="ZS8" s="307"/>
      <c r="ZT8" s="307"/>
      <c r="ZU8" s="307"/>
      <c r="ZV8" s="307"/>
      <c r="ZW8" s="307"/>
      <c r="ZX8" s="307"/>
      <c r="ZY8" s="307"/>
      <c r="ZZ8" s="307"/>
      <c r="AAA8" s="307"/>
      <c r="AAB8" s="307"/>
      <c r="AAC8" s="307"/>
      <c r="AAD8" s="307"/>
      <c r="AAE8" s="307"/>
      <c r="AAF8" s="307"/>
      <c r="AAG8" s="307"/>
      <c r="AAH8" s="307"/>
      <c r="AAI8" s="307"/>
      <c r="AAJ8" s="307"/>
      <c r="AAK8" s="307"/>
      <c r="AAL8" s="307"/>
      <c r="AAM8" s="307"/>
      <c r="AAN8" s="307"/>
      <c r="AAO8" s="307"/>
      <c r="AAP8" s="307"/>
      <c r="AAQ8" s="307"/>
      <c r="AAR8" s="307"/>
      <c r="AAS8" s="307"/>
      <c r="AAT8" s="307"/>
      <c r="AAU8" s="307"/>
      <c r="AAV8" s="307"/>
      <c r="AAW8" s="307"/>
      <c r="AAX8" s="307"/>
      <c r="AAY8" s="307"/>
      <c r="AAZ8" s="307"/>
      <c r="ABA8" s="307"/>
      <c r="ABB8" s="307"/>
      <c r="ABC8" s="307"/>
      <c r="ABD8" s="307"/>
    </row>
    <row r="9" spans="1:732" ht="16.2">
      <c r="B9" s="17" t="s">
        <v>239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53"/>
      <c r="AH9" s="48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53"/>
      <c r="BM9" s="56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80"/>
      <c r="CQ9" s="56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80"/>
      <c r="DV9" s="86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80"/>
      <c r="EZ9" s="56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80"/>
      <c r="GE9" s="56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80"/>
      <c r="HJ9" s="56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80"/>
      <c r="IL9" s="56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80"/>
      <c r="JQ9" s="56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192"/>
      <c r="KU9" s="202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80"/>
      <c r="LZ9" s="56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80"/>
      <c r="ND9" s="56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80"/>
      <c r="OI9" s="56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80"/>
      <c r="PN9" s="56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80"/>
      <c r="QR9" s="56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80"/>
      <c r="RW9" s="56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80"/>
      <c r="TA9" s="56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80"/>
      <c r="UF9" s="56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192"/>
      <c r="VK9" s="202"/>
      <c r="VL9" s="23"/>
      <c r="VM9" s="23"/>
      <c r="VN9" s="23"/>
      <c r="VO9" s="23"/>
      <c r="VP9" s="23"/>
      <c r="VQ9" s="23"/>
      <c r="VR9" s="23"/>
      <c r="VS9" s="23"/>
      <c r="VT9" s="19">
        <f>'R4-02'!P12</f>
        <v>278</v>
      </c>
      <c r="VU9" s="19">
        <f>'R4-02'!Q12</f>
        <v>289</v>
      </c>
      <c r="VV9" s="19">
        <f>'R4-02'!R12</f>
        <v>291</v>
      </c>
      <c r="VW9" s="19">
        <f>'R4-02'!S12</f>
        <v>307</v>
      </c>
      <c r="VX9" s="19">
        <f>'R4-02'!T12</f>
        <v>307</v>
      </c>
      <c r="VY9" s="19">
        <f>'R4-02'!U12</f>
        <v>312</v>
      </c>
      <c r="VZ9" s="19">
        <f>'R4-02'!V12</f>
        <v>321</v>
      </c>
      <c r="WA9" s="19">
        <f>'R4-02'!W12</f>
        <v>318</v>
      </c>
      <c r="WB9" s="19">
        <f>'R4-02'!X12</f>
        <v>337</v>
      </c>
      <c r="WC9" s="19">
        <f>'R4-02'!Y12</f>
        <v>326</v>
      </c>
      <c r="WD9" s="19">
        <f>'R4-02'!Z12</f>
        <v>332</v>
      </c>
      <c r="WE9" s="19">
        <f>'R4-02'!AA12</f>
        <v>305</v>
      </c>
      <c r="WF9" s="19">
        <f>'R4-02'!AB12</f>
        <v>268</v>
      </c>
      <c r="WG9" s="19">
        <f>'R4-02'!AC12</f>
        <v>273</v>
      </c>
      <c r="WH9" s="19">
        <f>'R4-02'!AD12</f>
        <v>240</v>
      </c>
      <c r="WI9" s="19">
        <f>'R4-02'!AE12</f>
        <v>215</v>
      </c>
      <c r="WJ9" s="19">
        <f>'R4-02'!AF12</f>
        <v>215</v>
      </c>
      <c r="WK9" s="19">
        <f>'R4-02'!AG12</f>
        <v>225</v>
      </c>
      <c r="WL9" s="19">
        <f>'R4-02'!AH12</f>
        <v>216</v>
      </c>
      <c r="WM9" s="19" t="e">
        <f>#REF!</f>
        <v>#REF!</v>
      </c>
      <c r="WN9" s="19" t="e">
        <f>#REF!</f>
        <v>#REF!</v>
      </c>
      <c r="WO9" s="19" t="e">
        <f>#REF!</f>
        <v>#REF!</v>
      </c>
      <c r="WP9" s="19" t="e">
        <f>#REF!</f>
        <v>#REF!</v>
      </c>
      <c r="WQ9" s="19" t="e">
        <f>#REF!</f>
        <v>#REF!</v>
      </c>
      <c r="WR9" s="19" t="e">
        <f>#REF!</f>
        <v>#REF!</v>
      </c>
      <c r="WS9" s="19" t="e">
        <f>#REF!</f>
        <v>#REF!</v>
      </c>
      <c r="WT9" s="19" t="e">
        <f>#REF!</f>
        <v>#REF!</v>
      </c>
      <c r="WU9" s="19" t="e">
        <f>#REF!</f>
        <v>#REF!</v>
      </c>
      <c r="WV9" s="19" t="e">
        <f>#REF!</f>
        <v>#REF!</v>
      </c>
      <c r="WW9" s="19" t="e">
        <f>#REF!</f>
        <v>#REF!</v>
      </c>
      <c r="WX9" s="19" t="e">
        <f>#REF!</f>
        <v>#REF!</v>
      </c>
      <c r="WY9" s="19" t="e">
        <f>#REF!</f>
        <v>#REF!</v>
      </c>
      <c r="WZ9" s="19" t="e">
        <f>#REF!</f>
        <v>#REF!</v>
      </c>
      <c r="XA9" s="19" t="e">
        <f>#REF!</f>
        <v>#REF!</v>
      </c>
      <c r="XB9" s="19" t="e">
        <f>#REF!</f>
        <v>#REF!</v>
      </c>
      <c r="XC9" s="19" t="e">
        <f>#REF!</f>
        <v>#REF!</v>
      </c>
      <c r="XD9" s="19" t="e">
        <f>#REF!</f>
        <v>#REF!</v>
      </c>
      <c r="XE9" s="19" t="e">
        <f>#REF!</f>
        <v>#REF!</v>
      </c>
      <c r="XF9" s="19" t="e">
        <f>#REF!</f>
        <v>#REF!</v>
      </c>
      <c r="XG9" s="19" t="e">
        <f>#REF!</f>
        <v>#REF!</v>
      </c>
      <c r="XH9" s="19" t="e">
        <f>#REF!</f>
        <v>#REF!</v>
      </c>
      <c r="XI9" s="19" t="e">
        <f>#REF!</f>
        <v>#REF!</v>
      </c>
      <c r="XJ9" s="19" t="e">
        <f>#REF!</f>
        <v>#REF!</v>
      </c>
      <c r="XK9" s="19" t="e">
        <f>#REF!</f>
        <v>#REF!</v>
      </c>
      <c r="XL9" s="19" t="e">
        <f>#REF!</f>
        <v>#REF!</v>
      </c>
      <c r="XM9" s="19" t="e">
        <f>#REF!</f>
        <v>#REF!</v>
      </c>
      <c r="XN9" s="19" t="e">
        <f>#REF!</f>
        <v>#REF!</v>
      </c>
      <c r="XO9" s="19" t="e">
        <f>#REF!</f>
        <v>#REF!</v>
      </c>
      <c r="XP9" s="19" t="e">
        <f>#REF!</f>
        <v>#REF!</v>
      </c>
      <c r="XQ9" s="19" t="e">
        <f>#REF!</f>
        <v>#REF!</v>
      </c>
      <c r="XR9" s="19">
        <f>'R4-04（入力用）'!G12</f>
        <v>0</v>
      </c>
      <c r="XS9" s="19">
        <f>'R4-04（入力用）'!H12</f>
        <v>0</v>
      </c>
      <c r="XT9" s="19">
        <f>'R4-04（入力用）'!I12</f>
        <v>0</v>
      </c>
      <c r="XU9" s="19">
        <f>'R4-04（入力用）'!J12</f>
        <v>0</v>
      </c>
      <c r="XV9" s="19">
        <f>'R4-04（入力用）'!K12</f>
        <v>0</v>
      </c>
      <c r="XW9" s="19">
        <f>'R4-04（入力用）'!L12</f>
        <v>0</v>
      </c>
      <c r="XX9" s="19">
        <f>'R4-04（入力用）'!M12</f>
        <v>0</v>
      </c>
      <c r="XY9" s="19">
        <f>'R4-04（入力用）'!N12</f>
        <v>0</v>
      </c>
      <c r="XZ9" s="19">
        <f>'R4-04（入力用）'!O12</f>
        <v>0</v>
      </c>
      <c r="YA9" s="19">
        <f>'R4-04（入力用）'!P12</f>
        <v>0</v>
      </c>
      <c r="YB9" s="19">
        <f>'R4-04（入力用）'!Q12</f>
        <v>0</v>
      </c>
      <c r="YC9" s="19">
        <f>'R4-04（入力用）'!R12</f>
        <v>0</v>
      </c>
      <c r="YD9" s="19">
        <f>'R4-04（入力用）'!S12</f>
        <v>0</v>
      </c>
      <c r="YE9" s="19">
        <f>'R4-04（入力用）'!T12</f>
        <v>0</v>
      </c>
      <c r="YF9" s="19">
        <f>'R4-04（入力用）'!U12</f>
        <v>0</v>
      </c>
      <c r="YG9" s="19">
        <f>'R4-04（入力用）'!V12</f>
        <v>0</v>
      </c>
      <c r="YH9" s="19">
        <f>'R4-04（入力用）'!W12</f>
        <v>0</v>
      </c>
      <c r="YI9" s="19">
        <f>'R4-04（入力用）'!X12</f>
        <v>0</v>
      </c>
      <c r="YJ9" s="19">
        <f>'R4-04（入力用）'!Y12</f>
        <v>0</v>
      </c>
      <c r="YK9" s="19">
        <f>'R4-04（入力用）'!Z12</f>
        <v>0</v>
      </c>
      <c r="YL9" s="19">
        <f>'R4-04（入力用）'!AA12</f>
        <v>0</v>
      </c>
      <c r="YM9" s="19">
        <f>'R4-04（入力用）'!AB12</f>
        <v>0</v>
      </c>
      <c r="YN9" s="19">
        <f>'R4-04（入力用）'!AC12</f>
        <v>0</v>
      </c>
      <c r="YO9" s="19">
        <f>'R4-04（入力用）'!AD12</f>
        <v>0</v>
      </c>
      <c r="YP9" s="19">
        <f>'R4-04（入力用）'!AE12</f>
        <v>0</v>
      </c>
      <c r="YQ9" s="19">
        <f>'R4-04（入力用）'!AF12</f>
        <v>0</v>
      </c>
      <c r="YR9" s="19">
        <f>'R4-04（入力用）'!AG12</f>
        <v>0</v>
      </c>
      <c r="YS9" s="19">
        <f>'R4-04（入力用）'!AH12</f>
        <v>0</v>
      </c>
      <c r="YT9" s="19">
        <f>'R4-04（入力用）'!AI12</f>
        <v>0</v>
      </c>
      <c r="YU9" s="19">
        <f>'R4-04（入力用）'!AJ12</f>
        <v>0</v>
      </c>
      <c r="YV9" s="19">
        <f>'R4-05（入力用）'!G12</f>
        <v>0</v>
      </c>
      <c r="YW9" s="19">
        <f>'R4-05（入力用）'!H12</f>
        <v>0</v>
      </c>
      <c r="YX9" s="19">
        <f>'R4-05（入力用）'!I12</f>
        <v>0</v>
      </c>
      <c r="YY9" s="19">
        <f>'R4-05（入力用）'!J12</f>
        <v>0</v>
      </c>
      <c r="YZ9" s="19">
        <f>'R4-05（入力用）'!K12</f>
        <v>0</v>
      </c>
      <c r="ZA9" s="19">
        <f>'R4-05（入力用）'!L12</f>
        <v>0</v>
      </c>
      <c r="ZB9" s="19">
        <f>'R4-05（入力用）'!M12</f>
        <v>0</v>
      </c>
      <c r="ZC9" s="19">
        <f>'R4-05（入力用）'!N12</f>
        <v>0</v>
      </c>
      <c r="ZD9" s="19">
        <f>'R4-05（入力用）'!O12</f>
        <v>0</v>
      </c>
      <c r="ZE9" s="19">
        <f>'R4-05（入力用）'!P12</f>
        <v>0</v>
      </c>
      <c r="ZF9" s="19">
        <f>'R4-05（入力用）'!Q12</f>
        <v>0</v>
      </c>
      <c r="ZG9" s="19">
        <f>'R4-05（入力用）'!R12</f>
        <v>0</v>
      </c>
      <c r="ZH9" s="19">
        <f>'R4-05（入力用）'!S12</f>
        <v>0</v>
      </c>
      <c r="ZI9" s="19">
        <f>'R4-05（入力用）'!T12</f>
        <v>0</v>
      </c>
      <c r="ZJ9" s="19">
        <f>'R4-05（入力用）'!U12</f>
        <v>0</v>
      </c>
      <c r="ZK9" s="19">
        <f>'R4-05（入力用）'!V12</f>
        <v>0</v>
      </c>
      <c r="ZL9" s="19">
        <f>'R4-05（入力用）'!W12</f>
        <v>0</v>
      </c>
      <c r="ZM9" s="19">
        <f>'R4-05（入力用）'!X12</f>
        <v>0</v>
      </c>
      <c r="ZN9" s="19">
        <f>'R4-05（入力用）'!Y12</f>
        <v>0</v>
      </c>
      <c r="ZO9" s="19">
        <f>'R4-05（入力用）'!Z12</f>
        <v>0</v>
      </c>
      <c r="ZP9" s="19">
        <f>'R4-05（入力用）'!AA12</f>
        <v>0</v>
      </c>
      <c r="ZQ9" s="19">
        <f>'R4-05（入力用）'!AB12</f>
        <v>0</v>
      </c>
      <c r="ZR9" s="19">
        <f>'R4-05（入力用）'!AC12</f>
        <v>0</v>
      </c>
      <c r="ZS9" s="19">
        <f>'R4-05（入力用）'!AD12</f>
        <v>0</v>
      </c>
      <c r="ZT9" s="19">
        <f>'R4-05（入力用）'!AE12</f>
        <v>0</v>
      </c>
      <c r="ZU9" s="19">
        <f>'R4-05（入力用）'!AF12</f>
        <v>0</v>
      </c>
      <c r="ZV9" s="19">
        <f>'R4-05（入力用）'!AG12</f>
        <v>0</v>
      </c>
      <c r="ZW9" s="19">
        <f>'R4-05（入力用）'!AH12</f>
        <v>0</v>
      </c>
      <c r="ZX9" s="19">
        <f>'R4-05（入力用）'!AI12</f>
        <v>0</v>
      </c>
      <c r="ZY9" s="19">
        <f>'R4-05（入力用）'!AJ12</f>
        <v>0</v>
      </c>
      <c r="ZZ9" s="19">
        <f>'R4-05（入力用）'!AK12</f>
        <v>0</v>
      </c>
      <c r="AAA9" s="19">
        <f>'R4-06（入力用）'!G12</f>
        <v>0</v>
      </c>
      <c r="AAB9" s="19">
        <f>'R4-06（入力用）'!H12</f>
        <v>0</v>
      </c>
      <c r="AAC9" s="19">
        <f>'R4-06（入力用）'!I12</f>
        <v>0</v>
      </c>
      <c r="AAD9" s="19">
        <f>'R4-06（入力用）'!J12</f>
        <v>0</v>
      </c>
      <c r="AAE9" s="19">
        <f>'R4-06（入力用）'!K12</f>
        <v>0</v>
      </c>
      <c r="AAF9" s="19">
        <f>'R4-06（入力用）'!L12</f>
        <v>0</v>
      </c>
      <c r="AAG9" s="19">
        <f>'R4-06（入力用）'!M12</f>
        <v>0</v>
      </c>
      <c r="AAH9" s="19">
        <f>'R4-06（入力用）'!N12</f>
        <v>0</v>
      </c>
      <c r="AAI9" s="19">
        <f>'R4-06（入力用）'!O12</f>
        <v>0</v>
      </c>
      <c r="AAJ9" s="19">
        <f>'R4-06（入力用）'!P12</f>
        <v>0</v>
      </c>
      <c r="AAK9" s="19">
        <f>'R4-06（入力用）'!Q12</f>
        <v>0</v>
      </c>
      <c r="AAL9" s="19">
        <f>'R4-06（入力用）'!R12</f>
        <v>0</v>
      </c>
      <c r="AAM9" s="19">
        <f>'R4-06（入力用）'!S12</f>
        <v>0</v>
      </c>
      <c r="AAN9" s="19">
        <f>'R4-06（入力用）'!T12</f>
        <v>0</v>
      </c>
      <c r="AAO9" s="19">
        <f>'R4-06（入力用）'!U12</f>
        <v>0</v>
      </c>
      <c r="AAP9" s="19">
        <f>'R4-06（入力用）'!V12</f>
        <v>0</v>
      </c>
      <c r="AAQ9" s="19">
        <f>'R4-06（入力用）'!W12</f>
        <v>0</v>
      </c>
      <c r="AAR9" s="19">
        <f>'R4-06（入力用）'!X12</f>
        <v>0</v>
      </c>
      <c r="AAS9" s="19">
        <f>'R4-06（入力用）'!Y12</f>
        <v>0</v>
      </c>
      <c r="AAT9" s="19">
        <f>'R4-06（入力用）'!Z12</f>
        <v>0</v>
      </c>
      <c r="AAU9" s="19">
        <f>'R4-06（入力用）'!AA12</f>
        <v>0</v>
      </c>
      <c r="AAV9" s="19">
        <f>'R4-06（入力用）'!AB12</f>
        <v>0</v>
      </c>
      <c r="AAW9" s="19">
        <f>'R4-06（入力用）'!AC12</f>
        <v>0</v>
      </c>
      <c r="AAX9" s="19">
        <f>'R4-06（入力用）'!AD12</f>
        <v>0</v>
      </c>
      <c r="AAY9" s="19">
        <f>'R4-06（入力用）'!AE12</f>
        <v>0</v>
      </c>
      <c r="AAZ9" s="19">
        <f>'R4-06（入力用）'!AF12</f>
        <v>0</v>
      </c>
      <c r="ABA9" s="19">
        <f>'R4-06（入力用）'!AG12</f>
        <v>0</v>
      </c>
      <c r="ABB9" s="19">
        <f>'R4-06（入力用）'!AH12</f>
        <v>0</v>
      </c>
      <c r="ABC9" s="19">
        <f>'R4-06（入力用）'!AI12</f>
        <v>0</v>
      </c>
      <c r="ABD9" s="19">
        <f>'R4-06（入力用）'!AJ12</f>
        <v>0</v>
      </c>
    </row>
    <row r="10" spans="1:732" s="316" customFormat="1" ht="16.2">
      <c r="A10"/>
      <c r="B10" s="306" t="s">
        <v>241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8"/>
      <c r="AH10" s="309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8"/>
      <c r="BM10" s="309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8"/>
      <c r="CQ10" s="309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8"/>
      <c r="DV10" s="310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8"/>
      <c r="EZ10" s="309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8"/>
      <c r="GE10" s="309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8"/>
      <c r="HJ10" s="309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8"/>
      <c r="IL10" s="309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  <c r="IW10" s="307"/>
      <c r="IX10" s="307"/>
      <c r="IY10" s="307"/>
      <c r="IZ10" s="307"/>
      <c r="JA10" s="307"/>
      <c r="JB10" s="307"/>
      <c r="JC10" s="307"/>
      <c r="JD10" s="307"/>
      <c r="JE10" s="307"/>
      <c r="JF10" s="307"/>
      <c r="JG10" s="307"/>
      <c r="JH10" s="307"/>
      <c r="JI10" s="307"/>
      <c r="JJ10" s="307"/>
      <c r="JK10" s="307"/>
      <c r="JL10" s="307"/>
      <c r="JM10" s="307"/>
      <c r="JN10" s="307"/>
      <c r="JO10" s="307"/>
      <c r="JP10" s="308"/>
      <c r="JQ10" s="309"/>
      <c r="JR10" s="307"/>
      <c r="JS10" s="307"/>
      <c r="JT10" s="307"/>
      <c r="JU10" s="307"/>
      <c r="JV10" s="307"/>
      <c r="JW10" s="307"/>
      <c r="JX10" s="307"/>
      <c r="JY10" s="307"/>
      <c r="JZ10" s="307"/>
      <c r="KA10" s="307"/>
      <c r="KB10" s="307"/>
      <c r="KC10" s="307"/>
      <c r="KD10" s="307"/>
      <c r="KE10" s="307"/>
      <c r="KF10" s="307"/>
      <c r="KG10" s="307"/>
      <c r="KH10" s="307"/>
      <c r="KI10" s="307"/>
      <c r="KJ10" s="307"/>
      <c r="KK10" s="307"/>
      <c r="KL10" s="307"/>
      <c r="KM10" s="307"/>
      <c r="KN10" s="307"/>
      <c r="KO10" s="307"/>
      <c r="KP10" s="307"/>
      <c r="KQ10" s="307"/>
      <c r="KR10" s="307"/>
      <c r="KS10" s="307"/>
      <c r="KT10" s="311"/>
      <c r="KU10" s="312"/>
      <c r="KV10" s="307"/>
      <c r="KW10" s="307"/>
      <c r="KX10" s="307"/>
      <c r="KY10" s="307"/>
      <c r="KZ10" s="307"/>
      <c r="LA10" s="307"/>
      <c r="LB10" s="307"/>
      <c r="LC10" s="307"/>
      <c r="LD10" s="307"/>
      <c r="LE10" s="307"/>
      <c r="LF10" s="307"/>
      <c r="LG10" s="307"/>
      <c r="LH10" s="307"/>
      <c r="LI10" s="307"/>
      <c r="LJ10" s="307"/>
      <c r="LK10" s="307"/>
      <c r="LL10" s="307"/>
      <c r="LM10" s="307"/>
      <c r="LN10" s="307"/>
      <c r="LO10" s="307"/>
      <c r="LP10" s="307"/>
      <c r="LQ10" s="307"/>
      <c r="LR10" s="307"/>
      <c r="LS10" s="307"/>
      <c r="LT10" s="307"/>
      <c r="LU10" s="307"/>
      <c r="LV10" s="307"/>
      <c r="LW10" s="307"/>
      <c r="LX10" s="307"/>
      <c r="LY10" s="308"/>
      <c r="LZ10" s="309"/>
      <c r="MA10" s="307"/>
      <c r="MB10" s="307"/>
      <c r="MC10" s="307"/>
      <c r="MD10" s="307"/>
      <c r="ME10" s="307"/>
      <c r="MF10" s="307"/>
      <c r="MG10" s="307"/>
      <c r="MH10" s="307"/>
      <c r="MI10" s="307"/>
      <c r="MJ10" s="307"/>
      <c r="MK10" s="307"/>
      <c r="ML10" s="307"/>
      <c r="MM10" s="307"/>
      <c r="MN10" s="307"/>
      <c r="MO10" s="307"/>
      <c r="MP10" s="307"/>
      <c r="MQ10" s="307"/>
      <c r="MR10" s="307"/>
      <c r="MS10" s="307"/>
      <c r="MT10" s="307"/>
      <c r="MU10" s="307"/>
      <c r="MV10" s="307"/>
      <c r="MW10" s="307"/>
      <c r="MX10" s="307"/>
      <c r="MY10" s="307"/>
      <c r="MZ10" s="307"/>
      <c r="NA10" s="307"/>
      <c r="NB10" s="307"/>
      <c r="NC10" s="308"/>
      <c r="ND10" s="309"/>
      <c r="NE10" s="307"/>
      <c r="NF10" s="307"/>
      <c r="NG10" s="307"/>
      <c r="NH10" s="307"/>
      <c r="NI10" s="307"/>
      <c r="NJ10" s="307"/>
      <c r="NK10" s="307"/>
      <c r="NL10" s="307"/>
      <c r="NM10" s="307"/>
      <c r="NN10" s="307"/>
      <c r="NO10" s="307"/>
      <c r="NP10" s="307"/>
      <c r="NQ10" s="307"/>
      <c r="NR10" s="307"/>
      <c r="NS10" s="307"/>
      <c r="NT10" s="307"/>
      <c r="NU10" s="307"/>
      <c r="NV10" s="307"/>
      <c r="NW10" s="307"/>
      <c r="NX10" s="307"/>
      <c r="NY10" s="307"/>
      <c r="NZ10" s="307"/>
      <c r="OA10" s="307"/>
      <c r="OB10" s="307"/>
      <c r="OC10" s="307"/>
      <c r="OD10" s="307"/>
      <c r="OE10" s="307"/>
      <c r="OF10" s="307"/>
      <c r="OG10" s="307"/>
      <c r="OH10" s="308"/>
      <c r="OI10" s="309"/>
      <c r="OJ10" s="307"/>
      <c r="OK10" s="307"/>
      <c r="OL10" s="307"/>
      <c r="OM10" s="307"/>
      <c r="ON10" s="307"/>
      <c r="OO10" s="307"/>
      <c r="OP10" s="307"/>
      <c r="OQ10" s="307"/>
      <c r="OR10" s="307"/>
      <c r="OS10" s="307"/>
      <c r="OT10" s="307"/>
      <c r="OU10" s="307"/>
      <c r="OV10" s="307"/>
      <c r="OW10" s="307"/>
      <c r="OX10" s="307"/>
      <c r="OY10" s="307"/>
      <c r="OZ10" s="307"/>
      <c r="PA10" s="307"/>
      <c r="PB10" s="307"/>
      <c r="PC10" s="307"/>
      <c r="PD10" s="307"/>
      <c r="PE10" s="307"/>
      <c r="PF10" s="307"/>
      <c r="PG10" s="307"/>
      <c r="PH10" s="307"/>
      <c r="PI10" s="307"/>
      <c r="PJ10" s="307"/>
      <c r="PK10" s="307"/>
      <c r="PL10" s="307"/>
      <c r="PM10" s="308"/>
      <c r="PN10" s="309"/>
      <c r="PO10" s="307"/>
      <c r="PP10" s="307"/>
      <c r="PQ10" s="307"/>
      <c r="PR10" s="307"/>
      <c r="PS10" s="307"/>
      <c r="PT10" s="307"/>
      <c r="PU10" s="307"/>
      <c r="PV10" s="307"/>
      <c r="PW10" s="307"/>
      <c r="PX10" s="307"/>
      <c r="PY10" s="307"/>
      <c r="PZ10" s="307"/>
      <c r="QA10" s="307"/>
      <c r="QB10" s="307"/>
      <c r="QC10" s="307"/>
      <c r="QD10" s="307"/>
      <c r="QE10" s="307"/>
      <c r="QF10" s="307"/>
      <c r="QG10" s="307"/>
      <c r="QH10" s="307"/>
      <c r="QI10" s="307"/>
      <c r="QJ10" s="307"/>
      <c r="QK10" s="307"/>
      <c r="QL10" s="307"/>
      <c r="QM10" s="307"/>
      <c r="QN10" s="307"/>
      <c r="QO10" s="307"/>
      <c r="QP10" s="307"/>
      <c r="QQ10" s="308"/>
      <c r="QR10" s="309"/>
      <c r="QS10" s="307"/>
      <c r="QT10" s="307"/>
      <c r="QU10" s="307"/>
      <c r="QV10" s="307"/>
      <c r="QW10" s="307"/>
      <c r="QX10" s="307"/>
      <c r="QY10" s="307"/>
      <c r="QZ10" s="307"/>
      <c r="RA10" s="307"/>
      <c r="RB10" s="307"/>
      <c r="RC10" s="307"/>
      <c r="RD10" s="307"/>
      <c r="RE10" s="307"/>
      <c r="RF10" s="307"/>
      <c r="RG10" s="307"/>
      <c r="RH10" s="307"/>
      <c r="RI10" s="307"/>
      <c r="RJ10" s="307"/>
      <c r="RK10" s="307"/>
      <c r="RL10" s="307"/>
      <c r="RM10" s="307"/>
      <c r="RN10" s="307"/>
      <c r="RO10" s="307"/>
      <c r="RP10" s="307"/>
      <c r="RQ10" s="307"/>
      <c r="RR10" s="307"/>
      <c r="RS10" s="307"/>
      <c r="RT10" s="307"/>
      <c r="RU10" s="307"/>
      <c r="RV10" s="308"/>
      <c r="RW10" s="309"/>
      <c r="RX10" s="307"/>
      <c r="RY10" s="307"/>
      <c r="RZ10" s="307"/>
      <c r="SA10" s="307"/>
      <c r="SB10" s="307"/>
      <c r="SC10" s="307"/>
      <c r="SD10" s="307"/>
      <c r="SE10" s="307"/>
      <c r="SF10" s="307"/>
      <c r="SG10" s="307"/>
      <c r="SH10" s="307"/>
      <c r="SI10" s="307"/>
      <c r="SJ10" s="307"/>
      <c r="SK10" s="307"/>
      <c r="SL10" s="307"/>
      <c r="SM10" s="307"/>
      <c r="SN10" s="307"/>
      <c r="SO10" s="307"/>
      <c r="SP10" s="307"/>
      <c r="SQ10" s="307"/>
      <c r="SR10" s="307"/>
      <c r="SS10" s="307"/>
      <c r="ST10" s="307"/>
      <c r="SU10" s="307"/>
      <c r="SV10" s="307"/>
      <c r="SW10" s="307"/>
      <c r="SX10" s="307"/>
      <c r="SY10" s="307"/>
      <c r="SZ10" s="308"/>
      <c r="TA10" s="309"/>
      <c r="TB10" s="307"/>
      <c r="TC10" s="307"/>
      <c r="TD10" s="307"/>
      <c r="TE10" s="307"/>
      <c r="TF10" s="307"/>
      <c r="TG10" s="307"/>
      <c r="TH10" s="307"/>
      <c r="TI10" s="307"/>
      <c r="TJ10" s="307"/>
      <c r="TK10" s="307"/>
      <c r="TL10" s="307"/>
      <c r="TM10" s="307"/>
      <c r="TN10" s="307"/>
      <c r="TO10" s="307"/>
      <c r="TP10" s="307"/>
      <c r="TQ10" s="307"/>
      <c r="TR10" s="307"/>
      <c r="TS10" s="307"/>
      <c r="TT10" s="307"/>
      <c r="TU10" s="307"/>
      <c r="TV10" s="307"/>
      <c r="TW10" s="307"/>
      <c r="TX10" s="307"/>
      <c r="TY10" s="307"/>
      <c r="TZ10" s="307"/>
      <c r="UA10" s="307"/>
      <c r="UB10" s="307"/>
      <c r="UC10" s="307"/>
      <c r="UD10" s="307"/>
      <c r="UE10" s="308"/>
      <c r="UF10" s="309"/>
      <c r="UG10" s="307"/>
      <c r="UH10" s="307"/>
      <c r="UI10" s="307"/>
      <c r="UJ10" s="307"/>
      <c r="UK10" s="307"/>
      <c r="UL10" s="307"/>
      <c r="UM10" s="307"/>
      <c r="UN10" s="307"/>
      <c r="UO10" s="307"/>
      <c r="UP10" s="307"/>
      <c r="UQ10" s="307"/>
      <c r="UR10" s="307"/>
      <c r="US10" s="307"/>
      <c r="UT10" s="307"/>
      <c r="UU10" s="307"/>
      <c r="UV10" s="307"/>
      <c r="UW10" s="307"/>
      <c r="UX10" s="307"/>
      <c r="UY10" s="307"/>
      <c r="UZ10" s="307"/>
      <c r="VA10" s="307"/>
      <c r="VB10" s="307"/>
      <c r="VC10" s="307"/>
      <c r="VD10" s="307"/>
      <c r="VE10" s="307"/>
      <c r="VF10" s="307"/>
      <c r="VG10" s="307"/>
      <c r="VH10" s="307"/>
      <c r="VI10" s="307"/>
      <c r="VJ10" s="311"/>
      <c r="VK10" s="312"/>
      <c r="VL10" s="307"/>
      <c r="VM10" s="307"/>
      <c r="VN10" s="307"/>
      <c r="VO10" s="307"/>
      <c r="VP10" s="307"/>
      <c r="VQ10" s="307"/>
      <c r="VR10" s="307"/>
      <c r="VS10" s="307"/>
      <c r="VT10" s="313">
        <v>152</v>
      </c>
      <c r="VU10" s="313">
        <v>165</v>
      </c>
      <c r="VV10" s="313">
        <v>203</v>
      </c>
      <c r="VW10" s="313">
        <v>200</v>
      </c>
      <c r="VX10" s="313">
        <v>193</v>
      </c>
      <c r="VY10" s="313">
        <v>190</v>
      </c>
      <c r="VZ10" s="313">
        <v>192</v>
      </c>
      <c r="WA10" s="313">
        <v>160</v>
      </c>
      <c r="WB10" s="313">
        <v>120</v>
      </c>
      <c r="WC10" s="313">
        <v>104</v>
      </c>
      <c r="WD10" s="313">
        <v>101</v>
      </c>
      <c r="WE10" s="313">
        <v>81</v>
      </c>
      <c r="WF10" s="313">
        <v>97</v>
      </c>
      <c r="WG10" s="313">
        <v>88</v>
      </c>
      <c r="WH10" s="313">
        <v>80</v>
      </c>
      <c r="WI10" s="313">
        <v>77</v>
      </c>
      <c r="WJ10" s="313">
        <v>80</v>
      </c>
      <c r="WK10" s="313">
        <v>111</v>
      </c>
      <c r="WL10" s="314">
        <v>100</v>
      </c>
      <c r="WM10" s="315">
        <v>105</v>
      </c>
      <c r="WN10" s="313">
        <v>96</v>
      </c>
      <c r="WO10" s="313">
        <v>121</v>
      </c>
      <c r="WP10" s="313">
        <v>138</v>
      </c>
      <c r="WQ10" s="313">
        <v>142</v>
      </c>
      <c r="WR10" s="313">
        <v>140</v>
      </c>
      <c r="WS10" s="313">
        <v>120</v>
      </c>
      <c r="WT10" s="313">
        <v>114</v>
      </c>
      <c r="WU10" s="313">
        <v>121</v>
      </c>
      <c r="WV10" s="313">
        <v>100</v>
      </c>
      <c r="WW10" s="313">
        <v>97</v>
      </c>
      <c r="WX10" s="313">
        <v>110</v>
      </c>
      <c r="WY10" s="313">
        <v>112</v>
      </c>
      <c r="WZ10" s="313">
        <v>84</v>
      </c>
      <c r="XA10" s="313">
        <v>84</v>
      </c>
      <c r="XB10" s="313">
        <v>85</v>
      </c>
      <c r="XC10" s="313">
        <v>77</v>
      </c>
      <c r="XD10" s="313">
        <v>70</v>
      </c>
      <c r="XE10" s="313">
        <v>58</v>
      </c>
      <c r="XF10" s="313">
        <v>57</v>
      </c>
      <c r="XG10" s="313">
        <v>44</v>
      </c>
      <c r="XH10" s="313">
        <v>34</v>
      </c>
      <c r="XI10" s="313">
        <v>27</v>
      </c>
      <c r="XJ10" s="313"/>
      <c r="XK10" s="313"/>
      <c r="XL10" s="313"/>
      <c r="XM10" s="313"/>
      <c r="XN10" s="313"/>
      <c r="XO10" s="313"/>
      <c r="XP10" s="313"/>
      <c r="XQ10" s="313"/>
      <c r="XR10" s="313"/>
      <c r="XS10" s="313"/>
      <c r="XT10" s="313"/>
      <c r="XU10" s="313"/>
      <c r="XV10" s="313"/>
      <c r="XW10" s="313"/>
      <c r="XX10" s="313"/>
      <c r="XY10" s="313"/>
      <c r="XZ10" s="313"/>
      <c r="YA10" s="313"/>
      <c r="YB10" s="313"/>
      <c r="YC10" s="313"/>
      <c r="YD10" s="313"/>
      <c r="YE10" s="313"/>
      <c r="YF10" s="313"/>
      <c r="YG10" s="313"/>
      <c r="YH10" s="313"/>
      <c r="YI10" s="313"/>
      <c r="YJ10" s="313"/>
      <c r="YK10" s="313"/>
      <c r="YL10" s="313"/>
      <c r="YM10" s="313"/>
      <c r="YN10" s="313"/>
      <c r="YO10" s="313"/>
      <c r="YP10" s="313"/>
      <c r="YQ10" s="313"/>
      <c r="YR10" s="313"/>
      <c r="YS10" s="313"/>
      <c r="YT10" s="313"/>
      <c r="YU10" s="313"/>
      <c r="YV10" s="313"/>
      <c r="YW10" s="313"/>
      <c r="YX10" s="313"/>
      <c r="YY10" s="313"/>
      <c r="YZ10" s="313"/>
      <c r="ZA10" s="313"/>
      <c r="ZB10" s="313"/>
      <c r="ZC10" s="313"/>
      <c r="ZD10" s="313"/>
      <c r="ZE10" s="313"/>
      <c r="ZF10" s="313"/>
      <c r="ZG10" s="313"/>
      <c r="ZH10" s="313"/>
      <c r="ZI10" s="313"/>
      <c r="ZJ10" s="313"/>
      <c r="ZK10" s="313"/>
      <c r="ZL10" s="313"/>
      <c r="ZM10" s="313"/>
      <c r="ZN10" s="313"/>
      <c r="ZO10" s="313"/>
      <c r="ZP10" s="313"/>
      <c r="ZQ10" s="313"/>
      <c r="ZR10" s="313"/>
      <c r="ZS10" s="313"/>
      <c r="ZT10" s="313"/>
      <c r="ZU10" s="313"/>
      <c r="ZV10" s="313"/>
      <c r="ZW10" s="313"/>
      <c r="ZX10" s="313"/>
      <c r="ZY10" s="313"/>
      <c r="ZZ10" s="313"/>
      <c r="AAA10" s="313"/>
      <c r="AAB10" s="313"/>
      <c r="AAC10" s="313"/>
      <c r="AAD10" s="313"/>
      <c r="AAE10" s="313"/>
      <c r="AAF10" s="313"/>
      <c r="AAG10" s="313"/>
      <c r="AAH10" s="313"/>
      <c r="AAI10" s="313"/>
      <c r="AAJ10" s="313"/>
      <c r="AAK10" s="313"/>
      <c r="AAL10" s="313"/>
      <c r="AAM10" s="313"/>
      <c r="AAN10" s="313"/>
      <c r="AAO10" s="313"/>
      <c r="AAP10" s="313"/>
      <c r="AAQ10" s="313"/>
      <c r="AAR10" s="313"/>
      <c r="AAS10" s="313"/>
      <c r="AAT10" s="313"/>
      <c r="AAU10" s="313"/>
      <c r="AAV10" s="313"/>
      <c r="AAW10" s="313"/>
      <c r="AAX10" s="313"/>
      <c r="AAY10" s="313"/>
      <c r="AAZ10" s="313"/>
      <c r="ABA10" s="313"/>
      <c r="ABB10" s="313"/>
      <c r="ABC10" s="313"/>
      <c r="ABD10" s="313"/>
    </row>
    <row r="11" spans="1:732" s="351" customFormat="1" ht="32.4">
      <c r="A11" s="351" t="s">
        <v>20</v>
      </c>
      <c r="B11" s="352" t="s">
        <v>39</v>
      </c>
      <c r="C11" s="353">
        <f>'7月（入力用）'!F34</f>
        <v>6.2433235458831213E-2</v>
      </c>
      <c r="D11" s="353">
        <f>'7月（入力用）'!G34</f>
        <v>0.62433235458831216</v>
      </c>
      <c r="E11" s="353">
        <f>'7月（入力用）'!H34</f>
        <v>2.4973294183532486</v>
      </c>
      <c r="F11" s="353">
        <f>'7月（入力用）'!I34</f>
        <v>4.62005942395351</v>
      </c>
      <c r="G11" s="353">
        <f>'7月（入力用）'!J34</f>
        <v>5.4316914849183151</v>
      </c>
      <c r="H11" s="353">
        <f>'7月（入力用）'!K34</f>
        <v>6.1808903104242896</v>
      </c>
      <c r="I11" s="353">
        <f>'7月（入力用）'!L34</f>
        <v>6.7427894295537714</v>
      </c>
      <c r="J11" s="353">
        <f>'7月（入力用）'!M34</f>
        <v>6.8676559004714335</v>
      </c>
      <c r="K11" s="353">
        <f>'7月（入力用）'!N34</f>
        <v>6.4306232522596147</v>
      </c>
      <c r="L11" s="353">
        <f>'7月（入力用）'!O34</f>
        <v>5.0570920721653279</v>
      </c>
      <c r="M11" s="353">
        <f>'7月（入力用）'!P34</f>
        <v>3.2465282438592231</v>
      </c>
      <c r="N11" s="353">
        <f>'7月（入力用）'!Q34</f>
        <v>2.9343620665650669</v>
      </c>
      <c r="O11" s="353">
        <f>'7月（入力用）'!R34</f>
        <v>2.4973294183532486</v>
      </c>
      <c r="P11" s="353">
        <f>'7月（入力用）'!S34</f>
        <v>2.2475964765179235</v>
      </c>
      <c r="Q11" s="353">
        <f>'7月（入力用）'!T34</f>
        <v>2.2475964765179235</v>
      </c>
      <c r="R11" s="353">
        <f>'7月（入力用）'!U34</f>
        <v>2.3724629474355861</v>
      </c>
      <c r="S11" s="353">
        <f>'7月（入力用）'!V34</f>
        <v>1.9354302992237675</v>
      </c>
      <c r="T11" s="353">
        <f>'7月（入力用）'!W34</f>
        <v>1.6856973573884428</v>
      </c>
      <c r="U11" s="353">
        <f>'7月（入力用）'!X34</f>
        <v>1.2486647091766243</v>
      </c>
      <c r="V11" s="353">
        <f>'7月（入力用）'!Y34</f>
        <v>1.2486647091766243</v>
      </c>
      <c r="W11" s="353">
        <f>'7月（入力用）'!Z34</f>
        <v>1.0613650028001307</v>
      </c>
      <c r="X11" s="353">
        <f>'7月（入力用）'!AA34</f>
        <v>0.9989317673412994</v>
      </c>
      <c r="Y11" s="353">
        <f>'7月（入力用）'!AB34</f>
        <v>1.6856973573884428</v>
      </c>
      <c r="Z11" s="353">
        <f>'7月（入力用）'!AC34</f>
        <v>2.4973294183532486</v>
      </c>
      <c r="AA11" s="353">
        <f>'7月（入力用）'!AD34</f>
        <v>2.9343620665650669</v>
      </c>
      <c r="AB11" s="353">
        <f>'7月（入力用）'!AE34</f>
        <v>3.1840950084003916</v>
      </c>
      <c r="AC11" s="353">
        <f>'7月（入力用）'!AF34</f>
        <v>3.0592285374827295</v>
      </c>
      <c r="AD11" s="353">
        <f>'7月（入力用）'!AG34</f>
        <v>3.5586944211533793</v>
      </c>
      <c r="AE11" s="353">
        <f>'7月（入力用）'!AH34</f>
        <v>3.6211276566122104</v>
      </c>
      <c r="AF11" s="353">
        <f>'7月（入力用）'!AI34</f>
        <v>2.9343620665650669</v>
      </c>
      <c r="AG11" s="354">
        <f>'7月（入力用）'!AJ34</f>
        <v>3.0592285374827295</v>
      </c>
      <c r="AH11" s="355">
        <f>'8月（入力用）'!F34</f>
        <v>2.8094955956474044</v>
      </c>
      <c r="AI11" s="353">
        <f>'8月（入力用）'!G34</f>
        <v>2.4973294183532486</v>
      </c>
      <c r="AJ11" s="353">
        <f>'8月（入力用）'!H34</f>
        <v>2.310029711976755</v>
      </c>
      <c r="AK11" s="353">
        <f>'8月（入力用）'!I34</f>
        <v>2.0602967701414299</v>
      </c>
      <c r="AL11" s="353">
        <f>'8月（入力用）'!J34</f>
        <v>2.1227300056002614</v>
      </c>
      <c r="AM11" s="353">
        <f>'8月（入力用）'!K34</f>
        <v>2.310029711976755</v>
      </c>
      <c r="AN11" s="353">
        <f>'8月（入力用）'!L34</f>
        <v>1.4359644155531179</v>
      </c>
      <c r="AO11" s="353">
        <f>'8月（入力用）'!M34</f>
        <v>1.3110979446354554</v>
      </c>
      <c r="AP11" s="353">
        <f>'8月（入力用）'!N34</f>
        <v>1.3110979446354554</v>
      </c>
      <c r="AQ11" s="353">
        <f>'8月（入力用）'!O34</f>
        <v>1.3110979446354554</v>
      </c>
      <c r="AR11" s="353">
        <f>'8月（入力用）'!P34</f>
        <v>0.93649853188246823</v>
      </c>
      <c r="AS11" s="353">
        <f>'8月（入力用）'!Q34</f>
        <v>0.68676559004714333</v>
      </c>
      <c r="AT11" s="353">
        <f>'8月（入力用）'!R34</f>
        <v>0.24973294183532485</v>
      </c>
      <c r="AU11" s="353">
        <f>'8月（入力用）'!S34</f>
        <v>0.37459941275298725</v>
      </c>
      <c r="AV11" s="353">
        <f>'8月（入力用）'!T34</f>
        <v>1.186231473717793</v>
      </c>
      <c r="AW11" s="353">
        <f>'8月（入力用）'!U34</f>
        <v>2.8719288311062359</v>
      </c>
      <c r="AX11" s="353">
        <f>'8月（入力用）'!V34</f>
        <v>3.1840950084003916</v>
      </c>
      <c r="AY11" s="353">
        <f>'8月（入力用）'!W34</f>
        <v>3.6211276566122104</v>
      </c>
      <c r="AZ11" s="353">
        <f>'8月（入力用）'!X34</f>
        <v>3.7459941275298729</v>
      </c>
      <c r="BA11" s="353">
        <f>'8月（入力用）'!Y34</f>
        <v>3.9332938339063666</v>
      </c>
      <c r="BB11" s="353">
        <f>'8月（入力用）'!Z34</f>
        <v>3.6835608920710414</v>
      </c>
      <c r="BC11" s="353">
        <f>'8月（入力用）'!AA34</f>
        <v>2.8094955956474044</v>
      </c>
      <c r="BD11" s="353">
        <f>'8月（入力用）'!AB34</f>
        <v>1.186231473717793</v>
      </c>
      <c r="BE11" s="353">
        <f>'8月（入力用）'!AC34</f>
        <v>1.1237982382589617</v>
      </c>
      <c r="BF11" s="353">
        <f>'8月（入力用）'!AD34</f>
        <v>0.81163206096480578</v>
      </c>
      <c r="BG11" s="353">
        <f>'8月（入力用）'!AE34</f>
        <v>0.7491988255059745</v>
      </c>
      <c r="BH11" s="353">
        <f>'8月（入力用）'!AF34</f>
        <v>0.68676559004714333</v>
      </c>
      <c r="BI11" s="353">
        <f>'8月（入力用）'!AG34</f>
        <v>0.9989317673412994</v>
      </c>
      <c r="BJ11" s="353">
        <f>'8月（入力用）'!AH34</f>
        <v>1.1237982382589617</v>
      </c>
      <c r="BK11" s="353">
        <f>'8月（入力用）'!AI34</f>
        <v>1.186231473717793</v>
      </c>
      <c r="BL11" s="354">
        <f>'8月（入力用）'!AJ34</f>
        <v>0.9989317673412994</v>
      </c>
      <c r="BM11" s="355">
        <f>'9月（入力用）'!G34</f>
        <v>0.93649853188246823</v>
      </c>
      <c r="BN11" s="353">
        <f>'9月（入力用）'!H34</f>
        <v>0.87406529642363695</v>
      </c>
      <c r="BO11" s="353">
        <f>'9月（入力用）'!I34</f>
        <v>1.0613650028001307</v>
      </c>
      <c r="BP11" s="353">
        <f>'9月（入力用）'!J34</f>
        <v>0.87406529642363695</v>
      </c>
      <c r="BQ11" s="353">
        <f>'9月（入力用）'!K34</f>
        <v>0.7491988255059745</v>
      </c>
      <c r="BR11" s="353">
        <f>'9月（入力用）'!L34</f>
        <v>0.62433235458831216</v>
      </c>
      <c r="BS11" s="353">
        <f>'9月（入力用）'!M34</f>
        <v>0.56189911912948087</v>
      </c>
      <c r="BT11" s="353">
        <f>'9月（入力用）'!N34</f>
        <v>0.4994658836706497</v>
      </c>
      <c r="BU11" s="353">
        <f>'9月（入力用）'!O34</f>
        <v>0.56189911912948087</v>
      </c>
      <c r="BV11" s="353">
        <f>'9月（入力用）'!P34</f>
        <v>0.24973294183532485</v>
      </c>
      <c r="BW11" s="353">
        <f>'9月（入力用）'!Q34</f>
        <v>0.12486647091766243</v>
      </c>
      <c r="BX11" s="353">
        <f>'9月（入力用）'!R34</f>
        <v>6.2433235458831213E-2</v>
      </c>
      <c r="BY11" s="353">
        <f>'9月（入力用）'!S34</f>
        <v>6.2433235458831213E-2</v>
      </c>
      <c r="BZ11" s="353">
        <f>'9月（入力用）'!T34</f>
        <v>6.2433235458831213E-2</v>
      </c>
      <c r="CA11" s="353">
        <f>'9月（入力用）'!U34</f>
        <v>0.12486647091766243</v>
      </c>
      <c r="CB11" s="353">
        <f>'9月（入力用）'!V34</f>
        <v>0.24973294183532485</v>
      </c>
      <c r="CC11" s="353">
        <f>'9月（入力用）'!W34</f>
        <v>0.24973294183532485</v>
      </c>
      <c r="CD11" s="353">
        <f>'9月（入力用）'!X34</f>
        <v>0.24973294183532485</v>
      </c>
      <c r="CE11" s="353">
        <f>'9月（入力用）'!Y34</f>
        <v>0.31216617729415608</v>
      </c>
      <c r="CF11" s="353">
        <f>'9月（入力用）'!Z34</f>
        <v>0.31216617729415608</v>
      </c>
      <c r="CG11" s="353">
        <f>'9月（入力用）'!AA34</f>
        <v>0.37459941275298725</v>
      </c>
      <c r="CH11" s="353">
        <f>'9月（入力用）'!AB34</f>
        <v>0.9989317673412994</v>
      </c>
      <c r="CI11" s="353">
        <f>'9月（入力用）'!AC34</f>
        <v>0.81163206096480578</v>
      </c>
      <c r="CJ11" s="353">
        <f>'9月（入力用）'!AD34</f>
        <v>1.0613650028001307</v>
      </c>
      <c r="CK11" s="353">
        <f>'9月（入力用）'!AE34</f>
        <v>1.498397651011949</v>
      </c>
      <c r="CL11" s="353">
        <f>'9月（入力用）'!AF34</f>
        <v>1.7481305928472739</v>
      </c>
      <c r="CM11" s="353">
        <f>'9月（入力用）'!AG34</f>
        <v>2.1227300056002614</v>
      </c>
      <c r="CN11" s="353">
        <f>'9月（入力用）'!AH34</f>
        <v>2.1227300056002614</v>
      </c>
      <c r="CO11" s="353">
        <f>'9月（入力用）'!AI34</f>
        <v>1.6232641219296116</v>
      </c>
      <c r="CP11" s="354">
        <f>'9月（入力用）'!AJ34</f>
        <v>1.7481305928472739</v>
      </c>
      <c r="CQ11" s="355">
        <f>'10月（入力用）'!G34</f>
        <v>1.8105638283061052</v>
      </c>
      <c r="CR11" s="353">
        <f>'10月（入力用）'!H34</f>
        <v>1.498397651011949</v>
      </c>
      <c r="CS11" s="353">
        <f>'10月（入力用）'!I34</f>
        <v>1.2486647091766243</v>
      </c>
      <c r="CT11" s="353">
        <f>'10月（入力用）'!J34</f>
        <v>1.0613650028001307</v>
      </c>
      <c r="CU11" s="353">
        <f>'10月（入力用）'!K34</f>
        <v>1.3735311800942867</v>
      </c>
      <c r="CV11" s="353">
        <f>'10月（入力用）'!L34</f>
        <v>1.498397651011949</v>
      </c>
      <c r="CW11" s="353">
        <f>'10月（入力用）'!M34</f>
        <v>1.6856973573884428</v>
      </c>
      <c r="CX11" s="353">
        <f>'10月（入力用）'!N34</f>
        <v>1.5608308864707803</v>
      </c>
      <c r="CY11" s="353">
        <f>'10月（入力用）'!O34</f>
        <v>1.4359644155531179</v>
      </c>
      <c r="CZ11" s="353">
        <f>'10月（入力用）'!P34</f>
        <v>1.498397651011949</v>
      </c>
      <c r="DA11" s="353">
        <f>'10月（入力用）'!Q34</f>
        <v>1.6856973573884428</v>
      </c>
      <c r="DB11" s="353">
        <f>'10月（入力用）'!R34</f>
        <v>1.3735311800942867</v>
      </c>
      <c r="DC11" s="353">
        <f>'10月（入力用）'!S34</f>
        <v>1.0613650028001307</v>
      </c>
      <c r="DD11" s="353">
        <f>'10月（入力用）'!T34</f>
        <v>0.93649853188246823</v>
      </c>
      <c r="DE11" s="353">
        <f>'10月（入力用）'!U34</f>
        <v>0.93649853188246823</v>
      </c>
      <c r="DF11" s="353">
        <f>'10月（入力用）'!V34</f>
        <v>0.9989317673412994</v>
      </c>
      <c r="DG11" s="353">
        <f>'10月（入力用）'!W34</f>
        <v>0.87406529642363695</v>
      </c>
      <c r="DH11" s="353">
        <f>'10月（入力用）'!X34</f>
        <v>0.4994658836706497</v>
      </c>
      <c r="DI11" s="353">
        <f>'10月（入力用）'!Y34</f>
        <v>0.43703264821181848</v>
      </c>
      <c r="DJ11" s="353">
        <f>'10月（入力用）'!Z34</f>
        <v>0.43703264821181848</v>
      </c>
      <c r="DK11" s="353">
        <f>'10月（入力用）'!AA34</f>
        <v>0.24973294183532485</v>
      </c>
      <c r="DL11" s="353">
        <f>'10月（入力用）'!AB34</f>
        <v>6.2433235458831213E-2</v>
      </c>
      <c r="DM11" s="353">
        <f>'10月（入力用）'!AC34</f>
        <v>0</v>
      </c>
      <c r="DN11" s="353">
        <f>'10月（入力用）'!AD34</f>
        <v>0</v>
      </c>
      <c r="DO11" s="353">
        <f>'10月（入力用）'!AE34</f>
        <v>0</v>
      </c>
      <c r="DP11" s="353">
        <f>'10月（入力用）'!AF34</f>
        <v>0</v>
      </c>
      <c r="DQ11" s="353">
        <f>'10月（入力用）'!AG34</f>
        <v>0</v>
      </c>
      <c r="DR11" s="353">
        <f>'10月（入力用）'!AH34</f>
        <v>6.2433235458831213E-2</v>
      </c>
      <c r="DS11" s="353">
        <f>'10月（入力用）'!AI34</f>
        <v>0.31216617729415608</v>
      </c>
      <c r="DT11" s="353">
        <f>'10月（入力用）'!AJ34</f>
        <v>0.43703264821181848</v>
      </c>
      <c r="DU11" s="354">
        <f>'10月（入力用）'!AK34</f>
        <v>0.43703264821181848</v>
      </c>
      <c r="DV11" s="356">
        <f>'11月（入力用）'!G34</f>
        <v>0.7491988255059745</v>
      </c>
      <c r="DW11" s="353">
        <f>'11月（入力用）'!H34</f>
        <v>0.7491988255059745</v>
      </c>
      <c r="DX11" s="353">
        <f>'11月（入力用）'!I34</f>
        <v>1.2486647091766243</v>
      </c>
      <c r="DY11" s="353">
        <f>'11月（入力用）'!J34</f>
        <v>1.498397651011949</v>
      </c>
      <c r="DZ11" s="353">
        <f>'11月（入力用）'!K34</f>
        <v>2.310029711976755</v>
      </c>
      <c r="EA11" s="353">
        <f>'11月（入力用）'!L34</f>
        <v>2.996795302023898</v>
      </c>
      <c r="EB11" s="353">
        <f>'11月（入力用）'!M34</f>
        <v>3.3089614793180542</v>
      </c>
      <c r="EC11" s="353">
        <f>'11月（入力用）'!N34</f>
        <v>3.6835608920710414</v>
      </c>
      <c r="ED11" s="353">
        <f>'11月（入力用）'!O34</f>
        <v>3.8708605984475351</v>
      </c>
      <c r="EE11" s="353">
        <f>'11月（入力用）'!P34</f>
        <v>3.6835608920710414</v>
      </c>
      <c r="EF11" s="353">
        <f>'11月（入力用）'!Q34</f>
        <v>3.6835608920710414</v>
      </c>
      <c r="EG11" s="353">
        <f>'11月（入力用）'!R34</f>
        <v>2.6846291247297422</v>
      </c>
      <c r="EH11" s="353">
        <f>'11月（入力用）'!S34</f>
        <v>2.1851632410590924</v>
      </c>
      <c r="EI11" s="353">
        <f>'11月（入力用）'!T34</f>
        <v>1.9354302992237675</v>
      </c>
      <c r="EJ11" s="353">
        <f>'11月（入力用）'!U34</f>
        <v>1.4359644155531179</v>
      </c>
      <c r="EK11" s="353">
        <f>'11月（入力用）'!V34</f>
        <v>1.3110979446354554</v>
      </c>
      <c r="EL11" s="353">
        <f>'11月（入力用）'!W34</f>
        <v>1.1237982382589617</v>
      </c>
      <c r="EM11" s="353">
        <f>'11月（入力用）'!X34</f>
        <v>1.8105638283061052</v>
      </c>
      <c r="EN11" s="353">
        <f>'11月（入力用）'!Y34</f>
        <v>2.310029711976755</v>
      </c>
      <c r="EO11" s="353">
        <f>'11月（入力用）'!Z34</f>
        <v>2.4348961828944171</v>
      </c>
      <c r="EP11" s="353">
        <f>'11月（入力用）'!AA34</f>
        <v>2.5597626538120797</v>
      </c>
      <c r="EQ11" s="353">
        <f>'11月（入力用）'!AB34</f>
        <v>2.4973294183532486</v>
      </c>
      <c r="ER11" s="353">
        <f>'11月（入力用）'!AC34</f>
        <v>2.7470623601885733</v>
      </c>
      <c r="ES11" s="353">
        <f>'11月（入力用）'!AD34</f>
        <v>2.6221958892709107</v>
      </c>
      <c r="ET11" s="353">
        <f>'11月（入力用）'!AE34</f>
        <v>1.9354302992237675</v>
      </c>
      <c r="EU11" s="353">
        <f>'11月（入力用）'!AF34</f>
        <v>1.6856973573884428</v>
      </c>
      <c r="EV11" s="353">
        <f>'11月（入力用）'!AG34</f>
        <v>1.8105638283061052</v>
      </c>
      <c r="EW11" s="353">
        <f>'11月（入力用）'!AH34</f>
        <v>1.7481305928472739</v>
      </c>
      <c r="EX11" s="353">
        <f>'11月（入力用）'!AI34</f>
        <v>1.9354302992237675</v>
      </c>
      <c r="EY11" s="354">
        <f>'11月（入力用）'!AJ34</f>
        <v>1.6856973573884428</v>
      </c>
      <c r="EZ11" s="355">
        <f>'12月（入力用）'!G34</f>
        <v>1.8729970637649365</v>
      </c>
      <c r="FA11" s="353">
        <f>'12月（入力用）'!H34</f>
        <v>1.8729970637649365</v>
      </c>
      <c r="FB11" s="353">
        <f>'12月（入力用）'!I34</f>
        <v>2.2475964765179235</v>
      </c>
      <c r="FC11" s="353">
        <f>'12月（入力用）'!J34</f>
        <v>1.9978635346825988</v>
      </c>
      <c r="FD11" s="353">
        <f>'12月（入力用）'!K34</f>
        <v>2.2475964765179235</v>
      </c>
      <c r="FE11" s="353">
        <f>'12月（入力用）'!L34</f>
        <v>2.8094955956474044</v>
      </c>
      <c r="FF11" s="353">
        <f>'12月（入力用）'!M34</f>
        <v>3.3713947147768857</v>
      </c>
      <c r="FG11" s="353">
        <f>'12月（入力用）'!N34</f>
        <v>4.3078932466593534</v>
      </c>
      <c r="FH11" s="353">
        <f>'12月（入力用）'!O34</f>
        <v>6.4930564877184462</v>
      </c>
      <c r="FI11" s="353">
        <f>'12月（入力用）'!P34</f>
        <v>7.6792879614362395</v>
      </c>
      <c r="FJ11" s="353">
        <f>'12月（入力用）'!Q34</f>
        <v>8.9279526706128642</v>
      </c>
      <c r="FK11" s="353">
        <f>'12月（入力用）'!R34</f>
        <v>9.6147182606600072</v>
      </c>
      <c r="FL11" s="353">
        <f>'12月（入力用）'!S34</f>
        <v>9.3649853188246812</v>
      </c>
      <c r="FM11" s="353">
        <f>'12月（入力用）'!T34</f>
        <v>9.6147182606600072</v>
      </c>
      <c r="FN11" s="353">
        <f>'12月（入力用）'!U34</f>
        <v>9.24011884790702</v>
      </c>
      <c r="FO11" s="353">
        <f>'12月（入力用）'!V34</f>
        <v>7.3046885486832522</v>
      </c>
      <c r="FP11" s="353">
        <f>'12月（入力用）'!W34</f>
        <v>5.6814244267536402</v>
      </c>
      <c r="FQ11" s="353">
        <f>'12月（入力用）'!X34</f>
        <v>4.495192953035847</v>
      </c>
      <c r="FR11" s="353">
        <f>'12月（入力用）'!Y34</f>
        <v>3.8708605984475351</v>
      </c>
      <c r="FS11" s="353">
        <f>'12月（入力用）'!Z34</f>
        <v>3.3713947147768857</v>
      </c>
      <c r="FT11" s="353">
        <f>'12月（入力用）'!AA34</f>
        <v>2.7470623601885733</v>
      </c>
      <c r="FU11" s="353">
        <f>'12月（入力用）'!AB34</f>
        <v>2.5597626538120797</v>
      </c>
      <c r="FV11" s="353">
        <f>'12月（入力用）'!AC34</f>
        <v>2.9343620665650669</v>
      </c>
      <c r="FW11" s="353">
        <f>'12月（入力用）'!AD34</f>
        <v>3.6211276566122104</v>
      </c>
      <c r="FX11" s="353">
        <f>'12月（入力用）'!AE34</f>
        <v>3.808427362988704</v>
      </c>
      <c r="FY11" s="353">
        <f>'12月（入力用）'!AF34</f>
        <v>4.4327597175770164</v>
      </c>
      <c r="FZ11" s="353">
        <f>'12月（入力用）'!AG34</f>
        <v>5.5565579558359781</v>
      </c>
      <c r="GA11" s="353">
        <f>'12月（入力用）'!AH34</f>
        <v>6.4930564877184462</v>
      </c>
      <c r="GB11" s="353">
        <f>'12月（入力用）'!AI34</f>
        <v>6.4306232522596147</v>
      </c>
      <c r="GC11" s="353">
        <f>'12月（入力用）'!AJ34</f>
        <v>6.3057567813419526</v>
      </c>
      <c r="GD11" s="354">
        <f>'12月（入力用）'!AK34</f>
        <v>5.993590604047796</v>
      </c>
      <c r="GE11" s="355">
        <f>'R3-01（入力用）'!G34</f>
        <v>6.3681900168007832</v>
      </c>
      <c r="GF11" s="353">
        <f>'R3-01（入力用）'!H34</f>
        <v>5.4316914849183151</v>
      </c>
      <c r="GG11" s="353">
        <f>'R3-01（入力用）'!I34</f>
        <v>5.8687241331301339</v>
      </c>
      <c r="GH11" s="353">
        <f>'R3-01（入力用）'!J34</f>
        <v>5.4316914849183151</v>
      </c>
      <c r="GI11" s="353">
        <f>'R3-01（入力用）'!K34</f>
        <v>6.3057567813419526</v>
      </c>
      <c r="GJ11" s="353">
        <f>'R3-01（入力用）'!L34</f>
        <v>7.7417211968950701</v>
      </c>
      <c r="GK11" s="353">
        <f>'R3-01（入力用）'!M34</f>
        <v>8.8030861996952012</v>
      </c>
      <c r="GL11" s="353">
        <f>'R3-01（入力用）'!N34</f>
        <v>9.8644512024953315</v>
      </c>
      <c r="GM11" s="353">
        <f>'R3-01（入力用）'!O34</f>
        <v>12.174480914472086</v>
      </c>
      <c r="GN11" s="353">
        <f>'R3-01（入力用）'!P34</f>
        <v>11.550148559883775</v>
      </c>
      <c r="GO11" s="353">
        <f>'R3-01（入力用）'!Q34</f>
        <v>11.737448266260268</v>
      </c>
      <c r="GP11" s="353">
        <f>'R3-01（入力用）'!R34</f>
        <v>11.612581795342605</v>
      </c>
      <c r="GQ11" s="353">
        <f>'R3-01（入力用）'!S34</f>
        <v>10.676083263460137</v>
      </c>
      <c r="GR11" s="353">
        <f>'R3-01（入力用）'!T34</f>
        <v>10.051750908871826</v>
      </c>
      <c r="GS11" s="353">
        <f>'R3-01（入力用）'!U34</f>
        <v>8.9279526706128642</v>
      </c>
      <c r="GT11" s="353">
        <f>'R3-01（入力用）'!V34</f>
        <v>8.0538873741892267</v>
      </c>
      <c r="GU11" s="353">
        <f>'R3-01（入力用）'!W34</f>
        <v>7.8665876678127331</v>
      </c>
      <c r="GV11" s="353">
        <f>'R3-01（入力用）'!X34</f>
        <v>7.9290209032715637</v>
      </c>
      <c r="GW11" s="353">
        <f>'R3-01（入力用）'!Y34</f>
        <v>7.5544214905185765</v>
      </c>
      <c r="GX11" s="353">
        <f>'R3-01（入力用）'!Z34</f>
        <v>9.926884437954163</v>
      </c>
      <c r="GY11" s="353">
        <f>'R3-01（入力用）'!AA34</f>
        <v>10.30148385070715</v>
      </c>
      <c r="GZ11" s="353">
        <f>'R3-01（入力用）'!AB34</f>
        <v>10.30148385070715</v>
      </c>
      <c r="HA11" s="353">
        <f>'R3-01（入力用）'!AC34</f>
        <v>10.426350321624813</v>
      </c>
      <c r="HB11" s="353">
        <f>'R3-01（入力用）'!AD34</f>
        <v>9.8644512024953315</v>
      </c>
      <c r="HC11" s="353">
        <f>'R3-01（入力用）'!AE34</f>
        <v>9.7395847315776685</v>
      </c>
      <c r="HD11" s="353">
        <f>'R3-01（入力用）'!AF34</f>
        <v>9.6771514961188387</v>
      </c>
      <c r="HE11" s="353">
        <f>'R3-01（入力用）'!AG34</f>
        <v>6.6179229586361084</v>
      </c>
      <c r="HF11" s="353">
        <f>'R3-01（入力用）'!AH34</f>
        <v>5.993590604047796</v>
      </c>
      <c r="HG11" s="353">
        <f>'R3-01（入力用）'!AI34</f>
        <v>6.3057567813419526</v>
      </c>
      <c r="HH11" s="353">
        <f>'R3-01（入力用）'!AJ34</f>
        <v>5.306825014000653</v>
      </c>
      <c r="HI11" s="354">
        <f>'R3-01（入力用）'!AK34</f>
        <v>5.8062908976713024</v>
      </c>
      <c r="HJ11" s="355">
        <f>'R3-02（入力用）'!G34</f>
        <v>5.5565579558359781</v>
      </c>
      <c r="HK11" s="353">
        <f>'R3-02（入力用）'!H34</f>
        <v>5.0570920721653279</v>
      </c>
      <c r="HL11" s="353">
        <f>'R3-02（入力用）'!I34</f>
        <v>4.62005942395351</v>
      </c>
      <c r="HM11" s="353">
        <f>'R3-02（入力用）'!J34</f>
        <v>3.9957270693651976</v>
      </c>
      <c r="HN11" s="353">
        <f>'R3-02（入力用）'!K34</f>
        <v>3.3713947147768857</v>
      </c>
      <c r="HO11" s="353">
        <f>'R3-02（入力用）'!L34</f>
        <v>2.9343620665650669</v>
      </c>
      <c r="HP11" s="353">
        <f>'R3-02（入力用）'!M34</f>
        <v>2.310029711976755</v>
      </c>
      <c r="HQ11" s="353">
        <f>'R3-02（入力用）'!N34</f>
        <v>2.0602967701414299</v>
      </c>
      <c r="HR11" s="353">
        <f>'R3-02（入力用）'!O34</f>
        <v>2.3724629474355861</v>
      </c>
      <c r="HS11" s="353">
        <f>'R3-02（入力用）'!P34</f>
        <v>2.8094955956474044</v>
      </c>
      <c r="HT11" s="353">
        <f>'R3-02（入力用）'!Q34</f>
        <v>2.8719288311062359</v>
      </c>
      <c r="HU11" s="353">
        <f>'R3-02（入力用）'!R34</f>
        <v>3.3089614793180542</v>
      </c>
      <c r="HV11" s="353">
        <f>'R3-02（入力用）'!S34</f>
        <v>3.7459941275298729</v>
      </c>
      <c r="HW11" s="353">
        <f>'R3-02（入力用）'!T34</f>
        <v>4.0581603048240291</v>
      </c>
      <c r="HX11" s="353">
        <f>'R3-02（入力用）'!U34</f>
        <v>3.808427362988704</v>
      </c>
      <c r="HY11" s="353">
        <f>'R3-02（入力用）'!V34</f>
        <v>3.9332938339063666</v>
      </c>
      <c r="HZ11" s="353">
        <f>'R3-02（入力用）'!W34</f>
        <v>3.3713947147768857</v>
      </c>
      <c r="IA11" s="353">
        <f>'R3-02（入力用）'!X34</f>
        <v>3.3089614793180542</v>
      </c>
      <c r="IB11" s="353">
        <f>'R3-02（入力用）'!Y34</f>
        <v>2.3724629474355861</v>
      </c>
      <c r="IC11" s="353">
        <f>'R3-02（入力用）'!Z34</f>
        <v>1.7481305928472739</v>
      </c>
      <c r="ID11" s="353">
        <f>'R3-02（入力用）'!AA34</f>
        <v>1.3110979446354554</v>
      </c>
      <c r="IE11" s="353">
        <f>'R3-02（入力用）'!AB34</f>
        <v>1.3110979446354554</v>
      </c>
      <c r="IF11" s="353">
        <f>'R3-02（入力用）'!AC34</f>
        <v>0.9989317673412994</v>
      </c>
      <c r="IG11" s="353">
        <f>'R3-02（入力用）'!AD34</f>
        <v>1.186231473717793</v>
      </c>
      <c r="IH11" s="353">
        <f>'R3-02（入力用）'!AE34</f>
        <v>0.9989317673412994</v>
      </c>
      <c r="II11" s="353">
        <f>'R3-02（入力用）'!AF34</f>
        <v>0.93649853188246823</v>
      </c>
      <c r="IJ11" s="353">
        <f>'R3-02（入力用）'!AG34</f>
        <v>1.0613650028001307</v>
      </c>
      <c r="IK11" s="354">
        <f>'R3-02（入力用）'!AH34</f>
        <v>0.9989317673412994</v>
      </c>
      <c r="IL11" s="355">
        <f>'R3-03（入力用）'!G34</f>
        <v>0.87406529642363695</v>
      </c>
      <c r="IM11" s="353">
        <f>'R3-03（入力用）'!H34</f>
        <v>0.4994658836706497</v>
      </c>
      <c r="IN11" s="353">
        <f>'R3-03（入力用）'!I34</f>
        <v>0.24973294183532485</v>
      </c>
      <c r="IO11" s="353">
        <f>'R3-03（入力用）'!J34</f>
        <v>0.24973294183532485</v>
      </c>
      <c r="IP11" s="353">
        <f>'R3-03（入力用）'!K34</f>
        <v>0.24973294183532485</v>
      </c>
      <c r="IQ11" s="353">
        <f>'R3-03（入力用）'!L34</f>
        <v>6.2433235458831213E-2</v>
      </c>
      <c r="IR11" s="353">
        <f>'R3-03（入力用）'!M34</f>
        <v>6.2433235458831213E-2</v>
      </c>
      <c r="IS11" s="353">
        <f>'R3-03（入力用）'!N34</f>
        <v>6.2433235458831213E-2</v>
      </c>
      <c r="IT11" s="353">
        <f>'R3-03（入力用）'!O34</f>
        <v>0</v>
      </c>
      <c r="IU11" s="353">
        <f>'R3-03（入力用）'!P34</f>
        <v>0</v>
      </c>
      <c r="IV11" s="353">
        <f>'R3-03（入力用）'!Q34</f>
        <v>0</v>
      </c>
      <c r="IW11" s="353">
        <f>'R3-03（入力用）'!R34</f>
        <v>0</v>
      </c>
      <c r="IX11" s="353">
        <f>'R3-03（入力用）'!S34</f>
        <v>0</v>
      </c>
      <c r="IY11" s="353">
        <f>'R3-03（入力用）'!T34</f>
        <v>6.2433235458831213E-2</v>
      </c>
      <c r="IZ11" s="353">
        <f>'R3-03（入力用）'!U34</f>
        <v>6.2433235458831213E-2</v>
      </c>
      <c r="JA11" s="353">
        <f>'R3-03（入力用）'!V34</f>
        <v>0.12486647091766243</v>
      </c>
      <c r="JB11" s="353">
        <f>'R3-03（入力用）'!W34</f>
        <v>0.18729970637649362</v>
      </c>
      <c r="JC11" s="353">
        <f>'R3-03（入力用）'!X34</f>
        <v>0.24973294183532485</v>
      </c>
      <c r="JD11" s="353">
        <f>'R3-03（入力用）'!Y34</f>
        <v>0.24973294183532485</v>
      </c>
      <c r="JE11" s="353">
        <f>'R3-03（入力用）'!Z34</f>
        <v>0.43703264821181848</v>
      </c>
      <c r="JF11" s="353">
        <f>'R3-03（入力用）'!AA34</f>
        <v>0.68676559004714333</v>
      </c>
      <c r="JG11" s="353">
        <f>'R3-03（入力用）'!AB34</f>
        <v>0.7491988255059745</v>
      </c>
      <c r="JH11" s="353">
        <f>'R3-03（入力用）'!AC34</f>
        <v>0.68676559004714333</v>
      </c>
      <c r="JI11" s="353">
        <f>'R3-03（入力用）'!AD34</f>
        <v>0.68676559004714333</v>
      </c>
      <c r="JJ11" s="353">
        <f>'R3-03（入力用）'!AE34</f>
        <v>0.7491988255059745</v>
      </c>
      <c r="JK11" s="353">
        <f>'R3-03（入力用）'!AF34</f>
        <v>1.498397651011949</v>
      </c>
      <c r="JL11" s="353">
        <f>'R3-03（入力用）'!AG34</f>
        <v>1.9354302992237675</v>
      </c>
      <c r="JM11" s="353">
        <f>'R3-03（入力用）'!AH34</f>
        <v>2.3724629474355861</v>
      </c>
      <c r="JN11" s="353">
        <f>'R3-03（入力用）'!AI34</f>
        <v>2.6221958892709107</v>
      </c>
      <c r="JO11" s="353">
        <f>'R3-03（入力用）'!AJ34</f>
        <v>2.996795302023898</v>
      </c>
      <c r="JP11" s="354">
        <f>'R3-03（入力用）'!AK34</f>
        <v>3.3713947147768857</v>
      </c>
      <c r="JQ11" s="355">
        <f>'R3-04'!G34</f>
        <v>3.3713947147768857</v>
      </c>
      <c r="JR11" s="353">
        <f>'R3-04'!H34</f>
        <v>3.0592285374827295</v>
      </c>
      <c r="JS11" s="353">
        <f>'R3-04'!I34</f>
        <v>2.9343620665650669</v>
      </c>
      <c r="JT11" s="353">
        <f>'R3-04'!J34</f>
        <v>2.6846291247297422</v>
      </c>
      <c r="JU11" s="353">
        <f>'R3-04'!K34</f>
        <v>2.8719288311062359</v>
      </c>
      <c r="JV11" s="353">
        <f>'R3-04'!L34</f>
        <v>2.9343620665650669</v>
      </c>
      <c r="JW11" s="353">
        <f>'R3-04'!M34</f>
        <v>3.4962611856945478</v>
      </c>
      <c r="JX11" s="353">
        <f>'R3-04'!N34</f>
        <v>4.0581603048240291</v>
      </c>
      <c r="JY11" s="353">
        <f>'R3-04'!O34</f>
        <v>4.1205935402828597</v>
      </c>
      <c r="JZ11" s="353">
        <f>'R3-04'!P34</f>
        <v>4.1205935402828597</v>
      </c>
      <c r="KA11" s="353">
        <f>'R3-04'!Q34</f>
        <v>3.9332938339063666</v>
      </c>
      <c r="KB11" s="353">
        <f>'R3-04'!R34</f>
        <v>3.6835608920710414</v>
      </c>
      <c r="KC11" s="353">
        <f>'R3-04'!S34</f>
        <v>3.4962611856945478</v>
      </c>
      <c r="KD11" s="353">
        <f>'R3-04'!T34</f>
        <v>2.7470623601885733</v>
      </c>
      <c r="KE11" s="353">
        <f>'R3-04'!U34</f>
        <v>2.8719288311062359</v>
      </c>
      <c r="KF11" s="353">
        <f>'R3-04'!V34</f>
        <v>2.5597626538120797</v>
      </c>
      <c r="KG11" s="353">
        <f>'R3-04'!W34</f>
        <v>2.4973294183532486</v>
      </c>
      <c r="KH11" s="353">
        <f>'R3-04'!X34</f>
        <v>2.8719288311062359</v>
      </c>
      <c r="KI11" s="353">
        <f>'R3-04'!Y34</f>
        <v>2.996795302023898</v>
      </c>
      <c r="KJ11" s="353">
        <f>'R3-04'!Z34</f>
        <v>3.5586944211533793</v>
      </c>
      <c r="KK11" s="353">
        <f>'R3-04'!AA34</f>
        <v>3.4338279502357167</v>
      </c>
      <c r="KL11" s="353">
        <f>'R3-04'!AB34</f>
        <v>3.0592285374827295</v>
      </c>
      <c r="KM11" s="353">
        <f>'R3-04'!AC34</f>
        <v>3.5586944211533793</v>
      </c>
      <c r="KN11" s="353">
        <f>'R3-04'!AD34</f>
        <v>3.5586944211533793</v>
      </c>
      <c r="KO11" s="353">
        <f>'R3-04'!AE34</f>
        <v>3.7459941275298729</v>
      </c>
      <c r="KP11" s="353">
        <f>'R3-04'!AF34</f>
        <v>4.1830267757416912</v>
      </c>
      <c r="KQ11" s="353">
        <f>'R3-04'!AG34</f>
        <v>4.0581603048240291</v>
      </c>
      <c r="KR11" s="353">
        <f>'R3-04'!AH34</f>
        <v>4.8073591303300036</v>
      </c>
      <c r="KS11" s="353">
        <f>'R3-04'!AI34</f>
        <v>6.118457074965459</v>
      </c>
      <c r="KT11" s="357">
        <f>'R3-04'!AJ34</f>
        <v>7.4919882550597459</v>
      </c>
      <c r="KU11" s="358">
        <f>'R3-05'!G34</f>
        <v>10.8009497343778</v>
      </c>
      <c r="KV11" s="353">
        <f>'R3-05'!H34</f>
        <v>12.549080327225074</v>
      </c>
      <c r="KW11" s="353">
        <f>'R3-05'!I34</f>
        <v>14.546943861907673</v>
      </c>
      <c r="KX11" s="353">
        <f>'R3-05'!J34</f>
        <v>16.419940925672609</v>
      </c>
      <c r="KY11" s="353">
        <f>'R3-05'!K34</f>
        <v>18.48023769581404</v>
      </c>
      <c r="KZ11" s="353">
        <f>'R3-05'!L34</f>
        <v>19.54160269861417</v>
      </c>
      <c r="LA11" s="353">
        <f>'R3-05'!M34</f>
        <v>21.102433585084949</v>
      </c>
      <c r="LB11" s="353">
        <f>'R3-05'!N34</f>
        <v>20.540534465955467</v>
      </c>
      <c r="LC11" s="353">
        <f>'R3-05'!O34</f>
        <v>20.790267407790793</v>
      </c>
      <c r="LD11" s="353">
        <f>'R3-05'!P34</f>
        <v>20.415667995037808</v>
      </c>
      <c r="LE11" s="353">
        <f>'R3-05'!Q34</f>
        <v>21.102433585084949</v>
      </c>
      <c r="LF11" s="353">
        <f>'R3-05'!R34</f>
        <v>21.976498881508586</v>
      </c>
      <c r="LG11" s="353">
        <f>'R3-05'!S34</f>
        <v>22.413531529720405</v>
      </c>
      <c r="LH11" s="353">
        <f>'R3-05'!T34</f>
        <v>21.664332704214431</v>
      </c>
      <c r="LI11" s="353">
        <f>'R3-05'!U34</f>
        <v>20.6029677014143</v>
      </c>
      <c r="LJ11" s="353">
        <f>'R3-05'!V34</f>
        <v>19.54160269861417</v>
      </c>
      <c r="LK11" s="353">
        <f>'R3-05'!W34</f>
        <v>19.479169463155337</v>
      </c>
      <c r="LL11" s="353">
        <f>'R3-05'!X34</f>
        <v>18.54267093127287</v>
      </c>
      <c r="LM11" s="353">
        <f>'R3-05'!Y34</f>
        <v>17.231572986637413</v>
      </c>
      <c r="LN11" s="353">
        <f>'R3-05'!Z34</f>
        <v>16.419940925672609</v>
      </c>
      <c r="LO11" s="353">
        <f>'R3-05'!AA34</f>
        <v>16.482374161131439</v>
      </c>
      <c r="LP11" s="353">
        <f>'R3-05'!AB34</f>
        <v>16.607240632049102</v>
      </c>
      <c r="LQ11" s="353">
        <f>'R3-05'!AC34</f>
        <v>16.232641219296116</v>
      </c>
      <c r="LR11" s="353">
        <f>'R3-05'!AD34</f>
        <v>15.046409745578321</v>
      </c>
      <c r="LS11" s="353">
        <f>'R3-05'!AE34</f>
        <v>14.42207739099001</v>
      </c>
      <c r="LT11" s="353">
        <f>'R3-05'!AF34</f>
        <v>13.548012094566372</v>
      </c>
      <c r="LU11" s="353">
        <f>'R3-05'!AG34</f>
        <v>12.736380033601566</v>
      </c>
      <c r="LV11" s="353">
        <f>'R3-05'!AH34</f>
        <v>11.487715324424943</v>
      </c>
      <c r="LW11" s="353">
        <f>'R3-05'!AI34</f>
        <v>11.050682676213125</v>
      </c>
      <c r="LX11" s="353">
        <f>'R3-05'!AJ34</f>
        <v>11.550148559883775</v>
      </c>
      <c r="LY11" s="354">
        <f>'R3-05'!AK34</f>
        <v>11.050682676213125</v>
      </c>
      <c r="LZ11" s="355">
        <f>'R3-06'!G34</f>
        <v>10.925816205295462</v>
      </c>
      <c r="MA11" s="353">
        <f>'R3-06'!H34</f>
        <v>11.300415618048449</v>
      </c>
      <c r="MB11" s="353">
        <f>'R3-06'!I34</f>
        <v>11.237982382589617</v>
      </c>
      <c r="MC11" s="353">
        <f>'R3-06'!J34</f>
        <v>11.175549147130788</v>
      </c>
      <c r="MD11" s="353">
        <f>'R3-06'!K34</f>
        <v>12.299347385389749</v>
      </c>
      <c r="ME11" s="353">
        <f>'R3-06'!L34</f>
        <v>11.300415618048449</v>
      </c>
      <c r="MF11" s="353">
        <f>'R3-06'!M34</f>
        <v>11.113115911671956</v>
      </c>
      <c r="MG11" s="353">
        <f>'R3-06'!N34</f>
        <v>10.363917086165982</v>
      </c>
      <c r="MH11" s="353">
        <f>'R3-06'!O34</f>
        <v>9.4274185542835127</v>
      </c>
      <c r="MI11" s="353">
        <f>'R3-06'!P34</f>
        <v>8.5533532578598752</v>
      </c>
      <c r="MJ11" s="353">
        <f>'R3-06'!Q34</f>
        <v>7.4295550196009144</v>
      </c>
      <c r="MK11" s="353">
        <f>'R3-06'!R34</f>
        <v>5.4316914849183151</v>
      </c>
      <c r="ML11" s="353">
        <f>'R3-06'!S34</f>
        <v>5.4316914849183151</v>
      </c>
      <c r="MM11" s="353">
        <f>'R3-06'!T34</f>
        <v>5.5565579558359781</v>
      </c>
      <c r="MN11" s="353">
        <f>'R3-06'!U34</f>
        <v>5.4316914849183151</v>
      </c>
      <c r="MO11" s="353">
        <f>'R3-06'!V34</f>
        <v>5.1819585430829909</v>
      </c>
      <c r="MP11" s="353">
        <f>'R3-06'!W34</f>
        <v>4.6824926594123406</v>
      </c>
      <c r="MQ11" s="353">
        <f>'R3-06'!X34</f>
        <v>4.7449258948711721</v>
      </c>
      <c r="MR11" s="353">
        <f>'R3-06'!Y34</f>
        <v>3.9332938339063666</v>
      </c>
      <c r="MS11" s="353">
        <f>'R3-06'!Z34</f>
        <v>3.1840950084003916</v>
      </c>
      <c r="MT11" s="353">
        <f>'R3-06'!AA34</f>
        <v>2.6846291247297422</v>
      </c>
      <c r="MU11" s="353">
        <f>'R3-06'!AB34</f>
        <v>2.2475964765179235</v>
      </c>
      <c r="MV11" s="353">
        <f>'R3-06'!AC34</f>
        <v>1.5608308864707803</v>
      </c>
      <c r="MW11" s="353">
        <f>'R3-06'!AD34</f>
        <v>1.498397651011949</v>
      </c>
      <c r="MX11" s="353">
        <f>'R3-06'!AE34</f>
        <v>1.0613650028001307</v>
      </c>
      <c r="MY11" s="353">
        <f>'R3-06'!AF34</f>
        <v>1.3110979446354554</v>
      </c>
      <c r="MZ11" s="353">
        <f>'R3-06'!AG34</f>
        <v>1.6856973573884428</v>
      </c>
      <c r="NA11" s="353">
        <f>'R3-06'!AH34</f>
        <v>1.8729970637649365</v>
      </c>
      <c r="NB11" s="353">
        <f>'R3-06'!AI34</f>
        <v>1.8729970637649365</v>
      </c>
      <c r="NC11" s="354">
        <f>'R3-06'!AJ34</f>
        <v>1.9354302992237675</v>
      </c>
      <c r="ND11" s="355">
        <f>'R3-07'!G34</f>
        <v>2.0602967701414299</v>
      </c>
      <c r="NE11" s="353">
        <f>'R3-07'!H34</f>
        <v>2.6221958892709107</v>
      </c>
      <c r="NF11" s="353">
        <f>'R3-07'!I34</f>
        <v>2.6221958892709107</v>
      </c>
      <c r="NG11" s="353">
        <f>'R3-07'!J34</f>
        <v>2.2475964765179235</v>
      </c>
      <c r="NH11" s="353">
        <f>'R3-07'!K34</f>
        <v>1.9978635346825988</v>
      </c>
      <c r="NI11" s="353">
        <f>'R3-07'!L34</f>
        <v>2.1851632410590924</v>
      </c>
      <c r="NJ11" s="353">
        <f>'R3-07'!M34</f>
        <v>2.3724629474355861</v>
      </c>
      <c r="NK11" s="353">
        <f>'R3-07'!N34</f>
        <v>2.3724629474355861</v>
      </c>
      <c r="NL11" s="353">
        <f>'R3-07'!O34</f>
        <v>2.3724629474355861</v>
      </c>
      <c r="NM11" s="353">
        <f>'R3-07'!P34</f>
        <v>2.2475964765179235</v>
      </c>
      <c r="NN11" s="353">
        <f>'R3-07'!Q34</f>
        <v>2.3724629474355861</v>
      </c>
      <c r="NO11" s="353">
        <f>'R3-07'!R34</f>
        <v>2.5597626538120797</v>
      </c>
      <c r="NP11" s="353">
        <f>'R3-07'!S34</f>
        <v>2.2475964765179235</v>
      </c>
      <c r="NQ11" s="353">
        <f>'R3-07'!T34</f>
        <v>2.1851632410590924</v>
      </c>
      <c r="NR11" s="353">
        <f>'R3-07'!U34</f>
        <v>2.310029711976755</v>
      </c>
      <c r="NS11" s="353">
        <f>'R3-07'!V34</f>
        <v>2.2475964765179235</v>
      </c>
      <c r="NT11" s="353">
        <f>'R3-07'!W34</f>
        <v>2.4348961828944171</v>
      </c>
      <c r="NU11" s="353">
        <f>'R3-07'!X34</f>
        <v>2.4973294183532486</v>
      </c>
      <c r="NV11" s="353">
        <f>'R3-07'!Y34</f>
        <v>2.3724629474355861</v>
      </c>
      <c r="NW11" s="353">
        <f>'R3-07'!Z34</f>
        <v>2.6221958892709107</v>
      </c>
      <c r="NX11" s="353">
        <f>'R3-07'!AA34</f>
        <v>2.6221958892709107</v>
      </c>
      <c r="NY11" s="353">
        <f>'R3-07'!AB34</f>
        <v>2.8094955956474044</v>
      </c>
      <c r="NZ11" s="353">
        <f>'R3-07'!AC34</f>
        <v>3.3713947147768857</v>
      </c>
      <c r="OA11" s="353">
        <f>'R3-07'!AD34</f>
        <v>3.4338279502357167</v>
      </c>
      <c r="OB11" s="353">
        <f>'R3-07'!AE34</f>
        <v>4.4327597175770164</v>
      </c>
      <c r="OC11" s="353">
        <f>'R3-07'!AF34</f>
        <v>5.1195253076241594</v>
      </c>
      <c r="OD11" s="353">
        <f>'R3-07'!AG34</f>
        <v>5.8687241331301339</v>
      </c>
      <c r="OE11" s="353">
        <f>'R3-07'!AH34</f>
        <v>7.0549556068479271</v>
      </c>
      <c r="OF11" s="353">
        <f>'R3-07'!AI34</f>
        <v>7.8665876678127331</v>
      </c>
      <c r="OG11" s="353">
        <f>'R3-07'!AJ34</f>
        <v>8.1163206096480582</v>
      </c>
      <c r="OH11" s="354">
        <f>'R3-07'!AK34</f>
        <v>8.9279526706128642</v>
      </c>
      <c r="OI11" s="355">
        <f>'R3-08'!G34</f>
        <v>9.4898517897423442</v>
      </c>
      <c r="OJ11" s="353">
        <f>'R3-08'!H34</f>
        <v>9.926884437954163</v>
      </c>
      <c r="OK11" s="353">
        <f>'R3-08'!I34</f>
        <v>11.612581795342605</v>
      </c>
      <c r="OL11" s="353">
        <f>'R3-08'!J34</f>
        <v>12.861246504519229</v>
      </c>
      <c r="OM11" s="353">
        <f>'R3-08'!K34</f>
        <v>14.671810332825334</v>
      </c>
      <c r="ON11" s="353">
        <f>'R3-08'!L34</f>
        <v>18.667537402190533</v>
      </c>
      <c r="OO11" s="353">
        <f>'R3-08'!M34</f>
        <v>21.789199175132094</v>
      </c>
      <c r="OP11" s="353">
        <f>'R3-08'!N34</f>
        <v>26.34682536362677</v>
      </c>
      <c r="OQ11" s="353">
        <f>'R3-08'!O34</f>
        <v>29.218754194733009</v>
      </c>
      <c r="OR11" s="353">
        <f>'R3-08'!P34</f>
        <v>31.528783906709762</v>
      </c>
      <c r="OS11" s="353">
        <f>'R3-08'!Q34</f>
        <v>35.524510976074957</v>
      </c>
      <c r="OT11" s="353">
        <f>'R3-08'!R34</f>
        <v>41.955134228334572</v>
      </c>
      <c r="OU11" s="353">
        <f>'R3-08'!S34</f>
        <v>46.387893945911593</v>
      </c>
      <c r="OV11" s="353">
        <f>'R3-08'!T34</f>
        <v>52.194184843582896</v>
      </c>
      <c r="OW11" s="353">
        <f>'R3-08'!U34</f>
        <v>54.441781320100816</v>
      </c>
      <c r="OX11" s="353">
        <f>'R3-08'!V34</f>
        <v>59.748606334101467</v>
      </c>
      <c r="OY11" s="353">
        <f>'R3-08'!W34</f>
        <v>69.925223713890958</v>
      </c>
      <c r="OZ11" s="353">
        <f>'R3-08'!X34</f>
        <v>75.731514611562261</v>
      </c>
      <c r="PA11" s="353">
        <f>'R3-08'!Y34</f>
        <v>81.787538451068883</v>
      </c>
      <c r="PB11" s="353">
        <f>'R3-08'!Z34</f>
        <v>87.031930229610708</v>
      </c>
      <c r="PC11" s="353">
        <f>'R3-08'!AA34</f>
        <v>91.214957005352403</v>
      </c>
      <c r="PD11" s="353">
        <f>'R3-08'!AB34</f>
        <v>92.463621714529026</v>
      </c>
      <c r="PE11" s="353">
        <f>'R3-08'!AC34</f>
        <v>92.213888772693707</v>
      </c>
      <c r="PF11" s="353">
        <f>'R3-08'!AD34</f>
        <v>88.842494057916809</v>
      </c>
      <c r="PG11" s="353">
        <f>'R3-08'!AE34</f>
        <v>91.277390240811229</v>
      </c>
      <c r="PH11" s="353">
        <f>'R3-08'!AF34</f>
        <v>87.593829348740186</v>
      </c>
      <c r="PI11" s="353">
        <f>'R3-08'!AG34</f>
        <v>81.725105215610057</v>
      </c>
      <c r="PJ11" s="353">
        <f>'R3-08'!AH34</f>
        <v>77.105045791656551</v>
      </c>
      <c r="PK11" s="353">
        <f>'R3-08'!AI34</f>
        <v>75.107182256973942</v>
      </c>
      <c r="PL11" s="353">
        <f>'R3-08'!AJ34</f>
        <v>68.988725182008494</v>
      </c>
      <c r="PM11" s="354">
        <f>'R3-08'!AK34</f>
        <v>61.933769575160561</v>
      </c>
      <c r="PN11" s="355">
        <f>'R3-09'!G34</f>
        <v>52.943383669088867</v>
      </c>
      <c r="PO11" s="353">
        <f>'R3-09'!H34</f>
        <v>46.637626887746919</v>
      </c>
      <c r="PP11" s="353">
        <f>'R3-09'!I34</f>
        <v>42.766766289299383</v>
      </c>
      <c r="PQ11" s="353">
        <f>'R3-09'!J34</f>
        <v>37.147775098004573</v>
      </c>
      <c r="PR11" s="353">
        <f>'R3-09'!K34</f>
        <v>32.527715674051059</v>
      </c>
      <c r="PS11" s="353">
        <f>'R3-09'!L34</f>
        <v>32.153116261298074</v>
      </c>
      <c r="PT11" s="353">
        <f>'R3-09'!M34</f>
        <v>30.779585081203788</v>
      </c>
      <c r="PU11" s="353">
        <f>'R3-09'!N34</f>
        <v>28.094955956474045</v>
      </c>
      <c r="PV11" s="353">
        <f>'R3-09'!O34</f>
        <v>25.535193302661966</v>
      </c>
      <c r="PW11" s="353">
        <f>'R3-09'!P34</f>
        <v>23.849495945273524</v>
      </c>
      <c r="PX11" s="353">
        <f>'R3-09'!Q34</f>
        <v>22.538398000638068</v>
      </c>
      <c r="PY11" s="353">
        <f>'R3-09'!R34</f>
        <v>21.414599762379105</v>
      </c>
      <c r="PZ11" s="353">
        <f>'R3-09'!S34</f>
        <v>20.041068582284819</v>
      </c>
      <c r="QA11" s="353">
        <f>'R3-09'!T34</f>
        <v>18.792403873108196</v>
      </c>
      <c r="QB11" s="353">
        <f>'R3-09'!U34</f>
        <v>17.356439457555076</v>
      </c>
      <c r="QC11" s="353">
        <f>'R3-09'!V34</f>
        <v>16.107774748378453</v>
      </c>
      <c r="QD11" s="353">
        <f>'R3-09'!W34</f>
        <v>13.985044742778191</v>
      </c>
      <c r="QE11" s="353">
        <f>'R3-09'!X34</f>
        <v>12.049614443554423</v>
      </c>
      <c r="QF11" s="353">
        <f>'R3-09'!Y34</f>
        <v>10.738516498918969</v>
      </c>
      <c r="QG11" s="353">
        <f>'R3-09'!Z34</f>
        <v>9.6771514961188387</v>
      </c>
      <c r="QH11" s="353">
        <f>'R3-09'!AA34</f>
        <v>7.6792879614362395</v>
      </c>
      <c r="QI11" s="353">
        <f>'R3-09'!AB34</f>
        <v>6.0560238395066275</v>
      </c>
      <c r="QJ11" s="353">
        <f>'R3-09'!AC34</f>
        <v>4.495192953035847</v>
      </c>
      <c r="QK11" s="353">
        <f>'R3-09'!AD34</f>
        <v>3.0592285374827295</v>
      </c>
      <c r="QL11" s="353">
        <f>'R3-09'!AE34</f>
        <v>2.4348961828944171</v>
      </c>
      <c r="QM11" s="353">
        <f>'R3-09'!AF34</f>
        <v>1.6232641219296116</v>
      </c>
      <c r="QN11" s="353">
        <f>'R3-09'!AG34</f>
        <v>1.498397651011949</v>
      </c>
      <c r="QO11" s="353">
        <f>'R3-09'!AH34</f>
        <v>1.6856973573884428</v>
      </c>
      <c r="QP11" s="353">
        <f>'R3-09'!AI34</f>
        <v>1.498397651011949</v>
      </c>
      <c r="QQ11" s="354">
        <f>'R3-09'!AJ34</f>
        <v>1.3110979446354554</v>
      </c>
      <c r="QR11" s="355">
        <f>'R3-10'!G34</f>
        <v>1.498397651011949</v>
      </c>
      <c r="QS11" s="353">
        <f>'R3-10'!H34</f>
        <v>1.3735311800942867</v>
      </c>
      <c r="QT11" s="353">
        <f>'R3-10'!I34</f>
        <v>1.2486647091766243</v>
      </c>
      <c r="QU11" s="353">
        <f>'R3-10'!J34</f>
        <v>1.2486647091766243</v>
      </c>
      <c r="QV11" s="353">
        <f>'R3-10'!K34</f>
        <v>0.9989317673412994</v>
      </c>
      <c r="QW11" s="353">
        <f>'R3-10'!L34</f>
        <v>0.9989317673412994</v>
      </c>
      <c r="QX11" s="353">
        <f>'R3-10'!M34</f>
        <v>1.1237982382589617</v>
      </c>
      <c r="QY11" s="353">
        <f>'R3-10'!N34</f>
        <v>0.9989317673412994</v>
      </c>
      <c r="QZ11" s="353">
        <f>'R3-10'!O34</f>
        <v>1.0613650028001307</v>
      </c>
      <c r="RA11" s="353">
        <f>'R3-10'!P34</f>
        <v>1.0613650028001307</v>
      </c>
      <c r="RB11" s="353">
        <f>'R3-10'!Q34</f>
        <v>0.93649853188246823</v>
      </c>
      <c r="RC11" s="353">
        <f>'R3-10'!R34</f>
        <v>1.0613650028001307</v>
      </c>
      <c r="RD11" s="353">
        <f>'R3-10'!S34</f>
        <v>1.1237982382589617</v>
      </c>
      <c r="RE11" s="353">
        <f>'R3-10'!T34</f>
        <v>1.186231473717793</v>
      </c>
      <c r="RF11" s="353">
        <f>'R3-10'!U34</f>
        <v>1.2486647091766243</v>
      </c>
      <c r="RG11" s="353">
        <f>'R3-10'!V34</f>
        <v>1.2486647091766243</v>
      </c>
      <c r="RH11" s="353">
        <f>'R3-10'!W34</f>
        <v>1.2486647091766243</v>
      </c>
      <c r="RI11" s="353">
        <f>'R3-10'!X34</f>
        <v>1.2486647091766243</v>
      </c>
      <c r="RJ11" s="353">
        <f>'R3-10'!Y34</f>
        <v>0.9989317673412994</v>
      </c>
      <c r="RK11" s="353">
        <f>'R3-10'!Z34</f>
        <v>0.87406529642363695</v>
      </c>
      <c r="RL11" s="353">
        <f>'R3-10'!AA34</f>
        <v>0.56189911912948087</v>
      </c>
      <c r="RM11" s="353">
        <f>'R3-10'!AB34</f>
        <v>0.31216617729415608</v>
      </c>
      <c r="RN11" s="353">
        <f>'R3-10'!AC34</f>
        <v>6.2433235458831213E-2</v>
      </c>
      <c r="RO11" s="353">
        <f>'R3-10'!AD34</f>
        <v>6.2433235458831213E-2</v>
      </c>
      <c r="RP11" s="353">
        <f>'R3-10'!AE34</f>
        <v>6.2433235458831213E-2</v>
      </c>
      <c r="RQ11" s="353">
        <f>'R3-10'!AF34</f>
        <v>0.24973294183532485</v>
      </c>
      <c r="RR11" s="353">
        <f>'R3-10'!AG34</f>
        <v>0.24973294183532485</v>
      </c>
      <c r="RS11" s="353">
        <f>'R3-10'!AH34</f>
        <v>0.24973294183532485</v>
      </c>
      <c r="RT11" s="353">
        <f>'R3-10'!AI34</f>
        <v>0.24973294183532485</v>
      </c>
      <c r="RU11" s="353">
        <f>'R3-10'!AJ34</f>
        <v>0.24973294183532485</v>
      </c>
      <c r="RV11" s="354">
        <f>'R3-10'!AK34</f>
        <v>0.24973294183532485</v>
      </c>
      <c r="RW11" s="355">
        <f>'R3-11'!G34</f>
        <v>0.24973294183532485</v>
      </c>
      <c r="RX11" s="353">
        <f>'R3-11'!H34</f>
        <v>6.2433235458831213E-2</v>
      </c>
      <c r="RY11" s="353">
        <f>'R3-11'!I34</f>
        <v>6.2433235458831213E-2</v>
      </c>
      <c r="RZ11" s="353">
        <f>'R3-11'!J34</f>
        <v>6.2433235458831213E-2</v>
      </c>
      <c r="SA11" s="353">
        <f>'R3-11'!K34</f>
        <v>6.2433235458831213E-2</v>
      </c>
      <c r="SB11" s="353">
        <f>'R3-11'!L34</f>
        <v>6.2433235458831213E-2</v>
      </c>
      <c r="SC11" s="353">
        <f>'R3-11'!M34</f>
        <v>6.2433235458831213E-2</v>
      </c>
      <c r="SD11" s="353">
        <f>'R3-11'!N34</f>
        <v>6.2433235458831213E-2</v>
      </c>
      <c r="SE11" s="353">
        <f>'R3-11'!O34</f>
        <v>0</v>
      </c>
      <c r="SF11" s="353">
        <f>'R3-11'!P34</f>
        <v>0</v>
      </c>
      <c r="SG11" s="353">
        <f>'R3-11'!Q34</f>
        <v>0</v>
      </c>
      <c r="SH11" s="353">
        <f>'R3-11'!R34</f>
        <v>0</v>
      </c>
      <c r="SI11" s="353">
        <f>'R3-11'!S34</f>
        <v>0</v>
      </c>
      <c r="SJ11" s="353">
        <f>'R3-11'!T34</f>
        <v>0</v>
      </c>
      <c r="SK11" s="353">
        <f>'R3-11'!U34</f>
        <v>0</v>
      </c>
      <c r="SL11" s="353">
        <f>'R3-11'!V34</f>
        <v>0</v>
      </c>
      <c r="SM11" s="353">
        <f>'R3-11'!W34</f>
        <v>0</v>
      </c>
      <c r="SN11" s="353">
        <f>'R3-11'!X34</f>
        <v>0</v>
      </c>
      <c r="SO11" s="353">
        <f>'R3-11'!Y34</f>
        <v>0</v>
      </c>
      <c r="SP11" s="353">
        <f>'R3-11'!Z34</f>
        <v>0</v>
      </c>
      <c r="SQ11" s="353">
        <f>'R3-11'!AA34</f>
        <v>6.2433235458831213E-2</v>
      </c>
      <c r="SR11" s="353">
        <f>'R3-11'!AB34</f>
        <v>6.2433235458831213E-2</v>
      </c>
      <c r="SS11" s="353">
        <f>'R3-11'!AC34</f>
        <v>6.2433235458831213E-2</v>
      </c>
      <c r="ST11" s="353">
        <f>'R3-11'!AD34</f>
        <v>6.2433235458831213E-2</v>
      </c>
      <c r="SU11" s="353">
        <f>'R3-11'!AE34</f>
        <v>6.2433235458831213E-2</v>
      </c>
      <c r="SV11" s="353">
        <f>'R3-11'!AF34</f>
        <v>6.2433235458831213E-2</v>
      </c>
      <c r="SW11" s="353">
        <f>'R3-11'!AG34</f>
        <v>6.2433235458831213E-2</v>
      </c>
      <c r="SX11" s="353">
        <f>'R3-11'!AH34</f>
        <v>0</v>
      </c>
      <c r="SY11" s="353">
        <f>'R3-11'!AI34</f>
        <v>0</v>
      </c>
      <c r="SZ11" s="354">
        <f>'R3-11'!AJ34</f>
        <v>0</v>
      </c>
      <c r="TA11" s="355">
        <f>'R3-12'!G34</f>
        <v>0</v>
      </c>
      <c r="TB11" s="353">
        <f>'R3-12'!H34</f>
        <v>0</v>
      </c>
      <c r="TC11" s="353">
        <f>'R3-12'!I34</f>
        <v>0</v>
      </c>
      <c r="TD11" s="353">
        <f>'R3-12'!J34</f>
        <v>0</v>
      </c>
      <c r="TE11" s="353">
        <f>'R3-12'!K34</f>
        <v>0</v>
      </c>
      <c r="TF11" s="353">
        <f>'R3-12'!L34</f>
        <v>0</v>
      </c>
      <c r="TG11" s="353">
        <f>'R3-12'!M34</f>
        <v>0</v>
      </c>
      <c r="TH11" s="353">
        <f>'R3-12'!N34</f>
        <v>0</v>
      </c>
      <c r="TI11" s="353">
        <f>'R3-12'!O34</f>
        <v>0</v>
      </c>
      <c r="TJ11" s="353">
        <f>'R3-12'!P34</f>
        <v>0</v>
      </c>
      <c r="TK11" s="353">
        <f>'R3-12'!Q34</f>
        <v>0</v>
      </c>
      <c r="TL11" s="353">
        <f>'R3-12'!R34</f>
        <v>0</v>
      </c>
      <c r="TM11" s="353">
        <f>'R3-12'!S34</f>
        <v>0</v>
      </c>
      <c r="TN11" s="353">
        <f>'R3-12'!T34</f>
        <v>0</v>
      </c>
      <c r="TO11" s="353">
        <f>'R3-12'!U34</f>
        <v>0</v>
      </c>
      <c r="TP11" s="353">
        <f>'R3-12'!V34</f>
        <v>0.12592428424636834</v>
      </c>
      <c r="TQ11" s="353">
        <f>'R3-12'!W34</f>
        <v>0.18888642636955252</v>
      </c>
      <c r="TR11" s="353">
        <f>'R3-12'!X34</f>
        <v>0.18888642636955252</v>
      </c>
      <c r="TS11" s="353">
        <f>'R3-12'!Y34</f>
        <v>0.56665927910865754</v>
      </c>
      <c r="TT11" s="353">
        <f>'R3-12'!Z34</f>
        <v>0.56665927910865754</v>
      </c>
      <c r="TU11" s="353">
        <f>'R3-12'!AA34</f>
        <v>0.75554570547821009</v>
      </c>
      <c r="TV11" s="353">
        <f>'R3-12'!AB34</f>
        <v>0.75554570547821009</v>
      </c>
      <c r="TW11" s="353">
        <f>'R3-12'!AC34</f>
        <v>0.81850784760139428</v>
      </c>
      <c r="TX11" s="353">
        <f>'R3-12'!AD34</f>
        <v>0.75554570547821009</v>
      </c>
      <c r="TY11" s="353">
        <f>'R3-12'!AE34</f>
        <v>0.88146998972457835</v>
      </c>
      <c r="TZ11" s="353">
        <f>'R3-12'!AF34</f>
        <v>0.50369713698547336</v>
      </c>
      <c r="UA11" s="353">
        <f>'R3-12'!AG34</f>
        <v>0.50369713698547336</v>
      </c>
      <c r="UB11" s="353">
        <f>'R3-12'!AH34</f>
        <v>0.31481071061592086</v>
      </c>
      <c r="UC11" s="353">
        <f>'R3-12'!AI34</f>
        <v>0.37777285273910505</v>
      </c>
      <c r="UD11" s="353">
        <f>'R3-12'!AJ34</f>
        <v>0.25184856849273668</v>
      </c>
      <c r="UE11" s="354">
        <f>'R3-12'!AK34</f>
        <v>0.25184856849273668</v>
      </c>
      <c r="UF11" s="355">
        <f>'R4-01'!G34</f>
        <v>0.12592428424636834</v>
      </c>
      <c r="UG11" s="353">
        <f>'R4-01'!H34</f>
        <v>0.18888642636955252</v>
      </c>
      <c r="UH11" s="353">
        <f>'R4-01'!I34</f>
        <v>0.50369713698547336</v>
      </c>
      <c r="UI11" s="353">
        <f>'R4-01'!J34</f>
        <v>0.81850784760139428</v>
      </c>
      <c r="UJ11" s="353">
        <f>'R4-01'!K34</f>
        <v>1.9518264058187094</v>
      </c>
      <c r="UK11" s="353">
        <f>'R4-01'!L34</f>
        <v>5.7295549332097595</v>
      </c>
      <c r="UL11" s="353">
        <f>'R4-01'!M34</f>
        <v>12.655390566760019</v>
      </c>
      <c r="UM11" s="353">
        <f>'R4-01'!N34</f>
        <v>23.98857614893317</v>
      </c>
      <c r="UN11" s="353">
        <f>'R4-01'!O34</f>
        <v>30.725525356113877</v>
      </c>
      <c r="UO11" s="353">
        <f>'R4-01'!P34</f>
        <v>37.147663852678662</v>
      </c>
      <c r="UP11" s="353">
        <f>'R4-01'!Q34</f>
        <v>41.932786654040662</v>
      </c>
      <c r="UQ11" s="353">
        <f>'R4-01'!R34</f>
        <v>47.851228013619973</v>
      </c>
      <c r="UR11" s="353">
        <f>'R4-01'!S34</f>
        <v>51.251183688271915</v>
      </c>
      <c r="US11" s="353">
        <f>'R4-01'!T34</f>
        <v>53.140047951967439</v>
      </c>
      <c r="UT11" s="353">
        <f>'R4-01'!U34</f>
        <v>52.25857796224286</v>
      </c>
      <c r="UU11" s="353">
        <f>'R4-01'!V34</f>
        <v>54.77706364717023</v>
      </c>
      <c r="UV11" s="353">
        <f>'R4-01'!W34</f>
        <v>55.721495779017992</v>
      </c>
      <c r="UW11" s="353">
        <f>'R4-01'!X34</f>
        <v>65.543589950234718</v>
      </c>
      <c r="UX11" s="353">
        <f>'R4-01'!Y34</f>
        <v>74.547176273850056</v>
      </c>
      <c r="UY11" s="353">
        <f>'R4-01'!Z34</f>
        <v>86.384058993008679</v>
      </c>
      <c r="UZ11" s="353">
        <f>'R4-01'!AA34</f>
        <v>95.702456027239947</v>
      </c>
      <c r="VA11" s="353">
        <f>'R4-01'!AB34</f>
        <v>108.48377087824633</v>
      </c>
      <c r="VB11" s="353">
        <f>'R4-01'!AC34</f>
        <v>124.79096568815103</v>
      </c>
      <c r="VC11" s="353">
        <f>'R4-01'!AD34</f>
        <v>134.36121129087502</v>
      </c>
      <c r="VD11" s="353">
        <f>'R4-01'!AE34</f>
        <v>152.30542179598251</v>
      </c>
      <c r="VE11" s="353">
        <f>'R4-01'!AF34</f>
        <v>172.89404227026372</v>
      </c>
      <c r="VF11" s="353">
        <f>'R4-01'!AG34</f>
        <v>188.06791852195113</v>
      </c>
      <c r="VG11" s="353">
        <f>'R4-01'!AH34</f>
        <v>209.47504684383375</v>
      </c>
      <c r="VH11" s="353">
        <f>'R4-01'!AI34</f>
        <v>216.46384461950717</v>
      </c>
      <c r="VI11" s="353">
        <f>'R4-01'!AJ34</f>
        <v>226.22297664860073</v>
      </c>
      <c r="VJ11" s="357">
        <f>'R4-01'!AK34</f>
        <v>233.5265851348901</v>
      </c>
      <c r="VK11" s="358">
        <f>'R4-02'!G34</f>
        <v>247.50418068623699</v>
      </c>
      <c r="VL11" s="353">
        <f>'R4-02'!H34</f>
        <v>252.66707634033807</v>
      </c>
      <c r="VM11" s="353">
        <f>'R4-02'!I34</f>
        <v>257.57812342594644</v>
      </c>
      <c r="VN11" s="353">
        <f>'R4-02'!J34</f>
        <v>261.16696552696794</v>
      </c>
      <c r="VO11" s="353">
        <f>'R4-02'!K34</f>
        <v>269.28908186085869</v>
      </c>
      <c r="VP11" s="353">
        <f>'R4-02'!L34</f>
        <v>266.83355831805454</v>
      </c>
      <c r="VQ11" s="353">
        <f>'R4-02'!M34</f>
        <v>270.61128684544559</v>
      </c>
      <c r="VR11" s="353">
        <f>'R4-02'!N34</f>
        <v>263.30767835915623</v>
      </c>
      <c r="VS11" s="353">
        <f>'R4-02'!O34</f>
        <v>266.83355831805454</v>
      </c>
      <c r="VT11" s="353">
        <f>'R4-02'!P34</f>
        <v>264.81876977011262</v>
      </c>
      <c r="VU11" s="353">
        <f>'R4-02'!Q34</f>
        <v>257.64108556806963</v>
      </c>
      <c r="VV11" s="353">
        <f>'R4-02'!R34</f>
        <v>247.25233211774423</v>
      </c>
      <c r="VW11" s="353">
        <f>'R4-02'!S34</f>
        <v>243.34867930610682</v>
      </c>
      <c r="VX11" s="353">
        <f>'R4-02'!T34</f>
        <v>236.92654080954205</v>
      </c>
      <c r="VY11" s="353">
        <f>'R4-02'!U34</f>
        <v>241.14500433179538</v>
      </c>
      <c r="VZ11" s="353">
        <f>'R4-02'!V34</f>
        <v>231.57475872907139</v>
      </c>
      <c r="WA11" s="353">
        <f>'R4-02'!W34</f>
        <v>232.07845586605686</v>
      </c>
      <c r="WB11" s="353">
        <f>'R4-02'!X34</f>
        <v>226.53778735921665</v>
      </c>
      <c r="WC11" s="353">
        <f>'R4-02'!Y34</f>
        <v>227.92295448592671</v>
      </c>
      <c r="WD11" s="353">
        <f>'R4-02'!Z34</f>
        <v>223.32671811093425</v>
      </c>
      <c r="WE11" s="353">
        <f>'R4-02'!AA34</f>
        <v>219.86380029415912</v>
      </c>
      <c r="WF11" s="353">
        <f>'R4-02'!AB34</f>
        <v>207.58618258013823</v>
      </c>
      <c r="WG11" s="353">
        <f>'R4-02'!AC34</f>
        <v>205.06769689521084</v>
      </c>
      <c r="WH11" s="353">
        <f>'R4-02'!AD34</f>
        <v>185.92720568976287</v>
      </c>
      <c r="WI11" s="353">
        <f>'R4-02'!AE34</f>
        <v>189.07531279592206</v>
      </c>
      <c r="WJ11" s="353">
        <f>'R4-02'!AF34</f>
        <v>191.02713920174077</v>
      </c>
      <c r="WK11" s="353">
        <f>'R4-02'!AG34</f>
        <v>193.41970060242178</v>
      </c>
      <c r="WL11" s="354">
        <f>'R4-02'!AH34</f>
        <v>192.22341990208128</v>
      </c>
      <c r="WM11" s="355" t="e">
        <f>#REF!</f>
        <v>#REF!</v>
      </c>
      <c r="WN11" s="353" t="e">
        <f>#REF!</f>
        <v>#REF!</v>
      </c>
      <c r="WO11" s="353" t="e">
        <f>#REF!</f>
        <v>#REF!</v>
      </c>
      <c r="WP11" s="353" t="e">
        <f>#REF!</f>
        <v>#REF!</v>
      </c>
      <c r="WQ11" s="353" t="e">
        <f>#REF!</f>
        <v>#REF!</v>
      </c>
      <c r="WR11" s="353" t="e">
        <f>#REF!</f>
        <v>#REF!</v>
      </c>
      <c r="WS11" s="353" t="e">
        <f>#REF!</f>
        <v>#REF!</v>
      </c>
      <c r="WT11" s="353" t="e">
        <f>#REF!</f>
        <v>#REF!</v>
      </c>
      <c r="WU11" s="353" t="e">
        <f>#REF!</f>
        <v>#REF!</v>
      </c>
      <c r="WV11" s="353" t="e">
        <f>#REF!</f>
        <v>#REF!</v>
      </c>
      <c r="WW11" s="353" t="e">
        <f>#REF!</f>
        <v>#REF!</v>
      </c>
      <c r="WX11" s="353" t="e">
        <f>#REF!</f>
        <v>#REF!</v>
      </c>
      <c r="WY11" s="353" t="e">
        <f>#REF!</f>
        <v>#REF!</v>
      </c>
      <c r="WZ11" s="353" t="e">
        <f>#REF!</f>
        <v>#REF!</v>
      </c>
      <c r="XA11" s="353" t="e">
        <f>#REF!</f>
        <v>#REF!</v>
      </c>
      <c r="XB11" s="353" t="e">
        <f>#REF!</f>
        <v>#REF!</v>
      </c>
      <c r="XC11" s="353" t="e">
        <f>#REF!</f>
        <v>#REF!</v>
      </c>
      <c r="XD11" s="353" t="e">
        <f>#REF!</f>
        <v>#REF!</v>
      </c>
      <c r="XE11" s="353" t="e">
        <f>#REF!</f>
        <v>#REF!</v>
      </c>
      <c r="XF11" s="353" t="e">
        <f>#REF!</f>
        <v>#REF!</v>
      </c>
      <c r="XG11" s="353" t="e">
        <f>#REF!</f>
        <v>#REF!</v>
      </c>
      <c r="XH11" s="353" t="e">
        <f>#REF!</f>
        <v>#REF!</v>
      </c>
      <c r="XI11" s="353" t="e">
        <f>#REF!</f>
        <v>#REF!</v>
      </c>
      <c r="XJ11" s="353" t="e">
        <f>#REF!</f>
        <v>#REF!</v>
      </c>
      <c r="XK11" s="353" t="e">
        <f>#REF!</f>
        <v>#REF!</v>
      </c>
      <c r="XL11" s="353" t="e">
        <f>#REF!</f>
        <v>#REF!</v>
      </c>
      <c r="XM11" s="353" t="e">
        <f>#REF!</f>
        <v>#REF!</v>
      </c>
      <c r="XN11" s="353" t="e">
        <f>#REF!</f>
        <v>#REF!</v>
      </c>
      <c r="XO11" s="353" t="e">
        <f>#REF!</f>
        <v>#REF!</v>
      </c>
      <c r="XP11" s="353" t="e">
        <f>#REF!</f>
        <v>#REF!</v>
      </c>
      <c r="XQ11" s="353" t="e">
        <f>#REF!</f>
        <v>#REF!</v>
      </c>
      <c r="XR11" s="353" t="e">
        <f>#REF!</f>
        <v>#REF!</v>
      </c>
      <c r="XS11" s="353" t="e">
        <f>#REF!</f>
        <v>#REF!</v>
      </c>
      <c r="XT11" s="353" t="e">
        <f>#REF!</f>
        <v>#REF!</v>
      </c>
      <c r="XU11" s="353" t="e">
        <f>#REF!</f>
        <v>#REF!</v>
      </c>
      <c r="XV11" s="353" t="e">
        <f>#REF!</f>
        <v>#REF!</v>
      </c>
      <c r="XW11" s="353" t="e">
        <f>#REF!</f>
        <v>#REF!</v>
      </c>
      <c r="XX11" s="353" t="e">
        <f>#REF!</f>
        <v>#REF!</v>
      </c>
      <c r="XY11" s="353" t="e">
        <f>#REF!</f>
        <v>#REF!</v>
      </c>
      <c r="XZ11" s="353" t="e">
        <f>#REF!</f>
        <v>#REF!</v>
      </c>
      <c r="YA11" s="353" t="e">
        <f>#REF!</f>
        <v>#REF!</v>
      </c>
      <c r="YB11" s="353" t="e">
        <f>#REF!</f>
        <v>#REF!</v>
      </c>
      <c r="YC11" s="353" t="e">
        <f>#REF!</f>
        <v>#REF!</v>
      </c>
      <c r="YD11" s="353" t="e">
        <f>#REF!</f>
        <v>#REF!</v>
      </c>
      <c r="YE11" s="353" t="e">
        <f>#REF!</f>
        <v>#REF!</v>
      </c>
      <c r="YF11" s="353" t="e">
        <f>#REF!</f>
        <v>#REF!</v>
      </c>
      <c r="YG11" s="353" t="e">
        <f>#REF!</f>
        <v>#REF!</v>
      </c>
      <c r="YH11" s="353" t="e">
        <f>#REF!</f>
        <v>#REF!</v>
      </c>
      <c r="YI11" s="353" t="e">
        <f>#REF!</f>
        <v>#REF!</v>
      </c>
      <c r="YJ11" s="353" t="e">
        <f>#REF!</f>
        <v>#REF!</v>
      </c>
      <c r="YK11" s="353" t="e">
        <f>#REF!</f>
        <v>#REF!</v>
      </c>
      <c r="YL11" s="353" t="e">
        <f>#REF!</f>
        <v>#REF!</v>
      </c>
      <c r="YM11" s="353" t="e">
        <f>#REF!</f>
        <v>#REF!</v>
      </c>
      <c r="YN11" s="353" t="e">
        <f>#REF!</f>
        <v>#REF!</v>
      </c>
      <c r="YO11" s="353" t="e">
        <f>#REF!</f>
        <v>#REF!</v>
      </c>
      <c r="YP11" s="353" t="e">
        <f>#REF!</f>
        <v>#REF!</v>
      </c>
      <c r="YQ11" s="353" t="e">
        <f>#REF!</f>
        <v>#REF!</v>
      </c>
      <c r="YR11" s="353" t="e">
        <f>#REF!</f>
        <v>#REF!</v>
      </c>
      <c r="YS11" s="353" t="e">
        <f>#REF!</f>
        <v>#REF!</v>
      </c>
      <c r="YT11" s="353" t="e">
        <f>#REF!</f>
        <v>#REF!</v>
      </c>
      <c r="YU11" s="353" t="e">
        <f>#REF!</f>
        <v>#REF!</v>
      </c>
      <c r="YV11" s="353" t="e">
        <f>#REF!</f>
        <v>#REF!</v>
      </c>
      <c r="YW11" s="353" t="e">
        <f>#REF!</f>
        <v>#REF!</v>
      </c>
      <c r="YX11" s="353" t="e">
        <f>#REF!</f>
        <v>#REF!</v>
      </c>
      <c r="YY11" s="353" t="e">
        <f>#REF!</f>
        <v>#REF!</v>
      </c>
      <c r="YZ11" s="353" t="e">
        <f>#REF!</f>
        <v>#REF!</v>
      </c>
      <c r="ZA11" s="353" t="e">
        <f>#REF!</f>
        <v>#REF!</v>
      </c>
      <c r="ZB11" s="353" t="e">
        <f>#REF!</f>
        <v>#REF!</v>
      </c>
      <c r="ZC11" s="353" t="e">
        <f>#REF!</f>
        <v>#REF!</v>
      </c>
      <c r="ZD11" s="353" t="e">
        <f>#REF!</f>
        <v>#REF!</v>
      </c>
      <c r="ZE11" s="353" t="e">
        <f>#REF!</f>
        <v>#REF!</v>
      </c>
      <c r="ZF11" s="353" t="e">
        <f>#REF!</f>
        <v>#REF!</v>
      </c>
      <c r="ZG11" s="353" t="e">
        <f>#REF!</f>
        <v>#REF!</v>
      </c>
      <c r="ZH11" s="353" t="e">
        <f>#REF!</f>
        <v>#REF!</v>
      </c>
      <c r="ZI11" s="353" t="e">
        <f>#REF!</f>
        <v>#REF!</v>
      </c>
      <c r="ZJ11" s="353" t="e">
        <f>#REF!</f>
        <v>#REF!</v>
      </c>
      <c r="ZK11" s="353" t="e">
        <f>#REF!</f>
        <v>#REF!</v>
      </c>
      <c r="ZL11" s="353" t="e">
        <f>#REF!</f>
        <v>#REF!</v>
      </c>
      <c r="ZM11" s="353" t="e">
        <f>#REF!</f>
        <v>#REF!</v>
      </c>
      <c r="ZN11" s="353" t="e">
        <f>#REF!</f>
        <v>#REF!</v>
      </c>
      <c r="ZO11" s="353" t="e">
        <f>#REF!</f>
        <v>#REF!</v>
      </c>
      <c r="ZP11" s="353" t="e">
        <f>#REF!</f>
        <v>#REF!</v>
      </c>
      <c r="ZQ11" s="353" t="e">
        <f>#REF!</f>
        <v>#REF!</v>
      </c>
      <c r="ZR11" s="353" t="e">
        <f>#REF!</f>
        <v>#REF!</v>
      </c>
      <c r="ZS11" s="353" t="e">
        <f>#REF!</f>
        <v>#REF!</v>
      </c>
      <c r="ZT11" s="353" t="e">
        <f>#REF!</f>
        <v>#REF!</v>
      </c>
      <c r="ZU11" s="353" t="e">
        <f>#REF!</f>
        <v>#REF!</v>
      </c>
      <c r="ZV11" s="353" t="e">
        <f>#REF!</f>
        <v>#REF!</v>
      </c>
      <c r="ZW11" s="353" t="e">
        <f>#REF!</f>
        <v>#REF!</v>
      </c>
      <c r="ZX11" s="353" t="e">
        <f>#REF!</f>
        <v>#REF!</v>
      </c>
      <c r="ZY11" s="353" t="e">
        <f>#REF!</f>
        <v>#REF!</v>
      </c>
      <c r="ZZ11" s="353" t="e">
        <f>#REF!</f>
        <v>#REF!</v>
      </c>
      <c r="AAA11" s="353" t="e">
        <f>#REF!</f>
        <v>#REF!</v>
      </c>
      <c r="AAB11" s="353" t="e">
        <f>#REF!</f>
        <v>#REF!</v>
      </c>
      <c r="AAC11" s="353" t="e">
        <f>#REF!</f>
        <v>#REF!</v>
      </c>
      <c r="AAD11" s="353" t="e">
        <f>#REF!</f>
        <v>#REF!</v>
      </c>
      <c r="AAE11" s="353" t="e">
        <f>#REF!</f>
        <v>#REF!</v>
      </c>
      <c r="AAF11" s="353" t="e">
        <f>#REF!</f>
        <v>#REF!</v>
      </c>
      <c r="AAG11" s="353" t="e">
        <f>#REF!</f>
        <v>#REF!</v>
      </c>
      <c r="AAH11" s="353" t="e">
        <f>#REF!</f>
        <v>#REF!</v>
      </c>
      <c r="AAI11" s="353" t="e">
        <f>#REF!</f>
        <v>#REF!</v>
      </c>
      <c r="AAJ11" s="353" t="e">
        <f>#REF!</f>
        <v>#REF!</v>
      </c>
      <c r="AAK11" s="353" t="e">
        <f>#REF!</f>
        <v>#REF!</v>
      </c>
      <c r="AAL11" s="353" t="e">
        <f>#REF!</f>
        <v>#REF!</v>
      </c>
      <c r="AAM11" s="353" t="e">
        <f>#REF!</f>
        <v>#REF!</v>
      </c>
      <c r="AAN11" s="353" t="e">
        <f>#REF!</f>
        <v>#REF!</v>
      </c>
      <c r="AAO11" s="353" t="e">
        <f>#REF!</f>
        <v>#REF!</v>
      </c>
      <c r="AAP11" s="353" t="e">
        <f>#REF!</f>
        <v>#REF!</v>
      </c>
      <c r="AAQ11" s="353" t="e">
        <f>#REF!</f>
        <v>#REF!</v>
      </c>
      <c r="AAR11" s="353" t="e">
        <f>#REF!</f>
        <v>#REF!</v>
      </c>
      <c r="AAS11" s="353" t="e">
        <f>#REF!</f>
        <v>#REF!</v>
      </c>
      <c r="AAT11" s="353" t="e">
        <f>#REF!</f>
        <v>#REF!</v>
      </c>
      <c r="AAU11" s="353" t="e">
        <f>#REF!</f>
        <v>#REF!</v>
      </c>
      <c r="AAV11" s="353" t="e">
        <f>#REF!</f>
        <v>#REF!</v>
      </c>
      <c r="AAW11" s="353" t="e">
        <f>#REF!</f>
        <v>#REF!</v>
      </c>
      <c r="AAX11" s="353" t="e">
        <f>#REF!</f>
        <v>#REF!</v>
      </c>
      <c r="AAY11" s="353" t="e">
        <f>#REF!</f>
        <v>#REF!</v>
      </c>
      <c r="AAZ11" s="353" t="e">
        <f>#REF!</f>
        <v>#REF!</v>
      </c>
      <c r="ABA11" s="353" t="e">
        <f>#REF!</f>
        <v>#REF!</v>
      </c>
      <c r="ABB11" s="353" t="e">
        <f>#REF!</f>
        <v>#REF!</v>
      </c>
      <c r="ABC11" s="353" t="e">
        <f>#REF!</f>
        <v>#REF!</v>
      </c>
      <c r="ABD11" s="353" t="e">
        <f>#REF!</f>
        <v>#REF!</v>
      </c>
    </row>
    <row r="12" spans="1:732" s="351" customFormat="1" ht="32.4">
      <c r="A12" s="351" t="s">
        <v>21</v>
      </c>
      <c r="B12" s="352" t="s">
        <v>36</v>
      </c>
      <c r="C12" s="359">
        <f>'7月（入力用）'!F35</f>
        <v>1</v>
      </c>
      <c r="D12" s="359">
        <f>'7月（入力用）'!G35</f>
        <v>10</v>
      </c>
      <c r="E12" s="359">
        <f>'7月（入力用）'!H35</f>
        <v>40</v>
      </c>
      <c r="F12" s="359">
        <f>'7月（入力用）'!I35</f>
        <v>74</v>
      </c>
      <c r="G12" s="359">
        <f>'7月（入力用）'!J35</f>
        <v>87</v>
      </c>
      <c r="H12" s="359">
        <f>'7月（入力用）'!K35</f>
        <v>99</v>
      </c>
      <c r="I12" s="359">
        <f>'7月（入力用）'!L35</f>
        <v>108</v>
      </c>
      <c r="J12" s="359">
        <f>'7月（入力用）'!M35</f>
        <v>109</v>
      </c>
      <c r="K12" s="359">
        <f>'7月（入力用）'!N35</f>
        <v>93</v>
      </c>
      <c r="L12" s="359">
        <f>'7月（入力用）'!O35</f>
        <v>41</v>
      </c>
      <c r="M12" s="359">
        <f>'7月（入力用）'!P35</f>
        <v>-22</v>
      </c>
      <c r="N12" s="359">
        <f>'7月（入力用）'!Q35</f>
        <v>-40</v>
      </c>
      <c r="O12" s="359">
        <f>'7月（入力用）'!R35</f>
        <v>-59</v>
      </c>
      <c r="P12" s="359">
        <f>'7月（入力用）'!S35</f>
        <v>-72</v>
      </c>
      <c r="Q12" s="359">
        <f>'7月（入力用）'!T35</f>
        <v>-74</v>
      </c>
      <c r="R12" s="359">
        <f>'7月（入力用）'!U35</f>
        <v>-65</v>
      </c>
      <c r="S12" s="359">
        <f>'7月（入力用）'!V35</f>
        <v>-50</v>
      </c>
      <c r="T12" s="359">
        <f>'7月（入力用）'!W35</f>
        <v>-25</v>
      </c>
      <c r="U12" s="359">
        <f>'7月（入力用）'!X35</f>
        <v>-27</v>
      </c>
      <c r="V12" s="359">
        <f>'7月（入力用）'!Y35</f>
        <v>-20</v>
      </c>
      <c r="W12" s="359">
        <f>'7月（入力用）'!Z35</f>
        <v>-19</v>
      </c>
      <c r="X12" s="359">
        <f>'7月（入力用）'!AA35</f>
        <v>-20</v>
      </c>
      <c r="Y12" s="359">
        <f>'7月（入力用）'!AB35</f>
        <v>-11</v>
      </c>
      <c r="Z12" s="359">
        <f>'7月（入力用）'!AC35</f>
        <v>9</v>
      </c>
      <c r="AA12" s="359">
        <f>'7月（入力用）'!AD35</f>
        <v>20</v>
      </c>
      <c r="AB12" s="359">
        <f>'7月（入力用）'!AE35</f>
        <v>31</v>
      </c>
      <c r="AC12" s="359">
        <f>'7月（入力用）'!AF35</f>
        <v>29</v>
      </c>
      <c r="AD12" s="359">
        <f>'7月（入力用）'!AG35</f>
        <v>40</v>
      </c>
      <c r="AE12" s="359">
        <f>'7月（入力用）'!AH35</f>
        <v>42</v>
      </c>
      <c r="AF12" s="359">
        <f>'7月（入力用）'!AI35</f>
        <v>20</v>
      </c>
      <c r="AG12" s="360">
        <f>'7月（入力用）'!AJ35</f>
        <v>9</v>
      </c>
      <c r="AH12" s="361">
        <f>'8月（入力用）'!F35</f>
        <v>-2</v>
      </c>
      <c r="AI12" s="359">
        <f>'8月（入力用）'!G35</f>
        <v>-11</v>
      </c>
      <c r="AJ12" s="359">
        <f>'8月（入力用）'!H35</f>
        <v>-12</v>
      </c>
      <c r="AK12" s="359">
        <f>'8月（入力用）'!I35</f>
        <v>-24</v>
      </c>
      <c r="AL12" s="359">
        <f>'8月（入力用）'!J35</f>
        <v>-24</v>
      </c>
      <c r="AM12" s="359">
        <f>'8月（入力用）'!K35</f>
        <v>-10</v>
      </c>
      <c r="AN12" s="359">
        <f>'8月（入力用）'!L35</f>
        <v>-26</v>
      </c>
      <c r="AO12" s="359">
        <f>'8月（入力用）'!M35</f>
        <v>-24</v>
      </c>
      <c r="AP12" s="359">
        <f>'8月（入力用）'!N35</f>
        <v>-19</v>
      </c>
      <c r="AQ12" s="359">
        <f>'8月（入力用）'!O35</f>
        <v>-16</v>
      </c>
      <c r="AR12" s="359">
        <f>'8月（入力用）'!P35</f>
        <v>-18</v>
      </c>
      <c r="AS12" s="359">
        <f>'8月（入力用）'!Q35</f>
        <v>-23</v>
      </c>
      <c r="AT12" s="359">
        <f>'8月（入力用）'!R35</f>
        <v>-33</v>
      </c>
      <c r="AU12" s="359">
        <f>'8月（入力用）'!S35</f>
        <v>-17</v>
      </c>
      <c r="AV12" s="359">
        <f>'8月（入力用）'!T35</f>
        <v>-2</v>
      </c>
      <c r="AW12" s="359">
        <f>'8月（入力用）'!U35</f>
        <v>25</v>
      </c>
      <c r="AX12" s="359">
        <f>'8月（入力用）'!V35</f>
        <v>30</v>
      </c>
      <c r="AY12" s="359">
        <f>'8月（入力用）'!W35</f>
        <v>43</v>
      </c>
      <c r="AZ12" s="359">
        <f>'8月（入力用）'!X35</f>
        <v>49</v>
      </c>
      <c r="BA12" s="359">
        <f>'8月（入力用）'!Y35</f>
        <v>59</v>
      </c>
      <c r="BB12" s="359">
        <f>'8月（入力用）'!Z35</f>
        <v>53</v>
      </c>
      <c r="BC12" s="359">
        <f>'8月（入力用）'!AA35</f>
        <v>26</v>
      </c>
      <c r="BD12" s="359">
        <f>'8月（入力用）'!AB35</f>
        <v>-27</v>
      </c>
      <c r="BE12" s="359">
        <f>'8月（入力用）'!AC35</f>
        <v>-33</v>
      </c>
      <c r="BF12" s="359">
        <f>'8月（入力用）'!AD35</f>
        <v>-45</v>
      </c>
      <c r="BG12" s="359">
        <f>'8月（入力用）'!AE35</f>
        <v>-48</v>
      </c>
      <c r="BH12" s="359">
        <f>'8月（入力用）'!AF35</f>
        <v>-52</v>
      </c>
      <c r="BI12" s="359">
        <f>'8月（入力用）'!AG35</f>
        <v>-43</v>
      </c>
      <c r="BJ12" s="359">
        <f>'8月（入力用）'!AH35</f>
        <v>-27</v>
      </c>
      <c r="BK12" s="359">
        <f>'8月（入力用）'!AI35</f>
        <v>0</v>
      </c>
      <c r="BL12" s="360">
        <f>'8月（入力用）'!AJ35</f>
        <v>-2</v>
      </c>
      <c r="BM12" s="361">
        <f>'9月（入力用）'!G35</f>
        <v>2</v>
      </c>
      <c r="BN12" s="359">
        <f>'9月（入力用）'!H35</f>
        <v>2</v>
      </c>
      <c r="BO12" s="359">
        <f>'9月（入力用）'!I35</f>
        <v>6</v>
      </c>
      <c r="BP12" s="359">
        <f>'9月（入力用）'!J35</f>
        <v>-2</v>
      </c>
      <c r="BQ12" s="359">
        <f>'9月（入力用）'!K35</f>
        <v>-6</v>
      </c>
      <c r="BR12" s="359">
        <f>'9月（入力用）'!L35</f>
        <v>-9</v>
      </c>
      <c r="BS12" s="359">
        <f>'9月（入力用）'!M35</f>
        <v>-7</v>
      </c>
      <c r="BT12" s="359">
        <f>'9月（入力用）'!N35</f>
        <v>-7</v>
      </c>
      <c r="BU12" s="359">
        <f>'9月（入力用）'!O35</f>
        <v>-5</v>
      </c>
      <c r="BV12" s="359">
        <f>'9月（入力用）'!P35</f>
        <v>-13</v>
      </c>
      <c r="BW12" s="359">
        <f>'9月（入力用）'!Q35</f>
        <v>-12</v>
      </c>
      <c r="BX12" s="359">
        <f>'9月（入力用）'!R35</f>
        <v>-11</v>
      </c>
      <c r="BY12" s="359">
        <f>'9月（入力用）'!S35</f>
        <v>-9</v>
      </c>
      <c r="BZ12" s="359">
        <f>'9月（入力用）'!T35</f>
        <v>-8</v>
      </c>
      <c r="CA12" s="359">
        <f>'9月（入力用）'!U35</f>
        <v>-6</v>
      </c>
      <c r="CB12" s="359">
        <f>'9月（入力用）'!V35</f>
        <v>-5</v>
      </c>
      <c r="CC12" s="359">
        <f>'9月（入力用）'!W35</f>
        <v>0</v>
      </c>
      <c r="CD12" s="359">
        <f>'9月（入力用）'!X35</f>
        <v>2</v>
      </c>
      <c r="CE12" s="359">
        <f>'9月（入力用）'!Y35</f>
        <v>4</v>
      </c>
      <c r="CF12" s="359">
        <f>'9月（入力用）'!Z35</f>
        <v>4</v>
      </c>
      <c r="CG12" s="359">
        <f>'9月（入力用）'!AA35</f>
        <v>5</v>
      </c>
      <c r="CH12" s="359">
        <f>'9月（入力用）'!AB35</f>
        <v>14</v>
      </c>
      <c r="CI12" s="359">
        <f>'9月（入力用）'!AC35</f>
        <v>9</v>
      </c>
      <c r="CJ12" s="359">
        <f>'9月（入力用）'!AD35</f>
        <v>13</v>
      </c>
      <c r="CK12" s="359">
        <f>'9月（入力用）'!AE35</f>
        <v>20</v>
      </c>
      <c r="CL12" s="359">
        <f>'9月（入力用）'!AF35</f>
        <v>23</v>
      </c>
      <c r="CM12" s="359">
        <f>'9月（入力用）'!AG35</f>
        <v>29</v>
      </c>
      <c r="CN12" s="359">
        <f>'9月（入力用）'!AH35</f>
        <v>28</v>
      </c>
      <c r="CO12" s="359">
        <f>'9月（入力用）'!AI35</f>
        <v>10</v>
      </c>
      <c r="CP12" s="360">
        <f>'9月（入力用）'!AJ35</f>
        <v>15</v>
      </c>
      <c r="CQ12" s="361">
        <f>'10月（入力用）'!G35</f>
        <v>12</v>
      </c>
      <c r="CR12" s="359">
        <f>'10月（入力用）'!H35</f>
        <v>0</v>
      </c>
      <c r="CS12" s="359">
        <f>'10月（入力用）'!I35</f>
        <v>-8</v>
      </c>
      <c r="CT12" s="359">
        <f>'10月（入力用）'!J35</f>
        <v>-17</v>
      </c>
      <c r="CU12" s="359">
        <f>'10月（入力用）'!K35</f>
        <v>-12</v>
      </c>
      <c r="CV12" s="359">
        <f>'10月（入力用）'!L35</f>
        <v>-2</v>
      </c>
      <c r="CW12" s="359">
        <f>'10月（入力用）'!M35</f>
        <v>-1</v>
      </c>
      <c r="CX12" s="359">
        <f>'10月（入力用）'!N35</f>
        <v>-4</v>
      </c>
      <c r="CY12" s="359">
        <f>'10月（入力用）'!O35</f>
        <v>-1</v>
      </c>
      <c r="CZ12" s="359">
        <f>'10月（入力用）'!P35</f>
        <v>4</v>
      </c>
      <c r="DA12" s="359">
        <f>'10月（入力用）'!Q35</f>
        <v>10</v>
      </c>
      <c r="DB12" s="359">
        <f>'10月（入力用）'!R35</f>
        <v>0</v>
      </c>
      <c r="DC12" s="359">
        <f>'10月（入力用）'!S35</f>
        <v>-7</v>
      </c>
      <c r="DD12" s="359">
        <f>'10月（入力用）'!T35</f>
        <v>-12</v>
      </c>
      <c r="DE12" s="359">
        <f>'10月（入力用）'!U35</f>
        <v>-10</v>
      </c>
      <c r="DF12" s="359">
        <f>'10月（入力用）'!V35</f>
        <v>-7</v>
      </c>
      <c r="DG12" s="359">
        <f>'10月（入力用）'!W35</f>
        <v>-10</v>
      </c>
      <c r="DH12" s="359">
        <f>'10月（入力用）'!X35</f>
        <v>-19</v>
      </c>
      <c r="DI12" s="359">
        <f>'10月（入力用）'!Y35</f>
        <v>-15</v>
      </c>
      <c r="DJ12" s="359">
        <f>'10月（入力用）'!Z35</f>
        <v>-10</v>
      </c>
      <c r="DK12" s="359">
        <f>'10月（入力用）'!AA35</f>
        <v>-11</v>
      </c>
      <c r="DL12" s="359">
        <f>'10月（入力用）'!AB35</f>
        <v>-14</v>
      </c>
      <c r="DM12" s="359">
        <f>'10月（入力用）'!AC35</f>
        <v>-16</v>
      </c>
      <c r="DN12" s="359">
        <f>'10月（入力用）'!AD35</f>
        <v>-14</v>
      </c>
      <c r="DO12" s="359">
        <f>'10月（入力用）'!AE35</f>
        <v>-8</v>
      </c>
      <c r="DP12" s="359">
        <f>'10月（入力用）'!AF35</f>
        <v>-7</v>
      </c>
      <c r="DQ12" s="359">
        <f>'10月（入力用）'!AG35</f>
        <v>-7</v>
      </c>
      <c r="DR12" s="359">
        <f>'10月（入力用）'!AH35</f>
        <v>-3</v>
      </c>
      <c r="DS12" s="359">
        <f>'10月（入力用）'!AI35</f>
        <v>4</v>
      </c>
      <c r="DT12" s="359">
        <f>'10月（入力用）'!AJ35</f>
        <v>7</v>
      </c>
      <c r="DU12" s="360">
        <f>'10月（入力用）'!AK35</f>
        <v>7</v>
      </c>
      <c r="DV12" s="362">
        <f>'11月（入力用）'!G35</f>
        <v>12</v>
      </c>
      <c r="DW12" s="359">
        <f>'11月（入力用）'!H35</f>
        <v>12</v>
      </c>
      <c r="DX12" s="359">
        <f>'11月（入力用）'!I35</f>
        <v>20</v>
      </c>
      <c r="DY12" s="359">
        <f>'11月（入力用）'!J35</f>
        <v>23</v>
      </c>
      <c r="DZ12" s="359">
        <f>'11月（入力用）'!K35</f>
        <v>32</v>
      </c>
      <c r="EA12" s="359">
        <f>'11月（入力用）'!L35</f>
        <v>41</v>
      </c>
      <c r="EB12" s="359">
        <f>'11月（入力用）'!M35</f>
        <v>46</v>
      </c>
      <c r="EC12" s="359">
        <f>'11月（入力用）'!N35</f>
        <v>47</v>
      </c>
      <c r="ED12" s="359">
        <f>'11月（入力用）'!O35</f>
        <v>50</v>
      </c>
      <c r="EE12" s="359">
        <f>'11月（入力用）'!P35</f>
        <v>39</v>
      </c>
      <c r="EF12" s="359">
        <f>'11月（入力用）'!Q35</f>
        <v>35</v>
      </c>
      <c r="EG12" s="359">
        <f>'11月（入力用）'!R35</f>
        <v>6</v>
      </c>
      <c r="EH12" s="359">
        <f>'11月（入力用）'!S35</f>
        <v>-13</v>
      </c>
      <c r="EI12" s="359">
        <f>'11月（入力用）'!T35</f>
        <v>-22</v>
      </c>
      <c r="EJ12" s="359">
        <f>'11月（入力用）'!U35</f>
        <v>-36</v>
      </c>
      <c r="EK12" s="359">
        <f>'11月（入力用）'!V35</f>
        <v>-41</v>
      </c>
      <c r="EL12" s="359">
        <f>'11月（入力用）'!W35</f>
        <v>-41</v>
      </c>
      <c r="EM12" s="359">
        <f>'11月（入力用）'!X35</f>
        <v>-30</v>
      </c>
      <c r="EN12" s="359">
        <f>'11月（入力用）'!Y35</f>
        <v>-6</v>
      </c>
      <c r="EO12" s="359">
        <f>'11月（入力用）'!Z35</f>
        <v>4</v>
      </c>
      <c r="EP12" s="359">
        <f>'11月（入力用）'!AA35</f>
        <v>10</v>
      </c>
      <c r="EQ12" s="359">
        <f>'11月（入力用）'!AB35</f>
        <v>17</v>
      </c>
      <c r="ER12" s="359">
        <f>'11月（入力用）'!AC35</f>
        <v>23</v>
      </c>
      <c r="ES12" s="359">
        <f>'11月（入力用）'!AD35</f>
        <v>24</v>
      </c>
      <c r="ET12" s="359">
        <f>'11月（入力用）'!AE35</f>
        <v>2</v>
      </c>
      <c r="EU12" s="359">
        <f>'11月（入力用）'!AF35</f>
        <v>-10</v>
      </c>
      <c r="EV12" s="359">
        <f>'11月（入力用）'!AG35</f>
        <v>-10</v>
      </c>
      <c r="EW12" s="359">
        <f>'11月（入力用）'!AH35</f>
        <v>-13</v>
      </c>
      <c r="EX12" s="359">
        <f>'11月（入力用）'!AI35</f>
        <v>-9</v>
      </c>
      <c r="EY12" s="360">
        <f>'11月（入力用）'!AJ35</f>
        <v>-17</v>
      </c>
      <c r="EZ12" s="361">
        <f>'12月（入力用）'!G35</f>
        <v>-12</v>
      </c>
      <c r="FA12" s="359">
        <f>'12月（入力用）'!H35</f>
        <v>-1</v>
      </c>
      <c r="FB12" s="359">
        <f>'12月（入力用）'!I35</f>
        <v>9</v>
      </c>
      <c r="FC12" s="359">
        <f>'12月（入力用）'!J35</f>
        <v>3</v>
      </c>
      <c r="FD12" s="359">
        <f>'12月（入力用）'!K35</f>
        <v>8</v>
      </c>
      <c r="FE12" s="359">
        <f>'12月（入力用）'!L35</f>
        <v>14</v>
      </c>
      <c r="FF12" s="359">
        <f>'12月（入力用）'!M35</f>
        <v>27</v>
      </c>
      <c r="FG12" s="359">
        <f>'12月（入力用）'!N35</f>
        <v>39</v>
      </c>
      <c r="FH12" s="359">
        <f>'12月（入力用）'!O35</f>
        <v>74</v>
      </c>
      <c r="FI12" s="359">
        <f>'12月（入力用）'!P35</f>
        <v>87</v>
      </c>
      <c r="FJ12" s="359">
        <f>'12月（入力用）'!Q35</f>
        <v>111</v>
      </c>
      <c r="FK12" s="359">
        <f>'12月（入力用）'!R35</f>
        <v>118</v>
      </c>
      <c r="FL12" s="359">
        <f>'12月（入力用）'!S35</f>
        <v>105</v>
      </c>
      <c r="FM12" s="359">
        <f>'12月（入力用）'!T35</f>
        <v>100</v>
      </c>
      <c r="FN12" s="359">
        <f>'12月（入力用）'!U35</f>
        <v>79</v>
      </c>
      <c r="FO12" s="359">
        <f>'12月（入力用）'!V35</f>
        <v>13</v>
      </c>
      <c r="FP12" s="359">
        <f>'12月（入力用）'!W35</f>
        <v>-32</v>
      </c>
      <c r="FQ12" s="359">
        <f>'12月（入力用）'!X35</f>
        <v>-71</v>
      </c>
      <c r="FR12" s="359">
        <f>'12月（入力用）'!Y35</f>
        <v>-92</v>
      </c>
      <c r="FS12" s="359">
        <f>'12月（入力用）'!Z35</f>
        <v>-96</v>
      </c>
      <c r="FT12" s="359">
        <f>'12月（入力用）'!AA35</f>
        <v>-110</v>
      </c>
      <c r="FU12" s="359">
        <f>'12月（入力用）'!AB35</f>
        <v>-107</v>
      </c>
      <c r="FV12" s="359">
        <f>'12月（入力用）'!AC35</f>
        <v>-70</v>
      </c>
      <c r="FW12" s="359">
        <f>'12月（入力用）'!AD35</f>
        <v>-33</v>
      </c>
      <c r="FX12" s="359">
        <f>'12月（入力用）'!AE35</f>
        <v>-11</v>
      </c>
      <c r="FY12" s="359">
        <f>'12月（入力用）'!AF35</f>
        <v>9</v>
      </c>
      <c r="FZ12" s="359">
        <f>'12月（入力用）'!AG35</f>
        <v>35</v>
      </c>
      <c r="GA12" s="359">
        <f>'12月（入力用）'!AH35</f>
        <v>60</v>
      </c>
      <c r="GB12" s="359">
        <f>'12月（入力用）'!AI35</f>
        <v>62</v>
      </c>
      <c r="GC12" s="359">
        <f>'12月（入力用）'!AJ35</f>
        <v>54</v>
      </c>
      <c r="GD12" s="360">
        <f>'12月（入力用）'!AK35</f>
        <v>38</v>
      </c>
      <c r="GE12" s="361">
        <f>'R3-01（入力用）'!G35</f>
        <v>41</v>
      </c>
      <c r="GF12" s="359">
        <f>'R3-01（入力用）'!H35</f>
        <v>16</v>
      </c>
      <c r="GG12" s="359">
        <f>'R3-01（入力用）'!I35</f>
        <v>5</v>
      </c>
      <c r="GH12" s="359">
        <f>'R3-01（入力用）'!J35</f>
        <v>-17</v>
      </c>
      <c r="GI12" s="359">
        <f>'R3-01（入力用）'!K35</f>
        <v>-2</v>
      </c>
      <c r="GJ12" s="359">
        <f>'R3-01（入力用）'!L35</f>
        <v>23</v>
      </c>
      <c r="GK12" s="359">
        <f>'R3-01（入力用）'!M35</f>
        <v>45</v>
      </c>
      <c r="GL12" s="359">
        <f>'R3-01（入力用）'!N35</f>
        <v>56</v>
      </c>
      <c r="GM12" s="359">
        <f>'R3-01（入力用）'!O35</f>
        <v>108</v>
      </c>
      <c r="GN12" s="359">
        <f>'R3-01（入力用）'!P35</f>
        <v>91</v>
      </c>
      <c r="GO12" s="359">
        <f>'R3-01（入力用）'!Q35</f>
        <v>101</v>
      </c>
      <c r="GP12" s="359">
        <f>'R3-01（入力用）'!R35</f>
        <v>85</v>
      </c>
      <c r="GQ12" s="359">
        <f>'R3-01（入力用）'!S35</f>
        <v>47</v>
      </c>
      <c r="GR12" s="359">
        <f>'R3-01（入力用）'!T35</f>
        <v>20</v>
      </c>
      <c r="GS12" s="359">
        <f>'R3-01（入力用）'!U35</f>
        <v>-15</v>
      </c>
      <c r="GT12" s="359">
        <f>'R3-01（入力用）'!V35</f>
        <v>-66</v>
      </c>
      <c r="GU12" s="359">
        <f>'R3-01（入力用）'!W35</f>
        <v>-59</v>
      </c>
      <c r="GV12" s="359">
        <f>'R3-01（入力用）'!X35</f>
        <v>-61</v>
      </c>
      <c r="GW12" s="359">
        <f>'R3-01（入力用）'!Y35</f>
        <v>-65</v>
      </c>
      <c r="GX12" s="359">
        <f>'R3-01（入力用）'!Z35</f>
        <v>-12</v>
      </c>
      <c r="GY12" s="359">
        <f>'R3-01（入力用）'!AA35</f>
        <v>4</v>
      </c>
      <c r="GZ12" s="359">
        <f>'R3-01（入力用）'!AB35</f>
        <v>22</v>
      </c>
      <c r="HA12" s="359">
        <f>'R3-01（入力用）'!AC35</f>
        <v>38</v>
      </c>
      <c r="HB12" s="359">
        <f>'R3-01（入力用）'!AD35</f>
        <v>32</v>
      </c>
      <c r="HC12" s="359">
        <f>'R3-01（入力用）'!AE35</f>
        <v>29</v>
      </c>
      <c r="HD12" s="359">
        <f>'R3-01（入力用）'!AF35</f>
        <v>34</v>
      </c>
      <c r="HE12" s="359">
        <f>'R3-01（入力用）'!AG35</f>
        <v>-53</v>
      </c>
      <c r="HF12" s="359">
        <f>'R3-01（入力用）'!AH35</f>
        <v>-69</v>
      </c>
      <c r="HG12" s="359">
        <f>'R3-01（入力用）'!AI35</f>
        <v>-64</v>
      </c>
      <c r="HH12" s="359">
        <f>'R3-01（入力用）'!AJ35</f>
        <v>-82</v>
      </c>
      <c r="HI12" s="360">
        <f>'R3-01（入力用）'!AK35</f>
        <v>-65</v>
      </c>
      <c r="HJ12" s="361">
        <f>'R3-02（入力用）'!G35</f>
        <v>-67</v>
      </c>
      <c r="HK12" s="359">
        <f>'R3-02（入力用）'!H35</f>
        <v>-74</v>
      </c>
      <c r="HL12" s="359">
        <f>'R3-02（入力用）'!I35</f>
        <v>-32</v>
      </c>
      <c r="HM12" s="359">
        <f>'R3-02（入力用）'!J35</f>
        <v>-32</v>
      </c>
      <c r="HN12" s="359">
        <f>'R3-02（入力用）'!K35</f>
        <v>-47</v>
      </c>
      <c r="HO12" s="359">
        <f>'R3-02（入力用）'!L35</f>
        <v>-38</v>
      </c>
      <c r="HP12" s="359">
        <f>'R3-02（入力用）'!M35</f>
        <v>-56</v>
      </c>
      <c r="HQ12" s="359">
        <f>'R3-02（入力用）'!N35</f>
        <v>-56</v>
      </c>
      <c r="HR12" s="359">
        <f>'R3-02（入力用）'!O35</f>
        <v>-43</v>
      </c>
      <c r="HS12" s="359">
        <f>'R3-02（入力用）'!P35</f>
        <v>-29</v>
      </c>
      <c r="HT12" s="359">
        <f>'R3-02（入力用）'!Q35</f>
        <v>-18</v>
      </c>
      <c r="HU12" s="359">
        <f>'R3-02（入力用）'!R35</f>
        <v>-1</v>
      </c>
      <c r="HV12" s="359">
        <f>'R3-02（入力用）'!S35</f>
        <v>13</v>
      </c>
      <c r="HW12" s="359">
        <f>'R3-02（入力用）'!T35</f>
        <v>28</v>
      </c>
      <c r="HX12" s="359">
        <f>'R3-02（入力用）'!U35</f>
        <v>28</v>
      </c>
      <c r="HY12" s="359">
        <f>'R3-02（入力用）'!V35</f>
        <v>25</v>
      </c>
      <c r="HZ12" s="359">
        <f>'R3-02（入力用）'!W35</f>
        <v>9</v>
      </c>
      <c r="IA12" s="359">
        <f>'R3-02（入力用）'!X35</f>
        <v>7</v>
      </c>
      <c r="IB12" s="359">
        <f>'R3-02（入力用）'!Y35</f>
        <v>-15</v>
      </c>
      <c r="IC12" s="359">
        <f>'R3-02（入力用）'!Z35</f>
        <v>-32</v>
      </c>
      <c r="ID12" s="359">
        <f>'R3-02（入力用）'!AA35</f>
        <v>-44</v>
      </c>
      <c r="IE12" s="359">
        <f>'R3-02（入力用）'!AB35</f>
        <v>-40</v>
      </c>
      <c r="IF12" s="359">
        <f>'R3-02（入力用）'!AC35</f>
        <v>-47</v>
      </c>
      <c r="IG12" s="359">
        <f>'R3-02（入力用）'!AD35</f>
        <v>-35</v>
      </c>
      <c r="IH12" s="359">
        <f>'R3-02（入力用）'!AE35</f>
        <v>-37</v>
      </c>
      <c r="II12" s="359">
        <f>'R3-02（入力用）'!AF35</f>
        <v>-23</v>
      </c>
      <c r="IJ12" s="359">
        <f>'R3-02（入力用）'!AG35</f>
        <v>-11</v>
      </c>
      <c r="IK12" s="360">
        <f>'R3-02（入力用）'!AH35</f>
        <v>-5</v>
      </c>
      <c r="IL12" s="361">
        <f>'R3-03（入力用）'!G35</f>
        <v>-7</v>
      </c>
      <c r="IM12" s="359">
        <f>'R3-03（入力用）'!H35</f>
        <v>-8</v>
      </c>
      <c r="IN12" s="359">
        <f>'R3-03（入力用）'!I35</f>
        <v>-15</v>
      </c>
      <c r="IO12" s="359">
        <f>'R3-03（入力用）'!J35</f>
        <v>-12</v>
      </c>
      <c r="IP12" s="359">
        <f>'R3-03（入力用）'!K35</f>
        <v>-11</v>
      </c>
      <c r="IQ12" s="359">
        <f>'R3-03（入力用）'!L35</f>
        <v>-16</v>
      </c>
      <c r="IR12" s="359">
        <f>'R3-03（入力用）'!M35</f>
        <v>-15</v>
      </c>
      <c r="IS12" s="359">
        <f>'R3-03（入力用）'!N35</f>
        <v>-13</v>
      </c>
      <c r="IT12" s="359">
        <f>'R3-03（入力用）'!O35</f>
        <v>-8</v>
      </c>
      <c r="IU12" s="359">
        <f>'R3-03（入力用）'!P35</f>
        <v>-4</v>
      </c>
      <c r="IV12" s="359">
        <f>'R3-03（入力用）'!Q35</f>
        <v>-4</v>
      </c>
      <c r="IW12" s="359">
        <f>'R3-03（入力用）'!R35</f>
        <v>-4</v>
      </c>
      <c r="IX12" s="359">
        <f>'R3-03（入力用）'!S35</f>
        <v>-1</v>
      </c>
      <c r="IY12" s="359">
        <f>'R3-03（入力用）'!T35</f>
        <v>0</v>
      </c>
      <c r="IZ12" s="359">
        <f>'R3-03（入力用）'!U35</f>
        <v>0</v>
      </c>
      <c r="JA12" s="359">
        <f>'R3-03（入力用）'!V35</f>
        <v>2</v>
      </c>
      <c r="JB12" s="359">
        <f>'R3-03（入力用）'!W35</f>
        <v>3</v>
      </c>
      <c r="JC12" s="359">
        <f>'R3-03（入力用）'!X35</f>
        <v>4</v>
      </c>
      <c r="JD12" s="359">
        <f>'R3-03（入力用）'!Y35</f>
        <v>4</v>
      </c>
      <c r="JE12" s="359">
        <f>'R3-03（入力用）'!Z35</f>
        <v>7</v>
      </c>
      <c r="JF12" s="359">
        <f>'R3-03（入力用）'!AA35</f>
        <v>10</v>
      </c>
      <c r="JG12" s="359">
        <f>'R3-03（入力用）'!AB35</f>
        <v>11</v>
      </c>
      <c r="JH12" s="359">
        <f>'R3-03（入力用）'!AC35</f>
        <v>9</v>
      </c>
      <c r="JI12" s="359">
        <f>'R3-03（入力用）'!AD35</f>
        <v>8</v>
      </c>
      <c r="JJ12" s="359">
        <f>'R3-03（入力用）'!AE35</f>
        <v>8</v>
      </c>
      <c r="JK12" s="359">
        <f>'R3-03（入力用）'!AF35</f>
        <v>20</v>
      </c>
      <c r="JL12" s="359">
        <f>'R3-03（入力用）'!AG35</f>
        <v>24</v>
      </c>
      <c r="JM12" s="359">
        <f>'R3-03（入力用）'!AH35</f>
        <v>27</v>
      </c>
      <c r="JN12" s="359">
        <f>'R3-03（入力用）'!AI35</f>
        <v>30</v>
      </c>
      <c r="JO12" s="359">
        <f>'R3-03（入力用）'!AJ35</f>
        <v>37</v>
      </c>
      <c r="JP12" s="360">
        <f>'R3-03（入力用）'!AK35</f>
        <v>43</v>
      </c>
      <c r="JQ12" s="361">
        <f>'R3-04'!G35</f>
        <v>42</v>
      </c>
      <c r="JR12" s="359">
        <f>'R3-04'!H35</f>
        <v>25</v>
      </c>
      <c r="JS12" s="359">
        <f>'R3-04'!I35</f>
        <v>16</v>
      </c>
      <c r="JT12" s="359">
        <f>'R3-04'!J35</f>
        <v>5</v>
      </c>
      <c r="JU12" s="359">
        <f>'R3-04'!K35</f>
        <v>4</v>
      </c>
      <c r="JV12" s="359">
        <f>'R3-04'!L35</f>
        <v>-1</v>
      </c>
      <c r="JW12" s="359">
        <f>'R3-04'!M35</f>
        <v>2</v>
      </c>
      <c r="JX12" s="359">
        <f>'R3-04'!N35</f>
        <v>11</v>
      </c>
      <c r="JY12" s="359">
        <f>'R3-04'!O35</f>
        <v>17</v>
      </c>
      <c r="JZ12" s="359">
        <f>'R3-04'!P35</f>
        <v>19</v>
      </c>
      <c r="KA12" s="359">
        <f>'R3-04'!Q35</f>
        <v>20</v>
      </c>
      <c r="KB12" s="359">
        <f>'R3-04'!R35</f>
        <v>13</v>
      </c>
      <c r="KC12" s="359">
        <f>'R3-04'!S35</f>
        <v>9</v>
      </c>
      <c r="KD12" s="359">
        <f>'R3-04'!T35</f>
        <v>-12</v>
      </c>
      <c r="KE12" s="359">
        <f>'R3-04'!U35</f>
        <v>-19</v>
      </c>
      <c r="KF12" s="359">
        <f>'R3-04'!V35</f>
        <v>-25</v>
      </c>
      <c r="KG12" s="359">
        <f>'R3-04'!W35</f>
        <v>-26</v>
      </c>
      <c r="KH12" s="359">
        <f>'R3-04'!X35</f>
        <v>-17</v>
      </c>
      <c r="KI12" s="359">
        <f>'R3-04'!Y35</f>
        <v>-11</v>
      </c>
      <c r="KJ12" s="359">
        <f>'R3-04'!Z35</f>
        <v>1</v>
      </c>
      <c r="KK12" s="359">
        <f>'R3-04'!AA35</f>
        <v>11</v>
      </c>
      <c r="KL12" s="359">
        <f>'R3-04'!AB35</f>
        <v>3</v>
      </c>
      <c r="KM12" s="359">
        <f>'R3-04'!AC35</f>
        <v>16</v>
      </c>
      <c r="KN12" s="359">
        <f>'R3-04'!AD35</f>
        <v>17</v>
      </c>
      <c r="KO12" s="359">
        <f>'R3-04'!AE35</f>
        <v>14</v>
      </c>
      <c r="KP12" s="359">
        <f>'R3-04'!AF35</f>
        <v>19</v>
      </c>
      <c r="KQ12" s="359">
        <f>'R3-04'!AG35</f>
        <v>8</v>
      </c>
      <c r="KR12" s="359">
        <f>'R3-04'!AH35</f>
        <v>22</v>
      </c>
      <c r="KS12" s="359">
        <f>'R3-04'!AI35</f>
        <v>49</v>
      </c>
      <c r="KT12" s="363">
        <f>'R3-04'!AJ35</f>
        <v>63</v>
      </c>
      <c r="KU12" s="364">
        <f>'R3-05'!G35</f>
        <v>116</v>
      </c>
      <c r="KV12" s="359">
        <f>'R3-05'!H35</f>
        <v>141</v>
      </c>
      <c r="KW12" s="359">
        <f>'R3-05'!I35</f>
        <v>166</v>
      </c>
      <c r="KX12" s="359">
        <f>'R3-05'!J35</f>
        <v>198</v>
      </c>
      <c r="KY12" s="359">
        <f>'R3-05'!K35</f>
        <v>219</v>
      </c>
      <c r="KZ12" s="359">
        <f>'R3-05'!L35</f>
        <v>215</v>
      </c>
      <c r="LA12" s="359">
        <f>'R3-05'!M35</f>
        <v>218</v>
      </c>
      <c r="LB12" s="359">
        <f>'R3-05'!N35</f>
        <v>156</v>
      </c>
      <c r="LC12" s="359">
        <f>'R3-05'!O35</f>
        <v>132</v>
      </c>
      <c r="LD12" s="359">
        <f>'R3-05'!P35</f>
        <v>94</v>
      </c>
      <c r="LE12" s="359">
        <f>'R3-05'!Q35</f>
        <v>75</v>
      </c>
      <c r="LF12" s="359">
        <f>'R3-05'!R35</f>
        <v>56</v>
      </c>
      <c r="LG12" s="359">
        <f>'R3-05'!S35</f>
        <v>46</v>
      </c>
      <c r="LH12" s="359">
        <f>'R3-05'!T35</f>
        <v>9</v>
      </c>
      <c r="LI12" s="359">
        <f>'R3-05'!U35</f>
        <v>1</v>
      </c>
      <c r="LJ12" s="359">
        <f>'R3-05'!V35</f>
        <v>-20</v>
      </c>
      <c r="LK12" s="359">
        <f>'R3-05'!W35</f>
        <v>-15</v>
      </c>
      <c r="LL12" s="359">
        <f>'R3-05'!X35</f>
        <v>-41</v>
      </c>
      <c r="LM12" s="359">
        <f>'R3-05'!Y35</f>
        <v>-76</v>
      </c>
      <c r="LN12" s="359">
        <f>'R3-05'!Z35</f>
        <v>-96</v>
      </c>
      <c r="LO12" s="359">
        <f>'R3-05'!AA35</f>
        <v>-83</v>
      </c>
      <c r="LP12" s="359">
        <f>'R3-05'!AB35</f>
        <v>-64</v>
      </c>
      <c r="LQ12" s="359">
        <f>'R3-05'!AC35</f>
        <v>-53</v>
      </c>
      <c r="LR12" s="359">
        <f>'R3-05'!AD35</f>
        <v>-71</v>
      </c>
      <c r="LS12" s="359">
        <f>'R3-05'!AE35</f>
        <v>-66</v>
      </c>
      <c r="LT12" s="359">
        <f>'R3-05'!AF35</f>
        <v>-59</v>
      </c>
      <c r="LU12" s="359">
        <f>'R3-05'!AG35</f>
        <v>-59</v>
      </c>
      <c r="LV12" s="359">
        <f>'R3-05'!AH35</f>
        <v>-80</v>
      </c>
      <c r="LW12" s="359">
        <f>'R3-05'!AI35</f>
        <v>-89</v>
      </c>
      <c r="LX12" s="359">
        <f>'R3-05'!AJ35</f>
        <v>-75</v>
      </c>
      <c r="LY12" s="360">
        <f>'R3-05'!AK35</f>
        <v>-64</v>
      </c>
      <c r="LZ12" s="361">
        <f>'R3-06'!G35</f>
        <v>-56</v>
      </c>
      <c r="MA12" s="359">
        <f>'R3-06'!H35</f>
        <v>-36</v>
      </c>
      <c r="MB12" s="359">
        <f>'R3-06'!I35</f>
        <v>-24</v>
      </c>
      <c r="MC12" s="359">
        <f>'R3-06'!J35</f>
        <v>-5</v>
      </c>
      <c r="MD12" s="359">
        <f>'R3-06'!K35</f>
        <v>20</v>
      </c>
      <c r="ME12" s="359">
        <f>'R3-06'!L35</f>
        <v>-4</v>
      </c>
      <c r="MF12" s="359">
        <f>'R3-06'!M35</f>
        <v>1</v>
      </c>
      <c r="MG12" s="359">
        <f>'R3-06'!N35</f>
        <v>-9</v>
      </c>
      <c r="MH12" s="359">
        <f>'R3-06'!O35</f>
        <v>-30</v>
      </c>
      <c r="MI12" s="359">
        <f>'R3-06'!P35</f>
        <v>-43</v>
      </c>
      <c r="MJ12" s="359">
        <f>'R3-06'!Q35</f>
        <v>-60</v>
      </c>
      <c r="MK12" s="359">
        <f>'R3-06'!R35</f>
        <v>-110</v>
      </c>
      <c r="ML12" s="359">
        <f>'R3-06'!S35</f>
        <v>-94</v>
      </c>
      <c r="MM12" s="359">
        <f>'R3-06'!T35</f>
        <v>-89</v>
      </c>
      <c r="MN12" s="359">
        <f>'R3-06'!U35</f>
        <v>-79</v>
      </c>
      <c r="MO12" s="359">
        <f>'R3-06'!V35</f>
        <v>-68</v>
      </c>
      <c r="MP12" s="359">
        <f>'R3-06'!W35</f>
        <v>-62</v>
      </c>
      <c r="MQ12" s="359">
        <f>'R3-06'!X35</f>
        <v>-43</v>
      </c>
      <c r="MR12" s="359">
        <f>'R3-06'!Y35</f>
        <v>-24</v>
      </c>
      <c r="MS12" s="359">
        <f>'R3-06'!Z35</f>
        <v>-36</v>
      </c>
      <c r="MT12" s="359">
        <f>'R3-06'!AA35</f>
        <v>-46</v>
      </c>
      <c r="MU12" s="359">
        <f>'R3-06'!AB35</f>
        <v>-51</v>
      </c>
      <c r="MV12" s="359">
        <f>'R3-06'!AC35</f>
        <v>-58</v>
      </c>
      <c r="MW12" s="359">
        <f>'R3-06'!AD35</f>
        <v>-51</v>
      </c>
      <c r="MX12" s="359">
        <f>'R3-06'!AE35</f>
        <v>-59</v>
      </c>
      <c r="MY12" s="359">
        <f>'R3-06'!AF35</f>
        <v>-42</v>
      </c>
      <c r="MZ12" s="359">
        <f>'R3-06'!AG35</f>
        <v>-24</v>
      </c>
      <c r="NA12" s="359">
        <f>'R3-06'!AH35</f>
        <v>-13</v>
      </c>
      <c r="NB12" s="359">
        <f>'R3-06'!AI35</f>
        <v>-6</v>
      </c>
      <c r="NC12" s="360">
        <f>'R3-06'!AJ35</f>
        <v>6</v>
      </c>
      <c r="ND12" s="361">
        <f>'R3-07'!G35</f>
        <v>9</v>
      </c>
      <c r="NE12" s="359">
        <f>'R3-07'!H35</f>
        <v>25</v>
      </c>
      <c r="NF12" s="359">
        <f>'R3-07'!I35</f>
        <v>21</v>
      </c>
      <c r="NG12" s="359">
        <f>'R3-07'!J35</f>
        <v>9</v>
      </c>
      <c r="NH12" s="359">
        <f>'R3-07'!K35</f>
        <v>2</v>
      </c>
      <c r="NI12" s="359">
        <f>'R3-07'!L35</f>
        <v>5</v>
      </c>
      <c r="NJ12" s="359">
        <f>'R3-07'!M35</f>
        <v>7</v>
      </c>
      <c r="NK12" s="359">
        <f>'R3-07'!N35</f>
        <v>5</v>
      </c>
      <c r="NL12" s="359">
        <f>'R3-07'!O35</f>
        <v>-4</v>
      </c>
      <c r="NM12" s="359">
        <f>'R3-07'!P35</f>
        <v>-6</v>
      </c>
      <c r="NN12" s="359">
        <f>'R3-07'!Q35</f>
        <v>2</v>
      </c>
      <c r="NO12" s="359">
        <f>'R3-07'!R35</f>
        <v>9</v>
      </c>
      <c r="NP12" s="359">
        <f>'R3-07'!S35</f>
        <v>1</v>
      </c>
      <c r="NQ12" s="359">
        <f>'R3-07'!T35</f>
        <v>-3</v>
      </c>
      <c r="NR12" s="359">
        <f>'R3-07'!U35</f>
        <v>-1</v>
      </c>
      <c r="NS12" s="359">
        <f>'R3-07'!V35</f>
        <v>-2</v>
      </c>
      <c r="NT12" s="359">
        <f>'R3-07'!W35</f>
        <v>3</v>
      </c>
      <c r="NU12" s="359">
        <f>'R3-07'!X35</f>
        <v>2</v>
      </c>
      <c r="NV12" s="359">
        <f>'R3-07'!Y35</f>
        <v>-3</v>
      </c>
      <c r="NW12" s="359">
        <f>'R3-07'!Z35</f>
        <v>6</v>
      </c>
      <c r="NX12" s="359">
        <f>'R3-07'!AA35</f>
        <v>7</v>
      </c>
      <c r="NY12" s="359">
        <f>'R3-07'!AB35</f>
        <v>8</v>
      </c>
      <c r="NZ12" s="359">
        <f>'R3-07'!AC35</f>
        <v>18</v>
      </c>
      <c r="OA12" s="359">
        <f>'R3-07'!AD35</f>
        <v>16</v>
      </c>
      <c r="OB12" s="359">
        <f>'R3-07'!AE35</f>
        <v>31</v>
      </c>
      <c r="OC12" s="359">
        <f>'R3-07'!AF35</f>
        <v>44</v>
      </c>
      <c r="OD12" s="359">
        <f>'R3-07'!AG35</f>
        <v>52</v>
      </c>
      <c r="OE12" s="359">
        <f>'R3-07'!AH35</f>
        <v>71</v>
      </c>
      <c r="OF12" s="359">
        <f>'R3-07'!AI35</f>
        <v>81</v>
      </c>
      <c r="OG12" s="359">
        <f>'R3-07'!AJ35</f>
        <v>76</v>
      </c>
      <c r="OH12" s="360">
        <f>'R3-07'!AK35</f>
        <v>88</v>
      </c>
      <c r="OI12" s="361">
        <f>'R3-08'!G35</f>
        <v>81</v>
      </c>
      <c r="OJ12" s="359">
        <f>'R3-08'!H35</f>
        <v>77</v>
      </c>
      <c r="OK12" s="359">
        <f>'R3-08'!I35</f>
        <v>92</v>
      </c>
      <c r="OL12" s="359">
        <f>'R3-08'!J35</f>
        <v>93</v>
      </c>
      <c r="OM12" s="359">
        <f>'R3-08'!K35</f>
        <v>109</v>
      </c>
      <c r="ON12" s="359">
        <f>'R3-08'!L35</f>
        <v>169</v>
      </c>
      <c r="OO12" s="359">
        <f>'R3-08'!M35</f>
        <v>206</v>
      </c>
      <c r="OP12" s="359">
        <f>'R3-08'!N35</f>
        <v>270</v>
      </c>
      <c r="OQ12" s="359">
        <f>'R3-08'!O35</f>
        <v>309</v>
      </c>
      <c r="OR12" s="359">
        <f>'R3-08'!P35</f>
        <v>319</v>
      </c>
      <c r="OS12" s="359">
        <f>'R3-08'!Q35</f>
        <v>363</v>
      </c>
      <c r="OT12" s="359">
        <f>'R3-08'!R35</f>
        <v>437</v>
      </c>
      <c r="OU12" s="359">
        <f>'R3-08'!S35</f>
        <v>444</v>
      </c>
      <c r="OV12" s="359">
        <f>'R3-08'!T35</f>
        <v>487</v>
      </c>
      <c r="OW12" s="359">
        <f>'R3-08'!U35</f>
        <v>450</v>
      </c>
      <c r="OX12" s="359">
        <f>'R3-08'!V35</f>
        <v>489</v>
      </c>
      <c r="OY12" s="359">
        <f>'R3-08'!W35</f>
        <v>615</v>
      </c>
      <c r="OZ12" s="359">
        <f>'R3-08'!X35</f>
        <v>644</v>
      </c>
      <c r="PA12" s="359">
        <f>'R3-08'!Y35</f>
        <v>638</v>
      </c>
      <c r="PB12" s="359">
        <f>'R3-08'!Z35</f>
        <v>651</v>
      </c>
      <c r="PC12" s="359">
        <f>'R3-08'!AA35</f>
        <v>625</v>
      </c>
      <c r="PD12" s="359">
        <f>'R3-08'!AB35</f>
        <v>609</v>
      </c>
      <c r="PE12" s="359">
        <f>'R3-08'!AC35</f>
        <v>520</v>
      </c>
      <c r="PF12" s="359">
        <f>'R3-08'!AD35</f>
        <v>303</v>
      </c>
      <c r="PG12" s="359">
        <f>'R3-08'!AE35</f>
        <v>249</v>
      </c>
      <c r="PH12" s="359">
        <f>'R3-08'!AF35</f>
        <v>93</v>
      </c>
      <c r="PI12" s="359">
        <f>'R3-08'!AG35</f>
        <v>-85</v>
      </c>
      <c r="PJ12" s="359">
        <f>'R3-08'!AH35</f>
        <v>-226</v>
      </c>
      <c r="PK12" s="359">
        <f>'R3-08'!AI35</f>
        <v>-278</v>
      </c>
      <c r="PL12" s="359">
        <f>'R3-08'!AJ35</f>
        <v>-372</v>
      </c>
      <c r="PM12" s="360">
        <f>'R3-08'!AK35</f>
        <v>-431</v>
      </c>
      <c r="PN12" s="361">
        <f>'R3-09'!G35</f>
        <v>-614</v>
      </c>
      <c r="PO12" s="359">
        <f>'R3-09'!H35</f>
        <v>-656</v>
      </c>
      <c r="PP12" s="359">
        <f>'R3-09'!I35</f>
        <v>-624</v>
      </c>
      <c r="PQ12" s="359">
        <f>'R3-09'!J35</f>
        <v>-640</v>
      </c>
      <c r="PR12" s="359">
        <f>'R3-09'!K35</f>
        <v>-682</v>
      </c>
      <c r="PS12" s="359">
        <f>'R3-09'!L35</f>
        <v>-590</v>
      </c>
      <c r="PT12" s="359">
        <f>'R3-09'!M35</f>
        <v>-499</v>
      </c>
      <c r="PU12" s="359">
        <f>'R3-09'!N35</f>
        <v>-398</v>
      </c>
      <c r="PV12" s="359">
        <f>'R3-09'!O35</f>
        <v>-338</v>
      </c>
      <c r="PW12" s="359">
        <f>'R3-09'!P35</f>
        <v>-303</v>
      </c>
      <c r="PX12" s="359">
        <f>'R3-09'!Q35</f>
        <v>-234</v>
      </c>
      <c r="PY12" s="359">
        <f>'R3-09'!R35</f>
        <v>-178</v>
      </c>
      <c r="PZ12" s="359">
        <f>'R3-09'!S35</f>
        <v>-194</v>
      </c>
      <c r="QA12" s="359">
        <f>'R3-09'!T35</f>
        <v>-192</v>
      </c>
      <c r="QB12" s="359">
        <f>'R3-09'!U35</f>
        <v>-172</v>
      </c>
      <c r="QC12" s="359">
        <f>'R3-09'!V35</f>
        <v>-151</v>
      </c>
      <c r="QD12" s="359">
        <f>'R3-09'!W35</f>
        <v>-158</v>
      </c>
      <c r="QE12" s="359">
        <f>'R3-09'!X35</f>
        <v>-168</v>
      </c>
      <c r="QF12" s="359">
        <f>'R3-09'!Y35</f>
        <v>-171</v>
      </c>
      <c r="QG12" s="359">
        <f>'R3-09'!Z35</f>
        <v>-166</v>
      </c>
      <c r="QH12" s="359">
        <f>'R3-09'!AA35</f>
        <v>-178</v>
      </c>
      <c r="QI12" s="359">
        <f>'R3-09'!AB35</f>
        <v>-181</v>
      </c>
      <c r="QJ12" s="359">
        <f>'R3-09'!AC35</f>
        <v>-186</v>
      </c>
      <c r="QK12" s="359">
        <f>'R3-09'!AD35</f>
        <v>-175</v>
      </c>
      <c r="QL12" s="359">
        <f>'R3-09'!AE35</f>
        <v>-154</v>
      </c>
      <c r="QM12" s="359">
        <f>'R3-09'!AF35</f>
        <v>-146</v>
      </c>
      <c r="QN12" s="359">
        <f>'R3-09'!AG35</f>
        <v>-131</v>
      </c>
      <c r="QO12" s="359">
        <f>'R3-09'!AH35</f>
        <v>-96</v>
      </c>
      <c r="QP12" s="359">
        <f>'R3-09'!AI35</f>
        <v>-73</v>
      </c>
      <c r="QQ12" s="360">
        <f>'R3-09'!AJ35</f>
        <v>-51</v>
      </c>
      <c r="QR12" s="361">
        <f>'R3-10'!G35</f>
        <v>-25</v>
      </c>
      <c r="QS12" s="359">
        <f>'R3-10'!H35</f>
        <v>-17</v>
      </c>
      <c r="QT12" s="359">
        <f>'R3-10'!I35</f>
        <v>-6</v>
      </c>
      <c r="QU12" s="359">
        <f>'R3-10'!J35</f>
        <v>-4</v>
      </c>
      <c r="QV12" s="359">
        <f>'R3-10'!K35</f>
        <v>-11</v>
      </c>
      <c r="QW12" s="359">
        <f>'R3-10'!L35</f>
        <v>-8</v>
      </c>
      <c r="QX12" s="359">
        <f>'R3-10'!M35</f>
        <v>-3</v>
      </c>
      <c r="QY12" s="359">
        <f>'R3-10'!N35</f>
        <v>-8</v>
      </c>
      <c r="QZ12" s="359">
        <f>'R3-10'!O35</f>
        <v>-5</v>
      </c>
      <c r="RA12" s="359">
        <f>'R3-10'!P35</f>
        <v>-3</v>
      </c>
      <c r="RB12" s="359">
        <f>'R3-10'!Q35</f>
        <v>-5</v>
      </c>
      <c r="RC12" s="359">
        <f>'R3-10'!R35</f>
        <v>1</v>
      </c>
      <c r="RD12" s="359">
        <f>'R3-10'!S35</f>
        <v>2</v>
      </c>
      <c r="RE12" s="359">
        <f>'R3-10'!T35</f>
        <v>1</v>
      </c>
      <c r="RF12" s="359">
        <f>'R3-10'!U35</f>
        <v>4</v>
      </c>
      <c r="RG12" s="359">
        <f>'R3-10'!V35</f>
        <v>3</v>
      </c>
      <c r="RH12" s="359">
        <f>'R3-10'!W35</f>
        <v>3</v>
      </c>
      <c r="RI12" s="359">
        <f>'R3-10'!X35</f>
        <v>5</v>
      </c>
      <c r="RJ12" s="359">
        <f>'R3-10'!Y35</f>
        <v>-1</v>
      </c>
      <c r="RK12" s="359">
        <f>'R3-10'!Z35</f>
        <v>-4</v>
      </c>
      <c r="RL12" s="359">
        <f>'R3-10'!AA35</f>
        <v>-10</v>
      </c>
      <c r="RM12" s="359">
        <f>'R3-10'!AB35</f>
        <v>-15</v>
      </c>
      <c r="RN12" s="359">
        <f>'R3-10'!AC35</f>
        <v>-19</v>
      </c>
      <c r="RO12" s="359">
        <f>'R3-10'!AD35</f>
        <v>-19</v>
      </c>
      <c r="RP12" s="359">
        <f>'R3-10'!AE35</f>
        <v>-19</v>
      </c>
      <c r="RQ12" s="359">
        <f>'R3-10'!AF35</f>
        <v>-12</v>
      </c>
      <c r="RR12" s="359">
        <f>'R3-10'!AG35</f>
        <v>-10</v>
      </c>
      <c r="RS12" s="359">
        <f>'R3-10'!AH35</f>
        <v>-5</v>
      </c>
      <c r="RT12" s="359">
        <f>'R3-10'!AI35</f>
        <v>-1</v>
      </c>
      <c r="RU12" s="359">
        <f>'R3-10'!AJ35</f>
        <v>3</v>
      </c>
      <c r="RV12" s="360">
        <f>'R3-10'!AK35</f>
        <v>3</v>
      </c>
      <c r="RW12" s="361">
        <f>'R3-11'!G35</f>
        <v>3</v>
      </c>
      <c r="RX12" s="359">
        <f>'R3-11'!H35</f>
        <v>-3</v>
      </c>
      <c r="RY12" s="359">
        <f>'R3-11'!I35</f>
        <v>-3</v>
      </c>
      <c r="RZ12" s="359">
        <f>'R3-11'!J35</f>
        <v>-3</v>
      </c>
      <c r="SA12" s="359">
        <f>'R3-11'!K35</f>
        <v>-3</v>
      </c>
      <c r="SB12" s="359">
        <f>'R3-11'!L35</f>
        <v>-3</v>
      </c>
      <c r="SC12" s="359">
        <f>'R3-11'!M35</f>
        <v>-3</v>
      </c>
      <c r="SD12" s="359">
        <f>'R3-11'!N35</f>
        <v>-3</v>
      </c>
      <c r="SE12" s="359">
        <f>'R3-11'!O35</f>
        <v>-1</v>
      </c>
      <c r="SF12" s="359">
        <f>'R3-11'!P35</f>
        <v>-1</v>
      </c>
      <c r="SG12" s="359">
        <f>'R3-11'!Q35</f>
        <v>-1</v>
      </c>
      <c r="SH12" s="359">
        <f>'R3-11'!R35</f>
        <v>-1</v>
      </c>
      <c r="SI12" s="359">
        <f>'R3-11'!S35</f>
        <v>-1</v>
      </c>
      <c r="SJ12" s="359">
        <f>'R3-11'!T35</f>
        <v>-1</v>
      </c>
      <c r="SK12" s="359">
        <f>'R3-11'!U35</f>
        <v>-1</v>
      </c>
      <c r="SL12" s="359">
        <f>'R3-11'!V35</f>
        <v>0</v>
      </c>
      <c r="SM12" s="359">
        <f>'R3-11'!W35</f>
        <v>0</v>
      </c>
      <c r="SN12" s="359">
        <f>'R3-11'!X35</f>
        <v>0</v>
      </c>
      <c r="SO12" s="359">
        <f>'R3-11'!Y35</f>
        <v>0</v>
      </c>
      <c r="SP12" s="359">
        <f>'R3-11'!Z35</f>
        <v>0</v>
      </c>
      <c r="SQ12" s="359">
        <f>'R3-11'!AA35</f>
        <v>1</v>
      </c>
      <c r="SR12" s="359">
        <f>'R3-11'!AB35</f>
        <v>1</v>
      </c>
      <c r="SS12" s="359">
        <f>'R3-11'!AC35</f>
        <v>1</v>
      </c>
      <c r="ST12" s="359">
        <f>'R3-11'!AD35</f>
        <v>1</v>
      </c>
      <c r="SU12" s="359">
        <f>'R3-11'!AE35</f>
        <v>1</v>
      </c>
      <c r="SV12" s="359">
        <f>'R3-11'!AF35</f>
        <v>1</v>
      </c>
      <c r="SW12" s="359">
        <f>'R3-11'!AG35</f>
        <v>1</v>
      </c>
      <c r="SX12" s="359">
        <f>'R3-11'!AH35</f>
        <v>-1</v>
      </c>
      <c r="SY12" s="359">
        <f>'R3-11'!AI35</f>
        <v>-1</v>
      </c>
      <c r="SZ12" s="360">
        <f>'R3-11'!AJ35</f>
        <v>-1</v>
      </c>
      <c r="TA12" s="361">
        <f>'R3-12'!G35</f>
        <v>-1</v>
      </c>
      <c r="TB12" s="359">
        <f>'R3-12'!H35</f>
        <v>-1</v>
      </c>
      <c r="TC12" s="359">
        <f>'R3-12'!I35</f>
        <v>-1</v>
      </c>
      <c r="TD12" s="359">
        <f>'R3-12'!J35</f>
        <v>-1</v>
      </c>
      <c r="TE12" s="359">
        <f>'R3-12'!K35</f>
        <v>0</v>
      </c>
      <c r="TF12" s="359">
        <f>'R3-12'!L35</f>
        <v>0</v>
      </c>
      <c r="TG12" s="359">
        <f>'R3-12'!M35</f>
        <v>0</v>
      </c>
      <c r="TH12" s="359">
        <f>'R3-12'!N35</f>
        <v>0</v>
      </c>
      <c r="TI12" s="359">
        <f>'R3-12'!O35</f>
        <v>0</v>
      </c>
      <c r="TJ12" s="359">
        <f>'R3-12'!P35</f>
        <v>0</v>
      </c>
      <c r="TK12" s="359">
        <f>'R3-12'!Q35</f>
        <v>0</v>
      </c>
      <c r="TL12" s="359">
        <f>'R3-12'!R35</f>
        <v>0</v>
      </c>
      <c r="TM12" s="359">
        <f>'R3-12'!S35</f>
        <v>0</v>
      </c>
      <c r="TN12" s="359">
        <f>'R3-12'!T35</f>
        <v>0</v>
      </c>
      <c r="TO12" s="359">
        <f>'R3-12'!U35</f>
        <v>0</v>
      </c>
      <c r="TP12" s="359">
        <f>'R3-12'!V35</f>
        <v>2</v>
      </c>
      <c r="TQ12" s="359">
        <f>'R3-12'!W35</f>
        <v>3</v>
      </c>
      <c r="TR12" s="359">
        <f>'R3-12'!X35</f>
        <v>3</v>
      </c>
      <c r="TS12" s="359">
        <f>'R3-12'!Y35</f>
        <v>9</v>
      </c>
      <c r="TT12" s="359">
        <f>'R3-12'!Z35</f>
        <v>9</v>
      </c>
      <c r="TU12" s="359">
        <f>'R3-12'!AA35</f>
        <v>12</v>
      </c>
      <c r="TV12" s="359">
        <f>'R3-12'!AB35</f>
        <v>12</v>
      </c>
      <c r="TW12" s="359">
        <f>'R3-12'!AC35</f>
        <v>11</v>
      </c>
      <c r="TX12" s="359">
        <f>'R3-12'!AD35</f>
        <v>9</v>
      </c>
      <c r="TY12" s="359">
        <f>'R3-12'!AE35</f>
        <v>11</v>
      </c>
      <c r="TZ12" s="359">
        <f>'R3-12'!AF35</f>
        <v>-1</v>
      </c>
      <c r="UA12" s="359">
        <f>'R3-12'!AG35</f>
        <v>-1</v>
      </c>
      <c r="UB12" s="359">
        <f>'R3-12'!AH35</f>
        <v>-7</v>
      </c>
      <c r="UC12" s="359">
        <f>'R3-12'!AI35</f>
        <v>-6</v>
      </c>
      <c r="UD12" s="359">
        <f>'R3-12'!AJ35</f>
        <v>-9</v>
      </c>
      <c r="UE12" s="360">
        <f>'R3-12'!AK35</f>
        <v>-8</v>
      </c>
      <c r="UF12" s="361">
        <f>'R4-01'!G35</f>
        <v>-12</v>
      </c>
      <c r="UG12" s="359">
        <f>'R4-01'!H35</f>
        <v>-5</v>
      </c>
      <c r="UH12" s="359">
        <f>'R4-01'!I35</f>
        <v>0</v>
      </c>
      <c r="UI12" s="359">
        <f>'R4-01'!J35</f>
        <v>8</v>
      </c>
      <c r="UJ12" s="359">
        <f>'R4-01'!K35</f>
        <v>25</v>
      </c>
      <c r="UK12" s="359">
        <f>'R4-01'!L35</f>
        <v>87</v>
      </c>
      <c r="UL12" s="359">
        <f>'R4-01'!M35</f>
        <v>197</v>
      </c>
      <c r="UM12" s="359">
        <f>'R4-01'!N35</f>
        <v>379</v>
      </c>
      <c r="UN12" s="359">
        <f>'R4-01'!O35</f>
        <v>485</v>
      </c>
      <c r="UO12" s="359">
        <f>'R4-01'!P35</f>
        <v>582</v>
      </c>
      <c r="UP12" s="359">
        <f>'R4-01'!Q35</f>
        <v>653</v>
      </c>
      <c r="UQ12" s="359">
        <f>'R4-01'!R35</f>
        <v>729</v>
      </c>
      <c r="UR12" s="359">
        <f>'R4-01'!S35</f>
        <v>723</v>
      </c>
      <c r="US12" s="359">
        <f>'R4-01'!T35</f>
        <v>643</v>
      </c>
      <c r="UT12" s="359">
        <f>'R4-01'!U35</f>
        <v>449</v>
      </c>
      <c r="UU12" s="359">
        <f>'R4-01'!V35</f>
        <v>382</v>
      </c>
      <c r="UV12" s="359">
        <f>'R4-01'!W35</f>
        <v>295</v>
      </c>
      <c r="UW12" s="359">
        <f>'R4-01'!X35</f>
        <v>375</v>
      </c>
      <c r="UX12" s="359">
        <f>'R4-01'!Y35</f>
        <v>424</v>
      </c>
      <c r="UY12" s="359">
        <f>'R4-01'!Z35</f>
        <v>558</v>
      </c>
      <c r="UZ12" s="359">
        <f>'R4-01'!AA35</f>
        <v>676</v>
      </c>
      <c r="VA12" s="359">
        <f>'R4-01'!AB35</f>
        <v>893</v>
      </c>
      <c r="VB12" s="359">
        <f>'R4-01'!AC35</f>
        <v>1112</v>
      </c>
      <c r="VC12" s="359">
        <f>'R4-01'!AD35</f>
        <v>1249</v>
      </c>
      <c r="VD12" s="359">
        <f>'R4-01'!AE35</f>
        <v>1378</v>
      </c>
      <c r="VE12" s="359">
        <f>'R4-01'!AF35</f>
        <v>1562</v>
      </c>
      <c r="VF12" s="359">
        <f>'R4-01'!AG35</f>
        <v>1615</v>
      </c>
      <c r="VG12" s="359">
        <f>'R4-01'!AH35</f>
        <v>1807</v>
      </c>
      <c r="VH12" s="359">
        <f>'R4-01'!AI35</f>
        <v>1715</v>
      </c>
      <c r="VI12" s="359">
        <f>'R4-01'!AJ35</f>
        <v>1611</v>
      </c>
      <c r="VJ12" s="363">
        <f>'R4-01'!AK35</f>
        <v>1575</v>
      </c>
      <c r="VK12" s="364">
        <f>'R4-02'!G35</f>
        <v>1512</v>
      </c>
      <c r="VL12" s="359">
        <f>'R4-02'!H35</f>
        <v>1267</v>
      </c>
      <c r="VM12" s="359">
        <f>'R4-02'!I35</f>
        <v>1104</v>
      </c>
      <c r="VN12" s="359">
        <f>'R4-02'!J35</f>
        <v>821</v>
      </c>
      <c r="VO12" s="359">
        <f>'R4-02'!K35</f>
        <v>839</v>
      </c>
      <c r="VP12" s="359">
        <f>'R4-02'!L35</f>
        <v>645</v>
      </c>
      <c r="VQ12" s="359">
        <f>'R4-02'!M35</f>
        <v>589</v>
      </c>
      <c r="VR12" s="359">
        <f>'R4-02'!N35</f>
        <v>251</v>
      </c>
      <c r="VS12" s="359">
        <f>'R4-02'!O35</f>
        <v>225</v>
      </c>
      <c r="VT12" s="359">
        <f>'R4-02'!P35</f>
        <v>115</v>
      </c>
      <c r="VU12" s="359">
        <f>'R4-02'!Q35</f>
        <v>-56</v>
      </c>
      <c r="VV12" s="359">
        <f>'R4-02'!R35</f>
        <v>-350</v>
      </c>
      <c r="VW12" s="359">
        <f>'R4-02'!S35</f>
        <v>-373</v>
      </c>
      <c r="VX12" s="359">
        <f>'R4-02'!T35</f>
        <v>-535</v>
      </c>
      <c r="VY12" s="359">
        <f>'R4-02'!U35</f>
        <v>-352</v>
      </c>
      <c r="VZ12" s="359">
        <f>'R4-02'!V35</f>
        <v>-560</v>
      </c>
      <c r="WA12" s="359">
        <f>'R4-02'!W35</f>
        <v>-520</v>
      </c>
      <c r="WB12" s="359">
        <f>'R4-02'!X35</f>
        <v>-494</v>
      </c>
      <c r="WC12" s="359">
        <f>'R4-02'!Y35</f>
        <v>-307</v>
      </c>
      <c r="WD12" s="359">
        <f>'R4-02'!Z35</f>
        <v>-318</v>
      </c>
      <c r="WE12" s="359">
        <f>'R4-02'!AA35</f>
        <v>-271</v>
      </c>
      <c r="WF12" s="359">
        <f>'R4-02'!AB35</f>
        <v>-533</v>
      </c>
      <c r="WG12" s="359">
        <f>'R4-02'!AC35</f>
        <v>-421</v>
      </c>
      <c r="WH12" s="359">
        <f>'R4-02'!AD35</f>
        <v>-733</v>
      </c>
      <c r="WI12" s="359">
        <f>'R4-02'!AE35</f>
        <v>-595</v>
      </c>
      <c r="WJ12" s="359">
        <f>'R4-02'!AF35</f>
        <v>-586</v>
      </c>
      <c r="WK12" s="359">
        <f>'R4-02'!AG35</f>
        <v>-475</v>
      </c>
      <c r="WL12" s="360">
        <f>'R4-02'!AH35</f>
        <v>-439</v>
      </c>
      <c r="WM12" s="361" t="e">
        <f>#REF!</f>
        <v>#REF!</v>
      </c>
      <c r="WN12" s="359" t="e">
        <f>#REF!</f>
        <v>#REF!</v>
      </c>
      <c r="WO12" s="359" t="e">
        <f>#REF!</f>
        <v>#REF!</v>
      </c>
      <c r="WP12" s="359" t="e">
        <f>#REF!</f>
        <v>#REF!</v>
      </c>
      <c r="WQ12" s="359" t="e">
        <f>#REF!</f>
        <v>#REF!</v>
      </c>
      <c r="WR12" s="359" t="e">
        <f>#REF!</f>
        <v>#REF!</v>
      </c>
      <c r="WS12" s="359" t="e">
        <f>#REF!</f>
        <v>#REF!</v>
      </c>
      <c r="WT12" s="359" t="e">
        <f>#REF!</f>
        <v>#REF!</v>
      </c>
      <c r="WU12" s="359" t="e">
        <f>#REF!</f>
        <v>#REF!</v>
      </c>
      <c r="WV12" s="359" t="e">
        <f>#REF!</f>
        <v>#REF!</v>
      </c>
      <c r="WW12" s="359" t="e">
        <f>#REF!</f>
        <v>#REF!</v>
      </c>
      <c r="WX12" s="359" t="e">
        <f>#REF!</f>
        <v>#REF!</v>
      </c>
      <c r="WY12" s="359" t="e">
        <f>#REF!</f>
        <v>#REF!</v>
      </c>
      <c r="WZ12" s="359" t="e">
        <f>#REF!</f>
        <v>#REF!</v>
      </c>
      <c r="XA12" s="359" t="e">
        <f>#REF!</f>
        <v>#REF!</v>
      </c>
      <c r="XB12" s="359" t="e">
        <f>#REF!</f>
        <v>#REF!</v>
      </c>
      <c r="XC12" s="359" t="e">
        <f>#REF!</f>
        <v>#REF!</v>
      </c>
      <c r="XD12" s="359" t="e">
        <f>#REF!</f>
        <v>#REF!</v>
      </c>
      <c r="XE12" s="359" t="e">
        <f>#REF!</f>
        <v>#REF!</v>
      </c>
      <c r="XF12" s="359" t="e">
        <f>#REF!</f>
        <v>#REF!</v>
      </c>
      <c r="XG12" s="359" t="e">
        <f>#REF!</f>
        <v>#REF!</v>
      </c>
      <c r="XH12" s="359" t="e">
        <f>#REF!</f>
        <v>#REF!</v>
      </c>
      <c r="XI12" s="359" t="e">
        <f>#REF!</f>
        <v>#REF!</v>
      </c>
      <c r="XJ12" s="359" t="e">
        <f>#REF!</f>
        <v>#REF!</v>
      </c>
      <c r="XK12" s="359" t="e">
        <f>#REF!</f>
        <v>#REF!</v>
      </c>
      <c r="XL12" s="359" t="e">
        <f>#REF!</f>
        <v>#REF!</v>
      </c>
      <c r="XM12" s="359" t="e">
        <f>#REF!</f>
        <v>#REF!</v>
      </c>
      <c r="XN12" s="359" t="e">
        <f>#REF!</f>
        <v>#REF!</v>
      </c>
      <c r="XO12" s="359" t="e">
        <f>#REF!</f>
        <v>#REF!</v>
      </c>
      <c r="XP12" s="359" t="e">
        <f>#REF!</f>
        <v>#REF!</v>
      </c>
      <c r="XQ12" s="359" t="e">
        <f>#REF!</f>
        <v>#REF!</v>
      </c>
      <c r="XR12" s="359" t="e">
        <f>#REF!</f>
        <v>#REF!</v>
      </c>
      <c r="XS12" s="359" t="e">
        <f>#REF!</f>
        <v>#REF!</v>
      </c>
      <c r="XT12" s="359" t="e">
        <f>#REF!</f>
        <v>#REF!</v>
      </c>
      <c r="XU12" s="359" t="e">
        <f>#REF!</f>
        <v>#REF!</v>
      </c>
      <c r="XV12" s="359" t="e">
        <f>#REF!</f>
        <v>#REF!</v>
      </c>
      <c r="XW12" s="359" t="e">
        <f>#REF!</f>
        <v>#REF!</v>
      </c>
      <c r="XX12" s="359" t="e">
        <f>#REF!</f>
        <v>#REF!</v>
      </c>
      <c r="XY12" s="359" t="e">
        <f>#REF!</f>
        <v>#REF!</v>
      </c>
      <c r="XZ12" s="359" t="e">
        <f>#REF!</f>
        <v>#REF!</v>
      </c>
      <c r="YA12" s="359" t="e">
        <f>#REF!</f>
        <v>#REF!</v>
      </c>
      <c r="YB12" s="359" t="e">
        <f>#REF!</f>
        <v>#REF!</v>
      </c>
      <c r="YC12" s="359" t="e">
        <f>#REF!</f>
        <v>#REF!</v>
      </c>
      <c r="YD12" s="359" t="e">
        <f>#REF!</f>
        <v>#REF!</v>
      </c>
      <c r="YE12" s="359" t="e">
        <f>#REF!</f>
        <v>#REF!</v>
      </c>
      <c r="YF12" s="359" t="e">
        <f>#REF!</f>
        <v>#REF!</v>
      </c>
      <c r="YG12" s="359" t="e">
        <f>#REF!</f>
        <v>#REF!</v>
      </c>
      <c r="YH12" s="359" t="e">
        <f>#REF!</f>
        <v>#REF!</v>
      </c>
      <c r="YI12" s="359" t="e">
        <f>#REF!</f>
        <v>#REF!</v>
      </c>
      <c r="YJ12" s="359" t="e">
        <f>#REF!</f>
        <v>#REF!</v>
      </c>
      <c r="YK12" s="359" t="e">
        <f>#REF!</f>
        <v>#REF!</v>
      </c>
      <c r="YL12" s="359" t="e">
        <f>#REF!</f>
        <v>#REF!</v>
      </c>
      <c r="YM12" s="359" t="e">
        <f>#REF!</f>
        <v>#REF!</v>
      </c>
      <c r="YN12" s="359" t="e">
        <f>#REF!</f>
        <v>#REF!</v>
      </c>
      <c r="YO12" s="359" t="e">
        <f>#REF!</f>
        <v>#REF!</v>
      </c>
      <c r="YP12" s="359" t="e">
        <f>#REF!</f>
        <v>#REF!</v>
      </c>
      <c r="YQ12" s="359" t="e">
        <f>#REF!</f>
        <v>#REF!</v>
      </c>
      <c r="YR12" s="359" t="e">
        <f>#REF!</f>
        <v>#REF!</v>
      </c>
      <c r="YS12" s="359" t="e">
        <f>#REF!</f>
        <v>#REF!</v>
      </c>
      <c r="YT12" s="359" t="e">
        <f>#REF!</f>
        <v>#REF!</v>
      </c>
      <c r="YU12" s="359" t="e">
        <f>#REF!</f>
        <v>#REF!</v>
      </c>
      <c r="YV12" s="359" t="e">
        <f>#REF!</f>
        <v>#REF!</v>
      </c>
      <c r="YW12" s="359" t="e">
        <f>#REF!</f>
        <v>#REF!</v>
      </c>
      <c r="YX12" s="359" t="e">
        <f>#REF!</f>
        <v>#REF!</v>
      </c>
      <c r="YY12" s="359" t="e">
        <f>#REF!</f>
        <v>#REF!</v>
      </c>
      <c r="YZ12" s="359" t="e">
        <f>#REF!</f>
        <v>#REF!</v>
      </c>
      <c r="ZA12" s="359" t="e">
        <f>#REF!</f>
        <v>#REF!</v>
      </c>
      <c r="ZB12" s="359" t="e">
        <f>#REF!</f>
        <v>#REF!</v>
      </c>
      <c r="ZC12" s="359" t="e">
        <f>#REF!</f>
        <v>#REF!</v>
      </c>
      <c r="ZD12" s="359" t="e">
        <f>#REF!</f>
        <v>#REF!</v>
      </c>
      <c r="ZE12" s="359" t="e">
        <f>#REF!</f>
        <v>#REF!</v>
      </c>
      <c r="ZF12" s="359" t="e">
        <f>#REF!</f>
        <v>#REF!</v>
      </c>
      <c r="ZG12" s="359" t="e">
        <f>#REF!</f>
        <v>#REF!</v>
      </c>
      <c r="ZH12" s="359" t="e">
        <f>#REF!</f>
        <v>#REF!</v>
      </c>
      <c r="ZI12" s="359" t="e">
        <f>#REF!</f>
        <v>#REF!</v>
      </c>
      <c r="ZJ12" s="359" t="e">
        <f>#REF!</f>
        <v>#REF!</v>
      </c>
      <c r="ZK12" s="359" t="e">
        <f>#REF!</f>
        <v>#REF!</v>
      </c>
      <c r="ZL12" s="359" t="e">
        <f>#REF!</f>
        <v>#REF!</v>
      </c>
      <c r="ZM12" s="359" t="e">
        <f>#REF!</f>
        <v>#REF!</v>
      </c>
      <c r="ZN12" s="359" t="e">
        <f>#REF!</f>
        <v>#REF!</v>
      </c>
      <c r="ZO12" s="359" t="e">
        <f>#REF!</f>
        <v>#REF!</v>
      </c>
      <c r="ZP12" s="359" t="e">
        <f>#REF!</f>
        <v>#REF!</v>
      </c>
      <c r="ZQ12" s="359" t="e">
        <f>#REF!</f>
        <v>#REF!</v>
      </c>
      <c r="ZR12" s="359" t="e">
        <f>#REF!</f>
        <v>#REF!</v>
      </c>
      <c r="ZS12" s="359" t="e">
        <f>#REF!</f>
        <v>#REF!</v>
      </c>
      <c r="ZT12" s="359" t="e">
        <f>#REF!</f>
        <v>#REF!</v>
      </c>
      <c r="ZU12" s="359" t="e">
        <f>#REF!</f>
        <v>#REF!</v>
      </c>
      <c r="ZV12" s="359" t="e">
        <f>#REF!</f>
        <v>#REF!</v>
      </c>
      <c r="ZW12" s="359" t="e">
        <f>#REF!</f>
        <v>#REF!</v>
      </c>
      <c r="ZX12" s="359" t="e">
        <f>#REF!</f>
        <v>#REF!</v>
      </c>
      <c r="ZY12" s="359" t="e">
        <f>#REF!</f>
        <v>#REF!</v>
      </c>
      <c r="ZZ12" s="359" t="e">
        <f>#REF!</f>
        <v>#REF!</v>
      </c>
      <c r="AAA12" s="359" t="e">
        <f>#REF!</f>
        <v>#REF!</v>
      </c>
      <c r="AAB12" s="359" t="e">
        <f>#REF!</f>
        <v>#REF!</v>
      </c>
      <c r="AAC12" s="359" t="e">
        <f>#REF!</f>
        <v>#REF!</v>
      </c>
      <c r="AAD12" s="359" t="e">
        <f>#REF!</f>
        <v>#REF!</v>
      </c>
      <c r="AAE12" s="359" t="e">
        <f>#REF!</f>
        <v>#REF!</v>
      </c>
      <c r="AAF12" s="359" t="e">
        <f>#REF!</f>
        <v>#REF!</v>
      </c>
      <c r="AAG12" s="359" t="e">
        <f>#REF!</f>
        <v>#REF!</v>
      </c>
      <c r="AAH12" s="359" t="e">
        <f>#REF!</f>
        <v>#REF!</v>
      </c>
      <c r="AAI12" s="359" t="e">
        <f>#REF!</f>
        <v>#REF!</v>
      </c>
      <c r="AAJ12" s="359" t="e">
        <f>#REF!</f>
        <v>#REF!</v>
      </c>
      <c r="AAK12" s="359" t="e">
        <f>#REF!</f>
        <v>#REF!</v>
      </c>
      <c r="AAL12" s="359" t="e">
        <f>#REF!</f>
        <v>#REF!</v>
      </c>
      <c r="AAM12" s="359" t="e">
        <f>#REF!</f>
        <v>#REF!</v>
      </c>
      <c r="AAN12" s="359" t="e">
        <f>#REF!</f>
        <v>#REF!</v>
      </c>
      <c r="AAO12" s="359" t="e">
        <f>#REF!</f>
        <v>#REF!</v>
      </c>
      <c r="AAP12" s="359" t="e">
        <f>#REF!</f>
        <v>#REF!</v>
      </c>
      <c r="AAQ12" s="359" t="e">
        <f>#REF!</f>
        <v>#REF!</v>
      </c>
      <c r="AAR12" s="359" t="e">
        <f>#REF!</f>
        <v>#REF!</v>
      </c>
      <c r="AAS12" s="359" t="e">
        <f>#REF!</f>
        <v>#REF!</v>
      </c>
      <c r="AAT12" s="359" t="e">
        <f>#REF!</f>
        <v>#REF!</v>
      </c>
      <c r="AAU12" s="359" t="e">
        <f>#REF!</f>
        <v>#REF!</v>
      </c>
      <c r="AAV12" s="359" t="e">
        <f>#REF!</f>
        <v>#REF!</v>
      </c>
      <c r="AAW12" s="359" t="e">
        <f>#REF!</f>
        <v>#REF!</v>
      </c>
      <c r="AAX12" s="359" t="e">
        <f>#REF!</f>
        <v>#REF!</v>
      </c>
      <c r="AAY12" s="359" t="e">
        <f>#REF!</f>
        <v>#REF!</v>
      </c>
      <c r="AAZ12" s="359" t="e">
        <f>#REF!</f>
        <v>#REF!</v>
      </c>
      <c r="ABA12" s="359" t="e">
        <f>#REF!</f>
        <v>#REF!</v>
      </c>
      <c r="ABB12" s="359" t="e">
        <f>#REF!</f>
        <v>#REF!</v>
      </c>
      <c r="ABC12" s="359" t="e">
        <f>#REF!</f>
        <v>#REF!</v>
      </c>
      <c r="ABD12" s="359" t="e">
        <f>#REF!</f>
        <v>#REF!</v>
      </c>
    </row>
    <row r="13" spans="1:732" s="351" customFormat="1" ht="34.5" customHeight="1">
      <c r="A13" s="351" t="s">
        <v>151</v>
      </c>
      <c r="B13" s="352" t="s">
        <v>150</v>
      </c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6"/>
      <c r="AH13" s="367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6"/>
      <c r="BM13" s="367"/>
      <c r="BN13" s="365"/>
      <c r="BO13" s="365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6"/>
      <c r="CQ13" s="367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  <c r="DG13" s="365"/>
      <c r="DH13" s="365"/>
      <c r="DI13" s="365"/>
      <c r="DJ13" s="365"/>
      <c r="DK13" s="365"/>
      <c r="DL13" s="365"/>
      <c r="DM13" s="365"/>
      <c r="DN13" s="365"/>
      <c r="DO13" s="365"/>
      <c r="DP13" s="365"/>
      <c r="DQ13" s="365"/>
      <c r="DR13" s="365"/>
      <c r="DS13" s="365"/>
      <c r="DT13" s="365"/>
      <c r="DU13" s="366"/>
      <c r="DV13" s="368"/>
      <c r="DW13" s="365"/>
      <c r="DX13" s="365"/>
      <c r="DY13" s="365"/>
      <c r="DZ13" s="365"/>
      <c r="EA13" s="365"/>
      <c r="EB13" s="365"/>
      <c r="EC13" s="365"/>
      <c r="ED13" s="365"/>
      <c r="EE13" s="365"/>
      <c r="EF13" s="365"/>
      <c r="EG13" s="365"/>
      <c r="EH13" s="365"/>
      <c r="EI13" s="365"/>
      <c r="EJ13" s="365"/>
      <c r="EK13" s="365"/>
      <c r="EL13" s="365"/>
      <c r="EM13" s="365"/>
      <c r="EN13" s="365"/>
      <c r="EO13" s="365"/>
      <c r="EP13" s="365"/>
      <c r="EQ13" s="365"/>
      <c r="ER13" s="365"/>
      <c r="ES13" s="365"/>
      <c r="ET13" s="365"/>
      <c r="EU13" s="365"/>
      <c r="EV13" s="365"/>
      <c r="EW13" s="365"/>
      <c r="EX13" s="365"/>
      <c r="EY13" s="366"/>
      <c r="EZ13" s="367"/>
      <c r="FA13" s="365"/>
      <c r="FB13" s="365"/>
      <c r="FC13" s="365"/>
      <c r="FD13" s="365"/>
      <c r="FE13" s="365"/>
      <c r="FF13" s="365"/>
      <c r="FG13" s="365"/>
      <c r="FH13" s="365"/>
      <c r="FI13" s="365"/>
      <c r="FJ13" s="365"/>
      <c r="FK13" s="365"/>
      <c r="FL13" s="365"/>
      <c r="FM13" s="365"/>
      <c r="FN13" s="365"/>
      <c r="FO13" s="365"/>
      <c r="FP13" s="365"/>
      <c r="FQ13" s="365"/>
      <c r="FR13" s="365"/>
      <c r="FS13" s="365"/>
      <c r="FT13" s="365"/>
      <c r="FU13" s="365"/>
      <c r="FV13" s="365"/>
      <c r="FW13" s="365"/>
      <c r="FX13" s="365"/>
      <c r="FY13" s="365"/>
      <c r="FZ13" s="365"/>
      <c r="GA13" s="365"/>
      <c r="GB13" s="365"/>
      <c r="GC13" s="365"/>
      <c r="GD13" s="366"/>
      <c r="GE13" s="369">
        <f>'R3-01（入力用）'!G21/'R3-01（入力用）'!G22</f>
        <v>1.6721311475409837</v>
      </c>
      <c r="GF13" s="369">
        <f>'R3-01（入力用）'!H21/'R3-01（入力用）'!H22</f>
        <v>1.2253521126760563</v>
      </c>
      <c r="GG13" s="369">
        <f>'R3-01（入力用）'!I21/'R3-01（入力用）'!I22</f>
        <v>1.0561797752808988</v>
      </c>
      <c r="GH13" s="369">
        <f>'R3-01（入力用）'!J21/'R3-01（入力用）'!J22</f>
        <v>0.83653846153846156</v>
      </c>
      <c r="GI13" s="369">
        <f>'R3-01（入力用）'!K21/'R3-01（入力用）'!K22</f>
        <v>0.98058252427184467</v>
      </c>
      <c r="GJ13" s="369">
        <f>'R3-01（入力用）'!L21/'R3-01（入力用）'!L22</f>
        <v>1.2277227722772277</v>
      </c>
      <c r="GK13" s="369">
        <f>'R3-01（入力用）'!M21/'R3-01（入力用）'!M22</f>
        <v>1.46875</v>
      </c>
      <c r="GL13" s="369">
        <f>'R3-01（入力用）'!N21/'R3-01（入力用）'!N22</f>
        <v>1.5490196078431373</v>
      </c>
      <c r="GM13" s="369">
        <f>'R3-01（入力用）'!O21/'R3-01（入力用）'!O22</f>
        <v>2.2413793103448274</v>
      </c>
      <c r="GN13" s="369">
        <f>'R3-01（入力用）'!P21/'R3-01（入力用）'!P22</f>
        <v>1.9680851063829787</v>
      </c>
      <c r="GO13" s="369">
        <f>'R3-01（入力用）'!Q21/'R3-01（入力用）'!Q22</f>
        <v>2.1609195402298851</v>
      </c>
      <c r="GP13" s="369">
        <f>'R3-01（入力用）'!R21/'R3-01（入力用）'!R22</f>
        <v>1.8415841584158417</v>
      </c>
      <c r="GQ13" s="369">
        <f>'R3-01（入力用）'!S21/'R3-01（入力用）'!S22</f>
        <v>1.3790322580645162</v>
      </c>
      <c r="GR13" s="369">
        <f>'R3-01（入力用）'!T21/'R3-01（入力用）'!T22</f>
        <v>1.1418439716312057</v>
      </c>
      <c r="GS13" s="369">
        <f>'R3-01（入力用）'!U21/'R3-01（入力用）'!U22</f>
        <v>0.90506329113924056</v>
      </c>
      <c r="GT13" s="369">
        <f>'R3-01（入力用）'!V21/'R3-01（入力用）'!V22</f>
        <v>0.66153846153846152</v>
      </c>
      <c r="GU13" s="369">
        <f>'R3-01（入力用）'!W21/'R3-01（入力用）'!W22</f>
        <v>0.68108108108108112</v>
      </c>
      <c r="GV13" s="369">
        <f>'R3-01（入力用）'!X21/'R3-01（入力用）'!X22</f>
        <v>0.67553191489361697</v>
      </c>
      <c r="GW13" s="369">
        <f>'R3-01（入力用）'!Y21/'R3-01（入力用）'!Y22</f>
        <v>0.65053763440860213</v>
      </c>
      <c r="GX13" s="369">
        <f>'R3-01（入力用）'!Z21/'R3-01（入力用）'!Z22</f>
        <v>0.92982456140350878</v>
      </c>
      <c r="GY13" s="369">
        <f>'R3-01（入力用）'!AA21/'R3-01（入力用）'!AA22</f>
        <v>1.0248447204968945</v>
      </c>
      <c r="GZ13" s="369">
        <f>'R3-01（入力用）'!AB21/'R3-01（入力用）'!AB22</f>
        <v>1.1538461538461537</v>
      </c>
      <c r="HA13" s="369">
        <f>'R3-01（入力用）'!AC21/'R3-01（入力用）'!AC22</f>
        <v>1.2945736434108528</v>
      </c>
      <c r="HB13" s="369">
        <f>'R3-01（入力用）'!AD21/'R3-01（入力用）'!AD22</f>
        <v>1.253968253968254</v>
      </c>
      <c r="HC13" s="369">
        <f>'R3-01（入力用）'!AE21/'R3-01（入力用）'!AE22</f>
        <v>1.2283464566929134</v>
      </c>
      <c r="HD13" s="369">
        <f>'R3-01（入力用）'!AF21/'R3-01（入力用）'!AF22</f>
        <v>1.28099173553719</v>
      </c>
      <c r="HE13" s="369">
        <f>'R3-01（入力用）'!AG21/'R3-01（入力用）'!AG22</f>
        <v>0.66666666666666663</v>
      </c>
      <c r="HF13" s="369">
        <f>'R3-01（入力用）'!AH21/'R3-01（入力用）'!AH22</f>
        <v>0.58181818181818179</v>
      </c>
      <c r="HG13" s="369">
        <f>'R3-01（入力用）'!AI21/'R3-01（入力用）'!AI22</f>
        <v>0.61212121212121207</v>
      </c>
      <c r="HH13" s="369">
        <f>'R3-01（入力用）'!AJ21/'R3-01（入力用）'!AJ22</f>
        <v>0.50898203592814373</v>
      </c>
      <c r="HI13" s="370">
        <f>'R3-01（入力用）'!AK21/'R3-01（入力用）'!AK22</f>
        <v>0.58860759493670889</v>
      </c>
      <c r="HJ13" s="369">
        <f>'R3-02（入力用）'!G21/'R3-02（入力用）'!G22</f>
        <v>0.57051282051282048</v>
      </c>
      <c r="HK13" s="369">
        <f>'R3-02（入力用）'!H21/'R3-02（入力用）'!H22</f>
        <v>0.52258064516129032</v>
      </c>
      <c r="HL13" s="369">
        <f>'R3-02（入力用）'!I21/'R3-02（入力用）'!I22</f>
        <v>0.69811320754716977</v>
      </c>
      <c r="HM13" s="369">
        <f>'R3-02（入力用）'!J21/'R3-02（入力用）'!J22</f>
        <v>0.66666666666666663</v>
      </c>
      <c r="HN13" s="369">
        <f>'R3-02（入力用）'!K21/'R3-02（入力用）'!K22</f>
        <v>0.53465346534653468</v>
      </c>
      <c r="HO13" s="369">
        <f>'R3-02（入力用）'!L21/'R3-02（入力用）'!L22</f>
        <v>0.55294117647058827</v>
      </c>
      <c r="HP13" s="369">
        <f>'R3-02（入力用）'!M21/'R3-02（入力用）'!M22</f>
        <v>0.39784946236559138</v>
      </c>
      <c r="HQ13" s="369">
        <f>'R3-02（入力用）'!N21/'R3-02（入力用）'!N22</f>
        <v>0.3707865168539326</v>
      </c>
      <c r="HR13" s="369">
        <f>'R3-02（入力用）'!O21/'R3-02（入力用）'!O22</f>
        <v>0.46913580246913578</v>
      </c>
      <c r="HS13" s="369">
        <f>'R3-02（入力用）'!P21/'R3-02（入力用）'!P22</f>
        <v>0.60810810810810811</v>
      </c>
      <c r="HT13" s="369">
        <f>'R3-02（入力用）'!Q21/'R3-02（入力用）'!Q22</f>
        <v>0.71875</v>
      </c>
      <c r="HU13" s="369">
        <f>'R3-02（入力用）'!R21/'R3-02（入力用）'!R22</f>
        <v>0.98148148148148151</v>
      </c>
      <c r="HV13" s="369">
        <f>'R3-02（入力用）'!S21/'R3-02（入力用）'!S22</f>
        <v>1.2765957446808511</v>
      </c>
      <c r="HW13" s="369">
        <f>'R3-02（入力用）'!T21/'R3-02（入力用）'!T22</f>
        <v>1.7567567567567568</v>
      </c>
      <c r="HX13" s="369">
        <f>'R3-02（入力用）'!U21/'R3-02（入力用）'!U22</f>
        <v>1.8484848484848484</v>
      </c>
      <c r="HY13" s="369">
        <f>'R3-02（入力用）'!V21/'R3-02（入力用）'!V22</f>
        <v>1.6578947368421053</v>
      </c>
      <c r="HZ13" s="369">
        <f>'R3-02（入力用）'!W21/'R3-02（入力用）'!W22</f>
        <v>1.2</v>
      </c>
      <c r="IA13" s="369">
        <f>'R3-02（入力用）'!X21/'R3-02（入力用）'!X22</f>
        <v>1.1521739130434783</v>
      </c>
      <c r="IB13" s="369">
        <f>'R3-02（入力用）'!Y21/'R3-02（入力用）'!Y22</f>
        <v>0.71698113207547165</v>
      </c>
      <c r="IC13" s="369">
        <f>'R3-02（入力用）'!Z21/'R3-02（入力用）'!Z22</f>
        <v>0.46666666666666667</v>
      </c>
      <c r="ID13" s="369">
        <f>'R3-02（入力用）'!AA21/'R3-02（入力用）'!AA22</f>
        <v>0.32307692307692309</v>
      </c>
      <c r="IE13" s="369">
        <f>'R3-02（入力用）'!AB21/'R3-02（入力用）'!AB22</f>
        <v>0.34426229508196721</v>
      </c>
      <c r="IF13" s="369">
        <f>'R3-02（入力用）'!AC21/'R3-02（入力用）'!AC22</f>
        <v>0.25396825396825395</v>
      </c>
      <c r="IG13" s="369">
        <f>'R3-02（入力用）'!AD21/'R3-02（入力用）'!AD22</f>
        <v>0.35185185185185186</v>
      </c>
      <c r="IH13" s="369">
        <f>'R3-02（入力用）'!AE21/'R3-02（入力用）'!AE22</f>
        <v>0.30188679245283018</v>
      </c>
      <c r="II13" s="369">
        <f>'R3-02（入力用）'!AF21/'R3-02（入力用）'!AF22</f>
        <v>0.39473684210526316</v>
      </c>
      <c r="IJ13" s="369">
        <f>'R3-02（入力用）'!AG21/'R3-02（入力用）'!AG22</f>
        <v>0.6071428571428571</v>
      </c>
      <c r="IK13" s="370">
        <f>'R3-02（入力用）'!AH21/'R3-02（入力用）'!AH22</f>
        <v>0.76190476190476186</v>
      </c>
      <c r="IL13" s="369">
        <f>'R3-03（入力用）'!G36</f>
        <v>0.66666666666666663</v>
      </c>
      <c r="IM13" s="369">
        <f>'R3-03（入力用）'!H36</f>
        <v>0.5</v>
      </c>
      <c r="IN13" s="369">
        <f>'R3-03（入力用）'!I36</f>
        <v>0.21052631578947367</v>
      </c>
      <c r="IO13" s="369">
        <f>'R3-03（入力用）'!J36</f>
        <v>0.25</v>
      </c>
      <c r="IP13" s="369">
        <f>'R3-03（入力用）'!K36</f>
        <v>0.26666666666666666</v>
      </c>
      <c r="IQ13" s="369">
        <f>'R3-03（入力用）'!L36</f>
        <v>5.8823529411764705E-2</v>
      </c>
      <c r="IR13" s="369">
        <f>'R3-03（入力用）'!M36</f>
        <v>6.25E-2</v>
      </c>
      <c r="IS13" s="369">
        <f>'R3-03（入力用）'!N36</f>
        <v>7.1428571428571425E-2</v>
      </c>
      <c r="IT13" s="369">
        <f>'R3-03（入力用）'!O36</f>
        <v>0</v>
      </c>
      <c r="IU13" s="369">
        <f>'R3-03（入力用）'!P36</f>
        <v>0</v>
      </c>
      <c r="IV13" s="369">
        <f>'R3-03（入力用）'!Q36</f>
        <v>0</v>
      </c>
      <c r="IW13" s="369">
        <f>'R3-03（入力用）'!R36</f>
        <v>0</v>
      </c>
      <c r="IX13" s="369">
        <f>'R3-03（入力用）'!S36</f>
        <v>0</v>
      </c>
      <c r="IY13" s="369">
        <f>'R3-03（入力用）'!T36</f>
        <v>1</v>
      </c>
      <c r="IZ13" s="369">
        <f>'R3-03（入力用）'!U36</f>
        <v>1</v>
      </c>
      <c r="JA13" s="369">
        <f>'R3-03（入力用）'!V36</f>
        <v>0</v>
      </c>
      <c r="JB13" s="369">
        <f>'R3-03（入力用）'!W36</f>
        <v>0</v>
      </c>
      <c r="JC13" s="369">
        <f>'R3-03（入力用）'!X36</f>
        <v>0</v>
      </c>
      <c r="JD13" s="369">
        <f>'R3-03（入力用）'!Y36</f>
        <v>0</v>
      </c>
      <c r="JE13" s="369">
        <f>'R3-03（入力用）'!Z36</f>
        <v>0</v>
      </c>
      <c r="JF13" s="369">
        <f>'R3-03（入力用）'!AA36</f>
        <v>11</v>
      </c>
      <c r="JG13" s="369">
        <f>'R3-03（入力用）'!AB36</f>
        <v>12</v>
      </c>
      <c r="JH13" s="369">
        <f>'R3-03（入力用）'!AC36</f>
        <v>5.5</v>
      </c>
      <c r="JI13" s="369">
        <f>'R3-03（入力用）'!AD36</f>
        <v>3.6666666666666665</v>
      </c>
      <c r="JJ13" s="369">
        <f>'R3-03（入力用）'!AE36</f>
        <v>3</v>
      </c>
      <c r="JK13" s="369">
        <f>'R3-03（入力用）'!AF36</f>
        <v>6</v>
      </c>
      <c r="JL13" s="369">
        <f>'R3-03（入力用）'!AG36</f>
        <v>4.4285714285714288</v>
      </c>
      <c r="JM13" s="369">
        <f>'R3-03（入力用）'!AH36</f>
        <v>3.4545454545454546</v>
      </c>
      <c r="JN13" s="369">
        <f>'R3-03（入力用）'!AI36</f>
        <v>3.5</v>
      </c>
      <c r="JO13" s="369">
        <f>'R3-03（入力用）'!AJ36</f>
        <v>4.3636363636363633</v>
      </c>
      <c r="JP13" s="370">
        <f>'R3-03（入力用）'!AK36</f>
        <v>4.9090909090909092</v>
      </c>
      <c r="JQ13" s="369">
        <f>'R3-04'!G36</f>
        <v>4.5</v>
      </c>
      <c r="JR13" s="369">
        <f>'R3-04'!H36</f>
        <v>2.0416666666666665</v>
      </c>
      <c r="JS13" s="369">
        <f>'R3-04'!I36</f>
        <v>1.5161290322580645</v>
      </c>
      <c r="JT13" s="369">
        <f>'R3-04'!J36</f>
        <v>1.131578947368421</v>
      </c>
      <c r="JU13" s="369">
        <f>'R3-04'!K36</f>
        <v>1.0952380952380953</v>
      </c>
      <c r="JV13" s="369">
        <f>'R3-04'!L36</f>
        <v>0.97916666666666663</v>
      </c>
      <c r="JW13" s="369">
        <f>'R3-04'!M36</f>
        <v>1.037037037037037</v>
      </c>
      <c r="JX13" s="369">
        <f>'R3-04'!N36</f>
        <v>1.2037037037037037</v>
      </c>
      <c r="JY13" s="369">
        <f>'R3-04'!O36</f>
        <v>1.346938775510204</v>
      </c>
      <c r="JZ13" s="369">
        <f>'R3-04'!P36</f>
        <v>1.4042553191489362</v>
      </c>
      <c r="KA13" s="369">
        <f>'R3-04'!Q36</f>
        <v>1.4651162790697674</v>
      </c>
      <c r="KB13" s="369">
        <f>'R3-04'!R36</f>
        <v>1.2826086956521738</v>
      </c>
      <c r="KC13" s="369">
        <f>'R3-04'!S36</f>
        <v>1.1914893617021276</v>
      </c>
      <c r="KD13" s="369">
        <f>'R3-04'!T36</f>
        <v>0.7857142857142857</v>
      </c>
      <c r="KE13" s="369">
        <f>'R3-04'!U36</f>
        <v>0.70769230769230773</v>
      </c>
      <c r="KF13" s="369">
        <f>'R3-04'!V36</f>
        <v>0.62121212121212122</v>
      </c>
      <c r="KG13" s="369">
        <f>'R3-04'!W36</f>
        <v>0.60606060606060608</v>
      </c>
      <c r="KH13" s="369">
        <f>'R3-04'!X36</f>
        <v>0.73015873015873012</v>
      </c>
      <c r="KI13" s="369">
        <f>'R3-04'!Y36</f>
        <v>0.81355932203389836</v>
      </c>
      <c r="KJ13" s="369">
        <f>'R3-04'!Z36</f>
        <v>1.0178571428571428</v>
      </c>
      <c r="KK13" s="369">
        <f>'R3-04'!AA36</f>
        <v>1.25</v>
      </c>
      <c r="KL13" s="369">
        <f>'R3-04'!AB36</f>
        <v>1.0652173913043479</v>
      </c>
      <c r="KM13" s="369">
        <f>'R3-04'!AC36</f>
        <v>1.3902439024390243</v>
      </c>
      <c r="KN13" s="369">
        <f>'R3-04'!AD36</f>
        <v>1.425</v>
      </c>
      <c r="KO13" s="369">
        <f>'R3-04'!AE36</f>
        <v>1.3043478260869565</v>
      </c>
      <c r="KP13" s="369">
        <f>'R3-04'!AF36</f>
        <v>1.3958333333333333</v>
      </c>
      <c r="KQ13" s="369">
        <f>'R3-04'!AG36</f>
        <v>1.1403508771929824</v>
      </c>
      <c r="KR13" s="369">
        <f>'R3-04'!AH36</f>
        <v>1.4</v>
      </c>
      <c r="KS13" s="369">
        <f>'R3-04'!AI36</f>
        <v>2</v>
      </c>
      <c r="KT13" s="371">
        <f>'R3-04'!AJ36</f>
        <v>2.1052631578947367</v>
      </c>
      <c r="KU13" s="372">
        <f>'R3-05'!G36</f>
        <v>3.0350877192982457</v>
      </c>
      <c r="KV13" s="369">
        <f>'R3-05'!H36</f>
        <v>3.35</v>
      </c>
      <c r="KW13" s="369">
        <f>'R3-05'!I36</f>
        <v>3.4776119402985075</v>
      </c>
      <c r="KX13" s="369">
        <f>'R3-05'!J36</f>
        <v>4.046153846153846</v>
      </c>
      <c r="KY13" s="369">
        <f>'R3-05'!K36</f>
        <v>3.8441558441558441</v>
      </c>
      <c r="KZ13" s="369">
        <f>'R3-05'!L36</f>
        <v>3.193877551020408</v>
      </c>
      <c r="LA13" s="369">
        <f>'R3-05'!M36</f>
        <v>2.8166666666666669</v>
      </c>
      <c r="LB13" s="369">
        <f>'R3-05'!N36</f>
        <v>1.9017341040462428</v>
      </c>
      <c r="LC13" s="369">
        <f>'R3-05'!O36</f>
        <v>1.6567164179104477</v>
      </c>
      <c r="LD13" s="369">
        <f>'R3-05'!P36</f>
        <v>1.4034334763948497</v>
      </c>
      <c r="LE13" s="369">
        <f>'R3-05'!Q36</f>
        <v>1.2851711026615971</v>
      </c>
      <c r="LF13" s="369">
        <f>'R3-05'!R36</f>
        <v>1.1891891891891893</v>
      </c>
      <c r="LG13" s="369">
        <f>'R3-05'!S36</f>
        <v>1.1469648562300319</v>
      </c>
      <c r="LH13" s="369">
        <f>'R3-05'!T36</f>
        <v>1.0266272189349113</v>
      </c>
      <c r="LI13" s="369">
        <f>'R3-05'!U36</f>
        <v>1.0030395136778116</v>
      </c>
      <c r="LJ13" s="369">
        <f>'R3-05'!V36</f>
        <v>0.93993993993993996</v>
      </c>
      <c r="LK13" s="369">
        <f>'R3-05'!W36</f>
        <v>0.95412844036697253</v>
      </c>
      <c r="LL13" s="369">
        <f>'R3-05'!X36</f>
        <v>0.87869822485207105</v>
      </c>
      <c r="LM13" s="369">
        <f>'R3-05'!Y36</f>
        <v>0.78409090909090906</v>
      </c>
      <c r="LN13" s="369">
        <f>'R3-05'!Z36</f>
        <v>0.7325905292479109</v>
      </c>
      <c r="LO13" s="369">
        <f>'R3-05'!AA36</f>
        <v>0.76080691642651299</v>
      </c>
      <c r="LP13" s="369">
        <f>'R3-05'!AB36</f>
        <v>0.80606060606060603</v>
      </c>
      <c r="LQ13" s="369">
        <f>'R3-05'!AC36</f>
        <v>0.83067092651757191</v>
      </c>
      <c r="LR13" s="369">
        <f>'R3-05'!AD36</f>
        <v>0.77243589743589747</v>
      </c>
      <c r="LS13" s="369">
        <f>'R3-05'!AE36</f>
        <v>0.77777777777777779</v>
      </c>
      <c r="LT13" s="369">
        <f>'R3-05'!AF36</f>
        <v>0.78623188405797106</v>
      </c>
      <c r="LU13" s="369">
        <f>'R3-05'!AG36</f>
        <v>0.7756653992395437</v>
      </c>
      <c r="LV13" s="369">
        <f>'R3-05'!AH36</f>
        <v>0.69696969696969702</v>
      </c>
      <c r="LW13" s="369">
        <f>'R3-05'!AI36</f>
        <v>0.66541353383458646</v>
      </c>
      <c r="LX13" s="369">
        <f>'R3-05'!AJ36</f>
        <v>0.71153846153846156</v>
      </c>
      <c r="LY13" s="373">
        <f>'R3-05'!AK36</f>
        <v>0.73443983402489632</v>
      </c>
      <c r="LZ13" s="369">
        <f>'R3-06'!G36</f>
        <v>0.75757575757575757</v>
      </c>
      <c r="MA13" s="369">
        <f>'R3-06'!H36</f>
        <v>0.83410138248847931</v>
      </c>
      <c r="MB13" s="369">
        <f>'R3-06'!I36</f>
        <v>0.88235294117647056</v>
      </c>
      <c r="MC13" s="369">
        <f>'R3-06'!J36</f>
        <v>0.97282608695652173</v>
      </c>
      <c r="MD13" s="369">
        <f>'R3-06'!K36</f>
        <v>1.1129943502824859</v>
      </c>
      <c r="ME13" s="369">
        <f>'R3-06'!L36</f>
        <v>0.97837837837837838</v>
      </c>
      <c r="MF13" s="369">
        <f>'R3-06'!M36</f>
        <v>1.0056497175141244</v>
      </c>
      <c r="MG13" s="369">
        <f>'R3-06'!N36</f>
        <v>0.94857142857142862</v>
      </c>
      <c r="MH13" s="369">
        <f>'R3-06'!O36</f>
        <v>0.83425414364640882</v>
      </c>
      <c r="MI13" s="369">
        <f>'R3-06'!P36</f>
        <v>0.76111111111111107</v>
      </c>
      <c r="MJ13" s="369">
        <f>'R3-06'!Q36</f>
        <v>0.66480446927374304</v>
      </c>
      <c r="MK13" s="369">
        <f>'R3-06'!R36</f>
        <v>0.44162436548223349</v>
      </c>
      <c r="ML13" s="369">
        <f>'R3-06'!S36</f>
        <v>0.48066298342541436</v>
      </c>
      <c r="MM13" s="369">
        <f>'R3-06'!T36</f>
        <v>0.5</v>
      </c>
      <c r="MN13" s="369">
        <f>'R3-06'!U36</f>
        <v>0.52409638554216864</v>
      </c>
      <c r="MO13" s="369">
        <f>'R3-06'!V36</f>
        <v>0.54966887417218546</v>
      </c>
      <c r="MP13" s="369">
        <f>'R3-06'!W36</f>
        <v>0.54744525547445255</v>
      </c>
      <c r="MQ13" s="369">
        <f>'R3-06'!X36</f>
        <v>0.6386554621848739</v>
      </c>
      <c r="MR13" s="369">
        <f>'R3-06'!Y36</f>
        <v>0.72413793103448276</v>
      </c>
      <c r="MS13" s="369">
        <f>'R3-06'!Z36</f>
        <v>0.58620689655172409</v>
      </c>
      <c r="MT13" s="369">
        <f>'R3-06'!AA36</f>
        <v>0.48314606741573035</v>
      </c>
      <c r="MU13" s="369">
        <f>'R3-06'!AB36</f>
        <v>0.41379310344827586</v>
      </c>
      <c r="MV13" s="369">
        <f>'R3-06'!AC36</f>
        <v>0.30120481927710846</v>
      </c>
      <c r="MW13" s="369">
        <f>'R3-06'!AD36</f>
        <v>0.32</v>
      </c>
      <c r="MX13" s="369">
        <f>'R3-06'!AE36</f>
        <v>0.22368421052631579</v>
      </c>
      <c r="MY13" s="369">
        <f>'R3-06'!AF36</f>
        <v>0.33333333333333331</v>
      </c>
      <c r="MZ13" s="369">
        <f>'R3-06'!AG36</f>
        <v>0.52941176470588236</v>
      </c>
      <c r="NA13" s="369">
        <f>'R3-06'!AH36</f>
        <v>0.69767441860465118</v>
      </c>
      <c r="NB13" s="369">
        <f>'R3-06'!AI36</f>
        <v>0.83333333333333337</v>
      </c>
      <c r="NC13" s="373">
        <f>'R3-06'!AJ36</f>
        <v>1.24</v>
      </c>
      <c r="ND13" s="369">
        <f>'R3-07'!G36</f>
        <v>1.375</v>
      </c>
      <c r="NE13" s="369">
        <f>'R3-07'!H36</f>
        <v>2.4705882352941178</v>
      </c>
      <c r="NF13" s="369">
        <f>'R3-07'!I36</f>
        <v>2</v>
      </c>
      <c r="NG13" s="369">
        <f>'R3-07'!J36</f>
        <v>1.3333333333333333</v>
      </c>
      <c r="NH13" s="369">
        <f>'R3-07'!K36</f>
        <v>1.0666666666666667</v>
      </c>
      <c r="NI13" s="369">
        <f>'R3-07'!L36</f>
        <v>1.1666666666666667</v>
      </c>
      <c r="NJ13" s="369">
        <f>'R3-07'!M36</f>
        <v>1.2258064516129032</v>
      </c>
      <c r="NK13" s="369">
        <f>'R3-07'!N36</f>
        <v>1.1515151515151516</v>
      </c>
      <c r="NL13" s="369">
        <f>'R3-07'!O36</f>
        <v>0.90476190476190477</v>
      </c>
      <c r="NM13" s="369">
        <f>'R3-07'!P36</f>
        <v>0.8571428571428571</v>
      </c>
      <c r="NN13" s="369">
        <f>'R3-07'!Q36</f>
        <v>1.0555555555555556</v>
      </c>
      <c r="NO13" s="369">
        <f>'R3-07'!R36</f>
        <v>1.28125</v>
      </c>
      <c r="NP13" s="369">
        <f>'R3-07'!S36</f>
        <v>1.0285714285714285</v>
      </c>
      <c r="NQ13" s="369">
        <f>'R3-07'!T36</f>
        <v>0.92105263157894735</v>
      </c>
      <c r="NR13" s="369">
        <f>'R3-07'!U36</f>
        <v>0.97368421052631582</v>
      </c>
      <c r="NS13" s="369">
        <f>'R3-07'!V36</f>
        <v>0.94736842105263153</v>
      </c>
      <c r="NT13" s="369">
        <f>'R3-07'!W36</f>
        <v>1.0833333333333333</v>
      </c>
      <c r="NU13" s="369">
        <f>'R3-07'!X36</f>
        <v>1.0526315789473684</v>
      </c>
      <c r="NV13" s="369">
        <f>'R3-07'!Y36</f>
        <v>0.92682926829268297</v>
      </c>
      <c r="NW13" s="369">
        <f>'R3-07'!Z36</f>
        <v>1.1666666666666667</v>
      </c>
      <c r="NX13" s="369">
        <f>'R3-07'!AA36</f>
        <v>1.2</v>
      </c>
      <c r="NY13" s="369">
        <f>'R3-07'!AB36</f>
        <v>1.2162162162162162</v>
      </c>
      <c r="NZ13" s="369">
        <f>'R3-07'!AC36</f>
        <v>1.5</v>
      </c>
      <c r="OA13" s="369">
        <f>'R3-07'!AD36</f>
        <v>1.4102564102564104</v>
      </c>
      <c r="OB13" s="369">
        <f>'R3-07'!AE36</f>
        <v>1.7749999999999999</v>
      </c>
      <c r="OC13" s="369">
        <f>'R3-07'!AF36</f>
        <v>2.1578947368421053</v>
      </c>
      <c r="OD13" s="369">
        <f>'R3-07'!AG36</f>
        <v>2.2380952380952381</v>
      </c>
      <c r="OE13" s="369">
        <f>'R3-07'!AH36</f>
        <v>2.6904761904761907</v>
      </c>
      <c r="OF13" s="369">
        <f>'R3-07'!AI36</f>
        <v>2.8</v>
      </c>
      <c r="OG13" s="369">
        <f>'R3-07'!AJ36</f>
        <v>2.4074074074074074</v>
      </c>
      <c r="OH13" s="373">
        <f>'R3-07'!AK36</f>
        <v>2.6</v>
      </c>
      <c r="OI13" s="369">
        <f>'R3-08'!G36</f>
        <v>2.140845070422535</v>
      </c>
      <c r="OJ13" s="369">
        <f>'R3-08'!H36</f>
        <v>1.9390243902439024</v>
      </c>
      <c r="OK13" s="369">
        <f>'R3-08'!I36</f>
        <v>1.9787234042553192</v>
      </c>
      <c r="OL13" s="369">
        <f>'R3-08'!J36</f>
        <v>1.8230088495575221</v>
      </c>
      <c r="OM13" s="369">
        <f>'R3-08'!K36</f>
        <v>1.8650793650793651</v>
      </c>
      <c r="ON13" s="369">
        <f>'R3-08'!L36</f>
        <v>2.2999999999999998</v>
      </c>
      <c r="OO13" s="369">
        <f>'R3-08'!M36</f>
        <v>2.4405594405594404</v>
      </c>
      <c r="OP13" s="369">
        <f>'R3-08'!N36</f>
        <v>2.7763157894736841</v>
      </c>
      <c r="OQ13" s="369">
        <f>'R3-08'!O36</f>
        <v>2.9433962264150941</v>
      </c>
      <c r="OR13" s="369">
        <f>'R3-08'!P36</f>
        <v>2.71505376344086</v>
      </c>
      <c r="OS13" s="369">
        <f>'R3-08'!Q36</f>
        <v>2.762135922330097</v>
      </c>
      <c r="OT13" s="369">
        <f>'R3-08'!R36</f>
        <v>2.8595744680851065</v>
      </c>
      <c r="OU13" s="369">
        <f>'R3-08'!S36</f>
        <v>2.4849498327759196</v>
      </c>
      <c r="OV13" s="369">
        <f>'R3-08'!T36</f>
        <v>2.3954154727793697</v>
      </c>
      <c r="OW13" s="369">
        <f>'R3-08'!U36</f>
        <v>2.066350710900474</v>
      </c>
      <c r="OX13" s="369">
        <f>'R3-08'!V36</f>
        <v>2.0448717948717947</v>
      </c>
      <c r="OY13" s="369">
        <f>'R3-08'!W36</f>
        <v>2.217821782178218</v>
      </c>
      <c r="OZ13" s="369">
        <f>'R3-08'!X36</f>
        <v>2.1318101933216167</v>
      </c>
      <c r="PA13" s="369">
        <f>'R3-08'!Y36</f>
        <v>1.9494047619047619</v>
      </c>
      <c r="PB13" s="369">
        <f>'R3-08'!Z36</f>
        <v>1.8761776581426648</v>
      </c>
      <c r="PC13" s="369">
        <f>'R3-08'!AA36</f>
        <v>1.7476076555023923</v>
      </c>
      <c r="PD13" s="369">
        <f>'R3-08'!AB36</f>
        <v>1.698394495412844</v>
      </c>
      <c r="PE13" s="369">
        <f>'R3-08'!AC36</f>
        <v>1.5433646812957158</v>
      </c>
      <c r="PF13" s="369">
        <f>'R3-08'!AD36</f>
        <v>1.2705357142857143</v>
      </c>
      <c r="PG13" s="369">
        <f>'R3-08'!AE36</f>
        <v>1.2052761747732894</v>
      </c>
      <c r="PH13" s="369">
        <f>'R3-08'!AF36</f>
        <v>1.0709923664122138</v>
      </c>
      <c r="PI13" s="369">
        <f>'R3-08'!AG36</f>
        <v>0.93902439024390238</v>
      </c>
      <c r="PJ13" s="369">
        <f>'R3-08'!AH36</f>
        <v>0.84531143052703628</v>
      </c>
      <c r="PK13" s="369">
        <f>'R3-08'!AI36</f>
        <v>0.812288993923025</v>
      </c>
      <c r="PL13" s="369">
        <f>'R3-08'!AJ36</f>
        <v>0.7481381178063643</v>
      </c>
      <c r="PM13" s="373">
        <f>'R3-08'!AK36</f>
        <v>0.69711876317638788</v>
      </c>
      <c r="PN13" s="369">
        <f>'R3-09'!G36</f>
        <v>0.58002735978112174</v>
      </c>
      <c r="PO13" s="369">
        <f>'R3-09'!H36</f>
        <v>0.53243050605844622</v>
      </c>
      <c r="PP13" s="369">
        <f>'R3-09'!I36</f>
        <v>0.52330022918258212</v>
      </c>
      <c r="PQ13" s="369">
        <f>'R3-09'!J36</f>
        <v>0.48178137651821862</v>
      </c>
      <c r="PR13" s="369">
        <f>'R3-09'!K36</f>
        <v>0.43308395677472983</v>
      </c>
      <c r="PS13" s="369">
        <f>'R3-09'!L36</f>
        <v>0.4660633484162896</v>
      </c>
      <c r="PT13" s="369">
        <f>'R3-09'!M36</f>
        <v>0.49697580645161288</v>
      </c>
      <c r="PU13" s="369">
        <f>'R3-09'!N36</f>
        <v>0.53066037735849059</v>
      </c>
      <c r="PV13" s="369">
        <f>'R3-09'!O36</f>
        <v>0.54752342704149937</v>
      </c>
      <c r="PW13" s="369">
        <f>'R3-09'!P36</f>
        <v>0.5576642335766423</v>
      </c>
      <c r="PX13" s="369">
        <f>'R3-09'!Q36</f>
        <v>0.60672268907563021</v>
      </c>
      <c r="PY13" s="369">
        <f>'R3-09'!R36</f>
        <v>0.65834932821497116</v>
      </c>
      <c r="PZ13" s="369">
        <f>'R3-09'!S36</f>
        <v>0.62330097087378644</v>
      </c>
      <c r="QA13" s="369">
        <f>'R3-09'!T36</f>
        <v>0.61054766734279919</v>
      </c>
      <c r="QB13" s="369">
        <f>'R3-09'!U36</f>
        <v>0.61777777777777776</v>
      </c>
      <c r="QC13" s="369">
        <f>'R3-09'!V36</f>
        <v>0.63080684596577019</v>
      </c>
      <c r="QD13" s="369">
        <f>'R3-09'!W36</f>
        <v>0.58638743455497377</v>
      </c>
      <c r="QE13" s="369">
        <f>'R3-09'!X36</f>
        <v>0.53462603878116344</v>
      </c>
      <c r="QF13" s="369">
        <f>'R3-09'!Y36</f>
        <v>0.50145772594752192</v>
      </c>
      <c r="QG13" s="369">
        <f>'R3-09'!Z36</f>
        <v>0.48286604361370716</v>
      </c>
      <c r="QH13" s="369">
        <f>'R3-09'!AA36</f>
        <v>0.40863787375415284</v>
      </c>
      <c r="QI13" s="369">
        <f>'R3-09'!AB36</f>
        <v>0.34892086330935251</v>
      </c>
      <c r="QJ13" s="369">
        <f>'R3-09'!AC36</f>
        <v>0.27906976744186046</v>
      </c>
      <c r="QK13" s="369">
        <f>'R3-09'!AD36</f>
        <v>0.21875</v>
      </c>
      <c r="QL13" s="369">
        <f>'R3-09'!AE36</f>
        <v>0.20207253886010362</v>
      </c>
      <c r="QM13" s="369">
        <f>'R3-09'!AF36</f>
        <v>0.15116279069767441</v>
      </c>
      <c r="QN13" s="369">
        <f>'R3-09'!AG36</f>
        <v>0.15483870967741936</v>
      </c>
      <c r="QO13" s="369">
        <f>'R3-09'!AH36</f>
        <v>0.21951219512195122</v>
      </c>
      <c r="QP13" s="369">
        <f>'R3-09'!AI36</f>
        <v>0.24742268041237114</v>
      </c>
      <c r="QQ13" s="373">
        <f>'R3-09'!AJ36</f>
        <v>0.29166666666666669</v>
      </c>
      <c r="QR13" s="369">
        <f>'R3-10'!G36</f>
        <v>0.48979591836734693</v>
      </c>
      <c r="QS13" s="369">
        <f>'R3-10'!H36</f>
        <v>0.5641025641025641</v>
      </c>
      <c r="QT13" s="369">
        <f>'R3-10'!I36</f>
        <v>0.76923076923076927</v>
      </c>
      <c r="QU13" s="369">
        <f>'R3-10'!J36</f>
        <v>0.83333333333333337</v>
      </c>
      <c r="QV13" s="369">
        <f>'R3-10'!K36</f>
        <v>0.59259259259259256</v>
      </c>
      <c r="QW13" s="369">
        <f>'R3-10'!L36</f>
        <v>0.66666666666666663</v>
      </c>
      <c r="QX13" s="369">
        <f>'R3-10'!M36</f>
        <v>0.8571428571428571</v>
      </c>
      <c r="QY13" s="369">
        <f>'R3-10'!N36</f>
        <v>0.66666666666666663</v>
      </c>
      <c r="QZ13" s="369">
        <f>'R3-10'!O36</f>
        <v>0.77272727272727271</v>
      </c>
      <c r="RA13" s="369">
        <f>'R3-10'!P36</f>
        <v>0.85</v>
      </c>
      <c r="RB13" s="369">
        <f>'R3-10'!Q36</f>
        <v>0.75</v>
      </c>
      <c r="RC13" s="369">
        <f>'R3-10'!R36</f>
        <v>1.0625</v>
      </c>
      <c r="RD13" s="369">
        <f>'R3-10'!S36</f>
        <v>1.125</v>
      </c>
      <c r="RE13" s="369">
        <f>'R3-10'!T36</f>
        <v>1.0555555555555556</v>
      </c>
      <c r="RF13" s="369">
        <f>'R3-10'!U36</f>
        <v>1.25</v>
      </c>
      <c r="RG13" s="369">
        <f>'R3-10'!V36</f>
        <v>1.1764705882352942</v>
      </c>
      <c r="RH13" s="369">
        <f>'R3-10'!W36</f>
        <v>1.1764705882352942</v>
      </c>
      <c r="RI13" s="369">
        <f>'R3-10'!X36</f>
        <v>1.3333333333333333</v>
      </c>
      <c r="RJ13" s="369">
        <f>'R3-10'!Y36</f>
        <v>0.94117647058823528</v>
      </c>
      <c r="RK13" s="369">
        <f>'R3-10'!Z36</f>
        <v>0.77777777777777779</v>
      </c>
      <c r="RL13" s="369">
        <f>'R3-10'!AA36</f>
        <v>0.47368421052631576</v>
      </c>
      <c r="RM13" s="369">
        <f>'R3-10'!AB36</f>
        <v>0.25</v>
      </c>
      <c r="RN13" s="369">
        <f>'R3-10'!AC36</f>
        <v>0.05</v>
      </c>
      <c r="RO13" s="369">
        <f>'R3-10'!AD36</f>
        <v>0.05</v>
      </c>
      <c r="RP13" s="369">
        <f>'R3-10'!AE36</f>
        <v>0.05</v>
      </c>
      <c r="RQ13" s="369">
        <f>'R3-10'!AF36</f>
        <v>0.25</v>
      </c>
      <c r="RR13" s="369">
        <f>'R3-10'!AG36</f>
        <v>0.2857142857142857</v>
      </c>
      <c r="RS13" s="369">
        <f>'R3-10'!AH36</f>
        <v>0.44444444444444442</v>
      </c>
      <c r="RT13" s="369">
        <f>'R3-10'!AI36</f>
        <v>0.8</v>
      </c>
      <c r="RU13" s="369">
        <f>'R3-10'!AJ36</f>
        <v>4</v>
      </c>
      <c r="RV13" s="373">
        <f>'R3-10'!AK36</f>
        <v>4</v>
      </c>
      <c r="RW13" s="369">
        <f>'R3-11'!G36</f>
        <v>4</v>
      </c>
      <c r="RX13" s="369">
        <f>'R3-11'!H36</f>
        <v>0.25</v>
      </c>
      <c r="RY13" s="369">
        <f>'R3-11'!I36</f>
        <v>0.25</v>
      </c>
      <c r="RZ13" s="369">
        <f>'R3-11'!J36</f>
        <v>0.25</v>
      </c>
      <c r="SA13" s="369">
        <f>'R3-11'!K36</f>
        <v>0.25</v>
      </c>
      <c r="SB13" s="369">
        <f>'R3-11'!L36</f>
        <v>0.25</v>
      </c>
      <c r="SC13" s="369">
        <f>'R3-11'!M36</f>
        <v>0.25</v>
      </c>
      <c r="SD13" s="369">
        <f>'R3-11'!N36</f>
        <v>0.25</v>
      </c>
      <c r="SE13" s="369">
        <f>'R3-11'!O36</f>
        <v>0</v>
      </c>
      <c r="SF13" s="369">
        <f>'R3-11'!P36</f>
        <v>0</v>
      </c>
      <c r="SG13" s="369">
        <f>'R3-11'!Q36</f>
        <v>0</v>
      </c>
      <c r="SH13" s="369">
        <f>'R3-11'!R36</f>
        <v>0</v>
      </c>
      <c r="SI13" s="369">
        <f>'R3-11'!S36</f>
        <v>0</v>
      </c>
      <c r="SJ13" s="369">
        <f>'R3-11'!T36</f>
        <v>0</v>
      </c>
      <c r="SK13" s="369">
        <f>'R3-11'!U36</f>
        <v>0</v>
      </c>
      <c r="SL13" s="369">
        <f>'R3-11'!V36</f>
        <v>0</v>
      </c>
      <c r="SM13" s="369">
        <f>'R3-11'!W36</f>
        <v>0</v>
      </c>
      <c r="SN13" s="369">
        <f>'R3-11'!X36</f>
        <v>0</v>
      </c>
      <c r="SO13" s="369">
        <f>'R3-11'!Y36</f>
        <v>0</v>
      </c>
      <c r="SP13" s="369">
        <f>'R3-11'!Z36</f>
        <v>0</v>
      </c>
      <c r="SQ13" s="369">
        <f>'R3-11'!AA36</f>
        <v>0</v>
      </c>
      <c r="SR13" s="369">
        <f>'R3-11'!AB36</f>
        <v>0</v>
      </c>
      <c r="SS13" s="369">
        <f>'R3-11'!AC36</f>
        <v>0</v>
      </c>
      <c r="ST13" s="369">
        <f>'R3-11'!AD36</f>
        <v>0</v>
      </c>
      <c r="SU13" s="369">
        <f>'R3-11'!AE36</f>
        <v>0</v>
      </c>
      <c r="SV13" s="369">
        <f>'R3-11'!AF36</f>
        <v>0</v>
      </c>
      <c r="SW13" s="369">
        <f>'R3-11'!AG36</f>
        <v>0</v>
      </c>
      <c r="SX13" s="369">
        <f>'R3-11'!AH36</f>
        <v>0</v>
      </c>
      <c r="SY13" s="369">
        <f>'R3-11'!AI36</f>
        <v>0</v>
      </c>
      <c r="SZ13" s="373">
        <f>'R3-11'!AJ36</f>
        <v>0</v>
      </c>
      <c r="TA13" s="369">
        <f>'R3-12'!G36</f>
        <v>0</v>
      </c>
      <c r="TB13" s="369">
        <f>'R3-12'!H36</f>
        <v>0</v>
      </c>
      <c r="TC13" s="369">
        <f>'R3-12'!I36</f>
        <v>0</v>
      </c>
      <c r="TD13" s="369">
        <f>'R3-12'!J36</f>
        <v>0</v>
      </c>
      <c r="TE13" s="369">
        <f>'R3-12'!K36</f>
        <v>0</v>
      </c>
      <c r="TF13" s="369">
        <f>'R3-12'!L36</f>
        <v>0</v>
      </c>
      <c r="TG13" s="369">
        <f>'R3-12'!M36</f>
        <v>0</v>
      </c>
      <c r="TH13" s="369">
        <f>'R3-12'!N36</f>
        <v>0</v>
      </c>
      <c r="TI13" s="369">
        <f>'R3-12'!O36</f>
        <v>0</v>
      </c>
      <c r="TJ13" s="369">
        <f>'R3-12'!P36</f>
        <v>0</v>
      </c>
      <c r="TK13" s="369">
        <f>'R3-12'!Q36</f>
        <v>0</v>
      </c>
      <c r="TL13" s="369">
        <f>'R3-12'!R36</f>
        <v>0</v>
      </c>
      <c r="TM13" s="369">
        <f>'R3-12'!S36</f>
        <v>0</v>
      </c>
      <c r="TN13" s="369">
        <f>'R3-12'!T36</f>
        <v>0</v>
      </c>
      <c r="TO13" s="369">
        <f>'R3-12'!U36</f>
        <v>0</v>
      </c>
      <c r="TP13" s="369">
        <f>'R3-12'!V36</f>
        <v>0</v>
      </c>
      <c r="TQ13" s="369">
        <f>'R3-12'!W36</f>
        <v>0</v>
      </c>
      <c r="TR13" s="369">
        <f>'R3-12'!X36</f>
        <v>0</v>
      </c>
      <c r="TS13" s="369">
        <f>'R3-12'!Y36</f>
        <v>0</v>
      </c>
      <c r="TT13" s="369">
        <f>'R3-12'!Z36</f>
        <v>0</v>
      </c>
      <c r="TU13" s="369">
        <f>'R3-12'!AA36</f>
        <v>0</v>
      </c>
      <c r="TV13" s="369">
        <f>'R3-12'!AB36</f>
        <v>0</v>
      </c>
      <c r="TW13" s="369">
        <f>'R3-12'!AC36</f>
        <v>6.5</v>
      </c>
      <c r="TX13" s="369">
        <f>'R3-12'!AD36</f>
        <v>4</v>
      </c>
      <c r="TY13" s="369">
        <f>'R3-12'!AE36</f>
        <v>4.666666666666667</v>
      </c>
      <c r="TZ13" s="369">
        <f>'R3-12'!AF36</f>
        <v>0.88888888888888884</v>
      </c>
      <c r="UA13" s="369">
        <f>'R3-12'!AG36</f>
        <v>0.88888888888888884</v>
      </c>
      <c r="UB13" s="369">
        <f>'R3-12'!AH36</f>
        <v>0.41666666666666669</v>
      </c>
      <c r="UC13" s="369">
        <f>'R3-12'!AI36</f>
        <v>0.5</v>
      </c>
      <c r="UD13" s="369">
        <f>'R3-12'!AJ36</f>
        <v>0.30769230769230771</v>
      </c>
      <c r="UE13" s="373">
        <f>'R3-12'!AK36</f>
        <v>0.33333333333333331</v>
      </c>
      <c r="UF13" s="369">
        <f>'R4-01'!G36</f>
        <v>0.14285714285714285</v>
      </c>
      <c r="UG13" s="369">
        <f>'R4-01'!H36</f>
        <v>0.375</v>
      </c>
      <c r="UH13" s="369">
        <f>'R4-01'!I36</f>
        <v>1</v>
      </c>
      <c r="UI13" s="369">
        <f>'R4-01'!J36</f>
        <v>2.6</v>
      </c>
      <c r="UJ13" s="369">
        <f>'R4-01'!K36</f>
        <v>5.166666666666667</v>
      </c>
      <c r="UK13" s="369">
        <f>'R4-01'!L36</f>
        <v>22.75</v>
      </c>
      <c r="UL13" s="369">
        <f>'R4-01'!M36</f>
        <v>50.25</v>
      </c>
      <c r="UM13" s="369">
        <f>'R4-01'!N36</f>
        <v>190.5</v>
      </c>
      <c r="UN13" s="369">
        <f>'R4-01'!O36</f>
        <v>162.66666666666666</v>
      </c>
      <c r="UO13" s="369">
        <f>'R4-01'!P36</f>
        <v>73.75</v>
      </c>
      <c r="UP13" s="369">
        <f>'R4-01'!Q36</f>
        <v>51.230769230769234</v>
      </c>
      <c r="UQ13" s="369">
        <f>'R4-01'!R36</f>
        <v>24.516129032258064</v>
      </c>
      <c r="UR13" s="369">
        <f>'R4-01'!S36</f>
        <v>8.9450549450549453</v>
      </c>
      <c r="US13" s="369">
        <f>'R4-01'!T36</f>
        <v>4.1990049751243781</v>
      </c>
      <c r="UT13" s="369">
        <f>'R4-01'!U36</f>
        <v>2.1784776902887137</v>
      </c>
      <c r="UU13" s="369">
        <f>'R4-01'!V36</f>
        <v>1.7827868852459017</v>
      </c>
      <c r="UV13" s="369">
        <f>'R4-01'!W36</f>
        <v>1.5</v>
      </c>
      <c r="UW13" s="369">
        <f>'R4-01'!X36</f>
        <v>1.5630630630630631</v>
      </c>
      <c r="UX13" s="369">
        <f>'R4-01'!Y36</f>
        <v>1.5578947368421052</v>
      </c>
      <c r="UY13" s="369">
        <f>'R4-01'!Z36</f>
        <v>1.6855036855036856</v>
      </c>
      <c r="UZ13" s="369">
        <f>'R4-01'!AA36</f>
        <v>1.8009478672985781</v>
      </c>
      <c r="VA13" s="369">
        <f>'R4-01'!AB36</f>
        <v>2.0759036144578311</v>
      </c>
      <c r="VB13" s="369">
        <f>'R4-01'!AC36</f>
        <v>2.2781609195402299</v>
      </c>
      <c r="VC13" s="369">
        <f>'R4-01'!AD36</f>
        <v>2.4112994350282486</v>
      </c>
      <c r="VD13" s="369">
        <f>'R4-01'!AE36</f>
        <v>2.323727185398655</v>
      </c>
      <c r="VE13" s="369">
        <f>'R4-01'!AF36</f>
        <v>2.3192567567567566</v>
      </c>
      <c r="VF13" s="369">
        <f>'R4-01'!AG36</f>
        <v>2.1771137026239069</v>
      </c>
      <c r="VG13" s="369">
        <f>'R4-01'!AH36</f>
        <v>2.1888157894736842</v>
      </c>
      <c r="VH13" s="369">
        <f>'R4-01'!AI36</f>
        <v>1.9953569355774812</v>
      </c>
      <c r="VI13" s="369">
        <f>'R4-01'!AJ36</f>
        <v>1.8128153380423815</v>
      </c>
      <c r="VJ13" s="371">
        <f>'R4-01'!AK36</f>
        <v>1.7380506091846297</v>
      </c>
      <c r="VK13" s="372">
        <f>'R4-02'!G36</f>
        <v>1.6250516742455561</v>
      </c>
      <c r="VL13" s="369">
        <f>'R4-02'!H36</f>
        <v>1.4613983976693372</v>
      </c>
      <c r="VM13" s="369">
        <f>'R4-02'!I36</f>
        <v>1.3696016069635086</v>
      </c>
      <c r="VN13" s="369">
        <f>'R4-02'!J36</f>
        <v>1.2467688608355876</v>
      </c>
      <c r="VO13" s="369">
        <f>'R4-02'!K36</f>
        <v>1.2440372309482257</v>
      </c>
      <c r="VP13" s="369">
        <f>'R4-02'!L36</f>
        <v>1.1795157250208739</v>
      </c>
      <c r="VQ13" s="369">
        <f>'R4-02'!M36</f>
        <v>1.1588029118360743</v>
      </c>
      <c r="VR13" s="369">
        <f>'R4-02'!N36</f>
        <v>1.0638514372933097</v>
      </c>
      <c r="VS13" s="369">
        <f>'R4-02'!O36</f>
        <v>1.0560677797159232</v>
      </c>
      <c r="VT13" s="369">
        <f>'R4-02'!P36</f>
        <v>1.0281104864336348</v>
      </c>
      <c r="VU13" s="369">
        <f>'R4-02'!Q36</f>
        <v>0.98649951783992285</v>
      </c>
      <c r="VV13" s="369">
        <f>'R4-02'!R36</f>
        <v>0.91816693944353522</v>
      </c>
      <c r="VW13" s="369">
        <f>'R4-02'!S36</f>
        <v>0.91198678621991502</v>
      </c>
      <c r="VX13" s="369">
        <f>'R4-02'!T36</f>
        <v>0.87552349930200091</v>
      </c>
      <c r="VY13" s="369">
        <f>'R4-02'!U36</f>
        <v>0.91582974653275939</v>
      </c>
      <c r="VZ13" s="369">
        <f>'R4-02'!V36</f>
        <v>0.86786219915054275</v>
      </c>
      <c r="WA13" s="369">
        <f>'R4-02'!W36</f>
        <v>0.87636709462672369</v>
      </c>
      <c r="WB13" s="369">
        <f>'R4-02'!X36</f>
        <v>0.87927663734115347</v>
      </c>
      <c r="WC13" s="369">
        <f>'R4-02'!Y36</f>
        <v>0.92182327476445125</v>
      </c>
      <c r="WD13" s="369">
        <f>'R4-02'!Z36</f>
        <v>0.9177231565329883</v>
      </c>
      <c r="WE13" s="369">
        <f>'R4-02'!AA36</f>
        <v>0.92798299229338299</v>
      </c>
      <c r="WF13" s="369">
        <f>'R4-02'!AB36</f>
        <v>0.86083550913838125</v>
      </c>
      <c r="WG13" s="369">
        <f>'R4-02'!AC36</f>
        <v>0.8855356171832518</v>
      </c>
      <c r="WH13" s="369">
        <f>'R4-02'!AD36</f>
        <v>0.80113944655453062</v>
      </c>
      <c r="WI13" s="369">
        <f>'R4-02'!AE36</f>
        <v>0.83463035019455256</v>
      </c>
      <c r="WJ13" s="369">
        <f>'R4-02'!AF36</f>
        <v>0.83812154696132601</v>
      </c>
      <c r="WK13" s="369">
        <f>'R4-02'!AG36</f>
        <v>0.86608401466027629</v>
      </c>
      <c r="WL13" s="373">
        <f>'R4-02'!AH36</f>
        <v>0.87428407789232532</v>
      </c>
      <c r="WM13" s="369" t="e">
        <f>#REF!</f>
        <v>#REF!</v>
      </c>
      <c r="WN13" s="369" t="e">
        <f>#REF!</f>
        <v>#REF!</v>
      </c>
      <c r="WO13" s="369" t="e">
        <f>#REF!</f>
        <v>#REF!</v>
      </c>
      <c r="WP13" s="369" t="e">
        <f>#REF!</f>
        <v>#REF!</v>
      </c>
      <c r="WQ13" s="369" t="e">
        <f>#REF!</f>
        <v>#REF!</v>
      </c>
      <c r="WR13" s="369" t="e">
        <f>#REF!</f>
        <v>#REF!</v>
      </c>
      <c r="WS13" s="369" t="e">
        <f>#REF!</f>
        <v>#REF!</v>
      </c>
      <c r="WT13" s="369" t="e">
        <f>#REF!</f>
        <v>#REF!</v>
      </c>
      <c r="WU13" s="369" t="e">
        <f>#REF!</f>
        <v>#REF!</v>
      </c>
      <c r="WV13" s="369" t="e">
        <f>#REF!</f>
        <v>#REF!</v>
      </c>
      <c r="WW13" s="369" t="e">
        <f>#REF!</f>
        <v>#REF!</v>
      </c>
      <c r="WX13" s="369" t="e">
        <f>#REF!</f>
        <v>#REF!</v>
      </c>
      <c r="WY13" s="369" t="e">
        <f>#REF!</f>
        <v>#REF!</v>
      </c>
      <c r="WZ13" s="369" t="e">
        <f>#REF!</f>
        <v>#REF!</v>
      </c>
      <c r="XA13" s="369" t="e">
        <f>#REF!</f>
        <v>#REF!</v>
      </c>
      <c r="XB13" s="369" t="e">
        <f>#REF!</f>
        <v>#REF!</v>
      </c>
      <c r="XC13" s="369" t="e">
        <f>#REF!</f>
        <v>#REF!</v>
      </c>
      <c r="XD13" s="369" t="e">
        <f>#REF!</f>
        <v>#REF!</v>
      </c>
      <c r="XE13" s="369" t="e">
        <f>#REF!</f>
        <v>#REF!</v>
      </c>
      <c r="XF13" s="369" t="e">
        <f>#REF!</f>
        <v>#REF!</v>
      </c>
      <c r="XG13" s="369" t="e">
        <f>#REF!</f>
        <v>#REF!</v>
      </c>
      <c r="XH13" s="369" t="e">
        <f>#REF!</f>
        <v>#REF!</v>
      </c>
      <c r="XI13" s="369" t="e">
        <f>#REF!</f>
        <v>#REF!</v>
      </c>
      <c r="XJ13" s="369" t="e">
        <f>#REF!</f>
        <v>#REF!</v>
      </c>
      <c r="XK13" s="369" t="e">
        <f>#REF!</f>
        <v>#REF!</v>
      </c>
      <c r="XL13" s="369" t="e">
        <f>#REF!</f>
        <v>#REF!</v>
      </c>
      <c r="XM13" s="369" t="e">
        <f>#REF!</f>
        <v>#REF!</v>
      </c>
      <c r="XN13" s="369" t="e">
        <f>#REF!</f>
        <v>#REF!</v>
      </c>
      <c r="XO13" s="369" t="e">
        <f>#REF!</f>
        <v>#REF!</v>
      </c>
      <c r="XP13" s="369" t="e">
        <f>#REF!</f>
        <v>#REF!</v>
      </c>
      <c r="XQ13" s="369" t="e">
        <f>#REF!</f>
        <v>#REF!</v>
      </c>
      <c r="XR13" s="369" t="e">
        <f>#REF!</f>
        <v>#REF!</v>
      </c>
      <c r="XS13" s="369" t="e">
        <f>#REF!</f>
        <v>#REF!</v>
      </c>
      <c r="XT13" s="369" t="e">
        <f>#REF!</f>
        <v>#REF!</v>
      </c>
      <c r="XU13" s="369" t="e">
        <f>#REF!</f>
        <v>#REF!</v>
      </c>
      <c r="XV13" s="369" t="e">
        <f>#REF!</f>
        <v>#REF!</v>
      </c>
      <c r="XW13" s="369" t="e">
        <f>#REF!</f>
        <v>#REF!</v>
      </c>
      <c r="XX13" s="369" t="e">
        <f>#REF!</f>
        <v>#REF!</v>
      </c>
      <c r="XY13" s="369" t="e">
        <f>#REF!</f>
        <v>#REF!</v>
      </c>
      <c r="XZ13" s="369" t="e">
        <f>#REF!</f>
        <v>#REF!</v>
      </c>
      <c r="YA13" s="369" t="e">
        <f>#REF!</f>
        <v>#REF!</v>
      </c>
      <c r="YB13" s="369" t="e">
        <f>#REF!</f>
        <v>#REF!</v>
      </c>
      <c r="YC13" s="369" t="e">
        <f>#REF!</f>
        <v>#REF!</v>
      </c>
      <c r="YD13" s="369" t="e">
        <f>#REF!</f>
        <v>#REF!</v>
      </c>
      <c r="YE13" s="369" t="e">
        <f>#REF!</f>
        <v>#REF!</v>
      </c>
      <c r="YF13" s="369" t="e">
        <f>#REF!</f>
        <v>#REF!</v>
      </c>
      <c r="YG13" s="369" t="e">
        <f>#REF!</f>
        <v>#REF!</v>
      </c>
      <c r="YH13" s="369" t="e">
        <f>#REF!</f>
        <v>#REF!</v>
      </c>
      <c r="YI13" s="369" t="e">
        <f>#REF!</f>
        <v>#REF!</v>
      </c>
      <c r="YJ13" s="369" t="e">
        <f>#REF!</f>
        <v>#REF!</v>
      </c>
      <c r="YK13" s="369" t="e">
        <f>#REF!</f>
        <v>#REF!</v>
      </c>
      <c r="YL13" s="369" t="e">
        <f>#REF!</f>
        <v>#REF!</v>
      </c>
      <c r="YM13" s="369" t="e">
        <f>#REF!</f>
        <v>#REF!</v>
      </c>
      <c r="YN13" s="369" t="e">
        <f>#REF!</f>
        <v>#REF!</v>
      </c>
      <c r="YO13" s="369" t="e">
        <f>#REF!</f>
        <v>#REF!</v>
      </c>
      <c r="YP13" s="369" t="e">
        <f>#REF!</f>
        <v>#REF!</v>
      </c>
      <c r="YQ13" s="369" t="e">
        <f>#REF!</f>
        <v>#REF!</v>
      </c>
      <c r="YR13" s="369" t="e">
        <f>#REF!</f>
        <v>#REF!</v>
      </c>
      <c r="YS13" s="369" t="e">
        <f>#REF!</f>
        <v>#REF!</v>
      </c>
      <c r="YT13" s="369" t="e">
        <f>#REF!</f>
        <v>#REF!</v>
      </c>
      <c r="YU13" s="369" t="e">
        <f>#REF!</f>
        <v>#REF!</v>
      </c>
      <c r="YV13" s="369" t="e">
        <f>#REF!</f>
        <v>#REF!</v>
      </c>
      <c r="YW13" s="369" t="e">
        <f>#REF!</f>
        <v>#REF!</v>
      </c>
      <c r="YX13" s="369" t="e">
        <f>#REF!</f>
        <v>#REF!</v>
      </c>
      <c r="YY13" s="369" t="e">
        <f>#REF!</f>
        <v>#REF!</v>
      </c>
      <c r="YZ13" s="369" t="e">
        <f>#REF!</f>
        <v>#REF!</v>
      </c>
      <c r="ZA13" s="369" t="e">
        <f>#REF!</f>
        <v>#REF!</v>
      </c>
      <c r="ZB13" s="369" t="e">
        <f>#REF!</f>
        <v>#REF!</v>
      </c>
      <c r="ZC13" s="369" t="e">
        <f>#REF!</f>
        <v>#REF!</v>
      </c>
      <c r="ZD13" s="369" t="e">
        <f>#REF!</f>
        <v>#REF!</v>
      </c>
      <c r="ZE13" s="369" t="e">
        <f>#REF!</f>
        <v>#REF!</v>
      </c>
      <c r="ZF13" s="369" t="e">
        <f>#REF!</f>
        <v>#REF!</v>
      </c>
      <c r="ZG13" s="369" t="e">
        <f>#REF!</f>
        <v>#REF!</v>
      </c>
      <c r="ZH13" s="369" t="e">
        <f>#REF!</f>
        <v>#REF!</v>
      </c>
      <c r="ZI13" s="369" t="e">
        <f>#REF!</f>
        <v>#REF!</v>
      </c>
      <c r="ZJ13" s="369" t="e">
        <f>#REF!</f>
        <v>#REF!</v>
      </c>
      <c r="ZK13" s="369" t="e">
        <f>#REF!</f>
        <v>#REF!</v>
      </c>
      <c r="ZL13" s="369" t="e">
        <f>#REF!</f>
        <v>#REF!</v>
      </c>
      <c r="ZM13" s="369" t="e">
        <f>#REF!</f>
        <v>#REF!</v>
      </c>
      <c r="ZN13" s="369" t="e">
        <f>#REF!</f>
        <v>#REF!</v>
      </c>
      <c r="ZO13" s="369" t="e">
        <f>#REF!</f>
        <v>#REF!</v>
      </c>
      <c r="ZP13" s="369" t="e">
        <f>#REF!</f>
        <v>#REF!</v>
      </c>
      <c r="ZQ13" s="369" t="e">
        <f>#REF!</f>
        <v>#REF!</v>
      </c>
      <c r="ZR13" s="369" t="e">
        <f>#REF!</f>
        <v>#REF!</v>
      </c>
      <c r="ZS13" s="369" t="e">
        <f>#REF!</f>
        <v>#REF!</v>
      </c>
      <c r="ZT13" s="369" t="e">
        <f>#REF!</f>
        <v>#REF!</v>
      </c>
      <c r="ZU13" s="369" t="e">
        <f>#REF!</f>
        <v>#REF!</v>
      </c>
      <c r="ZV13" s="369" t="e">
        <f>#REF!</f>
        <v>#REF!</v>
      </c>
      <c r="ZW13" s="369" t="e">
        <f>#REF!</f>
        <v>#REF!</v>
      </c>
      <c r="ZX13" s="369" t="e">
        <f>#REF!</f>
        <v>#REF!</v>
      </c>
      <c r="ZY13" s="369" t="e">
        <f>#REF!</f>
        <v>#REF!</v>
      </c>
      <c r="ZZ13" s="369" t="e">
        <f>#REF!</f>
        <v>#REF!</v>
      </c>
      <c r="AAA13" s="369" t="e">
        <f>#REF!</f>
        <v>#REF!</v>
      </c>
      <c r="AAB13" s="369" t="e">
        <f>#REF!</f>
        <v>#REF!</v>
      </c>
      <c r="AAC13" s="369" t="e">
        <f>#REF!</f>
        <v>#REF!</v>
      </c>
      <c r="AAD13" s="369" t="e">
        <f>#REF!</f>
        <v>#REF!</v>
      </c>
      <c r="AAE13" s="369" t="e">
        <f>#REF!</f>
        <v>#REF!</v>
      </c>
      <c r="AAF13" s="369" t="e">
        <f>#REF!</f>
        <v>#REF!</v>
      </c>
      <c r="AAG13" s="369" t="e">
        <f>#REF!</f>
        <v>#REF!</v>
      </c>
      <c r="AAH13" s="369" t="e">
        <f>#REF!</f>
        <v>#REF!</v>
      </c>
      <c r="AAI13" s="369" t="e">
        <f>#REF!</f>
        <v>#REF!</v>
      </c>
      <c r="AAJ13" s="369" t="e">
        <f>#REF!</f>
        <v>#REF!</v>
      </c>
      <c r="AAK13" s="369" t="e">
        <f>#REF!</f>
        <v>#REF!</v>
      </c>
      <c r="AAL13" s="369" t="e">
        <f>#REF!</f>
        <v>#REF!</v>
      </c>
      <c r="AAM13" s="369" t="e">
        <f>#REF!</f>
        <v>#REF!</v>
      </c>
      <c r="AAN13" s="369" t="e">
        <f>#REF!</f>
        <v>#REF!</v>
      </c>
      <c r="AAO13" s="369" t="e">
        <f>#REF!</f>
        <v>#REF!</v>
      </c>
      <c r="AAP13" s="369" t="e">
        <f>#REF!</f>
        <v>#REF!</v>
      </c>
      <c r="AAQ13" s="369" t="e">
        <f>#REF!</f>
        <v>#REF!</v>
      </c>
      <c r="AAR13" s="369" t="e">
        <f>#REF!</f>
        <v>#REF!</v>
      </c>
      <c r="AAS13" s="369" t="e">
        <f>#REF!</f>
        <v>#REF!</v>
      </c>
      <c r="AAT13" s="369" t="e">
        <f>#REF!</f>
        <v>#REF!</v>
      </c>
      <c r="AAU13" s="369" t="e">
        <f>#REF!</f>
        <v>#REF!</v>
      </c>
      <c r="AAV13" s="369" t="e">
        <f>#REF!</f>
        <v>#REF!</v>
      </c>
      <c r="AAW13" s="369" t="e">
        <f>#REF!</f>
        <v>#REF!</v>
      </c>
      <c r="AAX13" s="369" t="e">
        <f>#REF!</f>
        <v>#REF!</v>
      </c>
      <c r="AAY13" s="369" t="e">
        <f>#REF!</f>
        <v>#REF!</v>
      </c>
      <c r="AAZ13" s="369" t="e">
        <f>#REF!</f>
        <v>#REF!</v>
      </c>
      <c r="ABA13" s="369" t="e">
        <f>#REF!</f>
        <v>#REF!</v>
      </c>
      <c r="ABB13" s="369" t="e">
        <f>#REF!</f>
        <v>#REF!</v>
      </c>
      <c r="ABC13" s="369" t="e">
        <f>#REF!</f>
        <v>#REF!</v>
      </c>
      <c r="ABD13" s="369" t="e">
        <f>#REF!</f>
        <v>#REF!</v>
      </c>
    </row>
    <row r="14" spans="1:732" s="351" customFormat="1" ht="32.4">
      <c r="A14" s="351" t="s">
        <v>22</v>
      </c>
      <c r="B14" s="374" t="s">
        <v>34</v>
      </c>
      <c r="C14" s="375">
        <f>'7月（入力用）'!F36</f>
        <v>0</v>
      </c>
      <c r="D14" s="375">
        <f>'7月（入力用）'!G36</f>
        <v>0</v>
      </c>
      <c r="E14" s="375">
        <f>'7月（入力用）'!H36</f>
        <v>2.5000000000000001E-2</v>
      </c>
      <c r="F14" s="375">
        <f>'7月（入力用）'!I36</f>
        <v>4.0540540540540543E-2</v>
      </c>
      <c r="G14" s="375">
        <f>'7月（入力用）'!J36</f>
        <v>3.4482758620689655E-2</v>
      </c>
      <c r="H14" s="375">
        <f>'7月（入力用）'!K36</f>
        <v>4.0404040404040407E-2</v>
      </c>
      <c r="I14" s="375">
        <f>'7月（入力用）'!L36</f>
        <v>4.6296296296296294E-2</v>
      </c>
      <c r="J14" s="375">
        <f>'7月（入力用）'!M36</f>
        <v>4.5454545454545456E-2</v>
      </c>
      <c r="K14" s="375">
        <f>'7月（入力用）'!N36</f>
        <v>4.8543689320388349E-2</v>
      </c>
      <c r="L14" s="375">
        <f>'7月（入力用）'!O36</f>
        <v>6.1728395061728392E-2</v>
      </c>
      <c r="M14" s="375">
        <f>'7月（入力用）'!P36</f>
        <v>7.6923076923076927E-2</v>
      </c>
      <c r="N14" s="375">
        <f>'7月（入力用）'!Q36</f>
        <v>0.1276595744680851</v>
      </c>
      <c r="O14" s="375">
        <f>'7月（入力用）'!R36</f>
        <v>0.15</v>
      </c>
      <c r="P14" s="375">
        <f>'7月（入力用）'!S36</f>
        <v>0.22222222222222221</v>
      </c>
      <c r="Q14" s="375">
        <f>'7月（入力用）'!T36</f>
        <v>0.22222222222222221</v>
      </c>
      <c r="R14" s="375">
        <f>'7月（入力用）'!U36</f>
        <v>0.21052631578947367</v>
      </c>
      <c r="S14" s="375">
        <f>'7月（入力用）'!V36</f>
        <v>0.22580645161290322</v>
      </c>
      <c r="T14" s="375">
        <f>'7月（入力用）'!W36</f>
        <v>0.25925925925925924</v>
      </c>
      <c r="U14" s="375">
        <f>'7月（入力用）'!X36</f>
        <v>0.25</v>
      </c>
      <c r="V14" s="375">
        <f>'7月（入力用）'!Y36</f>
        <v>0.2</v>
      </c>
      <c r="W14" s="375">
        <f>'7月（入力用）'!Z36</f>
        <v>5.8823529411764705E-2</v>
      </c>
      <c r="X14" s="375">
        <f>'7月（入力用）'!AA36</f>
        <v>6.25E-2</v>
      </c>
      <c r="Y14" s="375">
        <f>'7月（入力用）'!AB36</f>
        <v>0.14814814814814814</v>
      </c>
      <c r="Z14" s="375">
        <f>'7月（入力用）'!AC36</f>
        <v>0.125</v>
      </c>
      <c r="AA14" s="375">
        <f>'7月（入力用）'!AD36</f>
        <v>8.5106382978723402E-2</v>
      </c>
      <c r="AB14" s="375">
        <f>'7月（入力用）'!AE36</f>
        <v>7.8431372549019607E-2</v>
      </c>
      <c r="AC14" s="375">
        <f>'7月（入力用）'!AF36</f>
        <v>0.10204081632653061</v>
      </c>
      <c r="AD14" s="375">
        <f>'7月（入力用）'!AG36</f>
        <v>0.12280701754385964</v>
      </c>
      <c r="AE14" s="375">
        <f>'7月（入力用）'!AH36</f>
        <v>0.13793103448275862</v>
      </c>
      <c r="AF14" s="375">
        <f>'7月（入力用）'!AI36</f>
        <v>0.10638297872340426</v>
      </c>
      <c r="AG14" s="376">
        <f>'7月（入力用）'!AJ36</f>
        <v>0.10204081632653061</v>
      </c>
      <c r="AH14" s="377">
        <f>'8月（入力用）'!F36</f>
        <v>0.13333333333333333</v>
      </c>
      <c r="AI14" s="375">
        <f>'8月（入力用）'!G36</f>
        <v>0.15</v>
      </c>
      <c r="AJ14" s="375">
        <f>'8月（入力用）'!H36</f>
        <v>0.13513513513513514</v>
      </c>
      <c r="AK14" s="375">
        <f>'8月（入力用）'!I36</f>
        <v>0.24242424242424243</v>
      </c>
      <c r="AL14" s="375">
        <f>'8月（入力用）'!J36</f>
        <v>0.26470588235294118</v>
      </c>
      <c r="AM14" s="375">
        <f>'8月（入力用）'!K36</f>
        <v>0.29729729729729731</v>
      </c>
      <c r="AN14" s="375">
        <f>'8月（入力用）'!L36</f>
        <v>0.43478260869565216</v>
      </c>
      <c r="AO14" s="375">
        <f>'8月（入力用）'!M36</f>
        <v>0.47619047619047616</v>
      </c>
      <c r="AP14" s="375">
        <f>'8月（入力用）'!N36</f>
        <v>0.47619047619047616</v>
      </c>
      <c r="AQ14" s="375">
        <f>'8月（入力用）'!O36</f>
        <v>0.47619047619047616</v>
      </c>
      <c r="AR14" s="375">
        <f>'8月（入力用）'!P36</f>
        <v>0.33333333333333331</v>
      </c>
      <c r="AS14" s="375">
        <f>'8月（入力用）'!Q36</f>
        <v>0.27272727272727271</v>
      </c>
      <c r="AT14" s="375">
        <f>'8月（入力用）'!R36</f>
        <v>0.25</v>
      </c>
      <c r="AU14" s="375">
        <f>'8月（入力用）'!S36</f>
        <v>0.5</v>
      </c>
      <c r="AV14" s="375">
        <f>'8月（入力用）'!T36</f>
        <v>0.10526315789473684</v>
      </c>
      <c r="AW14" s="375">
        <f>'8月（入力用）'!U36</f>
        <v>4.3478260869565216E-2</v>
      </c>
      <c r="AX14" s="375">
        <f>'8月（入力用）'!V36</f>
        <v>5.8823529411764705E-2</v>
      </c>
      <c r="AY14" s="375">
        <f>'8月（入力用）'!W36</f>
        <v>6.8965517241379309E-2</v>
      </c>
      <c r="AZ14" s="375">
        <f>'8月（入力用）'!X36</f>
        <v>6.6666666666666666E-2</v>
      </c>
      <c r="BA14" s="375">
        <f>'8月（入力用）'!Y36</f>
        <v>7.9365079365079361E-2</v>
      </c>
      <c r="BB14" s="375">
        <f>'8月（入力用）'!Z36</f>
        <v>5.0847457627118647E-2</v>
      </c>
      <c r="BC14" s="375">
        <f>'8月（入力用）'!AA36</f>
        <v>6.6666666666666666E-2</v>
      </c>
      <c r="BD14" s="375">
        <f>'8月（入力用）'!AB36</f>
        <v>0.21052631578947367</v>
      </c>
      <c r="BE14" s="375">
        <f>'8月（入力用）'!AC36</f>
        <v>0.16666666666666666</v>
      </c>
      <c r="BF14" s="375">
        <f>'8月（入力用）'!AD36</f>
        <v>0.30769230769230771</v>
      </c>
      <c r="BG14" s="375">
        <f>'8月（入力用）'!AE36</f>
        <v>0.41666666666666669</v>
      </c>
      <c r="BH14" s="375">
        <f>'8月（入力用）'!AF36</f>
        <v>0.45454545454545453</v>
      </c>
      <c r="BI14" s="375">
        <f>'8月（入力用）'!AG36</f>
        <v>0.5625</v>
      </c>
      <c r="BJ14" s="375">
        <f>'8月（入力用）'!AH36</f>
        <v>0.5</v>
      </c>
      <c r="BK14" s="375">
        <f>'8月（入力用）'!AI36</f>
        <v>0.42105263157894735</v>
      </c>
      <c r="BL14" s="376">
        <f>'8月（入力用）'!AJ36</f>
        <v>0.5625</v>
      </c>
      <c r="BM14" s="377">
        <f>'9月（入力用）'!G36</f>
        <v>0.53333333333333333</v>
      </c>
      <c r="BN14" s="375">
        <f>'9月（入力用）'!H36</f>
        <v>0.5</v>
      </c>
      <c r="BO14" s="375">
        <f>'9月（入力用）'!I36</f>
        <v>0.58823529411764708</v>
      </c>
      <c r="BP14" s="375">
        <f>'9月（入力用）'!J36</f>
        <v>0.5714285714285714</v>
      </c>
      <c r="BQ14" s="375">
        <f>'9月（入力用）'!K36</f>
        <v>0.75</v>
      </c>
      <c r="BR14" s="375">
        <f>'9月（入力用）'!L36</f>
        <v>0.9</v>
      </c>
      <c r="BS14" s="375">
        <f>'9月（入力用）'!M36</f>
        <v>0.88888888888888884</v>
      </c>
      <c r="BT14" s="375">
        <f>'9月（入力用）'!N36</f>
        <v>0.875</v>
      </c>
      <c r="BU14" s="375">
        <f>'9月（入力用）'!O36</f>
        <v>0.88888888888888884</v>
      </c>
      <c r="BV14" s="375">
        <f>'9月（入力用）'!P36</f>
        <v>1</v>
      </c>
      <c r="BW14" s="375">
        <f>'9月（入力用）'!Q36</f>
        <v>1</v>
      </c>
      <c r="BX14" s="375">
        <f>'9月（入力用）'!R36</f>
        <v>1</v>
      </c>
      <c r="BY14" s="375">
        <f>'9月（入力用）'!S36</f>
        <v>1</v>
      </c>
      <c r="BZ14" s="375">
        <f>'9月（入力用）'!T36</f>
        <v>1</v>
      </c>
      <c r="CA14" s="375">
        <f>'9月（入力用）'!U36</f>
        <v>1</v>
      </c>
      <c r="CB14" s="375">
        <f>'9月（入力用）'!V36</f>
        <v>0.75</v>
      </c>
      <c r="CC14" s="375">
        <f>'9月（入力用）'!W36</f>
        <v>0.75</v>
      </c>
      <c r="CD14" s="375">
        <f>'9月（入力用）'!X36</f>
        <v>0.75</v>
      </c>
      <c r="CE14" s="375">
        <f>'9月（入力用）'!Y36</f>
        <v>0.6</v>
      </c>
      <c r="CF14" s="375">
        <f>'9月（入力用）'!Z36</f>
        <v>0.6</v>
      </c>
      <c r="CG14" s="375">
        <f>'9月（入力用）'!AA36</f>
        <v>0.5</v>
      </c>
      <c r="CH14" s="375">
        <f>'9月（入力用）'!AB36</f>
        <v>0.125</v>
      </c>
      <c r="CI14" s="375">
        <f>'9月（入力用）'!AC36</f>
        <v>0</v>
      </c>
      <c r="CJ14" s="375">
        <f>'9月（入力用）'!AD36</f>
        <v>0</v>
      </c>
      <c r="CK14" s="375">
        <f>'9月（入力用）'!AE36</f>
        <v>4.1666666666666664E-2</v>
      </c>
      <c r="CL14" s="375">
        <f>'9月（入力用）'!AF36</f>
        <v>0.10714285714285714</v>
      </c>
      <c r="CM14" s="375">
        <f>'9月（入力用）'!AG36</f>
        <v>8.8235294117647065E-2</v>
      </c>
      <c r="CN14" s="375">
        <f>'9月（入力用）'!AH36</f>
        <v>8.8235294117647065E-2</v>
      </c>
      <c r="CO14" s="375">
        <f>'9月（入力用）'!AI36</f>
        <v>0.15384615384615385</v>
      </c>
      <c r="CP14" s="376">
        <f>'9月（入力用）'!AJ36</f>
        <v>0.21428571428571427</v>
      </c>
      <c r="CQ14" s="377">
        <f>'10月（入力用）'!G36</f>
        <v>0.27586206896551724</v>
      </c>
      <c r="CR14" s="375">
        <f>'10月（入力用）'!H36</f>
        <v>0.29166666666666669</v>
      </c>
      <c r="CS14" s="375">
        <f>'10月（入力用）'!I36</f>
        <v>0.3</v>
      </c>
      <c r="CT14" s="375">
        <f>'10月（入力用）'!J36</f>
        <v>0.41176470588235292</v>
      </c>
      <c r="CU14" s="375">
        <f>'10月（入力用）'!K36</f>
        <v>0.31818181818181818</v>
      </c>
      <c r="CV14" s="375">
        <f>'10月（入力用）'!L36</f>
        <v>0.29166666666666669</v>
      </c>
      <c r="CW14" s="375">
        <f>'10月（入力用）'!M36</f>
        <v>0.22222222222222221</v>
      </c>
      <c r="CX14" s="375">
        <f>'10月（入力用）'!N36</f>
        <v>0.16</v>
      </c>
      <c r="CY14" s="375">
        <f>'10月（入力用）'!O36</f>
        <v>0.17391304347826086</v>
      </c>
      <c r="CZ14" s="375">
        <f>'10月（入力用）'!P36</f>
        <v>0.20833333333333334</v>
      </c>
      <c r="DA14" s="375">
        <f>'10月（入力用）'!Q36</f>
        <v>0.29629629629629628</v>
      </c>
      <c r="DB14" s="375">
        <f>'10月（入力用）'!R36</f>
        <v>0.36363636363636365</v>
      </c>
      <c r="DC14" s="375">
        <f>'10月（入力用）'!S36</f>
        <v>0.41176470588235292</v>
      </c>
      <c r="DD14" s="375">
        <f>'10月（入力用）'!T36</f>
        <v>0.6</v>
      </c>
      <c r="DE14" s="375">
        <f>'10月（入力用）'!U36</f>
        <v>0.6</v>
      </c>
      <c r="DF14" s="375">
        <f>'10月（入力用）'!V36</f>
        <v>0.625</v>
      </c>
      <c r="DG14" s="375">
        <f>'10月（入力用）'!W36</f>
        <v>0.5714285714285714</v>
      </c>
      <c r="DH14" s="375">
        <f>'10月（入力用）'!X36</f>
        <v>0.5</v>
      </c>
      <c r="DI14" s="375">
        <f>'10月（入力用）'!Y36</f>
        <v>0.5714285714285714</v>
      </c>
      <c r="DJ14" s="375">
        <f>'10月（入力用）'!Z36</f>
        <v>0.5714285714285714</v>
      </c>
      <c r="DK14" s="375">
        <f>'10月（入力用）'!AA36</f>
        <v>0.25</v>
      </c>
      <c r="DL14" s="375">
        <f>'10月（入力用）'!AB36</f>
        <v>1</v>
      </c>
      <c r="DM14" s="375">
        <f>'10月（入力用）'!AC36</f>
        <v>0</v>
      </c>
      <c r="DN14" s="375">
        <f>'10月（入力用）'!AD36</f>
        <v>0</v>
      </c>
      <c r="DO14" s="375">
        <f>'10月（入力用）'!AE36</f>
        <v>0</v>
      </c>
      <c r="DP14" s="375">
        <f>'10月（入力用）'!AF36</f>
        <v>0</v>
      </c>
      <c r="DQ14" s="375">
        <f>'10月（入力用）'!AG36</f>
        <v>0</v>
      </c>
      <c r="DR14" s="375">
        <f>'10月（入力用）'!AH36</f>
        <v>0</v>
      </c>
      <c r="DS14" s="375">
        <f>'10月（入力用）'!AI36</f>
        <v>0</v>
      </c>
      <c r="DT14" s="375">
        <f>'10月（入力用）'!AJ36</f>
        <v>0</v>
      </c>
      <c r="DU14" s="376">
        <f>'10月（入力用）'!AK36</f>
        <v>0</v>
      </c>
      <c r="DV14" s="378">
        <f>'11月（入力用）'!G36</f>
        <v>0</v>
      </c>
      <c r="DW14" s="375">
        <f>'11月（入力用）'!H36</f>
        <v>0</v>
      </c>
      <c r="DX14" s="375">
        <f>'11月（入力用）'!I36</f>
        <v>0</v>
      </c>
      <c r="DY14" s="375">
        <f>'11月（入力用）'!J36</f>
        <v>0</v>
      </c>
      <c r="DZ14" s="375">
        <f>'11月（入力用）'!K36</f>
        <v>0</v>
      </c>
      <c r="EA14" s="375">
        <f>'11月（入力用）'!L36</f>
        <v>2.0833333333333332E-2</v>
      </c>
      <c r="EB14" s="375">
        <f>'11月（入力用）'!M36</f>
        <v>1.8867924528301886E-2</v>
      </c>
      <c r="EC14" s="375">
        <f>'11月（入力用）'!N36</f>
        <v>5.0847457627118647E-2</v>
      </c>
      <c r="ED14" s="375">
        <f>'11月（入力用）'!O36</f>
        <v>6.4516129032258063E-2</v>
      </c>
      <c r="EE14" s="375">
        <f>'11月（入力用）'!P36</f>
        <v>8.4745762711864403E-2</v>
      </c>
      <c r="EF14" s="375">
        <f>'11月（入力用）'!Q36</f>
        <v>0.10169491525423729</v>
      </c>
      <c r="EG14" s="375">
        <f>'11月（入力用）'!R36</f>
        <v>0.13953488372093023</v>
      </c>
      <c r="EH14" s="375">
        <f>'11月（入力用）'!S36</f>
        <v>0.17142857142857143</v>
      </c>
      <c r="EI14" s="375">
        <f>'11月（入力用）'!T36</f>
        <v>0.22580645161290322</v>
      </c>
      <c r="EJ14" s="375">
        <f>'11月（入力用）'!U36</f>
        <v>0.2608695652173913</v>
      </c>
      <c r="EK14" s="375">
        <f>'11月（入力用）'!V36</f>
        <v>0.23809523809523808</v>
      </c>
      <c r="EL14" s="375">
        <f>'11月（入力用）'!W36</f>
        <v>0.22222222222222221</v>
      </c>
      <c r="EM14" s="375">
        <f>'11月（入力用）'!X36</f>
        <v>0.10344827586206896</v>
      </c>
      <c r="EN14" s="375">
        <f>'11月（入力用）'!Y36</f>
        <v>0.16216216216216217</v>
      </c>
      <c r="EO14" s="375">
        <f>'11月（入力用）'!Z36</f>
        <v>0.20512820512820512</v>
      </c>
      <c r="EP14" s="375">
        <f>'11月（入力用）'!AA36</f>
        <v>0.1951219512195122</v>
      </c>
      <c r="EQ14" s="375">
        <f>'11月（入力用）'!AB36</f>
        <v>0.2</v>
      </c>
      <c r="ER14" s="375">
        <f>'11月（入力用）'!AC36</f>
        <v>0.22727272727272727</v>
      </c>
      <c r="ES14" s="375">
        <f>'11月（入力用）'!AD36</f>
        <v>0.23809523809523808</v>
      </c>
      <c r="ET14" s="375">
        <f>'11月（入力用）'!AE36</f>
        <v>0.4838709677419355</v>
      </c>
      <c r="EU14" s="375">
        <f>'11月（入力用）'!AF36</f>
        <v>0.48148148148148145</v>
      </c>
      <c r="EV14" s="375">
        <f>'11月（入力用）'!AG36</f>
        <v>0.48275862068965519</v>
      </c>
      <c r="EW14" s="375">
        <f>'11月（入力用）'!AH36</f>
        <v>0.5357142857142857</v>
      </c>
      <c r="EX14" s="375">
        <f>'11月（入力用）'!AI36</f>
        <v>0.45161290322580644</v>
      </c>
      <c r="EY14" s="376">
        <f>'11月（入力用）'!AJ36</f>
        <v>0.48148148148148145</v>
      </c>
      <c r="EZ14" s="377">
        <f>'12月（入力用）'!G36</f>
        <v>0.46666666666666667</v>
      </c>
      <c r="FA14" s="375">
        <f>'12月（入力用）'!H36</f>
        <v>0.33333333333333331</v>
      </c>
      <c r="FB14" s="375">
        <f>'12月（入力用）'!I36</f>
        <v>0.30555555555555558</v>
      </c>
      <c r="FC14" s="375">
        <f>'12月（入力用）'!J36</f>
        <v>0.25</v>
      </c>
      <c r="FD14" s="375">
        <f>'12月（入力用）'!K36</f>
        <v>0.22222222222222221</v>
      </c>
      <c r="FE14" s="375">
        <f>'12月（入力用）'!L36</f>
        <v>0.2</v>
      </c>
      <c r="FF14" s="375">
        <f>'12月（入力用）'!M36</f>
        <v>0.14814814814814814</v>
      </c>
      <c r="FG14" s="375">
        <f>'12月（入力用）'!N36</f>
        <v>0.13043478260869565</v>
      </c>
      <c r="FH14" s="375">
        <f>'12月（入力用）'!O36</f>
        <v>9.6153846153846159E-2</v>
      </c>
      <c r="FI14" s="375">
        <f>'12月（入力用）'!P36</f>
        <v>6.5040650406504072E-2</v>
      </c>
      <c r="FJ14" s="375">
        <f>'12月（入力用）'!Q36</f>
        <v>5.5944055944055944E-2</v>
      </c>
      <c r="FK14" s="375">
        <f>'12月（入力用）'!R36</f>
        <v>5.844155844155844E-2</v>
      </c>
      <c r="FL14" s="375">
        <f>'12月（入力用）'!S36</f>
        <v>6.6666666666666666E-2</v>
      </c>
      <c r="FM14" s="375">
        <f>'12月（入力用）'!T36</f>
        <v>7.1428571428571425E-2</v>
      </c>
      <c r="FN14" s="375">
        <f>'12月（入力用）'!U36</f>
        <v>8.1081081081081086E-2</v>
      </c>
      <c r="FO14" s="375">
        <f>'12月（入力用）'!V36</f>
        <v>0.11965811965811966</v>
      </c>
      <c r="FP14" s="375">
        <f>'12月（入力用）'!W36</f>
        <v>0.15384615384615385</v>
      </c>
      <c r="FQ14" s="375">
        <f>'12月（入力用）'!X36</f>
        <v>0.20833333333333334</v>
      </c>
      <c r="FR14" s="375">
        <f>'12月（入力用）'!Y36</f>
        <v>0.25806451612903225</v>
      </c>
      <c r="FS14" s="375">
        <f>'12月（入力用）'!Z36</f>
        <v>0.25925925925925924</v>
      </c>
      <c r="FT14" s="375">
        <f>'12月（入力用）'!AA36</f>
        <v>0.34090909090909088</v>
      </c>
      <c r="FU14" s="375">
        <f>'12月（入力用）'!AB36</f>
        <v>0.36585365853658536</v>
      </c>
      <c r="FV14" s="375">
        <f>'12月（入力用）'!AC36</f>
        <v>0.2978723404255319</v>
      </c>
      <c r="FW14" s="375">
        <f>'12月（入力用）'!AD36</f>
        <v>0.29310344827586204</v>
      </c>
      <c r="FX14" s="375">
        <f>'12月（入力用）'!AE36</f>
        <v>0.31147540983606559</v>
      </c>
      <c r="FY14" s="375">
        <f>'12月（入力用）'!AF36</f>
        <v>0.23943661971830985</v>
      </c>
      <c r="FZ14" s="375">
        <f>'12月（入力用）'!AG36</f>
        <v>0.20224719101123595</v>
      </c>
      <c r="GA14" s="375">
        <f>'12月（入力用）'!AH36</f>
        <v>0.17307692307692307</v>
      </c>
      <c r="GB14" s="375">
        <f>'12月（入力用）'!AI36</f>
        <v>0.1650485436893204</v>
      </c>
      <c r="GC14" s="375">
        <f>'12月（入力用）'!AJ36</f>
        <v>0.18811881188118812</v>
      </c>
      <c r="GD14" s="376">
        <f>'12月（入力用）'!AK36</f>
        <v>0.20833333333333334</v>
      </c>
      <c r="GE14" s="377">
        <f>'R3-01（入力用）'!G37</f>
        <v>0.18627450980392157</v>
      </c>
      <c r="GF14" s="375">
        <f>'R3-01（入力用）'!H37</f>
        <v>0.19540229885057472</v>
      </c>
      <c r="GG14" s="375">
        <f>'R3-01（入力用）'!I37</f>
        <v>0.28723404255319152</v>
      </c>
      <c r="GH14" s="375">
        <f>'R3-01（入力用）'!J37</f>
        <v>0.31034482758620691</v>
      </c>
      <c r="GI14" s="375">
        <f>'R3-01（入力用）'!K37</f>
        <v>0.37623762376237624</v>
      </c>
      <c r="GJ14" s="375">
        <f>'R3-01（入力用）'!L37</f>
        <v>0.34677419354838712</v>
      </c>
      <c r="GK14" s="375">
        <f>'R3-01（入力用）'!M37</f>
        <v>0.31914893617021278</v>
      </c>
      <c r="GL14" s="375">
        <f>'R3-01（入力用）'!N37</f>
        <v>0.31645569620253167</v>
      </c>
      <c r="GM14" s="375">
        <f>'R3-01（入力用）'!O37</f>
        <v>0.28205128205128205</v>
      </c>
      <c r="GN14" s="375">
        <f>'R3-01（入力用）'!P37</f>
        <v>0.2810810810810811</v>
      </c>
      <c r="GO14" s="375">
        <f>'R3-01（入力用）'!Q37</f>
        <v>0.28191489361702127</v>
      </c>
      <c r="GP14" s="375">
        <f>'R3-01（入力用）'!R37</f>
        <v>0.25268817204301075</v>
      </c>
      <c r="GQ14" s="375">
        <f>'R3-01（入力用）'!S37</f>
        <v>0.25730994152046782</v>
      </c>
      <c r="GR14" s="375">
        <f>'R3-01（入力用）'!T37</f>
        <v>0.27329192546583853</v>
      </c>
      <c r="GS14" s="375">
        <f>'R3-01（入力用）'!U37</f>
        <v>0.28671328671328672</v>
      </c>
      <c r="GT14" s="375">
        <f>'R3-01（入力用）'!V37</f>
        <v>0.34883720930232559</v>
      </c>
      <c r="GU14" s="375">
        <f>'R3-01（入力用）'!W37</f>
        <v>0.36507936507936506</v>
      </c>
      <c r="GV14" s="375">
        <f>'R3-01（入力用）'!X37</f>
        <v>0.3543307086614173</v>
      </c>
      <c r="GW14" s="375">
        <f>'R3-01（入力用）'!Y37</f>
        <v>0.34710743801652894</v>
      </c>
      <c r="GX14" s="375">
        <f>'R3-01（入力用）'!Z37</f>
        <v>0.27044025157232704</v>
      </c>
      <c r="GY14" s="375">
        <f>'R3-01（入力用）'!AA37</f>
        <v>0.26666666666666666</v>
      </c>
      <c r="GZ14" s="375">
        <f>'R3-01（入力用）'!AB37</f>
        <v>0.26060606060606062</v>
      </c>
      <c r="HA14" s="375">
        <f>'R3-01（入力用）'!AC37</f>
        <v>0.26347305389221559</v>
      </c>
      <c r="HB14" s="375">
        <f>'R3-01（入力用）'!AD37</f>
        <v>0.22151898734177214</v>
      </c>
      <c r="HC14" s="375">
        <f>'R3-01（入力用）'!AE37</f>
        <v>0.23717948717948717</v>
      </c>
      <c r="HD14" s="375">
        <f>'R3-01（入力用）'!AF37</f>
        <v>0.22580645161290322</v>
      </c>
      <c r="HE14" s="375">
        <f>'R3-01（入力用）'!AG37</f>
        <v>0.31132075471698112</v>
      </c>
      <c r="HF14" s="375">
        <f>'R3-01（入力用）'!AH37</f>
        <v>0.29166666666666669</v>
      </c>
      <c r="HG14" s="375">
        <f>'R3-01（入力用）'!AI37</f>
        <v>0.28712871287128711</v>
      </c>
      <c r="HH14" s="375">
        <f>'R3-01（入力用）'!AJ37</f>
        <v>0.25882352941176473</v>
      </c>
      <c r="HI14" s="376">
        <f>'R3-01（入力用）'!AK37</f>
        <v>0.27956989247311825</v>
      </c>
      <c r="HJ14" s="377">
        <f>'R3-02（入力用）'!G37</f>
        <v>0.25842696629213485</v>
      </c>
      <c r="HK14" s="375">
        <f>'R3-02（入力用）'!H37</f>
        <v>0.27160493827160492</v>
      </c>
      <c r="HL14" s="375">
        <f>'R3-02（入力用）'!I37</f>
        <v>0.22972972972972974</v>
      </c>
      <c r="HM14" s="375">
        <f>'R3-02（入力用）'!J37</f>
        <v>0.234375</v>
      </c>
      <c r="HN14" s="375">
        <f>'R3-02（入力用）'!K37</f>
        <v>0.24074074074074073</v>
      </c>
      <c r="HO14" s="375">
        <f>'R3-02（入力用）'!L37</f>
        <v>0.27659574468085107</v>
      </c>
      <c r="HP14" s="375">
        <f>'R3-02（入力用）'!M37</f>
        <v>0.27027027027027029</v>
      </c>
      <c r="HQ14" s="375">
        <f>'R3-02（入力用）'!N37</f>
        <v>0.39393939393939392</v>
      </c>
      <c r="HR14" s="375">
        <f>'R3-02（入力用）'!O37</f>
        <v>0.36842105263157893</v>
      </c>
      <c r="HS14" s="375">
        <f>'R3-02（入力用）'!P37</f>
        <v>0.28888888888888886</v>
      </c>
      <c r="HT14" s="375">
        <f>'R3-02（入力用）'!Q37</f>
        <v>0.30434782608695654</v>
      </c>
      <c r="HU14" s="375">
        <f>'R3-02（入力用）'!R37</f>
        <v>0.20754716981132076</v>
      </c>
      <c r="HV14" s="375">
        <f>'R3-02（入力用）'!S37</f>
        <v>0.21666666666666667</v>
      </c>
      <c r="HW14" s="375">
        <f>'R3-02（入力用）'!T37</f>
        <v>0.24615384615384617</v>
      </c>
      <c r="HX14" s="375">
        <f>'R3-02（入力用）'!U37</f>
        <v>0.19672131147540983</v>
      </c>
      <c r="HY14" s="375">
        <f>'R3-02（入力用）'!V37</f>
        <v>0.19047619047619047</v>
      </c>
      <c r="HZ14" s="375">
        <f>'R3-02（入力用）'!W37</f>
        <v>0.22222222222222221</v>
      </c>
      <c r="IA14" s="375">
        <f>'R3-02（入力用）'!X37</f>
        <v>0.22641509433962265</v>
      </c>
      <c r="IB14" s="375">
        <f>'R3-02（入力用）'!Y37</f>
        <v>0.31578947368421051</v>
      </c>
      <c r="IC14" s="375">
        <f>'R3-02（入力用）'!Z37</f>
        <v>0.25</v>
      </c>
      <c r="ID14" s="375">
        <f>'R3-02（入力用）'!AA37</f>
        <v>0.19047619047619047</v>
      </c>
      <c r="IE14" s="375">
        <f>'R3-02（入力用）'!AB37</f>
        <v>0.2857142857142857</v>
      </c>
      <c r="IF14" s="375">
        <f>'R3-02（入力用）'!AC37</f>
        <v>0.3125</v>
      </c>
      <c r="IG14" s="375">
        <f>'R3-02（入力用）'!AD37</f>
        <v>0.26315789473684209</v>
      </c>
      <c r="IH14" s="375">
        <f>'R3-02（入力用）'!AE37</f>
        <v>0.25</v>
      </c>
      <c r="II14" s="375">
        <f>'R3-02（入力用）'!AF37</f>
        <v>0.26666666666666666</v>
      </c>
      <c r="IJ14" s="375">
        <f>'R3-02（入力用）'!AG37</f>
        <v>0.29411764705882354</v>
      </c>
      <c r="IK14" s="376">
        <f>'R3-02（入力用）'!AH37</f>
        <v>0.25</v>
      </c>
      <c r="IL14" s="377">
        <f>'R3-03（入力用）'!G37</f>
        <v>0.14285714285714285</v>
      </c>
      <c r="IM14" s="375">
        <f>'R3-03（入力用）'!H37</f>
        <v>0.125</v>
      </c>
      <c r="IN14" s="375">
        <f>'R3-03（入力用）'!I37</f>
        <v>0.25</v>
      </c>
      <c r="IO14" s="375">
        <f>'R3-03（入力用）'!J37</f>
        <v>0.25</v>
      </c>
      <c r="IP14" s="375">
        <f>'R3-03（入力用）'!K37</f>
        <v>0.25</v>
      </c>
      <c r="IQ14" s="375">
        <f>'R3-03（入力用）'!L37</f>
        <v>0</v>
      </c>
      <c r="IR14" s="375">
        <f>'R3-03（入力用）'!M37</f>
        <v>0</v>
      </c>
      <c r="IS14" s="375">
        <f>'R3-03（入力用）'!N37</f>
        <v>0</v>
      </c>
      <c r="IT14" s="375">
        <f>'R3-03（入力用）'!O37</f>
        <v>0</v>
      </c>
      <c r="IU14" s="375">
        <f>'R3-03（入力用）'!P37</f>
        <v>0</v>
      </c>
      <c r="IV14" s="375">
        <f>'R3-03（入力用）'!Q37</f>
        <v>0</v>
      </c>
      <c r="IW14" s="375">
        <f>'R3-03（入力用）'!R37</f>
        <v>0</v>
      </c>
      <c r="IX14" s="375">
        <f>'R3-03（入力用）'!S37</f>
        <v>0</v>
      </c>
      <c r="IY14" s="375">
        <f>'R3-03（入力用）'!T37</f>
        <v>1</v>
      </c>
      <c r="IZ14" s="375">
        <f>'R3-03（入力用）'!U37</f>
        <v>1</v>
      </c>
      <c r="JA14" s="375">
        <f>'R3-03（入力用）'!V37</f>
        <v>1</v>
      </c>
      <c r="JB14" s="375">
        <f>'R3-03（入力用）'!W37</f>
        <v>1</v>
      </c>
      <c r="JC14" s="375">
        <f>'R3-03（入力用）'!X37</f>
        <v>1</v>
      </c>
      <c r="JD14" s="375">
        <f>'R3-03（入力用）'!Y37</f>
        <v>1</v>
      </c>
      <c r="JE14" s="375">
        <f>'R3-03（入力用）'!Z37</f>
        <v>0.5714285714285714</v>
      </c>
      <c r="JF14" s="375">
        <f>'R3-03（入力用）'!AA37</f>
        <v>0.27272727272727271</v>
      </c>
      <c r="JG14" s="375">
        <f>'R3-03（入力用）'!AB37</f>
        <v>0.33333333333333331</v>
      </c>
      <c r="JH14" s="375">
        <f>'R3-03（入力用）'!AC37</f>
        <v>0.27272727272727271</v>
      </c>
      <c r="JI14" s="375">
        <f>'R3-03（入力用）'!AD37</f>
        <v>0.18181818181818182</v>
      </c>
      <c r="JJ14" s="375">
        <f>'R3-03（入力用）'!AE37</f>
        <v>0.25</v>
      </c>
      <c r="JK14" s="375">
        <f>'R3-03（入力用）'!AF37</f>
        <v>0.16666666666666666</v>
      </c>
      <c r="JL14" s="375">
        <f>'R3-03（入力用）'!AG37</f>
        <v>0.12903225806451613</v>
      </c>
      <c r="JM14" s="375">
        <f>'R3-03（入力用）'!AH37</f>
        <v>0.15789473684210525</v>
      </c>
      <c r="JN14" s="375">
        <f>'R3-03（入力用）'!AI37</f>
        <v>0.14285714285714285</v>
      </c>
      <c r="JO14" s="375">
        <f>'R3-03（入力用）'!AJ37</f>
        <v>0.125</v>
      </c>
      <c r="JP14" s="376">
        <f>'R3-03（入力用）'!AK37</f>
        <v>0.12962962962962962</v>
      </c>
      <c r="JQ14" s="377">
        <f>'R3-04'!G37</f>
        <v>0.1111111111111111</v>
      </c>
      <c r="JR14" s="375">
        <f>'R3-04'!H37</f>
        <v>0.22448979591836735</v>
      </c>
      <c r="JS14" s="375">
        <f>'R3-04'!I37</f>
        <v>0.25531914893617019</v>
      </c>
      <c r="JT14" s="375">
        <f>'R3-04'!J37</f>
        <v>0.32558139534883723</v>
      </c>
      <c r="JU14" s="375">
        <f>'R3-04'!K37</f>
        <v>0.30434782608695654</v>
      </c>
      <c r="JV14" s="375">
        <f>'R3-04'!L37</f>
        <v>0.36170212765957449</v>
      </c>
      <c r="JW14" s="375">
        <f>'R3-04'!M37</f>
        <v>0.35714285714285715</v>
      </c>
      <c r="JX14" s="375">
        <f>'R3-04'!N37</f>
        <v>0.33846153846153848</v>
      </c>
      <c r="JY14" s="375">
        <f>'R3-04'!O37</f>
        <v>0.25757575757575757</v>
      </c>
      <c r="JZ14" s="375">
        <f>'R3-04'!P37</f>
        <v>0.30303030303030304</v>
      </c>
      <c r="KA14" s="375">
        <f>'R3-04'!Q37</f>
        <v>0.26984126984126983</v>
      </c>
      <c r="KB14" s="375">
        <f>'R3-04'!R37</f>
        <v>0.2711864406779661</v>
      </c>
      <c r="KC14" s="375">
        <f>'R3-04'!S37</f>
        <v>0.23214285714285715</v>
      </c>
      <c r="KD14" s="375">
        <f>'R3-04'!T37</f>
        <v>0.25</v>
      </c>
      <c r="KE14" s="375">
        <f>'R3-04'!U37</f>
        <v>0.2608695652173913</v>
      </c>
      <c r="KF14" s="375">
        <f>'R3-04'!V37</f>
        <v>0.29268292682926828</v>
      </c>
      <c r="KG14" s="375">
        <f>'R3-04'!W37</f>
        <v>0.22500000000000001</v>
      </c>
      <c r="KH14" s="375">
        <f>'R3-04'!X37</f>
        <v>0.19565217391304349</v>
      </c>
      <c r="KI14" s="375">
        <f>'R3-04'!Y37</f>
        <v>0.20833333333333334</v>
      </c>
      <c r="KJ14" s="375">
        <f>'R3-04'!Z37</f>
        <v>0.22807017543859648</v>
      </c>
      <c r="KK14" s="375">
        <f>'R3-04'!AA37</f>
        <v>0.21818181818181817</v>
      </c>
      <c r="KL14" s="375">
        <f>'R3-04'!AB37</f>
        <v>0.24489795918367346</v>
      </c>
      <c r="KM14" s="375">
        <f>'R3-04'!AC37</f>
        <v>0.26315789473684209</v>
      </c>
      <c r="KN14" s="375">
        <f>'R3-04'!AD37</f>
        <v>0.33333333333333331</v>
      </c>
      <c r="KO14" s="375">
        <f>'R3-04'!AE37</f>
        <v>0.35</v>
      </c>
      <c r="KP14" s="375">
        <f>'R3-04'!AF37</f>
        <v>0.34328358208955223</v>
      </c>
      <c r="KQ14" s="375">
        <f>'R3-04'!AG37</f>
        <v>0.41538461538461541</v>
      </c>
      <c r="KR14" s="375">
        <f>'R3-04'!AH37</f>
        <v>0.38961038961038963</v>
      </c>
      <c r="KS14" s="375">
        <f>'R3-04'!AI37</f>
        <v>0.37755102040816324</v>
      </c>
      <c r="KT14" s="379">
        <f>'R3-04'!AJ37</f>
        <v>0.29166666666666669</v>
      </c>
      <c r="KU14" s="380">
        <f>'R3-05'!G37</f>
        <v>0.2832369942196532</v>
      </c>
      <c r="KV14" s="375">
        <f>'R3-05'!H37</f>
        <v>0.28358208955223879</v>
      </c>
      <c r="KW14" s="375">
        <f>'R3-05'!I37</f>
        <v>0.29613733905579398</v>
      </c>
      <c r="KX14" s="375">
        <f>'R3-05'!J37</f>
        <v>0.27376425855513309</v>
      </c>
      <c r="KY14" s="375">
        <f>'R3-05'!K37</f>
        <v>0.27027027027027029</v>
      </c>
      <c r="KZ14" s="375">
        <f>'R3-05'!L37</f>
        <v>0.26517571884984026</v>
      </c>
      <c r="LA14" s="375">
        <f>'R3-05'!M37</f>
        <v>0.29881656804733731</v>
      </c>
      <c r="LB14" s="375">
        <f>'R3-05'!N37</f>
        <v>0.2796352583586626</v>
      </c>
      <c r="LC14" s="375">
        <f>'R3-05'!O37</f>
        <v>0.28828828828828829</v>
      </c>
      <c r="LD14" s="375">
        <f>'R3-05'!P37</f>
        <v>0.28440366972477066</v>
      </c>
      <c r="LE14" s="375">
        <f>'R3-05'!Q37</f>
        <v>0.31065088757396447</v>
      </c>
      <c r="LF14" s="375">
        <f>'R3-05'!R37</f>
        <v>0.32102272727272729</v>
      </c>
      <c r="LG14" s="375">
        <f>'R3-05'!S37</f>
        <v>0.30919220055710306</v>
      </c>
      <c r="LH14" s="375">
        <f>'R3-05'!T37</f>
        <v>0.29106628242074928</v>
      </c>
      <c r="LI14" s="375">
        <f>'R3-05'!U37</f>
        <v>0.30909090909090908</v>
      </c>
      <c r="LJ14" s="375">
        <f>'R3-05'!V37</f>
        <v>0.30031948881789139</v>
      </c>
      <c r="LK14" s="375">
        <f>'R3-05'!W37</f>
        <v>0.28846153846153844</v>
      </c>
      <c r="LL14" s="375">
        <f>'R3-05'!X37</f>
        <v>0.27272727272727271</v>
      </c>
      <c r="LM14" s="375">
        <f>'R3-05'!Y37</f>
        <v>0.25362318840579712</v>
      </c>
      <c r="LN14" s="375">
        <f>'R3-05'!Z37</f>
        <v>0.28136882129277568</v>
      </c>
      <c r="LO14" s="375">
        <f>'R3-05'!AA37</f>
        <v>0.31439393939393939</v>
      </c>
      <c r="LP14" s="375">
        <f>'R3-05'!AB37</f>
        <v>0.31578947368421051</v>
      </c>
      <c r="LQ14" s="375">
        <f>'R3-05'!AC37</f>
        <v>0.32692307692307693</v>
      </c>
      <c r="LR14" s="375">
        <f>'R3-05'!AD37</f>
        <v>0.34024896265560167</v>
      </c>
      <c r="LS14" s="375">
        <f>'R3-05'!AE37</f>
        <v>0.354978354978355</v>
      </c>
      <c r="LT14" s="375">
        <f>'R3-05'!AF37</f>
        <v>0.37788018433179721</v>
      </c>
      <c r="LU14" s="375">
        <f>'R3-05'!AG37</f>
        <v>0.35784313725490197</v>
      </c>
      <c r="LV14" s="375">
        <f>'R3-05'!AH37</f>
        <v>0.30978260869565216</v>
      </c>
      <c r="LW14" s="375">
        <f>'R3-05'!AI37</f>
        <v>0.29378531073446329</v>
      </c>
      <c r="LX14" s="375">
        <f>'R3-05'!AJ37</f>
        <v>0.26486486486486488</v>
      </c>
      <c r="LY14" s="376">
        <f>'R3-05'!AK37</f>
        <v>0.25988700564971751</v>
      </c>
      <c r="LZ14" s="377">
        <f>'R3-06'!G37</f>
        <v>0.22857142857142856</v>
      </c>
      <c r="MA14" s="375">
        <f>'R3-06'!H37</f>
        <v>0.24861878453038674</v>
      </c>
      <c r="MB14" s="375">
        <f>'R3-06'!I37</f>
        <v>0.2388888888888889</v>
      </c>
      <c r="MC14" s="375">
        <f>'R3-06'!J37</f>
        <v>0.26256983240223464</v>
      </c>
      <c r="MD14" s="375">
        <f>'R3-06'!K37</f>
        <v>0.25380710659898476</v>
      </c>
      <c r="ME14" s="375">
        <f>'R3-06'!L37</f>
        <v>0.27071823204419887</v>
      </c>
      <c r="MF14" s="375">
        <f>'R3-06'!M37</f>
        <v>0.2752808988764045</v>
      </c>
      <c r="MG14" s="375">
        <f>'R3-06'!N37</f>
        <v>0.27710843373493976</v>
      </c>
      <c r="MH14" s="375">
        <f>'R3-06'!O37</f>
        <v>0.25165562913907286</v>
      </c>
      <c r="MI14" s="375">
        <f>'R3-06'!P37</f>
        <v>0.26277372262773724</v>
      </c>
      <c r="MJ14" s="375">
        <f>'R3-06'!Q37</f>
        <v>0.26890756302521007</v>
      </c>
      <c r="MK14" s="375">
        <f>'R3-06'!R37</f>
        <v>0.25287356321839083</v>
      </c>
      <c r="ML14" s="375">
        <f>'R3-06'!S37</f>
        <v>0.26436781609195403</v>
      </c>
      <c r="MM14" s="375">
        <f>'R3-06'!T37</f>
        <v>0.24719101123595505</v>
      </c>
      <c r="MN14" s="375">
        <f>'R3-06'!U37</f>
        <v>0.21839080459770116</v>
      </c>
      <c r="MO14" s="375">
        <f>'R3-06'!V37</f>
        <v>0.19277108433734941</v>
      </c>
      <c r="MP14" s="375">
        <f>'R3-06'!W37</f>
        <v>0.18666666666666668</v>
      </c>
      <c r="MQ14" s="375">
        <f>'R3-06'!X37</f>
        <v>0.15789473684210525</v>
      </c>
      <c r="MR14" s="375">
        <f>'R3-06'!Y37</f>
        <v>0.22222222222222221</v>
      </c>
      <c r="MS14" s="375">
        <f>'R3-06'!Z37</f>
        <v>0.19607843137254902</v>
      </c>
      <c r="MT14" s="375">
        <f>'R3-06'!AA37</f>
        <v>0.20930232558139536</v>
      </c>
      <c r="MU14" s="375">
        <f>'R3-06'!AB37</f>
        <v>0.25</v>
      </c>
      <c r="MV14" s="375">
        <f>'R3-06'!AC37</f>
        <v>0.28000000000000003</v>
      </c>
      <c r="MW14" s="375">
        <f>'R3-06'!AD37</f>
        <v>0.25</v>
      </c>
      <c r="MX14" s="375">
        <f>'R3-06'!AE37</f>
        <v>0.41176470588235292</v>
      </c>
      <c r="MY14" s="375">
        <f>'R3-06'!AF37</f>
        <v>0.33333333333333331</v>
      </c>
      <c r="MZ14" s="375">
        <f>'R3-06'!AG37</f>
        <v>0.33333333333333331</v>
      </c>
      <c r="NA14" s="375">
        <f>'R3-06'!AH37</f>
        <v>0.43333333333333335</v>
      </c>
      <c r="NB14" s="375">
        <f>'R3-06'!AI37</f>
        <v>0.46666666666666667</v>
      </c>
      <c r="NC14" s="376">
        <f>'R3-06'!AJ37</f>
        <v>0.45161290322580644</v>
      </c>
      <c r="ND14" s="377">
        <f>'R3-07'!G37</f>
        <v>0.54545454545454541</v>
      </c>
      <c r="NE14" s="375">
        <f>'R3-07'!H37</f>
        <v>0.40476190476190477</v>
      </c>
      <c r="NF14" s="375">
        <f>'R3-07'!I37</f>
        <v>0.40476190476190477</v>
      </c>
      <c r="NG14" s="375">
        <f>'R3-07'!J37</f>
        <v>0.3888888888888889</v>
      </c>
      <c r="NH14" s="375">
        <f>'R3-07'!K37</f>
        <v>0.3125</v>
      </c>
      <c r="NI14" s="375">
        <f>'R3-07'!L37</f>
        <v>0.25714285714285712</v>
      </c>
      <c r="NJ14" s="375">
        <f>'R3-07'!M37</f>
        <v>0.23684210526315788</v>
      </c>
      <c r="NK14" s="375">
        <f>'R3-07'!N37</f>
        <v>0.13157894736842105</v>
      </c>
      <c r="NL14" s="375">
        <f>'R3-07'!O37</f>
        <v>0.13157894736842105</v>
      </c>
      <c r="NM14" s="375">
        <f>'R3-07'!P37</f>
        <v>8.3333333333333329E-2</v>
      </c>
      <c r="NN14" s="375">
        <f>'R3-07'!Q37</f>
        <v>0.13157894736842105</v>
      </c>
      <c r="NO14" s="375">
        <f>'R3-07'!R37</f>
        <v>0.17073170731707318</v>
      </c>
      <c r="NP14" s="375">
        <f>'R3-07'!S37</f>
        <v>0.19444444444444445</v>
      </c>
      <c r="NQ14" s="375">
        <f>'R3-07'!T37</f>
        <v>0.2</v>
      </c>
      <c r="NR14" s="375">
        <f>'R3-07'!U37</f>
        <v>0.27027027027027029</v>
      </c>
      <c r="NS14" s="375">
        <f>'R3-07'!V37</f>
        <v>0.27777777777777779</v>
      </c>
      <c r="NT14" s="375">
        <f>'R3-07'!W37</f>
        <v>0.25641025641025639</v>
      </c>
      <c r="NU14" s="375">
        <f>'R3-07'!X37</f>
        <v>0.27500000000000002</v>
      </c>
      <c r="NV14" s="375">
        <f>'R3-07'!Y37</f>
        <v>0.23684210526315788</v>
      </c>
      <c r="NW14" s="375">
        <f>'R3-07'!Z37</f>
        <v>0.26190476190476192</v>
      </c>
      <c r="NX14" s="375">
        <f>'R3-07'!AA37</f>
        <v>0.26190476190476192</v>
      </c>
      <c r="NY14" s="375">
        <f>'R3-07'!AB37</f>
        <v>0.26666666666666666</v>
      </c>
      <c r="NZ14" s="375">
        <f>'R3-07'!AC37</f>
        <v>0.22222222222222221</v>
      </c>
      <c r="OA14" s="375">
        <f>'R3-07'!AD37</f>
        <v>0.30909090909090908</v>
      </c>
      <c r="OB14" s="375">
        <f>'R3-07'!AE37</f>
        <v>0.28169014084507044</v>
      </c>
      <c r="OC14" s="375">
        <f>'R3-07'!AF37</f>
        <v>0.25609756097560976</v>
      </c>
      <c r="OD14" s="375">
        <f>'R3-07'!AG37</f>
        <v>0.26595744680851063</v>
      </c>
      <c r="OE14" s="375">
        <f>'R3-07'!AH37</f>
        <v>0.29203539823008851</v>
      </c>
      <c r="OF14" s="375">
        <f>'R3-07'!AI37</f>
        <v>0.31746031746031744</v>
      </c>
      <c r="OG14" s="375">
        <f>'R3-07'!AJ37</f>
        <v>0.35384615384615387</v>
      </c>
      <c r="OH14" s="376">
        <f>'R3-07'!AK37</f>
        <v>0.3776223776223776</v>
      </c>
      <c r="OI14" s="377">
        <f>'R3-08'!G37</f>
        <v>0.42763157894736842</v>
      </c>
      <c r="OJ14" s="375">
        <f>'R3-08'!H37</f>
        <v>0.41509433962264153</v>
      </c>
      <c r="OK14" s="375">
        <f>'R3-08'!I37</f>
        <v>0.38709677419354838</v>
      </c>
      <c r="OL14" s="375">
        <f>'R3-08'!J37</f>
        <v>0.40776699029126212</v>
      </c>
      <c r="OM14" s="375">
        <f>'R3-08'!K37</f>
        <v>0.38723404255319149</v>
      </c>
      <c r="ON14" s="375">
        <f>'R3-08'!L37</f>
        <v>0.38461538461538464</v>
      </c>
      <c r="OO14" s="375">
        <f>'R3-08'!M37</f>
        <v>0.36103151862464183</v>
      </c>
      <c r="OP14" s="375">
        <f>'R3-08'!N37</f>
        <v>0.36018957345971564</v>
      </c>
      <c r="OQ14" s="375">
        <f>'R3-08'!O37</f>
        <v>0.35683760683760685</v>
      </c>
      <c r="OR14" s="375">
        <f>'R3-08'!P37</f>
        <v>0.36633663366336633</v>
      </c>
      <c r="OS14" s="375">
        <f>'R3-08'!Q37</f>
        <v>0.36028119507908613</v>
      </c>
      <c r="OT14" s="375">
        <f>'R3-08'!R37</f>
        <v>0.36011904761904762</v>
      </c>
      <c r="OU14" s="375">
        <f>'R3-08'!S37</f>
        <v>0.37146702557200539</v>
      </c>
      <c r="OV14" s="375">
        <f>'R3-08'!T37</f>
        <v>0.37200956937799046</v>
      </c>
      <c r="OW14" s="375">
        <f>'R3-08'!U37</f>
        <v>0.35665137614678899</v>
      </c>
      <c r="OX14" s="375">
        <f>'R3-08'!V37</f>
        <v>0.36154649947753398</v>
      </c>
      <c r="OY14" s="375">
        <f>'R3-08'!W37</f>
        <v>0.37589285714285714</v>
      </c>
      <c r="OZ14" s="375">
        <f>'R3-08'!X37</f>
        <v>0.36768342951360261</v>
      </c>
      <c r="PA14" s="375">
        <f>'R3-08'!Y37</f>
        <v>0.39618320610687024</v>
      </c>
      <c r="PB14" s="375">
        <f>'R3-08'!Z37</f>
        <v>0.39096126255380204</v>
      </c>
      <c r="PC14" s="375">
        <f>'R3-08'!AA37</f>
        <v>0.40999315537303216</v>
      </c>
      <c r="PD14" s="375">
        <f>'R3-08'!AB37</f>
        <v>0.40850776502363267</v>
      </c>
      <c r="PE14" s="375">
        <f>'R3-08'!AC37</f>
        <v>0.42044685172647256</v>
      </c>
      <c r="PF14" s="375">
        <f>'R3-08'!AD37</f>
        <v>0.40337315530569218</v>
      </c>
      <c r="PG14" s="375">
        <f>'R3-08'!AE37</f>
        <v>0.3898768809849521</v>
      </c>
      <c r="PH14" s="375">
        <f>'R3-08'!AF37</f>
        <v>0.34782608695652173</v>
      </c>
      <c r="PI14" s="375">
        <f>'R3-08'!AG37</f>
        <v>0.33995416348357527</v>
      </c>
      <c r="PJ14" s="375">
        <f>'R3-08'!AH37</f>
        <v>0.3174089068825911</v>
      </c>
      <c r="PK14" s="375">
        <f>'R3-08'!AI37</f>
        <v>0.30174563591022446</v>
      </c>
      <c r="PL14" s="375">
        <f>'R3-08'!AJ37</f>
        <v>0.27601809954751133</v>
      </c>
      <c r="PM14" s="376">
        <f>'R3-08'!AK37</f>
        <v>0.27520161290322581</v>
      </c>
      <c r="PN14" s="377">
        <f>'R3-09'!G37</f>
        <v>0.26886792452830188</v>
      </c>
      <c r="PO14" s="375">
        <f>'R3-09'!H37</f>
        <v>0.27576974564926371</v>
      </c>
      <c r="PP14" s="375">
        <f>'R3-09'!I37</f>
        <v>0.26277372262773724</v>
      </c>
      <c r="PQ14" s="375">
        <f>'R3-09'!J37</f>
        <v>0.22521008403361345</v>
      </c>
      <c r="PR14" s="375">
        <f>'R3-09'!K37</f>
        <v>0.23992322456813819</v>
      </c>
      <c r="PS14" s="375">
        <f>'R3-09'!L37</f>
        <v>0.23106796116504855</v>
      </c>
      <c r="PT14" s="375">
        <f>'R3-09'!M37</f>
        <v>0.23935091277890466</v>
      </c>
      <c r="PU14" s="375">
        <f>'R3-09'!N37</f>
        <v>0.26444444444444443</v>
      </c>
      <c r="PV14" s="375">
        <f>'R3-09'!O37</f>
        <v>0.25672371638141811</v>
      </c>
      <c r="PW14" s="375">
        <f>'R3-09'!P37</f>
        <v>0.25654450261780104</v>
      </c>
      <c r="PX14" s="375">
        <f>'R3-09'!Q37</f>
        <v>0.26869806094182824</v>
      </c>
      <c r="PY14" s="375">
        <f>'R3-09'!R37</f>
        <v>0.26822157434402333</v>
      </c>
      <c r="PZ14" s="375">
        <f>'R3-09'!S37</f>
        <v>0.29283489096573206</v>
      </c>
      <c r="QA14" s="375">
        <f>'R3-09'!T37</f>
        <v>0.28239202657807311</v>
      </c>
      <c r="QB14" s="375">
        <f>'R3-09'!U37</f>
        <v>0.26258992805755393</v>
      </c>
      <c r="QC14" s="375">
        <f>'R3-09'!V37</f>
        <v>0.26744186046511625</v>
      </c>
      <c r="QD14" s="375">
        <f>'R3-09'!W37</f>
        <v>0.27232142857142855</v>
      </c>
      <c r="QE14" s="375">
        <f>'R3-09'!X37</f>
        <v>0.27979274611398963</v>
      </c>
      <c r="QF14" s="375">
        <f>'R3-09'!Y37</f>
        <v>0.31395348837209303</v>
      </c>
      <c r="QG14" s="375">
        <f>'R3-09'!Z37</f>
        <v>0.31612903225806449</v>
      </c>
      <c r="QH14" s="375">
        <f>'R3-09'!AA37</f>
        <v>0.26829268292682928</v>
      </c>
      <c r="QI14" s="375">
        <f>'R3-09'!AB37</f>
        <v>0.28865979381443296</v>
      </c>
      <c r="QJ14" s="375">
        <f>'R3-09'!AC37</f>
        <v>0.34722222222222221</v>
      </c>
      <c r="QK14" s="375">
        <f>'R3-09'!AD37</f>
        <v>0.36734693877551022</v>
      </c>
      <c r="QL14" s="375">
        <f>'R3-09'!AE37</f>
        <v>0.41025641025641024</v>
      </c>
      <c r="QM14" s="375">
        <f>'R3-09'!AF37</f>
        <v>0.42307692307692307</v>
      </c>
      <c r="QN14" s="375">
        <f>'R3-09'!AG37</f>
        <v>0.41666666666666669</v>
      </c>
      <c r="QO14" s="375">
        <f>'R3-09'!AH37</f>
        <v>0.44444444444444442</v>
      </c>
      <c r="QP14" s="375">
        <f>'R3-09'!AI37</f>
        <v>0.5</v>
      </c>
      <c r="QQ14" s="376">
        <f>'R3-09'!AJ37</f>
        <v>0.52380952380952384</v>
      </c>
      <c r="QR14" s="377">
        <f>'R3-10'!G37</f>
        <v>0.45833333333333331</v>
      </c>
      <c r="QS14" s="375">
        <f>'R3-10'!H37</f>
        <v>0.31818181818181818</v>
      </c>
      <c r="QT14" s="375">
        <f>'R3-10'!I37</f>
        <v>0.3</v>
      </c>
      <c r="QU14" s="375">
        <f>'R3-10'!J37</f>
        <v>0.35</v>
      </c>
      <c r="QV14" s="375">
        <f>'R3-10'!K37</f>
        <v>0.375</v>
      </c>
      <c r="QW14" s="375">
        <f>'R3-10'!L37</f>
        <v>0.3125</v>
      </c>
      <c r="QX14" s="375">
        <f>'R3-10'!M37</f>
        <v>0.27777777777777779</v>
      </c>
      <c r="QY14" s="375">
        <f>'R3-10'!N37</f>
        <v>0.4375</v>
      </c>
      <c r="QZ14" s="375">
        <f>'R3-10'!O37</f>
        <v>0.47058823529411764</v>
      </c>
      <c r="RA14" s="375">
        <f>'R3-10'!P37</f>
        <v>0.47058823529411764</v>
      </c>
      <c r="RB14" s="375">
        <f>'R3-10'!Q37</f>
        <v>0.46666666666666667</v>
      </c>
      <c r="RC14" s="375">
        <f>'R3-10'!R37</f>
        <v>0.35294117647058826</v>
      </c>
      <c r="RD14" s="375">
        <f>'R3-10'!S37</f>
        <v>0.44444444444444442</v>
      </c>
      <c r="RE14" s="375">
        <f>'R3-10'!T37</f>
        <v>0.36842105263157893</v>
      </c>
      <c r="RF14" s="375">
        <f>'R3-10'!U37</f>
        <v>0.25</v>
      </c>
      <c r="RG14" s="375">
        <f>'R3-10'!V37</f>
        <v>0.2</v>
      </c>
      <c r="RH14" s="375">
        <f>'R3-10'!W37</f>
        <v>0.2</v>
      </c>
      <c r="RI14" s="375">
        <f>'R3-10'!X37</f>
        <v>0.2</v>
      </c>
      <c r="RJ14" s="375">
        <f>'R3-10'!Y37</f>
        <v>0.1875</v>
      </c>
      <c r="RK14" s="375">
        <f>'R3-10'!Z37</f>
        <v>7.1428571428571425E-2</v>
      </c>
      <c r="RL14" s="375">
        <f>'R3-10'!AA37</f>
        <v>0</v>
      </c>
      <c r="RM14" s="375">
        <f>'R3-10'!AB37</f>
        <v>0</v>
      </c>
      <c r="RN14" s="375">
        <f>'R3-10'!AC37</f>
        <v>0</v>
      </c>
      <c r="RO14" s="375">
        <f>'R3-10'!AD37</f>
        <v>0</v>
      </c>
      <c r="RP14" s="375">
        <f>'R3-10'!AE37</f>
        <v>0</v>
      </c>
      <c r="RQ14" s="375">
        <f>'R3-10'!AF37</f>
        <v>0.5</v>
      </c>
      <c r="RR14" s="375">
        <f>'R3-10'!AG37</f>
        <v>0.5</v>
      </c>
      <c r="RS14" s="375">
        <f>'R3-10'!AH37</f>
        <v>0.5</v>
      </c>
      <c r="RT14" s="375">
        <f>'R3-10'!AI37</f>
        <v>0.5</v>
      </c>
      <c r="RU14" s="375">
        <f>'R3-10'!AJ37</f>
        <v>0.5</v>
      </c>
      <c r="RV14" s="376">
        <f>'R3-10'!AK37</f>
        <v>0.5</v>
      </c>
      <c r="RW14" s="377">
        <f>'R3-11'!G37</f>
        <v>0.5</v>
      </c>
      <c r="RX14" s="375">
        <f>'R3-11'!H37</f>
        <v>1</v>
      </c>
      <c r="RY14" s="375">
        <f>'R3-11'!I37</f>
        <v>1</v>
      </c>
      <c r="RZ14" s="375">
        <f>'R3-11'!J37</f>
        <v>1</v>
      </c>
      <c r="SA14" s="375">
        <f>'R3-11'!K37</f>
        <v>1</v>
      </c>
      <c r="SB14" s="375">
        <f>'R3-11'!L37</f>
        <v>1</v>
      </c>
      <c r="SC14" s="375">
        <f>'R3-11'!M37</f>
        <v>1</v>
      </c>
      <c r="SD14" s="375">
        <f>'R3-11'!N37</f>
        <v>1</v>
      </c>
      <c r="SE14" s="375">
        <f>'R3-11'!O37</f>
        <v>0</v>
      </c>
      <c r="SF14" s="375">
        <f>'R3-11'!P37</f>
        <v>0</v>
      </c>
      <c r="SG14" s="375">
        <f>'R3-11'!Q37</f>
        <v>0</v>
      </c>
      <c r="SH14" s="375">
        <f>'R3-11'!R37</f>
        <v>0</v>
      </c>
      <c r="SI14" s="375">
        <f>'R3-11'!S37</f>
        <v>0</v>
      </c>
      <c r="SJ14" s="375">
        <f>'R3-11'!T37</f>
        <v>0</v>
      </c>
      <c r="SK14" s="375">
        <f>'R3-11'!U37</f>
        <v>0</v>
      </c>
      <c r="SL14" s="375">
        <f>'R3-11'!V37</f>
        <v>0</v>
      </c>
      <c r="SM14" s="375">
        <f>'R3-11'!W37</f>
        <v>0</v>
      </c>
      <c r="SN14" s="375">
        <f>'R3-11'!X37</f>
        <v>0</v>
      </c>
      <c r="SO14" s="375">
        <f>'R3-11'!Y37</f>
        <v>0</v>
      </c>
      <c r="SP14" s="375">
        <f>'R3-11'!Z37</f>
        <v>0</v>
      </c>
      <c r="SQ14" s="375">
        <f>'R3-11'!AA37</f>
        <v>1</v>
      </c>
      <c r="SR14" s="375">
        <f>'R3-11'!AB37</f>
        <v>1</v>
      </c>
      <c r="SS14" s="375">
        <f>'R3-11'!AC37</f>
        <v>1</v>
      </c>
      <c r="ST14" s="375">
        <f>'R3-11'!AD37</f>
        <v>1</v>
      </c>
      <c r="SU14" s="375">
        <f>'R3-11'!AE37</f>
        <v>1</v>
      </c>
      <c r="SV14" s="375">
        <f>'R3-11'!AF37</f>
        <v>1</v>
      </c>
      <c r="SW14" s="375">
        <f>'R3-11'!AG37</f>
        <v>1</v>
      </c>
      <c r="SX14" s="375">
        <f>'R3-11'!AH37</f>
        <v>0</v>
      </c>
      <c r="SY14" s="375">
        <f>'R3-11'!AI37</f>
        <v>0</v>
      </c>
      <c r="SZ14" s="376">
        <f>'R3-11'!AJ37</f>
        <v>0</v>
      </c>
      <c r="TA14" s="377">
        <f>'R3-12'!G37</f>
        <v>0</v>
      </c>
      <c r="TB14" s="375">
        <f>'R3-12'!H37</f>
        <v>0</v>
      </c>
      <c r="TC14" s="375">
        <f>'R3-12'!I37</f>
        <v>0</v>
      </c>
      <c r="TD14" s="375">
        <f>'R3-12'!J37</f>
        <v>0</v>
      </c>
      <c r="TE14" s="375">
        <f>'R3-12'!K37</f>
        <v>0</v>
      </c>
      <c r="TF14" s="375">
        <f>'R3-12'!L37</f>
        <v>0</v>
      </c>
      <c r="TG14" s="375">
        <f>'R3-12'!M37</f>
        <v>0</v>
      </c>
      <c r="TH14" s="375">
        <f>'R3-12'!N37</f>
        <v>0</v>
      </c>
      <c r="TI14" s="375">
        <f>'R3-12'!O37</f>
        <v>0</v>
      </c>
      <c r="TJ14" s="375">
        <f>'R3-12'!P37</f>
        <v>0</v>
      </c>
      <c r="TK14" s="375">
        <f>'R3-12'!Q37</f>
        <v>0</v>
      </c>
      <c r="TL14" s="375">
        <f>'R3-12'!R37</f>
        <v>0</v>
      </c>
      <c r="TM14" s="375">
        <f>'R3-12'!S37</f>
        <v>0</v>
      </c>
      <c r="TN14" s="375">
        <f>'R3-12'!T37</f>
        <v>0</v>
      </c>
      <c r="TO14" s="375">
        <f>'R3-12'!U37</f>
        <v>0</v>
      </c>
      <c r="TP14" s="375">
        <f>'R3-12'!V37</f>
        <v>1</v>
      </c>
      <c r="TQ14" s="375">
        <f>'R3-12'!W37</f>
        <v>1</v>
      </c>
      <c r="TR14" s="375">
        <f>'R3-12'!X37</f>
        <v>1</v>
      </c>
      <c r="TS14" s="375">
        <f>'R3-12'!Y37</f>
        <v>0.33333333333333331</v>
      </c>
      <c r="TT14" s="375">
        <f>'R3-12'!Z37</f>
        <v>0.33333333333333331</v>
      </c>
      <c r="TU14" s="375">
        <f>'R3-12'!AA37</f>
        <v>0.25</v>
      </c>
      <c r="TV14" s="375">
        <f>'R3-12'!AB37</f>
        <v>0.25</v>
      </c>
      <c r="TW14" s="375">
        <f>'R3-12'!AC37</f>
        <v>7.6923076923076927E-2</v>
      </c>
      <c r="TX14" s="375">
        <f>'R3-12'!AD37</f>
        <v>0</v>
      </c>
      <c r="TY14" s="375">
        <f>'R3-12'!AE37</f>
        <v>0</v>
      </c>
      <c r="TZ14" s="375">
        <f>'R3-12'!AF37</f>
        <v>0</v>
      </c>
      <c r="UA14" s="375">
        <f>'R3-12'!AG37</f>
        <v>0</v>
      </c>
      <c r="UB14" s="375">
        <f>'R3-12'!AH37</f>
        <v>0</v>
      </c>
      <c r="UC14" s="375">
        <f>'R3-12'!AI37</f>
        <v>0.16666666666666666</v>
      </c>
      <c r="UD14" s="375">
        <f>'R3-12'!AJ37</f>
        <v>0.25</v>
      </c>
      <c r="UE14" s="376">
        <f>'R3-12'!AK37</f>
        <v>0.25</v>
      </c>
      <c r="UF14" s="377">
        <f>'R4-01'!G37</f>
        <v>0.5</v>
      </c>
      <c r="UG14" s="375">
        <f>'R4-01'!H37</f>
        <v>0.33333333333333331</v>
      </c>
      <c r="UH14" s="375">
        <f>'R4-01'!I37</f>
        <v>0.75</v>
      </c>
      <c r="UI14" s="375">
        <f>'R4-01'!J37</f>
        <v>0.69230769230769229</v>
      </c>
      <c r="UJ14" s="375">
        <f>'R4-01'!K37</f>
        <v>0.58064516129032262</v>
      </c>
      <c r="UK14" s="375">
        <f>'R4-01'!L37</f>
        <v>0.48351648351648352</v>
      </c>
      <c r="UL14" s="375">
        <f>'R4-01'!M37</f>
        <v>0.38308457711442784</v>
      </c>
      <c r="UM14" s="375">
        <f>'R4-01'!N37</f>
        <v>0.29921259842519687</v>
      </c>
      <c r="UN14" s="375">
        <f>'R4-01'!O37</f>
        <v>0.26434426229508196</v>
      </c>
      <c r="UO14" s="375">
        <f>'R4-01'!P37</f>
        <v>0.22542372881355932</v>
      </c>
      <c r="UP14" s="375">
        <f>'R4-01'!Q37</f>
        <v>0.21921921921921922</v>
      </c>
      <c r="UQ14" s="375">
        <f>'R4-01'!R37</f>
        <v>0.22236842105263158</v>
      </c>
      <c r="UR14" s="375">
        <f>'R4-01'!S37</f>
        <v>0.21253071253071254</v>
      </c>
      <c r="US14" s="375">
        <f>'R4-01'!T37</f>
        <v>0.2014218009478673</v>
      </c>
      <c r="UT14" s="375">
        <f>'R4-01'!U37</f>
        <v>0.20240963855421687</v>
      </c>
      <c r="UU14" s="375">
        <f>'R4-01'!V37</f>
        <v>0.20344827586206896</v>
      </c>
      <c r="UV14" s="375">
        <f>'R4-01'!W37</f>
        <v>0.22824858757062147</v>
      </c>
      <c r="UW14" s="375">
        <f>'R4-01'!X37</f>
        <v>0.2334293948126801</v>
      </c>
      <c r="UX14" s="375">
        <f>'R4-01'!Y37</f>
        <v>0.24239864864864866</v>
      </c>
      <c r="UY14" s="375">
        <f>'R4-01'!Z37</f>
        <v>0.27623906705539358</v>
      </c>
      <c r="UZ14" s="375">
        <f>'R4-01'!AA37</f>
        <v>0.29407894736842105</v>
      </c>
      <c r="VA14" s="375">
        <f>'R4-01'!AB37</f>
        <v>0.3534532791642484</v>
      </c>
      <c r="VB14" s="375">
        <f>'R4-01'!AC37</f>
        <v>0.38647830474268413</v>
      </c>
      <c r="VC14" s="375">
        <f>'R4-01'!AD37</f>
        <v>0.39034676663542645</v>
      </c>
      <c r="VD14" s="375">
        <f>'R4-01'!AE37</f>
        <v>0.40553947912360477</v>
      </c>
      <c r="VE14" s="375">
        <f>'R4-01'!AF37</f>
        <v>0.43117261471230883</v>
      </c>
      <c r="VF14" s="375">
        <f>'R4-01'!AG37</f>
        <v>0.41781051221961835</v>
      </c>
      <c r="VG14" s="375">
        <f>'R4-01'!AH37</f>
        <v>0.40066125638713557</v>
      </c>
      <c r="VH14" s="375">
        <f>'R4-01'!AI37</f>
        <v>0.42088423502036065</v>
      </c>
      <c r="VI14" s="375">
        <f>'R4-01'!AJ37</f>
        <v>0.44531032563317563</v>
      </c>
      <c r="VJ14" s="379">
        <f>'R4-01'!AK37</f>
        <v>0.44405500134807224</v>
      </c>
      <c r="VK14" s="380">
        <f>'R4-02'!G37</f>
        <v>0.47189010429916051</v>
      </c>
      <c r="VL14" s="375">
        <f>'R4-02'!H37</f>
        <v>0.47994019436830304</v>
      </c>
      <c r="VM14" s="375">
        <f>'R4-02'!I37</f>
        <v>0.49083353703251037</v>
      </c>
      <c r="VN14" s="375">
        <f>'R4-02'!J37</f>
        <v>0.51663452266152365</v>
      </c>
      <c r="VO14" s="375">
        <f>'R4-02'!K37</f>
        <v>0.49029693710544775</v>
      </c>
      <c r="VP14" s="375">
        <f>'R4-02'!L37</f>
        <v>0.46083058046248232</v>
      </c>
      <c r="VQ14" s="375">
        <f>'R4-02'!M37</f>
        <v>0.45974872033503955</v>
      </c>
      <c r="VR14" s="375">
        <f>'R4-02'!N37</f>
        <v>0.46604495456719275</v>
      </c>
      <c r="VS14" s="375">
        <f>'R4-02'!O37</f>
        <v>0.45493157149598867</v>
      </c>
      <c r="VT14" s="375">
        <f>'R4-02'!P37</f>
        <v>0.44650499286733236</v>
      </c>
      <c r="VU14" s="375">
        <f>'R4-02'!Q37</f>
        <v>0.44941348973607037</v>
      </c>
      <c r="VV14" s="375">
        <f>'R4-02'!R37</f>
        <v>0.45225362872421698</v>
      </c>
      <c r="VW14" s="375">
        <f>'R4-02'!S37</f>
        <v>0.48900388098318243</v>
      </c>
      <c r="VX14" s="375">
        <f>'R4-02'!T37</f>
        <v>0.49242625564709008</v>
      </c>
      <c r="VY14" s="375">
        <f>'R4-02'!U37</f>
        <v>0.48668407310704959</v>
      </c>
      <c r="VZ14" s="375">
        <f>'R4-02'!V37</f>
        <v>0.4855899945622621</v>
      </c>
      <c r="WA14" s="375">
        <f>'R4-02'!W37</f>
        <v>0.48643516006511123</v>
      </c>
      <c r="WB14" s="375">
        <f>'R4-02'!X37</f>
        <v>0.47637576431350748</v>
      </c>
      <c r="WC14" s="375">
        <f>'R4-02'!Y37</f>
        <v>0.46685082872928174</v>
      </c>
      <c r="WD14" s="375">
        <f>'R4-02'!Z37</f>
        <v>0.42740343952636028</v>
      </c>
      <c r="WE14" s="375">
        <f>'R4-02'!AA37</f>
        <v>0.424971363115693</v>
      </c>
      <c r="WF14" s="375">
        <f>'R4-02'!AB37</f>
        <v>0.39793751895662721</v>
      </c>
      <c r="WG14" s="375">
        <f>'R4-02'!AC37</f>
        <v>0.38440282468529319</v>
      </c>
      <c r="WH14" s="375">
        <f>'R4-02'!AD37</f>
        <v>0.37588892651540806</v>
      </c>
      <c r="WI14" s="375">
        <f>'R4-02'!AE37</f>
        <v>0.37329337329337331</v>
      </c>
      <c r="WJ14" s="375">
        <f>'R4-02'!AF37</f>
        <v>0.38068556361239286</v>
      </c>
      <c r="WK14" s="375">
        <f>'R4-02'!AG37</f>
        <v>0.38834635416666669</v>
      </c>
      <c r="WL14" s="376">
        <f>'R4-02'!AH37</f>
        <v>0.38847035702587618</v>
      </c>
      <c r="WM14" s="377" t="e">
        <f>#REF!</f>
        <v>#REF!</v>
      </c>
      <c r="WN14" s="375" t="e">
        <f>#REF!</f>
        <v>#REF!</v>
      </c>
      <c r="WO14" s="375" t="e">
        <f>#REF!</f>
        <v>#REF!</v>
      </c>
      <c r="WP14" s="375" t="e">
        <f>#REF!</f>
        <v>#REF!</v>
      </c>
      <c r="WQ14" s="375" t="e">
        <f>#REF!</f>
        <v>#REF!</v>
      </c>
      <c r="WR14" s="375" t="e">
        <f>#REF!</f>
        <v>#REF!</v>
      </c>
      <c r="WS14" s="375" t="e">
        <f>#REF!</f>
        <v>#REF!</v>
      </c>
      <c r="WT14" s="375" t="e">
        <f>#REF!</f>
        <v>#REF!</v>
      </c>
      <c r="WU14" s="375" t="e">
        <f>#REF!</f>
        <v>#REF!</v>
      </c>
      <c r="WV14" s="375" t="e">
        <f>#REF!</f>
        <v>#REF!</v>
      </c>
      <c r="WW14" s="375" t="e">
        <f>#REF!</f>
        <v>#REF!</v>
      </c>
      <c r="WX14" s="375" t="e">
        <f>#REF!</f>
        <v>#REF!</v>
      </c>
      <c r="WY14" s="375" t="e">
        <f>#REF!</f>
        <v>#REF!</v>
      </c>
      <c r="WZ14" s="375" t="e">
        <f>#REF!</f>
        <v>#REF!</v>
      </c>
      <c r="XA14" s="375" t="e">
        <f>#REF!</f>
        <v>#REF!</v>
      </c>
      <c r="XB14" s="375" t="e">
        <f>#REF!</f>
        <v>#REF!</v>
      </c>
      <c r="XC14" s="375" t="e">
        <f>#REF!</f>
        <v>#REF!</v>
      </c>
      <c r="XD14" s="375" t="e">
        <f>#REF!</f>
        <v>#REF!</v>
      </c>
      <c r="XE14" s="375" t="e">
        <f>#REF!</f>
        <v>#REF!</v>
      </c>
      <c r="XF14" s="375" t="e">
        <f>#REF!</f>
        <v>#REF!</v>
      </c>
      <c r="XG14" s="375" t="e">
        <f>#REF!</f>
        <v>#REF!</v>
      </c>
      <c r="XH14" s="375" t="e">
        <f>#REF!</f>
        <v>#REF!</v>
      </c>
      <c r="XI14" s="375" t="e">
        <f>#REF!</f>
        <v>#REF!</v>
      </c>
      <c r="XJ14" s="375" t="e">
        <f>#REF!</f>
        <v>#REF!</v>
      </c>
      <c r="XK14" s="375" t="e">
        <f>#REF!</f>
        <v>#REF!</v>
      </c>
      <c r="XL14" s="375" t="e">
        <f>#REF!</f>
        <v>#REF!</v>
      </c>
      <c r="XM14" s="375" t="e">
        <f>#REF!</f>
        <v>#REF!</v>
      </c>
      <c r="XN14" s="375" t="e">
        <f>#REF!</f>
        <v>#REF!</v>
      </c>
      <c r="XO14" s="375" t="e">
        <f>#REF!</f>
        <v>#REF!</v>
      </c>
      <c r="XP14" s="375" t="e">
        <f>#REF!</f>
        <v>#REF!</v>
      </c>
      <c r="XQ14" s="375" t="e">
        <f>#REF!</f>
        <v>#REF!</v>
      </c>
      <c r="XR14" s="375" t="e">
        <f>#REF!</f>
        <v>#REF!</v>
      </c>
      <c r="XS14" s="375" t="e">
        <f>#REF!</f>
        <v>#REF!</v>
      </c>
      <c r="XT14" s="375" t="e">
        <f>#REF!</f>
        <v>#REF!</v>
      </c>
      <c r="XU14" s="375" t="e">
        <f>#REF!</f>
        <v>#REF!</v>
      </c>
      <c r="XV14" s="375" t="e">
        <f>#REF!</f>
        <v>#REF!</v>
      </c>
      <c r="XW14" s="375" t="e">
        <f>#REF!</f>
        <v>#REF!</v>
      </c>
      <c r="XX14" s="375" t="e">
        <f>#REF!</f>
        <v>#REF!</v>
      </c>
      <c r="XY14" s="375" t="e">
        <f>#REF!</f>
        <v>#REF!</v>
      </c>
      <c r="XZ14" s="375" t="e">
        <f>#REF!</f>
        <v>#REF!</v>
      </c>
      <c r="YA14" s="375" t="e">
        <f>#REF!</f>
        <v>#REF!</v>
      </c>
      <c r="YB14" s="375" t="e">
        <f>#REF!</f>
        <v>#REF!</v>
      </c>
      <c r="YC14" s="375" t="e">
        <f>#REF!</f>
        <v>#REF!</v>
      </c>
      <c r="YD14" s="375" t="e">
        <f>#REF!</f>
        <v>#REF!</v>
      </c>
      <c r="YE14" s="375" t="e">
        <f>#REF!</f>
        <v>#REF!</v>
      </c>
      <c r="YF14" s="375" t="e">
        <f>#REF!</f>
        <v>#REF!</v>
      </c>
      <c r="YG14" s="375" t="e">
        <f>#REF!</f>
        <v>#REF!</v>
      </c>
      <c r="YH14" s="375" t="e">
        <f>#REF!</f>
        <v>#REF!</v>
      </c>
      <c r="YI14" s="375" t="e">
        <f>#REF!</f>
        <v>#REF!</v>
      </c>
      <c r="YJ14" s="375" t="e">
        <f>#REF!</f>
        <v>#REF!</v>
      </c>
      <c r="YK14" s="375" t="e">
        <f>#REF!</f>
        <v>#REF!</v>
      </c>
      <c r="YL14" s="375" t="e">
        <f>#REF!</f>
        <v>#REF!</v>
      </c>
      <c r="YM14" s="375" t="e">
        <f>#REF!</f>
        <v>#REF!</v>
      </c>
      <c r="YN14" s="375" t="e">
        <f>#REF!</f>
        <v>#REF!</v>
      </c>
      <c r="YO14" s="375" t="e">
        <f>#REF!</f>
        <v>#REF!</v>
      </c>
      <c r="YP14" s="375" t="e">
        <f>#REF!</f>
        <v>#REF!</v>
      </c>
      <c r="YQ14" s="375" t="e">
        <f>#REF!</f>
        <v>#REF!</v>
      </c>
      <c r="YR14" s="375" t="e">
        <f>#REF!</f>
        <v>#REF!</v>
      </c>
      <c r="YS14" s="375" t="e">
        <f>#REF!</f>
        <v>#REF!</v>
      </c>
      <c r="YT14" s="375" t="e">
        <f>#REF!</f>
        <v>#REF!</v>
      </c>
      <c r="YU14" s="375" t="e">
        <f>#REF!</f>
        <v>#REF!</v>
      </c>
      <c r="YV14" s="375" t="e">
        <f>#REF!</f>
        <v>#REF!</v>
      </c>
      <c r="YW14" s="375" t="e">
        <f>#REF!</f>
        <v>#REF!</v>
      </c>
      <c r="YX14" s="375" t="e">
        <f>#REF!</f>
        <v>#REF!</v>
      </c>
      <c r="YY14" s="375" t="e">
        <f>#REF!</f>
        <v>#REF!</v>
      </c>
      <c r="YZ14" s="375" t="e">
        <f>#REF!</f>
        <v>#REF!</v>
      </c>
      <c r="ZA14" s="375" t="e">
        <f>#REF!</f>
        <v>#REF!</v>
      </c>
      <c r="ZB14" s="375" t="e">
        <f>#REF!</f>
        <v>#REF!</v>
      </c>
      <c r="ZC14" s="375" t="e">
        <f>#REF!</f>
        <v>#REF!</v>
      </c>
      <c r="ZD14" s="375" t="e">
        <f>#REF!</f>
        <v>#REF!</v>
      </c>
      <c r="ZE14" s="375" t="e">
        <f>#REF!</f>
        <v>#REF!</v>
      </c>
      <c r="ZF14" s="375" t="e">
        <f>#REF!</f>
        <v>#REF!</v>
      </c>
      <c r="ZG14" s="375" t="e">
        <f>#REF!</f>
        <v>#REF!</v>
      </c>
      <c r="ZH14" s="375" t="e">
        <f>#REF!</f>
        <v>#REF!</v>
      </c>
      <c r="ZI14" s="375" t="e">
        <f>#REF!</f>
        <v>#REF!</v>
      </c>
      <c r="ZJ14" s="375" t="e">
        <f>#REF!</f>
        <v>#REF!</v>
      </c>
      <c r="ZK14" s="375" t="e">
        <f>#REF!</f>
        <v>#REF!</v>
      </c>
      <c r="ZL14" s="375" t="e">
        <f>#REF!</f>
        <v>#REF!</v>
      </c>
      <c r="ZM14" s="375" t="e">
        <f>#REF!</f>
        <v>#REF!</v>
      </c>
      <c r="ZN14" s="375" t="e">
        <f>#REF!</f>
        <v>#REF!</v>
      </c>
      <c r="ZO14" s="375" t="e">
        <f>#REF!</f>
        <v>#REF!</v>
      </c>
      <c r="ZP14" s="375" t="e">
        <f>#REF!</f>
        <v>#REF!</v>
      </c>
      <c r="ZQ14" s="375" t="e">
        <f>#REF!</f>
        <v>#REF!</v>
      </c>
      <c r="ZR14" s="375" t="e">
        <f>#REF!</f>
        <v>#REF!</v>
      </c>
      <c r="ZS14" s="375" t="e">
        <f>#REF!</f>
        <v>#REF!</v>
      </c>
      <c r="ZT14" s="375" t="e">
        <f>#REF!</f>
        <v>#REF!</v>
      </c>
      <c r="ZU14" s="375" t="e">
        <f>#REF!</f>
        <v>#REF!</v>
      </c>
      <c r="ZV14" s="375" t="e">
        <f>#REF!</f>
        <v>#REF!</v>
      </c>
      <c r="ZW14" s="375" t="e">
        <f>#REF!</f>
        <v>#REF!</v>
      </c>
      <c r="ZX14" s="375" t="e">
        <f>#REF!</f>
        <v>#REF!</v>
      </c>
      <c r="ZY14" s="375" t="e">
        <f>#REF!</f>
        <v>#REF!</v>
      </c>
      <c r="ZZ14" s="375" t="e">
        <f>#REF!</f>
        <v>#REF!</v>
      </c>
      <c r="AAA14" s="375" t="e">
        <f>#REF!</f>
        <v>#REF!</v>
      </c>
      <c r="AAB14" s="375" t="e">
        <f>#REF!</f>
        <v>#REF!</v>
      </c>
      <c r="AAC14" s="375" t="e">
        <f>#REF!</f>
        <v>#REF!</v>
      </c>
      <c r="AAD14" s="375" t="e">
        <f>#REF!</f>
        <v>#REF!</v>
      </c>
      <c r="AAE14" s="375" t="e">
        <f>#REF!</f>
        <v>#REF!</v>
      </c>
      <c r="AAF14" s="375" t="e">
        <f>#REF!</f>
        <v>#REF!</v>
      </c>
      <c r="AAG14" s="375" t="e">
        <f>#REF!</f>
        <v>#REF!</v>
      </c>
      <c r="AAH14" s="375" t="e">
        <f>#REF!</f>
        <v>#REF!</v>
      </c>
      <c r="AAI14" s="375" t="e">
        <f>#REF!</f>
        <v>#REF!</v>
      </c>
      <c r="AAJ14" s="375" t="e">
        <f>#REF!</f>
        <v>#REF!</v>
      </c>
      <c r="AAK14" s="375" t="e">
        <f>#REF!</f>
        <v>#REF!</v>
      </c>
      <c r="AAL14" s="375" t="e">
        <f>#REF!</f>
        <v>#REF!</v>
      </c>
      <c r="AAM14" s="375" t="e">
        <f>#REF!</f>
        <v>#REF!</v>
      </c>
      <c r="AAN14" s="375" t="e">
        <f>#REF!</f>
        <v>#REF!</v>
      </c>
      <c r="AAO14" s="375" t="e">
        <f>#REF!</f>
        <v>#REF!</v>
      </c>
      <c r="AAP14" s="375" t="e">
        <f>#REF!</f>
        <v>#REF!</v>
      </c>
      <c r="AAQ14" s="375" t="e">
        <f>#REF!</f>
        <v>#REF!</v>
      </c>
      <c r="AAR14" s="375" t="e">
        <f>#REF!</f>
        <v>#REF!</v>
      </c>
      <c r="AAS14" s="375" t="e">
        <f>#REF!</f>
        <v>#REF!</v>
      </c>
      <c r="AAT14" s="375" t="e">
        <f>#REF!</f>
        <v>#REF!</v>
      </c>
      <c r="AAU14" s="375" t="e">
        <f>#REF!</f>
        <v>#REF!</v>
      </c>
      <c r="AAV14" s="375" t="e">
        <f>#REF!</f>
        <v>#REF!</v>
      </c>
      <c r="AAW14" s="375" t="e">
        <f>#REF!</f>
        <v>#REF!</v>
      </c>
      <c r="AAX14" s="375" t="e">
        <f>#REF!</f>
        <v>#REF!</v>
      </c>
      <c r="AAY14" s="375" t="e">
        <f>#REF!</f>
        <v>#REF!</v>
      </c>
      <c r="AAZ14" s="375" t="e">
        <f>#REF!</f>
        <v>#REF!</v>
      </c>
      <c r="ABA14" s="375" t="e">
        <f>#REF!</f>
        <v>#REF!</v>
      </c>
      <c r="ABB14" s="375" t="e">
        <f>#REF!</f>
        <v>#REF!</v>
      </c>
      <c r="ABC14" s="375" t="e">
        <f>#REF!</f>
        <v>#REF!</v>
      </c>
      <c r="ABD14" s="375" t="e">
        <f>#REF!</f>
        <v>#REF!</v>
      </c>
    </row>
    <row r="15" spans="1:732" s="351" customFormat="1" ht="32.4">
      <c r="A15" s="351" t="s">
        <v>143</v>
      </c>
      <c r="B15" s="381" t="s">
        <v>142</v>
      </c>
      <c r="C15" s="382">
        <f>'7月（入力用）'!F37</f>
        <v>0</v>
      </c>
      <c r="D15" s="382">
        <f>'7月（入力用）'!G37</f>
        <v>0</v>
      </c>
      <c r="E15" s="382">
        <f>'7月（入力用）'!H37</f>
        <v>6.2433235458831213E-2</v>
      </c>
      <c r="F15" s="382">
        <f>'7月（入力用）'!I37</f>
        <v>0.18729970637649362</v>
      </c>
      <c r="G15" s="382">
        <f>'7月（入力用）'!J37</f>
        <v>0.18729970637649362</v>
      </c>
      <c r="H15" s="382">
        <f>'7月（入力用）'!K37</f>
        <v>0.24973294183532485</v>
      </c>
      <c r="I15" s="382">
        <f>'7月（入力用）'!L37</f>
        <v>0.31216617729415608</v>
      </c>
      <c r="J15" s="382">
        <f>'7月（入力用）'!M37</f>
        <v>0.31216617729415608</v>
      </c>
      <c r="K15" s="382">
        <f>'7月（入力用）'!N37</f>
        <v>0.31216617729415608</v>
      </c>
      <c r="L15" s="382">
        <f>'7月（入力用）'!O37</f>
        <v>0.31216617729415608</v>
      </c>
      <c r="M15" s="382">
        <f>'7月（入力用）'!P37</f>
        <v>0.24973294183532485</v>
      </c>
      <c r="N15" s="382">
        <f>'7月（入力用）'!Q37</f>
        <v>0.37459941275298725</v>
      </c>
      <c r="O15" s="382">
        <f>'7月（入力用）'!R37</f>
        <v>0.37459941275298725</v>
      </c>
      <c r="P15" s="382">
        <f>'7月（入力用）'!S37</f>
        <v>0.4994658836706497</v>
      </c>
      <c r="Q15" s="382">
        <f>'7月（入力用）'!T37</f>
        <v>0.4994658836706497</v>
      </c>
      <c r="R15" s="382">
        <f>'7月（入力用）'!U37</f>
        <v>0.4994658836706497</v>
      </c>
      <c r="S15" s="382">
        <f>'7月（入力用）'!V37</f>
        <v>0.43703264821181848</v>
      </c>
      <c r="T15" s="382">
        <f>'7月（入力用）'!W37</f>
        <v>0.43703264821181848</v>
      </c>
      <c r="U15" s="382">
        <f>'7月（入力用）'!X37</f>
        <v>0.31216617729415608</v>
      </c>
      <c r="V15" s="382">
        <f>'7月（入力用）'!Y37</f>
        <v>0.24973294183532485</v>
      </c>
      <c r="W15" s="382">
        <f>'7月（入力用）'!Z37</f>
        <v>6.2433235458831213E-2</v>
      </c>
      <c r="X15" s="382">
        <f>'7月（入力用）'!AA37</f>
        <v>6.2433235458831213E-2</v>
      </c>
      <c r="Y15" s="382">
        <f>'7月（入力用）'!AB37</f>
        <v>0.24973294183532485</v>
      </c>
      <c r="Z15" s="382">
        <f>'7月（入力用）'!AC37</f>
        <v>0.31216617729415608</v>
      </c>
      <c r="AA15" s="382">
        <f>'7月（入力用）'!AD37</f>
        <v>0.24973294183532485</v>
      </c>
      <c r="AB15" s="382">
        <f>'7月（入力用）'!AE37</f>
        <v>0.24973294183532485</v>
      </c>
      <c r="AC15" s="382">
        <f>'7月（入力用）'!AF37</f>
        <v>0.31216617729415608</v>
      </c>
      <c r="AD15" s="382">
        <f>'7月（入力用）'!AG37</f>
        <v>0.43703264821181848</v>
      </c>
      <c r="AE15" s="382">
        <f>'7月（入力用）'!AH37</f>
        <v>0.4994658836706497</v>
      </c>
      <c r="AF15" s="382">
        <f>'7月（入力用）'!AI37</f>
        <v>0.31216617729415608</v>
      </c>
      <c r="AG15" s="383">
        <f>'7月（入力用）'!AJ37</f>
        <v>0.31216617729415608</v>
      </c>
      <c r="AH15" s="384">
        <f>'8月（入力用）'!F37</f>
        <v>0.37459941275298725</v>
      </c>
      <c r="AI15" s="382">
        <f>'8月（入力用）'!G37</f>
        <v>0.37459941275298725</v>
      </c>
      <c r="AJ15" s="382">
        <f>'8月（入力用）'!H37</f>
        <v>0.31216617729415608</v>
      </c>
      <c r="AK15" s="382">
        <f>'8月（入力用）'!I37</f>
        <v>0.4994658836706497</v>
      </c>
      <c r="AL15" s="382">
        <f>'8月（入力用）'!J37</f>
        <v>0.56189911912948087</v>
      </c>
      <c r="AM15" s="382">
        <f>'8月（入力用）'!K37</f>
        <v>0.68676559004714333</v>
      </c>
      <c r="AN15" s="382">
        <f>'8月（入力用）'!L37</f>
        <v>0.62433235458831216</v>
      </c>
      <c r="AO15" s="382">
        <f>'8月（入力用）'!M37</f>
        <v>0.62433235458831216</v>
      </c>
      <c r="AP15" s="382">
        <f>'8月（入力用）'!N37</f>
        <v>0.62433235458831216</v>
      </c>
      <c r="AQ15" s="382">
        <f>'8月（入力用）'!O37</f>
        <v>0.62433235458831216</v>
      </c>
      <c r="AR15" s="382">
        <f>'8月（入力用）'!P37</f>
        <v>0.31216617729415608</v>
      </c>
      <c r="AS15" s="382">
        <f>'8月（入力用）'!Q37</f>
        <v>0.18729970637649362</v>
      </c>
      <c r="AT15" s="382">
        <f>'8月（入力用）'!R37</f>
        <v>6.2433235458831213E-2</v>
      </c>
      <c r="AU15" s="382">
        <f>'8月（入力用）'!S37</f>
        <v>0.18729970637649362</v>
      </c>
      <c r="AV15" s="382">
        <f>'8月（入力用）'!T37</f>
        <v>0.12486647091766243</v>
      </c>
      <c r="AW15" s="382">
        <f>'8月（入力用）'!U37</f>
        <v>0.12486647091766243</v>
      </c>
      <c r="AX15" s="382">
        <f>'8月（入力用）'!V37</f>
        <v>0.18729970637649362</v>
      </c>
      <c r="AY15" s="382">
        <f>'8月（入力用）'!W37</f>
        <v>0.24973294183532485</v>
      </c>
      <c r="AZ15" s="382">
        <f>'8月（入力用）'!X37</f>
        <v>0.24973294183532485</v>
      </c>
      <c r="BA15" s="382">
        <f>'8月（入力用）'!Y37</f>
        <v>0.31216617729415608</v>
      </c>
      <c r="BB15" s="382">
        <f>'8月（入力用）'!Z37</f>
        <v>0.18729970637649362</v>
      </c>
      <c r="BC15" s="382">
        <f>'8月（入力用）'!AA37</f>
        <v>0.18729970637649362</v>
      </c>
      <c r="BD15" s="382">
        <f>'8月（入力用）'!AB37</f>
        <v>0.24973294183532485</v>
      </c>
      <c r="BE15" s="382">
        <f>'8月（入力用）'!AC37</f>
        <v>0.18729970637649362</v>
      </c>
      <c r="BF15" s="382">
        <f>'8月（入力用）'!AD37</f>
        <v>0.24973294183532485</v>
      </c>
      <c r="BG15" s="382">
        <f>'8月（入力用）'!AE37</f>
        <v>0.31216617729415608</v>
      </c>
      <c r="BH15" s="382">
        <f>'8月（入力用）'!AF37</f>
        <v>0.31216617729415608</v>
      </c>
      <c r="BI15" s="382">
        <f>'8月（入力用）'!AG37</f>
        <v>0.56189911912948087</v>
      </c>
      <c r="BJ15" s="382">
        <f>'8月（入力用）'!AH37</f>
        <v>0.56189911912948087</v>
      </c>
      <c r="BK15" s="382">
        <f>'8月（入力用）'!AI37</f>
        <v>0.4994658836706497</v>
      </c>
      <c r="BL15" s="383">
        <f>'8月（入力用）'!AJ37</f>
        <v>0.56189911912948087</v>
      </c>
      <c r="BM15" s="384">
        <f>'9月（入力用）'!G37</f>
        <v>0.4994658836706497</v>
      </c>
      <c r="BN15" s="382">
        <f>'9月（入力用）'!H37</f>
        <v>0.43703264821181848</v>
      </c>
      <c r="BO15" s="382">
        <f>'9月（入力用）'!I37</f>
        <v>0.62433235458831216</v>
      </c>
      <c r="BP15" s="382">
        <f>'9月（入力用）'!J37</f>
        <v>0.4994658836706497</v>
      </c>
      <c r="BQ15" s="382">
        <f>'9月（入力用）'!K37</f>
        <v>0.56189911912948087</v>
      </c>
      <c r="BR15" s="382">
        <f>'9月（入力用）'!L37</f>
        <v>0.56189911912948087</v>
      </c>
      <c r="BS15" s="382">
        <f>'9月（入力用）'!M37</f>
        <v>0.4994658836706497</v>
      </c>
      <c r="BT15" s="382">
        <f>'9月（入力用）'!N37</f>
        <v>0.43703264821181848</v>
      </c>
      <c r="BU15" s="382">
        <f>'9月（入力用）'!O37</f>
        <v>0.4994658836706497</v>
      </c>
      <c r="BV15" s="382">
        <f>'9月（入力用）'!P37</f>
        <v>0.24973294183532485</v>
      </c>
      <c r="BW15" s="382">
        <f>'9月（入力用）'!Q37</f>
        <v>0.12486647091766243</v>
      </c>
      <c r="BX15" s="382">
        <f>'9月（入力用）'!R37</f>
        <v>6.2433235458831213E-2</v>
      </c>
      <c r="BY15" s="382">
        <f>'9月（入力用）'!S37</f>
        <v>6.2433235458831213E-2</v>
      </c>
      <c r="BZ15" s="382">
        <f>'9月（入力用）'!T37</f>
        <v>6.2433235458831213E-2</v>
      </c>
      <c r="CA15" s="382">
        <f>'9月（入力用）'!U37</f>
        <v>0.12486647091766243</v>
      </c>
      <c r="CB15" s="382">
        <f>'9月（入力用）'!V37</f>
        <v>0.18729970637649362</v>
      </c>
      <c r="CC15" s="382">
        <f>'9月（入力用）'!W37</f>
        <v>0.18729970637649362</v>
      </c>
      <c r="CD15" s="382">
        <f>'9月（入力用）'!X37</f>
        <v>0.18729970637649362</v>
      </c>
      <c r="CE15" s="382">
        <f>'9月（入力用）'!Y37</f>
        <v>0.18729970637649362</v>
      </c>
      <c r="CF15" s="382">
        <f>'9月（入力用）'!Z37</f>
        <v>0.18729970637649362</v>
      </c>
      <c r="CG15" s="382">
        <f>'9月（入力用）'!AA37</f>
        <v>0.18729970637649362</v>
      </c>
      <c r="CH15" s="382">
        <f>'9月（入力用）'!AB37</f>
        <v>0.12486647091766243</v>
      </c>
      <c r="CI15" s="382">
        <f>'9月（入力用）'!AC37</f>
        <v>0</v>
      </c>
      <c r="CJ15" s="382">
        <f>'9月（入力用）'!AD37</f>
        <v>0</v>
      </c>
      <c r="CK15" s="382">
        <f>'9月（入力用）'!AE37</f>
        <v>6.2433235458831213E-2</v>
      </c>
      <c r="CL15" s="382">
        <f>'9月（入力用）'!AF37</f>
        <v>0.18729970637649362</v>
      </c>
      <c r="CM15" s="382">
        <f>'9月（入力用）'!AG37</f>
        <v>0.18729970637649362</v>
      </c>
      <c r="CN15" s="382">
        <f>'9月（入力用）'!AH37</f>
        <v>0.18729970637649362</v>
      </c>
      <c r="CO15" s="382">
        <f>'9月（入力用）'!AI37</f>
        <v>0.24973294183532485</v>
      </c>
      <c r="CP15" s="383">
        <f>'9月（入力用）'!AJ37</f>
        <v>0.37459941275298725</v>
      </c>
      <c r="CQ15" s="384">
        <f>'10月（入力用）'!G37</f>
        <v>0.4994658836706497</v>
      </c>
      <c r="CR15" s="382">
        <f>'10月（入力用）'!H37</f>
        <v>0.43703264821181848</v>
      </c>
      <c r="CS15" s="382">
        <f>'10月（入力用）'!I37</f>
        <v>0.37459941275298725</v>
      </c>
      <c r="CT15" s="382">
        <f>'10月（入力用）'!J37</f>
        <v>0.43703264821181848</v>
      </c>
      <c r="CU15" s="382">
        <f>'10月（入力用）'!K37</f>
        <v>0.43703264821181848</v>
      </c>
      <c r="CV15" s="382">
        <f>'10月（入力用）'!L37</f>
        <v>0.43703264821181848</v>
      </c>
      <c r="CW15" s="382">
        <f>'10月（入力用）'!M37</f>
        <v>0.37459941275298725</v>
      </c>
      <c r="CX15" s="382">
        <f>'10月（入力用）'!N37</f>
        <v>0.24973294183532485</v>
      </c>
      <c r="CY15" s="382">
        <f>'10月（入力用）'!O37</f>
        <v>0.24973294183532485</v>
      </c>
      <c r="CZ15" s="382">
        <f>'10月（入力用）'!P37</f>
        <v>0.31216617729415608</v>
      </c>
      <c r="DA15" s="382">
        <f>'10月（入力用）'!Q37</f>
        <v>0.4994658836706497</v>
      </c>
      <c r="DB15" s="382">
        <f>'10月（入力用）'!R37</f>
        <v>0.4994658836706497</v>
      </c>
      <c r="DC15" s="382">
        <f>'10月（入力用）'!S37</f>
        <v>0.43703264821181848</v>
      </c>
      <c r="DD15" s="382">
        <f>'10月（入力用）'!T37</f>
        <v>0.56189911912948087</v>
      </c>
      <c r="DE15" s="382">
        <f>'10月（入力用）'!U37</f>
        <v>0.56189911912948087</v>
      </c>
      <c r="DF15" s="382">
        <f>'10月（入力用）'!V37</f>
        <v>0.62433235458831216</v>
      </c>
      <c r="DG15" s="382">
        <f>'10月（入力用）'!W37</f>
        <v>0.4994658836706497</v>
      </c>
      <c r="DH15" s="382">
        <f>'10月（入力用）'!X37</f>
        <v>0.24973294183532485</v>
      </c>
      <c r="DI15" s="382">
        <f>'10月（入力用）'!Y37</f>
        <v>0.24973294183532485</v>
      </c>
      <c r="DJ15" s="382">
        <f>'10月（入力用）'!Z37</f>
        <v>0.24973294183532485</v>
      </c>
      <c r="DK15" s="382">
        <f>'10月（入力用）'!AA37</f>
        <v>6.2433235458831213E-2</v>
      </c>
      <c r="DL15" s="382">
        <f>'10月（入力用）'!AB37</f>
        <v>6.2433235458831213E-2</v>
      </c>
      <c r="DM15" s="382">
        <f>'10月（入力用）'!AC37</f>
        <v>0</v>
      </c>
      <c r="DN15" s="382">
        <f>'10月（入力用）'!AD37</f>
        <v>0</v>
      </c>
      <c r="DO15" s="382">
        <f>'10月（入力用）'!AE37</f>
        <v>0</v>
      </c>
      <c r="DP15" s="382">
        <f>'10月（入力用）'!AF37</f>
        <v>0</v>
      </c>
      <c r="DQ15" s="382">
        <f>'10月（入力用）'!AG37</f>
        <v>0</v>
      </c>
      <c r="DR15" s="382">
        <f>'10月（入力用）'!AH37</f>
        <v>0</v>
      </c>
      <c r="DS15" s="382">
        <f>'10月（入力用）'!AI37</f>
        <v>0</v>
      </c>
      <c r="DT15" s="382">
        <f>'10月（入力用）'!AJ37</f>
        <v>0</v>
      </c>
      <c r="DU15" s="383">
        <f>'10月（入力用）'!AK37</f>
        <v>0</v>
      </c>
      <c r="DV15" s="384">
        <f>'11月（入力用）'!G37</f>
        <v>0</v>
      </c>
      <c r="DW15" s="382">
        <f>'11月（入力用）'!H37</f>
        <v>0</v>
      </c>
      <c r="DX15" s="382">
        <f>'11月（入力用）'!I37</f>
        <v>0</v>
      </c>
      <c r="DY15" s="382">
        <f>'11月（入力用）'!J37</f>
        <v>0</v>
      </c>
      <c r="DZ15" s="382">
        <f>'11月（入力用）'!K37</f>
        <v>0</v>
      </c>
      <c r="EA15" s="382">
        <f>'11月（入力用）'!L37</f>
        <v>6.2433235458831213E-2</v>
      </c>
      <c r="EB15" s="382">
        <f>'11月（入力用）'!M37</f>
        <v>6.2433235458831213E-2</v>
      </c>
      <c r="EC15" s="382">
        <f>'11月（入力用）'!N37</f>
        <v>0.18729970637649362</v>
      </c>
      <c r="ED15" s="382">
        <f>'11月（入力用）'!O37</f>
        <v>0.24973294183532485</v>
      </c>
      <c r="EE15" s="382">
        <f>'11月（入力用）'!P37</f>
        <v>0.31216617729415608</v>
      </c>
      <c r="EF15" s="382">
        <f>'11月（入力用）'!Q37</f>
        <v>0.37459941275298725</v>
      </c>
      <c r="EG15" s="382">
        <f>'11月（入力用）'!R37</f>
        <v>0.37459941275298725</v>
      </c>
      <c r="EH15" s="382">
        <f>'11月（入力用）'!S37</f>
        <v>0.37459941275298725</v>
      </c>
      <c r="EI15" s="382">
        <f>'11月（入力用）'!T37</f>
        <v>0.43703264821181848</v>
      </c>
      <c r="EJ15" s="382">
        <f>'11月（入力用）'!U37</f>
        <v>0.37459941275298725</v>
      </c>
      <c r="EK15" s="382">
        <f>'11月（入力用）'!V37</f>
        <v>0.31216617729415608</v>
      </c>
      <c r="EL15" s="382">
        <f>'11月（入力用）'!W37</f>
        <v>0.24973294183532485</v>
      </c>
      <c r="EM15" s="382">
        <f>'11月（入力用）'!X37</f>
        <v>0.18729970637649362</v>
      </c>
      <c r="EN15" s="382">
        <f>'11月（入力用）'!Y37</f>
        <v>0.37459941275298725</v>
      </c>
      <c r="EO15" s="382">
        <f>'11月（入力用）'!Z37</f>
        <v>0.4994658836706497</v>
      </c>
      <c r="EP15" s="382">
        <f>'11月（入力用）'!AA37</f>
        <v>0.4994658836706497</v>
      </c>
      <c r="EQ15" s="382">
        <f>'11月（入力用）'!AB37</f>
        <v>0.4994658836706497</v>
      </c>
      <c r="ER15" s="382">
        <f>'11月（入力用）'!AC37</f>
        <v>0.62433235458831216</v>
      </c>
      <c r="ES15" s="382">
        <f>'11月（入力用）'!AD37</f>
        <v>0.62433235458831216</v>
      </c>
      <c r="ET15" s="382">
        <f>'11月（入力用）'!AE37</f>
        <v>0.93649853188246823</v>
      </c>
      <c r="EU15" s="382">
        <f>'11月（入力用）'!AF37</f>
        <v>0.81163206096480578</v>
      </c>
      <c r="EV15" s="382">
        <f>'11月（入力用）'!AG37</f>
        <v>0.87406529642363695</v>
      </c>
      <c r="EW15" s="382">
        <f>'11月（入力用）'!AH37</f>
        <v>0.93649853188246823</v>
      </c>
      <c r="EX15" s="382">
        <f>'11月（入力用）'!AI37</f>
        <v>0.87406529642363695</v>
      </c>
      <c r="EY15" s="383">
        <f>'11月（入力用）'!AJ37</f>
        <v>0.81163206096480578</v>
      </c>
      <c r="EZ15" s="384">
        <f>'12月（入力用）'!G37</f>
        <v>0.87406529642363695</v>
      </c>
      <c r="FA15" s="382">
        <f>'12月（入力用）'!H37</f>
        <v>0.62433235458831216</v>
      </c>
      <c r="FB15" s="382">
        <f>'12月（入力用）'!I37</f>
        <v>0.68676559004714333</v>
      </c>
      <c r="FC15" s="382">
        <f>'12月（入力用）'!J37</f>
        <v>0.4994658836706497</v>
      </c>
      <c r="FD15" s="382">
        <f>'12月（入力用）'!K37</f>
        <v>0.4994658836706497</v>
      </c>
      <c r="FE15" s="382">
        <f>'12月（入力用）'!L37</f>
        <v>0.56189911912948087</v>
      </c>
      <c r="FF15" s="382">
        <f>'12月（入力用）'!M37</f>
        <v>0.4994658836706497</v>
      </c>
      <c r="FG15" s="382">
        <f>'12月（入力用）'!N37</f>
        <v>0.56189911912948087</v>
      </c>
      <c r="FH15" s="382">
        <f>'12月（入力用）'!O37</f>
        <v>0.62433235458831216</v>
      </c>
      <c r="FI15" s="382">
        <f>'12月（入力用）'!P37</f>
        <v>0.4994658836706497</v>
      </c>
      <c r="FJ15" s="382">
        <f>'12月（入力用）'!Q37</f>
        <v>0.4994658836706497</v>
      </c>
      <c r="FK15" s="382">
        <f>'12月（入力用）'!R37</f>
        <v>0.56189911912948087</v>
      </c>
      <c r="FL15" s="382">
        <f>'12月（入力用）'!S37</f>
        <v>0.62433235458831216</v>
      </c>
      <c r="FM15" s="382">
        <f>'12月（入力用）'!T37</f>
        <v>0.68676559004714333</v>
      </c>
      <c r="FN15" s="382">
        <f>'12月（入力用）'!U37</f>
        <v>0.7491988255059745</v>
      </c>
      <c r="FO15" s="382">
        <f>'12月（入力用）'!V37</f>
        <v>0.87406529642363695</v>
      </c>
      <c r="FP15" s="382">
        <f>'12月（入力用）'!W37</f>
        <v>0.87406529642363695</v>
      </c>
      <c r="FQ15" s="382">
        <f>'12月（入力用）'!X37</f>
        <v>0.93649853188246823</v>
      </c>
      <c r="FR15" s="382">
        <f>'12月（入力用）'!Y37</f>
        <v>0.9989317673412994</v>
      </c>
      <c r="FS15" s="382">
        <f>'12月（入力用）'!Z37</f>
        <v>0.87406529642363695</v>
      </c>
      <c r="FT15" s="382">
        <f>'12月（入力用）'!AA37</f>
        <v>0.93649853188246823</v>
      </c>
      <c r="FU15" s="382">
        <f>'12月（入力用）'!AB37</f>
        <v>0.93649853188246823</v>
      </c>
      <c r="FV15" s="382">
        <f>'12月（入力用）'!AC37</f>
        <v>0.87406529642363695</v>
      </c>
      <c r="FW15" s="382">
        <f>'12月（入力用）'!AD37</f>
        <v>1.0613650028001307</v>
      </c>
      <c r="FX15" s="382">
        <f>'12月（入力用）'!AE37</f>
        <v>1.186231473717793</v>
      </c>
      <c r="FY15" s="382">
        <f>'12月（入力用）'!AF37</f>
        <v>1.0613650028001307</v>
      </c>
      <c r="FZ15" s="382">
        <f>'12月（入力用）'!AG37</f>
        <v>1.1237982382589617</v>
      </c>
      <c r="GA15" s="382">
        <f>'12月（入力用）'!AH37</f>
        <v>1.1237982382589617</v>
      </c>
      <c r="GB15" s="382">
        <f>'12月（入力用）'!AI37</f>
        <v>1.0613650028001307</v>
      </c>
      <c r="GC15" s="382">
        <f>'12月（入力用）'!AJ37</f>
        <v>1.186231473717793</v>
      </c>
      <c r="GD15" s="383">
        <f>'12月（入力用）'!AK37</f>
        <v>1.2486647091766243</v>
      </c>
      <c r="GE15" s="384">
        <f>'R3-01（入力用）'!G38</f>
        <v>1.186231473717793</v>
      </c>
      <c r="GF15" s="382">
        <f>'R3-01（入力用）'!H38</f>
        <v>1.0613650028001307</v>
      </c>
      <c r="GG15" s="382">
        <f>'R3-01（入力用）'!I38</f>
        <v>1.6856973573884428</v>
      </c>
      <c r="GH15" s="382">
        <f>'R3-01（入力用）'!J38</f>
        <v>1.6856973573884428</v>
      </c>
      <c r="GI15" s="382">
        <f>'R3-01（入力用）'!K38</f>
        <v>2.3724629474355861</v>
      </c>
      <c r="GJ15" s="382">
        <f>'R3-01（入力用）'!L38</f>
        <v>2.6846291247297422</v>
      </c>
      <c r="GK15" s="382">
        <f>'R3-01（入力用）'!M38</f>
        <v>2.8094955956474044</v>
      </c>
      <c r="GL15" s="382">
        <f>'R3-01（入力用）'!N38</f>
        <v>3.1216617729415606</v>
      </c>
      <c r="GM15" s="382">
        <f>'R3-01（入力用）'!O38</f>
        <v>3.4338279502357167</v>
      </c>
      <c r="GN15" s="382">
        <f>'R3-01（入力用）'!P38</f>
        <v>3.2465282438592231</v>
      </c>
      <c r="GO15" s="382">
        <f>'R3-01（入力用）'!Q38</f>
        <v>3.3089614793180542</v>
      </c>
      <c r="GP15" s="382">
        <f>'R3-01（入力用）'!R38</f>
        <v>2.9343620665650669</v>
      </c>
      <c r="GQ15" s="382">
        <f>'R3-01（入力用）'!S38</f>
        <v>2.7470623601885733</v>
      </c>
      <c r="GR15" s="382">
        <f>'R3-01（入力用）'!T38</f>
        <v>2.7470623601885733</v>
      </c>
      <c r="GS15" s="382">
        <f>'R3-01（入力用）'!U38</f>
        <v>2.5597626538120797</v>
      </c>
      <c r="GT15" s="382">
        <f>'R3-01（入力用）'!V38</f>
        <v>2.8094955956474044</v>
      </c>
      <c r="GU15" s="382">
        <f>'R3-01（入力用）'!W38</f>
        <v>2.8719288311062359</v>
      </c>
      <c r="GV15" s="382">
        <f>'R3-01（入力用）'!X38</f>
        <v>2.8094955956474044</v>
      </c>
      <c r="GW15" s="382">
        <f>'R3-01（入力用）'!Y38</f>
        <v>2.6221958892709107</v>
      </c>
      <c r="GX15" s="382">
        <f>'R3-01（入力用）'!Z38</f>
        <v>2.6846291247297422</v>
      </c>
      <c r="GY15" s="382">
        <f>'R3-01（入力用）'!AA38</f>
        <v>2.7470623601885733</v>
      </c>
      <c r="GZ15" s="382">
        <f>'R3-01（入力用）'!AB38</f>
        <v>2.6846291247297422</v>
      </c>
      <c r="HA15" s="382">
        <f>'R3-01（入力用）'!AC38</f>
        <v>2.7470623601885733</v>
      </c>
      <c r="HB15" s="382">
        <f>'R3-01（入力用）'!AD38</f>
        <v>2.1851632410590924</v>
      </c>
      <c r="HC15" s="382">
        <f>'R3-01（入力用）'!AE38</f>
        <v>2.310029711976755</v>
      </c>
      <c r="HD15" s="382">
        <f>'R3-01（入力用）'!AF38</f>
        <v>2.1851632410590924</v>
      </c>
      <c r="HE15" s="382">
        <f>'R3-01（入力用）'!AG38</f>
        <v>2.0602967701414299</v>
      </c>
      <c r="HF15" s="382">
        <f>'R3-01（入力用）'!AH38</f>
        <v>1.7481305928472739</v>
      </c>
      <c r="HG15" s="382">
        <f>'R3-01（入力用）'!AI38</f>
        <v>1.8105638283061052</v>
      </c>
      <c r="HH15" s="382">
        <f>'R3-01（入力用）'!AJ38</f>
        <v>1.3735311800942867</v>
      </c>
      <c r="HI15" s="383">
        <f>'R3-01（入力用）'!AK38</f>
        <v>1.6232641219296116</v>
      </c>
      <c r="HJ15" s="384">
        <f>'R3-02（入力用）'!G38</f>
        <v>1.4359644155531179</v>
      </c>
      <c r="HK15" s="382">
        <f>'R3-02（入力用）'!H38</f>
        <v>1.3735311800942867</v>
      </c>
      <c r="HL15" s="382">
        <f>'R3-02（入力用）'!I38</f>
        <v>1.0613650028001307</v>
      </c>
      <c r="HM15" s="382">
        <f>'R3-02（入力用）'!J38</f>
        <v>0.93649853188246823</v>
      </c>
      <c r="HN15" s="382">
        <f>'R3-02（入力用）'!K38</f>
        <v>0.81163206096480578</v>
      </c>
      <c r="HO15" s="382">
        <f>'R3-02（入力用）'!L38</f>
        <v>0.81163206096480578</v>
      </c>
      <c r="HP15" s="382">
        <f>'R3-02（入力用）'!M38</f>
        <v>0.62433235458831216</v>
      </c>
      <c r="HQ15" s="382">
        <f>'R3-02（入力用）'!N38</f>
        <v>0.81163206096480578</v>
      </c>
      <c r="HR15" s="382">
        <f>'R3-02（入力用）'!O38</f>
        <v>0.87406529642363695</v>
      </c>
      <c r="HS15" s="382">
        <f>'R3-02（入力用）'!P38</f>
        <v>0.81163206096480578</v>
      </c>
      <c r="HT15" s="382">
        <f>'R3-02（入力用）'!Q38</f>
        <v>0.87406529642363695</v>
      </c>
      <c r="HU15" s="382">
        <f>'R3-02（入力用）'!R38</f>
        <v>0.68676559004714333</v>
      </c>
      <c r="HV15" s="382">
        <f>'R3-02（入力用）'!S38</f>
        <v>0.81163206096480578</v>
      </c>
      <c r="HW15" s="382">
        <f>'R3-02（入力用）'!T38</f>
        <v>0.9989317673412994</v>
      </c>
      <c r="HX15" s="382">
        <f>'R3-02（入力用）'!U38</f>
        <v>0.7491988255059745</v>
      </c>
      <c r="HY15" s="382">
        <f>'R3-02（入力用）'!V38</f>
        <v>0.7491988255059745</v>
      </c>
      <c r="HZ15" s="382">
        <f>'R3-02（入力用）'!W38</f>
        <v>0.7491988255059745</v>
      </c>
      <c r="IA15" s="382">
        <f>'R3-02（入力用）'!X38</f>
        <v>0.7491988255059745</v>
      </c>
      <c r="IB15" s="382">
        <f>'R3-02（入力用）'!Y38</f>
        <v>0.7491988255059745</v>
      </c>
      <c r="IC15" s="382">
        <f>'R3-02（入力用）'!Z38</f>
        <v>0.43703264821181848</v>
      </c>
      <c r="ID15" s="382">
        <f>'R3-02（入力用）'!AA38</f>
        <v>0.24973294183532485</v>
      </c>
      <c r="IE15" s="382">
        <f>'R3-02（入力用）'!AB38</f>
        <v>0.37459941275298725</v>
      </c>
      <c r="IF15" s="382">
        <f>'R3-02（入力用）'!AC38</f>
        <v>0.31216617729415608</v>
      </c>
      <c r="IG15" s="382">
        <f>'R3-02（入力用）'!AD38</f>
        <v>0.31216617729415608</v>
      </c>
      <c r="IH15" s="382">
        <f>'R3-02（入力用）'!AE38</f>
        <v>0.24973294183532485</v>
      </c>
      <c r="II15" s="382">
        <f>'R3-02（入力用）'!AF38</f>
        <v>0.24973294183532485</v>
      </c>
      <c r="IJ15" s="382">
        <f>'R3-02（入力用）'!AG38</f>
        <v>0.31216617729415608</v>
      </c>
      <c r="IK15" s="383">
        <f>'R3-02（入力用）'!AH38</f>
        <v>0.24973294183532485</v>
      </c>
      <c r="IL15" s="384">
        <f>'R3-03（入力用）'!G38</f>
        <v>0.12486647091766243</v>
      </c>
      <c r="IM15" s="382">
        <f>'R3-03（入力用）'!H38</f>
        <v>6.2433235458831213E-2</v>
      </c>
      <c r="IN15" s="382">
        <f>'R3-03（入力用）'!I38</f>
        <v>6.2433235458831213E-2</v>
      </c>
      <c r="IO15" s="382">
        <f>'R3-03（入力用）'!J38</f>
        <v>6.2433235458831213E-2</v>
      </c>
      <c r="IP15" s="382">
        <f>'R3-03（入力用）'!K38</f>
        <v>6.2433235458831213E-2</v>
      </c>
      <c r="IQ15" s="382">
        <f>'R3-03（入力用）'!L38</f>
        <v>0</v>
      </c>
      <c r="IR15" s="382">
        <f>'R3-03（入力用）'!M38</f>
        <v>0</v>
      </c>
      <c r="IS15" s="382">
        <f>'R3-03（入力用）'!N38</f>
        <v>0</v>
      </c>
      <c r="IT15" s="382">
        <f>'R3-03（入力用）'!O38</f>
        <v>0</v>
      </c>
      <c r="IU15" s="382">
        <f>'R3-03（入力用）'!P38</f>
        <v>0</v>
      </c>
      <c r="IV15" s="382">
        <f>'R3-03（入力用）'!Q38</f>
        <v>0</v>
      </c>
      <c r="IW15" s="382">
        <f>'R3-03（入力用）'!R38</f>
        <v>0</v>
      </c>
      <c r="IX15" s="382">
        <f>'R3-03（入力用）'!S38</f>
        <v>0</v>
      </c>
      <c r="IY15" s="382">
        <f>'R3-03（入力用）'!T38</f>
        <v>6.2433235458831213E-2</v>
      </c>
      <c r="IZ15" s="382">
        <f>'R3-03（入力用）'!U38</f>
        <v>6.2433235458831213E-2</v>
      </c>
      <c r="JA15" s="382">
        <f>'R3-03（入力用）'!V38</f>
        <v>0.12486647091766243</v>
      </c>
      <c r="JB15" s="382">
        <f>'R3-03（入力用）'!W38</f>
        <v>0.18729970637649362</v>
      </c>
      <c r="JC15" s="382">
        <f>'R3-03（入力用）'!X38</f>
        <v>0.24973294183532485</v>
      </c>
      <c r="JD15" s="382">
        <f>'R3-03（入力用）'!Y38</f>
        <v>0.24973294183532485</v>
      </c>
      <c r="JE15" s="382">
        <f>'R3-03（入力用）'!Z38</f>
        <v>0.24973294183532485</v>
      </c>
      <c r="JF15" s="382">
        <f>'R3-03（入力用）'!AA38</f>
        <v>0.18729970637649362</v>
      </c>
      <c r="JG15" s="382">
        <f>'R3-03（入力用）'!AB38</f>
        <v>0.24973294183532485</v>
      </c>
      <c r="JH15" s="382">
        <f>'R3-03（入力用）'!AC38</f>
        <v>0.18729970637649362</v>
      </c>
      <c r="JI15" s="382">
        <f>'R3-03（入力用）'!AD38</f>
        <v>0.12486647091766243</v>
      </c>
      <c r="JJ15" s="382">
        <f>'R3-03（入力用）'!AE38</f>
        <v>0.18729970637649362</v>
      </c>
      <c r="JK15" s="382">
        <f>'R3-03（入力用）'!AF38</f>
        <v>0.24973294183532485</v>
      </c>
      <c r="JL15" s="382">
        <f>'R3-03（入力用）'!AG38</f>
        <v>0.24973294183532485</v>
      </c>
      <c r="JM15" s="382">
        <f>'R3-03（入力用）'!AH38</f>
        <v>0.37459941275298725</v>
      </c>
      <c r="JN15" s="382">
        <f>'R3-03（入力用）'!AI38</f>
        <v>0.37459941275298725</v>
      </c>
      <c r="JO15" s="382">
        <f>'R3-03（入力用）'!AJ38</f>
        <v>0.37459941275298725</v>
      </c>
      <c r="JP15" s="383">
        <f>'R3-03（入力用）'!AK38</f>
        <v>0.43703264821181848</v>
      </c>
      <c r="JQ15" s="384">
        <f>'R3-04'!G38</f>
        <v>0.37459941275298725</v>
      </c>
      <c r="JR15" s="382">
        <f>'R3-04'!H38</f>
        <v>0.68676559004714333</v>
      </c>
      <c r="JS15" s="382">
        <f>'R3-04'!I38</f>
        <v>0.7491988255059745</v>
      </c>
      <c r="JT15" s="382">
        <f>'R3-04'!J38</f>
        <v>0.87406529642363695</v>
      </c>
      <c r="JU15" s="382">
        <f>'R3-04'!K38</f>
        <v>0.87406529642363695</v>
      </c>
      <c r="JV15" s="382">
        <f>'R3-04'!L38</f>
        <v>1.0613650028001307</v>
      </c>
      <c r="JW15" s="382">
        <f>'R3-04'!M38</f>
        <v>1.2486647091766243</v>
      </c>
      <c r="JX15" s="382">
        <f>'R3-04'!N38</f>
        <v>1.3735311800942867</v>
      </c>
      <c r="JY15" s="382">
        <f>'R3-04'!O38</f>
        <v>1.0613650028001307</v>
      </c>
      <c r="JZ15" s="382">
        <f>'R3-04'!P38</f>
        <v>1.2486647091766243</v>
      </c>
      <c r="KA15" s="382">
        <f>'R3-04'!Q38</f>
        <v>1.0613650028001307</v>
      </c>
      <c r="KB15" s="382">
        <f>'R3-04'!R38</f>
        <v>0.9989317673412994</v>
      </c>
      <c r="KC15" s="382">
        <f>'R3-04'!S38</f>
        <v>0.81163206096480578</v>
      </c>
      <c r="KD15" s="382">
        <f>'R3-04'!T38</f>
        <v>0.68676559004714333</v>
      </c>
      <c r="KE15" s="382">
        <f>'R3-04'!U38</f>
        <v>0.7491988255059745</v>
      </c>
      <c r="KF15" s="382">
        <f>'R3-04'!V38</f>
        <v>0.7491988255059745</v>
      </c>
      <c r="KG15" s="382">
        <f>'R3-04'!W38</f>
        <v>0.56189911912948087</v>
      </c>
      <c r="KH15" s="382">
        <f>'R3-04'!X38</f>
        <v>0.56189911912948087</v>
      </c>
      <c r="KI15" s="382">
        <f>'R3-04'!Y38</f>
        <v>0.62433235458831216</v>
      </c>
      <c r="KJ15" s="382">
        <f>'R3-04'!Z38</f>
        <v>0.81163206096480578</v>
      </c>
      <c r="KK15" s="382">
        <f>'R3-04'!AA38</f>
        <v>0.7491988255059745</v>
      </c>
      <c r="KL15" s="382">
        <f>'R3-04'!AB38</f>
        <v>0.7491988255059745</v>
      </c>
      <c r="KM15" s="382">
        <f>'R3-04'!AC38</f>
        <v>0.93649853188246823</v>
      </c>
      <c r="KN15" s="382">
        <f>'R3-04'!AD38</f>
        <v>1.186231473717793</v>
      </c>
      <c r="KO15" s="382">
        <f>'R3-04'!AE38</f>
        <v>1.3110979446354554</v>
      </c>
      <c r="KP15" s="382">
        <f>'R3-04'!AF38</f>
        <v>1.4359644155531179</v>
      </c>
      <c r="KQ15" s="382">
        <f>'R3-04'!AG38</f>
        <v>1.6856973573884428</v>
      </c>
      <c r="KR15" s="382">
        <f>'R3-04'!AH38</f>
        <v>1.8729970637649365</v>
      </c>
      <c r="KS15" s="382">
        <f>'R3-04'!AI38</f>
        <v>2.310029711976755</v>
      </c>
      <c r="KT15" s="385">
        <f>'R3-04'!AJ38</f>
        <v>2.1851632410590924</v>
      </c>
      <c r="KU15" s="386">
        <f>'R3-05'!G38</f>
        <v>3.0592285374827295</v>
      </c>
      <c r="KV15" s="387">
        <f>'R3-05'!H38</f>
        <v>3.5586944211533793</v>
      </c>
      <c r="KW15" s="387">
        <f>'R3-05'!I38</f>
        <v>4.3078932466593534</v>
      </c>
      <c r="KX15" s="387">
        <f>'R3-05'!J38</f>
        <v>4.495192953035847</v>
      </c>
      <c r="KY15" s="387">
        <f>'R3-05'!K38</f>
        <v>4.9946588367064972</v>
      </c>
      <c r="KZ15" s="387">
        <f>'R3-05'!L38</f>
        <v>5.1819585430829909</v>
      </c>
      <c r="LA15" s="387">
        <f>'R3-05'!M38</f>
        <v>6.3057567813419526</v>
      </c>
      <c r="LB15" s="387">
        <f>'R3-05'!N38</f>
        <v>5.7438576622124717</v>
      </c>
      <c r="LC15" s="387">
        <f>'R3-05'!O38</f>
        <v>5.993590604047796</v>
      </c>
      <c r="LD15" s="387">
        <f>'R3-05'!P38</f>
        <v>5.8062908976713024</v>
      </c>
      <c r="LE15" s="387">
        <f>'R3-05'!Q38</f>
        <v>6.5554897231772777</v>
      </c>
      <c r="LF15" s="387">
        <f>'R3-05'!R38</f>
        <v>7.0549556068479271</v>
      </c>
      <c r="LG15" s="387">
        <f>'R3-05'!S38</f>
        <v>6.930089135930265</v>
      </c>
      <c r="LH15" s="387">
        <f>'R3-05'!T38</f>
        <v>6.3057567813419526</v>
      </c>
      <c r="LI15" s="387">
        <f>'R3-05'!U38</f>
        <v>6.3681900168007832</v>
      </c>
      <c r="LJ15" s="387">
        <f>'R3-05'!V38</f>
        <v>5.8687241331301339</v>
      </c>
      <c r="LK15" s="387">
        <f>'R3-05'!W38</f>
        <v>5.6189911912948087</v>
      </c>
      <c r="LL15" s="387">
        <f>'R3-05'!X38</f>
        <v>5.0570920721653279</v>
      </c>
      <c r="LM15" s="387">
        <f>'R3-05'!Y38</f>
        <v>4.3703264821181849</v>
      </c>
      <c r="LN15" s="387">
        <f>'R3-05'!Z38</f>
        <v>4.62005942395351</v>
      </c>
      <c r="LO15" s="387">
        <f>'R3-05'!AA38</f>
        <v>5.1819585430829909</v>
      </c>
      <c r="LP15" s="387">
        <f>'R3-05'!AB38</f>
        <v>5.2443917785418215</v>
      </c>
      <c r="LQ15" s="387">
        <f>'R3-05'!AC38</f>
        <v>5.306825014000653</v>
      </c>
      <c r="LR15" s="387">
        <f>'R3-05'!AD38</f>
        <v>5.1195253076241594</v>
      </c>
      <c r="LS15" s="387">
        <f>'R3-05'!AE38</f>
        <v>5.1195253076241594</v>
      </c>
      <c r="LT15" s="387">
        <f>'R3-05'!AF38</f>
        <v>5.1195253076241594</v>
      </c>
      <c r="LU15" s="387">
        <f>'R3-05'!AG38</f>
        <v>4.5576261884946785</v>
      </c>
      <c r="LV15" s="387">
        <f>'R3-05'!AH38</f>
        <v>3.5586944211533793</v>
      </c>
      <c r="LW15" s="387">
        <f>'R3-05'!AI38</f>
        <v>3.2465282438592231</v>
      </c>
      <c r="LX15" s="387">
        <f>'R3-05'!AJ38</f>
        <v>3.0592285374827295</v>
      </c>
      <c r="LY15" s="388">
        <f>'R3-05'!AK38</f>
        <v>2.8719288311062359</v>
      </c>
      <c r="LZ15" s="389">
        <f>'R3-06'!G38</f>
        <v>2.4973294183532486</v>
      </c>
      <c r="MA15" s="387">
        <f>'R3-06'!H38</f>
        <v>2.8094955956474044</v>
      </c>
      <c r="MB15" s="387">
        <f>'R3-06'!I38</f>
        <v>2.6846291247297422</v>
      </c>
      <c r="MC15" s="387">
        <f>'R3-06'!J38</f>
        <v>2.9343620665650669</v>
      </c>
      <c r="MD15" s="387">
        <f>'R3-06'!K38</f>
        <v>3.1216617729415606</v>
      </c>
      <c r="ME15" s="387">
        <f>'R3-06'!L38</f>
        <v>3.0592285374827295</v>
      </c>
      <c r="MF15" s="387">
        <f>'R3-06'!M38</f>
        <v>3.0592285374827295</v>
      </c>
      <c r="MG15" s="387">
        <f>'R3-06'!N38</f>
        <v>2.8719288311062359</v>
      </c>
      <c r="MH15" s="387">
        <f>'R3-06'!O38</f>
        <v>2.3724629474355861</v>
      </c>
      <c r="MI15" s="387">
        <f>'R3-06'!P38</f>
        <v>2.2475964765179235</v>
      </c>
      <c r="MJ15" s="387">
        <f>'R3-06'!Q38</f>
        <v>1.9978635346825988</v>
      </c>
      <c r="MK15" s="387">
        <f>'R3-06'!R38</f>
        <v>1.3735311800942867</v>
      </c>
      <c r="ML15" s="387">
        <f>'R3-06'!S38</f>
        <v>1.4359644155531179</v>
      </c>
      <c r="MM15" s="387">
        <f>'R3-06'!T38</f>
        <v>1.3735311800942867</v>
      </c>
      <c r="MN15" s="387">
        <f>'R3-06'!U38</f>
        <v>1.186231473717793</v>
      </c>
      <c r="MO15" s="387">
        <f>'R3-06'!V38</f>
        <v>0.9989317673412994</v>
      </c>
      <c r="MP15" s="387">
        <f>'R3-06'!W38</f>
        <v>0.87406529642363695</v>
      </c>
      <c r="MQ15" s="387">
        <f>'R3-06'!X38</f>
        <v>0.7491988255059745</v>
      </c>
      <c r="MR15" s="387">
        <f>'R3-06'!Y38</f>
        <v>0.87406529642363695</v>
      </c>
      <c r="MS15" s="387">
        <f>'R3-06'!Z38</f>
        <v>0.62433235458831216</v>
      </c>
      <c r="MT15" s="387">
        <f>'R3-06'!AA38</f>
        <v>0.56189911912948087</v>
      </c>
      <c r="MU15" s="387">
        <f>'R3-06'!AB38</f>
        <v>0.56189911912948087</v>
      </c>
      <c r="MV15" s="387">
        <f>'R3-06'!AC38</f>
        <v>0.43703264821181848</v>
      </c>
      <c r="MW15" s="387">
        <f>'R3-06'!AD38</f>
        <v>0.37459941275298725</v>
      </c>
      <c r="MX15" s="387">
        <f>'R3-06'!AE38</f>
        <v>0.43703264821181848</v>
      </c>
      <c r="MY15" s="387">
        <f>'R3-06'!AF38</f>
        <v>0.43703264821181848</v>
      </c>
      <c r="MZ15" s="387">
        <f>'R3-06'!AG38</f>
        <v>0.56189911912948087</v>
      </c>
      <c r="NA15" s="387">
        <f>'R3-06'!AH38</f>
        <v>0.81163206096480578</v>
      </c>
      <c r="NB15" s="387">
        <f>'R3-06'!AI38</f>
        <v>0.87406529642363695</v>
      </c>
      <c r="NC15" s="388">
        <f>'R3-06'!AJ38</f>
        <v>0.87406529642363695</v>
      </c>
      <c r="ND15" s="389">
        <f>'R3-07'!G38</f>
        <v>1.1237982382589617</v>
      </c>
      <c r="NE15" s="387">
        <f>'R3-07'!H38</f>
        <v>1.0613650028001307</v>
      </c>
      <c r="NF15" s="387">
        <f>'R3-07'!I38</f>
        <v>1.0613650028001307</v>
      </c>
      <c r="NG15" s="387">
        <f>'R3-07'!J38</f>
        <v>0.87406529642363695</v>
      </c>
      <c r="NH15" s="387">
        <f>'R3-07'!K38</f>
        <v>0.62433235458831216</v>
      </c>
      <c r="NI15" s="387">
        <f>'R3-07'!L38</f>
        <v>0.56189911912948087</v>
      </c>
      <c r="NJ15" s="387">
        <f>'R3-07'!M38</f>
        <v>0.56189911912948087</v>
      </c>
      <c r="NK15" s="387">
        <f>'R3-07'!N38</f>
        <v>0.31216617729415608</v>
      </c>
      <c r="NL15" s="387">
        <f>'R3-07'!O38</f>
        <v>0.31216617729415608</v>
      </c>
      <c r="NM15" s="387">
        <f>'R3-07'!P38</f>
        <v>0.18729970637649362</v>
      </c>
      <c r="NN15" s="387">
        <f>'R3-07'!Q38</f>
        <v>0.31216617729415608</v>
      </c>
      <c r="NO15" s="387">
        <f>'R3-07'!R38</f>
        <v>0.43703264821181848</v>
      </c>
      <c r="NP15" s="387">
        <f>'R3-07'!S38</f>
        <v>0.43703264821181848</v>
      </c>
      <c r="NQ15" s="387">
        <f>'R3-07'!T38</f>
        <v>0.43703264821181848</v>
      </c>
      <c r="NR15" s="387">
        <f>'R3-07'!U38</f>
        <v>0.62433235458831216</v>
      </c>
      <c r="NS15" s="387">
        <f>'R3-07'!V38</f>
        <v>0.62433235458831216</v>
      </c>
      <c r="NT15" s="387">
        <f>'R3-07'!W38</f>
        <v>0.62433235458831216</v>
      </c>
      <c r="NU15" s="387">
        <f>'R3-07'!X38</f>
        <v>0.68676559004714333</v>
      </c>
      <c r="NV15" s="387">
        <f>'R3-07'!Y38</f>
        <v>0.56189911912948087</v>
      </c>
      <c r="NW15" s="387">
        <f>'R3-07'!Z38</f>
        <v>0.68676559004714333</v>
      </c>
      <c r="NX15" s="387">
        <f>'R3-07'!AA38</f>
        <v>0.68676559004714333</v>
      </c>
      <c r="NY15" s="387">
        <f>'R3-07'!AB38</f>
        <v>0.7491988255059745</v>
      </c>
      <c r="NZ15" s="387">
        <f>'R3-07'!AC38</f>
        <v>0.7491988255059745</v>
      </c>
      <c r="OA15" s="387">
        <f>'R3-07'!AD38</f>
        <v>1.0613650028001307</v>
      </c>
      <c r="OB15" s="387">
        <f>'R3-07'!AE38</f>
        <v>1.2486647091766243</v>
      </c>
      <c r="OC15" s="387">
        <f>'R3-07'!AF38</f>
        <v>1.3110979446354554</v>
      </c>
      <c r="OD15" s="387">
        <f>'R3-07'!AG38</f>
        <v>1.5608308864707803</v>
      </c>
      <c r="OE15" s="387">
        <f>'R3-07'!AH38</f>
        <v>2.0602967701414299</v>
      </c>
      <c r="OF15" s="387">
        <f>'R3-07'!AI38</f>
        <v>2.4973294183532486</v>
      </c>
      <c r="OG15" s="387">
        <f>'R3-07'!AJ38</f>
        <v>2.8719288311062359</v>
      </c>
      <c r="OH15" s="388">
        <f>'R3-07'!AK38</f>
        <v>3.3713947147768857</v>
      </c>
      <c r="OI15" s="389">
        <f>'R3-08'!G38</f>
        <v>4.0581603048240291</v>
      </c>
      <c r="OJ15" s="387">
        <f>'R3-08'!H38</f>
        <v>4.1205935402828597</v>
      </c>
      <c r="OK15" s="387">
        <f>'R3-08'!I38</f>
        <v>4.495192953035847</v>
      </c>
      <c r="OL15" s="387">
        <f>'R3-08'!J38</f>
        <v>5.2443917785418215</v>
      </c>
      <c r="OM15" s="387">
        <f>'R3-08'!K38</f>
        <v>5.6814244267536402</v>
      </c>
      <c r="ON15" s="387">
        <f>'R3-08'!L38</f>
        <v>7.1798220777655892</v>
      </c>
      <c r="OO15" s="387">
        <f>'R3-08'!M38</f>
        <v>7.8665876678127331</v>
      </c>
      <c r="OP15" s="387">
        <f>'R3-08'!N38</f>
        <v>9.4898517897423442</v>
      </c>
      <c r="OQ15" s="387">
        <f>'R3-08'!O38</f>
        <v>10.426350321624813</v>
      </c>
      <c r="OR15" s="387">
        <f>'R3-08'!P38</f>
        <v>11.550148559883775</v>
      </c>
      <c r="OS15" s="387">
        <f>'R3-08'!Q38</f>
        <v>12.798813269060398</v>
      </c>
      <c r="OT15" s="387">
        <f>'R3-08'!R38</f>
        <v>15.108842981037153</v>
      </c>
      <c r="OU15" s="387">
        <f>'R3-08'!S38</f>
        <v>17.231572986637413</v>
      </c>
      <c r="OV15" s="387">
        <f>'R3-08'!T38</f>
        <v>19.416736227696507</v>
      </c>
      <c r="OW15" s="387">
        <f>'R3-08'!U38</f>
        <v>19.416736227696507</v>
      </c>
      <c r="OX15" s="387">
        <f>'R3-08'!V38</f>
        <v>21.601899468755601</v>
      </c>
      <c r="OY15" s="387">
        <f>'R3-08'!W38</f>
        <v>26.284392128167941</v>
      </c>
      <c r="OZ15" s="387">
        <f>'R3-08'!X38</f>
        <v>27.845223014638719</v>
      </c>
      <c r="PA15" s="387">
        <f>'R3-08'!Y38</f>
        <v>32.4028492031334</v>
      </c>
      <c r="PB15" s="387">
        <f>'R3-08'!Z38</f>
        <v>34.026113325063008</v>
      </c>
      <c r="PC15" s="387">
        <f>'R3-08'!AA38</f>
        <v>37.397508039839899</v>
      </c>
      <c r="PD15" s="387">
        <f>'R3-08'!AB38</f>
        <v>37.772107452592884</v>
      </c>
      <c r="PE15" s="387">
        <f>'R3-08'!AC38</f>
        <v>38.771039219934181</v>
      </c>
      <c r="PF15" s="387">
        <f>'R3-08'!AD38</f>
        <v>35.836677153369116</v>
      </c>
      <c r="PG15" s="387">
        <f>'R3-08'!AE38</f>
        <v>35.58694421153379</v>
      </c>
      <c r="PH15" s="387">
        <f>'R3-08'!AF38</f>
        <v>30.467418903909632</v>
      </c>
      <c r="PI15" s="387">
        <f>'R3-08'!AG38</f>
        <v>27.78278977917989</v>
      </c>
      <c r="PJ15" s="387">
        <f>'R3-08'!AH38</f>
        <v>24.473828299861836</v>
      </c>
      <c r="PK15" s="387">
        <f>'R3-08'!AI38</f>
        <v>22.663264471555731</v>
      </c>
      <c r="PL15" s="387">
        <f>'R3-08'!AJ38</f>
        <v>19.042136814943518</v>
      </c>
      <c r="PM15" s="388">
        <f>'R3-08'!AK38</f>
        <v>17.044273280260921</v>
      </c>
      <c r="PN15" s="389">
        <f>'R3-09'!G38</f>
        <v>14.234777684613517</v>
      </c>
      <c r="PO15" s="387">
        <f>'R3-09'!H38</f>
        <v>12.861246504519229</v>
      </c>
      <c r="PP15" s="387">
        <f>'R3-09'!I38</f>
        <v>11.237982382589617</v>
      </c>
      <c r="PQ15" s="387">
        <f>'R3-09'!J38</f>
        <v>8.3660535514833825</v>
      </c>
      <c r="PR15" s="387">
        <f>'R3-09'!K38</f>
        <v>7.8041544323539016</v>
      </c>
      <c r="PS15" s="387">
        <f>'R3-09'!L38</f>
        <v>7.4295550196009144</v>
      </c>
      <c r="PT15" s="387">
        <f>'R3-09'!M38</f>
        <v>7.3671217841420829</v>
      </c>
      <c r="PU15" s="387">
        <f>'R3-09'!N38</f>
        <v>7.4295550196009144</v>
      </c>
      <c r="PV15" s="387">
        <f>'R3-09'!O38</f>
        <v>6.5554897231772777</v>
      </c>
      <c r="PW15" s="387">
        <f>'R3-09'!P38</f>
        <v>6.118457074965459</v>
      </c>
      <c r="PX15" s="387">
        <f>'R3-09'!Q38</f>
        <v>6.0560238395066275</v>
      </c>
      <c r="PY15" s="387">
        <f>'R3-09'!R38</f>
        <v>5.7438576622124717</v>
      </c>
      <c r="PZ15" s="387">
        <f>'R3-09'!S38</f>
        <v>5.8687241331301339</v>
      </c>
      <c r="QA15" s="387">
        <f>'R3-09'!T38</f>
        <v>5.306825014000653</v>
      </c>
      <c r="QB15" s="387">
        <f>'R3-09'!U38</f>
        <v>4.5576261884946785</v>
      </c>
      <c r="QC15" s="387">
        <f>'R3-09'!V38</f>
        <v>4.3078932466593534</v>
      </c>
      <c r="QD15" s="387">
        <f>'R3-09'!W38</f>
        <v>3.808427362988704</v>
      </c>
      <c r="QE15" s="387">
        <f>'R3-09'!X38</f>
        <v>3.3713947147768857</v>
      </c>
      <c r="QF15" s="387">
        <f>'R3-09'!Y38</f>
        <v>3.3713947147768857</v>
      </c>
      <c r="QG15" s="387">
        <f>'R3-09'!Z38</f>
        <v>3.0592285374827295</v>
      </c>
      <c r="QH15" s="387">
        <f>'R3-09'!AA38</f>
        <v>2.0602967701414299</v>
      </c>
      <c r="QI15" s="387">
        <f>'R3-09'!AB38</f>
        <v>1.7481305928472739</v>
      </c>
      <c r="QJ15" s="387">
        <f>'R3-09'!AC38</f>
        <v>1.5608308864707803</v>
      </c>
      <c r="QK15" s="387">
        <f>'R3-09'!AD38</f>
        <v>1.1237982382589617</v>
      </c>
      <c r="QL15" s="387">
        <f>'R3-09'!AE38</f>
        <v>0.9989317673412994</v>
      </c>
      <c r="QM15" s="387">
        <f>'R3-09'!AF38</f>
        <v>0.68676559004714333</v>
      </c>
      <c r="QN15" s="387">
        <f>'R3-09'!AG38</f>
        <v>0.62433235458831216</v>
      </c>
      <c r="QO15" s="387">
        <f>'R3-09'!AH38</f>
        <v>0.7491988255059745</v>
      </c>
      <c r="QP15" s="387">
        <f>'R3-09'!AI38</f>
        <v>0.7491988255059745</v>
      </c>
      <c r="QQ15" s="388">
        <f>'R3-09'!AJ38</f>
        <v>0.68676559004714333</v>
      </c>
      <c r="QR15" s="389">
        <f>'R3-10'!G38</f>
        <v>0.68676559004714333</v>
      </c>
      <c r="QS15" s="387">
        <f>'R3-10'!H38</f>
        <v>0.43703264821181848</v>
      </c>
      <c r="QT15" s="387">
        <f>'R3-10'!I38</f>
        <v>0.37459941275298725</v>
      </c>
      <c r="QU15" s="387">
        <f>'R3-10'!J38</f>
        <v>0.43703264821181848</v>
      </c>
      <c r="QV15" s="387">
        <f>'R3-10'!K38</f>
        <v>0.37459941275298725</v>
      </c>
      <c r="QW15" s="387">
        <f>'R3-10'!L38</f>
        <v>0.31216617729415608</v>
      </c>
      <c r="QX15" s="387">
        <f>'R3-10'!M38</f>
        <v>0.31216617729415608</v>
      </c>
      <c r="QY15" s="387">
        <f>'R3-10'!N38</f>
        <v>0.43703264821181848</v>
      </c>
      <c r="QZ15" s="387">
        <f>'R3-10'!O38</f>
        <v>0.4994658836706497</v>
      </c>
      <c r="RA15" s="387">
        <f>'R3-10'!P38</f>
        <v>0.4994658836706497</v>
      </c>
      <c r="RB15" s="387">
        <f>'R3-10'!Q38</f>
        <v>0.43703264821181848</v>
      </c>
      <c r="RC15" s="387">
        <f>'R3-10'!R38</f>
        <v>0.37459941275298725</v>
      </c>
      <c r="RD15" s="387">
        <f>'R3-10'!S38</f>
        <v>0.4994658836706497</v>
      </c>
      <c r="RE15" s="387">
        <f>'R3-10'!T38</f>
        <v>0.43703264821181848</v>
      </c>
      <c r="RF15" s="387">
        <f>'R3-10'!U38</f>
        <v>0.31216617729415608</v>
      </c>
      <c r="RG15" s="387">
        <f>'R3-10'!V38</f>
        <v>0.24973294183532485</v>
      </c>
      <c r="RH15" s="387">
        <f>'R3-10'!W38</f>
        <v>0.24973294183532485</v>
      </c>
      <c r="RI15" s="387">
        <f>'R3-10'!X38</f>
        <v>0.24973294183532485</v>
      </c>
      <c r="RJ15" s="387">
        <f>'R3-10'!Y38</f>
        <v>0.18729970637649362</v>
      </c>
      <c r="RK15" s="387">
        <f>'R3-10'!Z38</f>
        <v>6.2433235458831213E-2</v>
      </c>
      <c r="RL15" s="387">
        <f>'R3-10'!AA38</f>
        <v>0</v>
      </c>
      <c r="RM15" s="387">
        <f>'R3-10'!AB38</f>
        <v>0</v>
      </c>
      <c r="RN15" s="387">
        <f>'R3-10'!AC38</f>
        <v>0</v>
      </c>
      <c r="RO15" s="387">
        <f>'R3-10'!AD38</f>
        <v>0</v>
      </c>
      <c r="RP15" s="387">
        <f>'R3-10'!AE38</f>
        <v>0</v>
      </c>
      <c r="RQ15" s="387">
        <f>'R3-10'!AF38</f>
        <v>0.12486647091766243</v>
      </c>
      <c r="RR15" s="387">
        <f>'R3-10'!AG38</f>
        <v>0.12486647091766243</v>
      </c>
      <c r="RS15" s="387">
        <f>'R3-10'!AH38</f>
        <v>0.12486647091766243</v>
      </c>
      <c r="RT15" s="387">
        <f>'R3-10'!AI38</f>
        <v>0.12486647091766243</v>
      </c>
      <c r="RU15" s="387">
        <f>'R3-10'!AJ38</f>
        <v>0.12486647091766243</v>
      </c>
      <c r="RV15" s="388">
        <f>'R3-10'!AK38</f>
        <v>0.12486647091766243</v>
      </c>
      <c r="RW15" s="389">
        <f>'R3-11'!G38</f>
        <v>0.12486647091766243</v>
      </c>
      <c r="RX15" s="387">
        <f>'R3-11'!H38</f>
        <v>6.2433235458831213E-2</v>
      </c>
      <c r="RY15" s="387">
        <f>'R3-11'!I38</f>
        <v>6.2433235458831213E-2</v>
      </c>
      <c r="RZ15" s="387">
        <f>'R3-11'!J38</f>
        <v>6.2433235458831213E-2</v>
      </c>
      <c r="SA15" s="387">
        <f>'R3-11'!K38</f>
        <v>6.2433235458831213E-2</v>
      </c>
      <c r="SB15" s="387">
        <f>'R3-11'!L38</f>
        <v>6.2433235458831213E-2</v>
      </c>
      <c r="SC15" s="387">
        <f>'R3-11'!M38</f>
        <v>6.2433235458831213E-2</v>
      </c>
      <c r="SD15" s="387">
        <f>'R3-11'!N38</f>
        <v>6.2433235458831213E-2</v>
      </c>
      <c r="SE15" s="387">
        <f>'R3-11'!O38</f>
        <v>0</v>
      </c>
      <c r="SF15" s="387">
        <f>'R3-11'!P38</f>
        <v>0</v>
      </c>
      <c r="SG15" s="387">
        <f>'R3-11'!Q38</f>
        <v>0</v>
      </c>
      <c r="SH15" s="387">
        <f>'R3-11'!R38</f>
        <v>0</v>
      </c>
      <c r="SI15" s="387">
        <f>'R3-11'!S38</f>
        <v>0</v>
      </c>
      <c r="SJ15" s="387">
        <f>'R3-11'!T38</f>
        <v>0</v>
      </c>
      <c r="SK15" s="387">
        <f>'R3-11'!U38</f>
        <v>0</v>
      </c>
      <c r="SL15" s="387">
        <f>'R3-11'!V38</f>
        <v>0</v>
      </c>
      <c r="SM15" s="387">
        <f>'R3-11'!W38</f>
        <v>0</v>
      </c>
      <c r="SN15" s="387">
        <f>'R3-11'!X38</f>
        <v>0</v>
      </c>
      <c r="SO15" s="387">
        <f>'R3-11'!Y38</f>
        <v>0</v>
      </c>
      <c r="SP15" s="387">
        <f>'R3-11'!Z38</f>
        <v>0</v>
      </c>
      <c r="SQ15" s="387">
        <f>'R3-11'!AA38</f>
        <v>6.2433235458831213E-2</v>
      </c>
      <c r="SR15" s="387">
        <f>'R3-11'!AB38</f>
        <v>6.2433235458831213E-2</v>
      </c>
      <c r="SS15" s="387">
        <f>'R3-11'!AC38</f>
        <v>6.2433235458831213E-2</v>
      </c>
      <c r="ST15" s="387">
        <f>'R3-11'!AD38</f>
        <v>6.2433235458831213E-2</v>
      </c>
      <c r="SU15" s="387">
        <f>'R3-11'!AE38</f>
        <v>6.2433235458831213E-2</v>
      </c>
      <c r="SV15" s="387">
        <f>'R3-11'!AF38</f>
        <v>6.2433235458831213E-2</v>
      </c>
      <c r="SW15" s="387">
        <f>'R3-11'!AG38</f>
        <v>6.2433235458831213E-2</v>
      </c>
      <c r="SX15" s="387">
        <f>'R3-11'!AH38</f>
        <v>0</v>
      </c>
      <c r="SY15" s="387">
        <f>'R3-11'!AI38</f>
        <v>0</v>
      </c>
      <c r="SZ15" s="388">
        <f>'R3-11'!AJ38</f>
        <v>0</v>
      </c>
      <c r="TA15" s="389">
        <f>'R3-12'!G38</f>
        <v>0</v>
      </c>
      <c r="TB15" s="387">
        <f>'R3-12'!H38</f>
        <v>0</v>
      </c>
      <c r="TC15" s="387">
        <f>'R3-12'!I38</f>
        <v>0</v>
      </c>
      <c r="TD15" s="387">
        <f>'R3-12'!J38</f>
        <v>0</v>
      </c>
      <c r="TE15" s="387">
        <f>'R3-12'!K38</f>
        <v>0</v>
      </c>
      <c r="TF15" s="387">
        <f>'R3-12'!L38</f>
        <v>0</v>
      </c>
      <c r="TG15" s="387">
        <f>'R3-12'!M38</f>
        <v>0</v>
      </c>
      <c r="TH15" s="387">
        <f>'R3-12'!N38</f>
        <v>0</v>
      </c>
      <c r="TI15" s="387">
        <f>'R3-12'!O38</f>
        <v>0</v>
      </c>
      <c r="TJ15" s="387">
        <f>'R3-12'!P38</f>
        <v>0</v>
      </c>
      <c r="TK15" s="387">
        <f>'R3-12'!Q38</f>
        <v>0</v>
      </c>
      <c r="TL15" s="387">
        <f>'R3-12'!R38</f>
        <v>0</v>
      </c>
      <c r="TM15" s="387">
        <f>'R3-12'!S38</f>
        <v>0</v>
      </c>
      <c r="TN15" s="387">
        <f>'R3-12'!T38</f>
        <v>0</v>
      </c>
      <c r="TO15" s="387">
        <f>'R3-12'!U38</f>
        <v>0</v>
      </c>
      <c r="TP15" s="387">
        <f>'R3-12'!V38</f>
        <v>0.12592428424636834</v>
      </c>
      <c r="TQ15" s="387">
        <f>'R3-12'!W38</f>
        <v>0.18888642636955252</v>
      </c>
      <c r="TR15" s="387">
        <f>'R3-12'!X38</f>
        <v>0.18888642636955252</v>
      </c>
      <c r="TS15" s="387">
        <f>'R3-12'!Y38</f>
        <v>0.18888642636955252</v>
      </c>
      <c r="TT15" s="387">
        <f>'R3-12'!Z38</f>
        <v>0.18888642636955252</v>
      </c>
      <c r="TU15" s="387">
        <f>'R3-12'!AA38</f>
        <v>0.18888642636955252</v>
      </c>
      <c r="TV15" s="387">
        <f>'R3-12'!AB38</f>
        <v>0.18888642636955252</v>
      </c>
      <c r="TW15" s="387">
        <f>'R3-12'!AC38</f>
        <v>6.296214212318417E-2</v>
      </c>
      <c r="TX15" s="387">
        <f>'R3-12'!AD38</f>
        <v>0</v>
      </c>
      <c r="TY15" s="387">
        <f>'R3-12'!AE38</f>
        <v>0</v>
      </c>
      <c r="TZ15" s="387">
        <f>'R3-12'!AF38</f>
        <v>0</v>
      </c>
      <c r="UA15" s="387">
        <f>'R3-12'!AG38</f>
        <v>0</v>
      </c>
      <c r="UB15" s="387">
        <f>'R3-12'!AH38</f>
        <v>0</v>
      </c>
      <c r="UC15" s="387">
        <f>'R3-12'!AI38</f>
        <v>6.296214212318417E-2</v>
      </c>
      <c r="UD15" s="387">
        <f>'R3-12'!AJ38</f>
        <v>6.296214212318417E-2</v>
      </c>
      <c r="UE15" s="388">
        <f>'R3-12'!AK38</f>
        <v>6.296214212318417E-2</v>
      </c>
      <c r="UF15" s="389">
        <f>'R4-01'!G38</f>
        <v>6.296214212318417E-2</v>
      </c>
      <c r="UG15" s="387">
        <f>'R4-01'!H38</f>
        <v>6.296214212318417E-2</v>
      </c>
      <c r="UH15" s="387">
        <f>'R4-01'!I38</f>
        <v>0.37777285273910505</v>
      </c>
      <c r="UI15" s="387">
        <f>'R4-01'!J38</f>
        <v>0.56665927910865754</v>
      </c>
      <c r="UJ15" s="387">
        <f>'R4-01'!K38</f>
        <v>1.1333185582173151</v>
      </c>
      <c r="UK15" s="387">
        <f>'R4-01'!L38</f>
        <v>2.7703342534201036</v>
      </c>
      <c r="UL15" s="387">
        <f>'R4-01'!M38</f>
        <v>4.8480849434851816</v>
      </c>
      <c r="UM15" s="387">
        <f>'R4-01'!N38</f>
        <v>7.1776842020429958</v>
      </c>
      <c r="UN15" s="387">
        <f>'R4-01'!O38</f>
        <v>8.1221163338907587</v>
      </c>
      <c r="UO15" s="387">
        <f>'R4-01'!P38</f>
        <v>8.373964902383495</v>
      </c>
      <c r="UP15" s="387">
        <f>'R4-01'!Q38</f>
        <v>9.1924727499848888</v>
      </c>
      <c r="UQ15" s="387">
        <f>'R4-01'!R38</f>
        <v>10.640602018818125</v>
      </c>
      <c r="UR15" s="387">
        <f>'R4-01'!S38</f>
        <v>10.892450587310861</v>
      </c>
      <c r="US15" s="387">
        <f>'R4-01'!T38</f>
        <v>10.703564160941308</v>
      </c>
      <c r="UT15" s="387">
        <f>'R4-01'!U38</f>
        <v>10.57763987669494</v>
      </c>
      <c r="UU15" s="387">
        <f>'R4-01'!V38</f>
        <v>11.144299155803598</v>
      </c>
      <c r="UV15" s="387">
        <f>'R4-01'!W38</f>
        <v>12.718352708883202</v>
      </c>
      <c r="UW15" s="387">
        <f>'R4-01'!X38</f>
        <v>15.299800535933754</v>
      </c>
      <c r="UX15" s="387">
        <f>'R4-01'!Y38</f>
        <v>18.070134789353858</v>
      </c>
      <c r="UY15" s="387">
        <f>'R4-01'!Z38</f>
        <v>23.8626518646868</v>
      </c>
      <c r="UZ15" s="387">
        <f>'R4-01'!AA38</f>
        <v>28.144077529063324</v>
      </c>
      <c r="VA15" s="387">
        <f>'R4-01'!AB38</f>
        <v>38.343944553019163</v>
      </c>
      <c r="VB15" s="387">
        <f>'R4-01'!AC38</f>
        <v>48.229000866359073</v>
      </c>
      <c r="VC15" s="387">
        <f>'R4-01'!AD38</f>
        <v>52.447464388612417</v>
      </c>
      <c r="VD15" s="387">
        <f>'R4-01'!AE38</f>
        <v>61.76586142284367</v>
      </c>
      <c r="VE15" s="387">
        <f>'R4-01'!AF38</f>
        <v>74.547176273850056</v>
      </c>
      <c r="VF15" s="387">
        <f>'R4-01'!AG38</f>
        <v>78.576753369733851</v>
      </c>
      <c r="VG15" s="387">
        <f>'R4-01'!AH38</f>
        <v>83.928535450204507</v>
      </c>
      <c r="VH15" s="387">
        <f>'R4-01'!AI38</f>
        <v>91.106219652247503</v>
      </c>
      <c r="VI15" s="387">
        <f>'R4-01'!AJ38</f>
        <v>100.73942739709467</v>
      </c>
      <c r="VJ15" s="390">
        <f>'R4-01'!AK38</f>
        <v>103.69864807688433</v>
      </c>
      <c r="VK15" s="386">
        <f>'R4-02'!G38</f>
        <v>116.79477363850664</v>
      </c>
      <c r="VL15" s="387">
        <f>'R4-02'!H38</f>
        <v>121.26508572925272</v>
      </c>
      <c r="VM15" s="387">
        <f>'R4-02'!I38</f>
        <v>126.42798138335381</v>
      </c>
      <c r="VN15" s="387">
        <f>'R4-02'!J38</f>
        <v>134.92787056998367</v>
      </c>
      <c r="VO15" s="387">
        <f>'R4-02'!K38</f>
        <v>132.03161203231721</v>
      </c>
      <c r="VP15" s="387">
        <f>'R4-02'!L38</f>
        <v>122.96506356657869</v>
      </c>
      <c r="VQ15" s="387">
        <f>'R4-02'!M38</f>
        <v>124.41319283541192</v>
      </c>
      <c r="VR15" s="387">
        <f>'R4-02'!N38</f>
        <v>122.71321499808595</v>
      </c>
      <c r="VS15" s="387">
        <f>'R4-02'!O38</f>
        <v>121.39101001349908</v>
      </c>
      <c r="VT15" s="387">
        <f>'R4-02'!P38</f>
        <v>118.24290290733987</v>
      </c>
      <c r="VU15" s="387">
        <f>'R4-02'!Q38</f>
        <v>115.7873793645357</v>
      </c>
      <c r="VV15" s="387">
        <f>'R4-02'!R38</f>
        <v>111.82076441077508</v>
      </c>
      <c r="VW15" s="387">
        <f>'R4-02'!S38</f>
        <v>118.99844861281808</v>
      </c>
      <c r="VX15" s="387">
        <f>'R4-02'!T38</f>
        <v>116.66884935426027</v>
      </c>
      <c r="VY15" s="387">
        <f>'R4-02'!U38</f>
        <v>117.36143291761529</v>
      </c>
      <c r="VZ15" s="387">
        <f>'R4-02'!V38</f>
        <v>112.45038583200693</v>
      </c>
      <c r="WA15" s="387">
        <f>'R4-02'!W38</f>
        <v>112.89112082686923</v>
      </c>
      <c r="WB15" s="387">
        <f>'R4-02'!X38</f>
        <v>107.91711159913767</v>
      </c>
      <c r="WC15" s="387">
        <f>'R4-02'!Y38</f>
        <v>106.40602018818124</v>
      </c>
      <c r="WD15" s="387">
        <f>'R4-02'!Z38</f>
        <v>95.4506074587472</v>
      </c>
      <c r="WE15" s="387">
        <f>'R4-02'!AA38</f>
        <v>93.43581891080531</v>
      </c>
      <c r="WF15" s="387">
        <f>'R4-02'!AB38</f>
        <v>82.606330465617631</v>
      </c>
      <c r="WG15" s="387">
        <f>'R4-02'!AC38</f>
        <v>78.828601938226583</v>
      </c>
      <c r="WH15" s="387">
        <f>'R4-02'!AD38</f>
        <v>69.887977756734429</v>
      </c>
      <c r="WI15" s="387">
        <f>'R4-02'!AE38</f>
        <v>70.580561320089458</v>
      </c>
      <c r="WJ15" s="387">
        <f>'R4-02'!AF38</f>
        <v>72.721274152277715</v>
      </c>
      <c r="WK15" s="387">
        <f>'R4-02'!AG38</f>
        <v>75.113835552958719</v>
      </c>
      <c r="WL15" s="388">
        <f>'R4-02'!AH38</f>
        <v>74.673100558096422</v>
      </c>
      <c r="WM15" s="389" t="e">
        <f>#REF!</f>
        <v>#REF!</v>
      </c>
      <c r="WN15" s="387" t="e">
        <f>#REF!</f>
        <v>#REF!</v>
      </c>
      <c r="WO15" s="387" t="e">
        <f>#REF!</f>
        <v>#REF!</v>
      </c>
      <c r="WP15" s="387" t="e">
        <f>#REF!</f>
        <v>#REF!</v>
      </c>
      <c r="WQ15" s="387" t="e">
        <f>#REF!</f>
        <v>#REF!</v>
      </c>
      <c r="WR15" s="387" t="e">
        <f>#REF!</f>
        <v>#REF!</v>
      </c>
      <c r="WS15" s="387" t="e">
        <f>#REF!</f>
        <v>#REF!</v>
      </c>
      <c r="WT15" s="387" t="e">
        <f>#REF!</f>
        <v>#REF!</v>
      </c>
      <c r="WU15" s="387" t="e">
        <f>#REF!</f>
        <v>#REF!</v>
      </c>
      <c r="WV15" s="387" t="e">
        <f>#REF!</f>
        <v>#REF!</v>
      </c>
      <c r="WW15" s="387" t="e">
        <f>#REF!</f>
        <v>#REF!</v>
      </c>
      <c r="WX15" s="387" t="e">
        <f>#REF!</f>
        <v>#REF!</v>
      </c>
      <c r="WY15" s="387" t="e">
        <f>#REF!</f>
        <v>#REF!</v>
      </c>
      <c r="WZ15" s="387" t="e">
        <f>#REF!</f>
        <v>#REF!</v>
      </c>
      <c r="XA15" s="387" t="e">
        <f>#REF!</f>
        <v>#REF!</v>
      </c>
      <c r="XB15" s="387" t="e">
        <f>#REF!</f>
        <v>#REF!</v>
      </c>
      <c r="XC15" s="387" t="e">
        <f>#REF!</f>
        <v>#REF!</v>
      </c>
      <c r="XD15" s="387" t="e">
        <f>#REF!</f>
        <v>#REF!</v>
      </c>
      <c r="XE15" s="387" t="e">
        <f>#REF!</f>
        <v>#REF!</v>
      </c>
      <c r="XF15" s="387" t="e">
        <f>#REF!</f>
        <v>#REF!</v>
      </c>
      <c r="XG15" s="387" t="e">
        <f>#REF!</f>
        <v>#REF!</v>
      </c>
      <c r="XH15" s="387" t="e">
        <f>#REF!</f>
        <v>#REF!</v>
      </c>
      <c r="XI15" s="387" t="e">
        <f>#REF!</f>
        <v>#REF!</v>
      </c>
      <c r="XJ15" s="387" t="e">
        <f>#REF!</f>
        <v>#REF!</v>
      </c>
      <c r="XK15" s="387" t="e">
        <f>#REF!</f>
        <v>#REF!</v>
      </c>
      <c r="XL15" s="387" t="e">
        <f>#REF!</f>
        <v>#REF!</v>
      </c>
      <c r="XM15" s="387" t="e">
        <f>#REF!</f>
        <v>#REF!</v>
      </c>
      <c r="XN15" s="387" t="e">
        <f>#REF!</f>
        <v>#REF!</v>
      </c>
      <c r="XO15" s="387" t="e">
        <f>#REF!</f>
        <v>#REF!</v>
      </c>
      <c r="XP15" s="387" t="e">
        <f>#REF!</f>
        <v>#REF!</v>
      </c>
      <c r="XQ15" s="387" t="e">
        <f>#REF!</f>
        <v>#REF!</v>
      </c>
      <c r="XR15" s="387" t="e">
        <f>#REF!</f>
        <v>#REF!</v>
      </c>
      <c r="XS15" s="387" t="e">
        <f>#REF!</f>
        <v>#REF!</v>
      </c>
      <c r="XT15" s="387" t="e">
        <f>#REF!</f>
        <v>#REF!</v>
      </c>
      <c r="XU15" s="387" t="e">
        <f>#REF!</f>
        <v>#REF!</v>
      </c>
      <c r="XV15" s="387" t="e">
        <f>#REF!</f>
        <v>#REF!</v>
      </c>
      <c r="XW15" s="387" t="e">
        <f>#REF!</f>
        <v>#REF!</v>
      </c>
      <c r="XX15" s="387" t="e">
        <f>#REF!</f>
        <v>#REF!</v>
      </c>
      <c r="XY15" s="387" t="e">
        <f>#REF!</f>
        <v>#REF!</v>
      </c>
      <c r="XZ15" s="387" t="e">
        <f>#REF!</f>
        <v>#REF!</v>
      </c>
      <c r="YA15" s="387" t="e">
        <f>#REF!</f>
        <v>#REF!</v>
      </c>
      <c r="YB15" s="387" t="e">
        <f>#REF!</f>
        <v>#REF!</v>
      </c>
      <c r="YC15" s="387" t="e">
        <f>#REF!</f>
        <v>#REF!</v>
      </c>
      <c r="YD15" s="387" t="e">
        <f>#REF!</f>
        <v>#REF!</v>
      </c>
      <c r="YE15" s="387" t="e">
        <f>#REF!</f>
        <v>#REF!</v>
      </c>
      <c r="YF15" s="387" t="e">
        <f>#REF!</f>
        <v>#REF!</v>
      </c>
      <c r="YG15" s="387" t="e">
        <f>#REF!</f>
        <v>#REF!</v>
      </c>
      <c r="YH15" s="387" t="e">
        <f>#REF!</f>
        <v>#REF!</v>
      </c>
      <c r="YI15" s="387" t="e">
        <f>#REF!</f>
        <v>#REF!</v>
      </c>
      <c r="YJ15" s="387" t="e">
        <f>#REF!</f>
        <v>#REF!</v>
      </c>
      <c r="YK15" s="387" t="e">
        <f>#REF!</f>
        <v>#REF!</v>
      </c>
      <c r="YL15" s="387" t="e">
        <f>#REF!</f>
        <v>#REF!</v>
      </c>
      <c r="YM15" s="387" t="e">
        <f>#REF!</f>
        <v>#REF!</v>
      </c>
      <c r="YN15" s="387" t="e">
        <f>#REF!</f>
        <v>#REF!</v>
      </c>
      <c r="YO15" s="387" t="e">
        <f>#REF!</f>
        <v>#REF!</v>
      </c>
      <c r="YP15" s="387" t="e">
        <f>#REF!</f>
        <v>#REF!</v>
      </c>
      <c r="YQ15" s="387" t="e">
        <f>#REF!</f>
        <v>#REF!</v>
      </c>
      <c r="YR15" s="387" t="e">
        <f>#REF!</f>
        <v>#REF!</v>
      </c>
      <c r="YS15" s="387" t="e">
        <f>#REF!</f>
        <v>#REF!</v>
      </c>
      <c r="YT15" s="387" t="e">
        <f>#REF!</f>
        <v>#REF!</v>
      </c>
      <c r="YU15" s="387" t="e">
        <f>#REF!</f>
        <v>#REF!</v>
      </c>
      <c r="YV15" s="387" t="e">
        <f>#REF!</f>
        <v>#REF!</v>
      </c>
      <c r="YW15" s="387" t="e">
        <f>#REF!</f>
        <v>#REF!</v>
      </c>
      <c r="YX15" s="387" t="e">
        <f>#REF!</f>
        <v>#REF!</v>
      </c>
      <c r="YY15" s="387" t="e">
        <f>#REF!</f>
        <v>#REF!</v>
      </c>
      <c r="YZ15" s="387" t="e">
        <f>#REF!</f>
        <v>#REF!</v>
      </c>
      <c r="ZA15" s="387" t="e">
        <f>#REF!</f>
        <v>#REF!</v>
      </c>
      <c r="ZB15" s="387" t="e">
        <f>#REF!</f>
        <v>#REF!</v>
      </c>
      <c r="ZC15" s="387" t="e">
        <f>#REF!</f>
        <v>#REF!</v>
      </c>
      <c r="ZD15" s="387" t="e">
        <f>#REF!</f>
        <v>#REF!</v>
      </c>
      <c r="ZE15" s="387" t="e">
        <f>#REF!</f>
        <v>#REF!</v>
      </c>
      <c r="ZF15" s="387" t="e">
        <f>#REF!</f>
        <v>#REF!</v>
      </c>
      <c r="ZG15" s="387" t="e">
        <f>#REF!</f>
        <v>#REF!</v>
      </c>
      <c r="ZH15" s="387" t="e">
        <f>#REF!</f>
        <v>#REF!</v>
      </c>
      <c r="ZI15" s="387" t="e">
        <f>#REF!</f>
        <v>#REF!</v>
      </c>
      <c r="ZJ15" s="387" t="e">
        <f>#REF!</f>
        <v>#REF!</v>
      </c>
      <c r="ZK15" s="387" t="e">
        <f>#REF!</f>
        <v>#REF!</v>
      </c>
      <c r="ZL15" s="387" t="e">
        <f>#REF!</f>
        <v>#REF!</v>
      </c>
      <c r="ZM15" s="387" t="e">
        <f>#REF!</f>
        <v>#REF!</v>
      </c>
      <c r="ZN15" s="387" t="e">
        <f>#REF!</f>
        <v>#REF!</v>
      </c>
      <c r="ZO15" s="387" t="e">
        <f>#REF!</f>
        <v>#REF!</v>
      </c>
      <c r="ZP15" s="387" t="e">
        <f>#REF!</f>
        <v>#REF!</v>
      </c>
      <c r="ZQ15" s="387" t="e">
        <f>#REF!</f>
        <v>#REF!</v>
      </c>
      <c r="ZR15" s="387" t="e">
        <f>#REF!</f>
        <v>#REF!</v>
      </c>
      <c r="ZS15" s="387" t="e">
        <f>#REF!</f>
        <v>#REF!</v>
      </c>
      <c r="ZT15" s="387" t="e">
        <f>#REF!</f>
        <v>#REF!</v>
      </c>
      <c r="ZU15" s="387" t="e">
        <f>#REF!</f>
        <v>#REF!</v>
      </c>
      <c r="ZV15" s="387" t="e">
        <f>#REF!</f>
        <v>#REF!</v>
      </c>
      <c r="ZW15" s="387" t="e">
        <f>#REF!</f>
        <v>#REF!</v>
      </c>
      <c r="ZX15" s="387" t="e">
        <f>#REF!</f>
        <v>#REF!</v>
      </c>
      <c r="ZY15" s="387" t="e">
        <f>#REF!</f>
        <v>#REF!</v>
      </c>
      <c r="ZZ15" s="387" t="e">
        <f>#REF!</f>
        <v>#REF!</v>
      </c>
      <c r="AAA15" s="387" t="e">
        <f>#REF!</f>
        <v>#REF!</v>
      </c>
      <c r="AAB15" s="387" t="e">
        <f>#REF!</f>
        <v>#REF!</v>
      </c>
      <c r="AAC15" s="387" t="e">
        <f>#REF!</f>
        <v>#REF!</v>
      </c>
      <c r="AAD15" s="387" t="e">
        <f>#REF!</f>
        <v>#REF!</v>
      </c>
      <c r="AAE15" s="387" t="e">
        <f>#REF!</f>
        <v>#REF!</v>
      </c>
      <c r="AAF15" s="387" t="e">
        <f>#REF!</f>
        <v>#REF!</v>
      </c>
      <c r="AAG15" s="387" t="e">
        <f>#REF!</f>
        <v>#REF!</v>
      </c>
      <c r="AAH15" s="387" t="e">
        <f>#REF!</f>
        <v>#REF!</v>
      </c>
      <c r="AAI15" s="387" t="e">
        <f>#REF!</f>
        <v>#REF!</v>
      </c>
      <c r="AAJ15" s="387" t="e">
        <f>#REF!</f>
        <v>#REF!</v>
      </c>
      <c r="AAK15" s="387" t="e">
        <f>#REF!</f>
        <v>#REF!</v>
      </c>
      <c r="AAL15" s="387" t="e">
        <f>#REF!</f>
        <v>#REF!</v>
      </c>
      <c r="AAM15" s="387" t="e">
        <f>#REF!</f>
        <v>#REF!</v>
      </c>
      <c r="AAN15" s="387" t="e">
        <f>#REF!</f>
        <v>#REF!</v>
      </c>
      <c r="AAO15" s="387" t="e">
        <f>#REF!</f>
        <v>#REF!</v>
      </c>
      <c r="AAP15" s="387" t="e">
        <f>#REF!</f>
        <v>#REF!</v>
      </c>
      <c r="AAQ15" s="387" t="e">
        <f>#REF!</f>
        <v>#REF!</v>
      </c>
      <c r="AAR15" s="387" t="e">
        <f>#REF!</f>
        <v>#REF!</v>
      </c>
      <c r="AAS15" s="387" t="e">
        <f>#REF!</f>
        <v>#REF!</v>
      </c>
      <c r="AAT15" s="387" t="e">
        <f>#REF!</f>
        <v>#REF!</v>
      </c>
      <c r="AAU15" s="387" t="e">
        <f>#REF!</f>
        <v>#REF!</v>
      </c>
      <c r="AAV15" s="387" t="e">
        <f>#REF!</f>
        <v>#REF!</v>
      </c>
      <c r="AAW15" s="387" t="e">
        <f>#REF!</f>
        <v>#REF!</v>
      </c>
      <c r="AAX15" s="387" t="e">
        <f>#REF!</f>
        <v>#REF!</v>
      </c>
      <c r="AAY15" s="387" t="e">
        <f>#REF!</f>
        <v>#REF!</v>
      </c>
      <c r="AAZ15" s="387" t="e">
        <f>#REF!</f>
        <v>#REF!</v>
      </c>
      <c r="ABA15" s="387" t="e">
        <f>#REF!</f>
        <v>#REF!</v>
      </c>
      <c r="ABB15" s="387" t="e">
        <f>#REF!</f>
        <v>#REF!</v>
      </c>
      <c r="ABC15" s="387" t="e">
        <f>#REF!</f>
        <v>#REF!</v>
      </c>
      <c r="ABD15" s="387" t="e">
        <f>#REF!</f>
        <v>#REF!</v>
      </c>
    </row>
    <row r="16" spans="1:732" s="351" customFormat="1" ht="34.5" customHeight="1">
      <c r="A16" s="391" t="s">
        <v>96</v>
      </c>
      <c r="B16" s="391"/>
      <c r="C16" s="392">
        <f>'7月（入力用）'!F19</f>
        <v>1</v>
      </c>
      <c r="D16" s="392">
        <f>'7月（入力用）'!G19</f>
        <v>9</v>
      </c>
      <c r="E16" s="392">
        <f>'7月（入力用）'!H19</f>
        <v>30</v>
      </c>
      <c r="F16" s="392">
        <f>'7月（入力用）'!I19</f>
        <v>34</v>
      </c>
      <c r="G16" s="392">
        <f>'7月（入力用）'!J19</f>
        <v>13</v>
      </c>
      <c r="H16" s="392">
        <f>'7月（入力用）'!K19</f>
        <v>12</v>
      </c>
      <c r="I16" s="392">
        <f>'7月（入力用）'!L19</f>
        <v>9</v>
      </c>
      <c r="J16" s="392">
        <f>'7月（入力用）'!M19</f>
        <v>3</v>
      </c>
      <c r="K16" s="392">
        <f>'7月（入力用）'!N19</f>
        <v>2</v>
      </c>
      <c r="L16" s="392">
        <f>'7月（入力用）'!O19</f>
        <v>8</v>
      </c>
      <c r="M16" s="392">
        <f>'7月（入力用）'!P19</f>
        <v>5</v>
      </c>
      <c r="N16" s="392">
        <f>'7月（入力用）'!Q19</f>
        <v>8</v>
      </c>
      <c r="O16" s="392">
        <f>'7月（入力用）'!R19</f>
        <v>5</v>
      </c>
      <c r="P16" s="392">
        <f>'7月（入力用）'!S19</f>
        <v>5</v>
      </c>
      <c r="Q16" s="392">
        <f>'7月（入力用）'!T19</f>
        <v>3</v>
      </c>
      <c r="R16" s="392">
        <f>'7月（入力用）'!U19</f>
        <v>4</v>
      </c>
      <c r="S16" s="392">
        <f>'7月（入力用）'!V19</f>
        <v>1</v>
      </c>
      <c r="T16" s="392">
        <f>'7月（入力用）'!W19</f>
        <v>1</v>
      </c>
      <c r="U16" s="392">
        <f>'7月（入力用）'!X19</f>
        <v>1</v>
      </c>
      <c r="V16" s="392">
        <f>'7月（入力用）'!Y19</f>
        <v>5</v>
      </c>
      <c r="W16" s="392">
        <f>'7月（入力用）'!Z19</f>
        <v>2</v>
      </c>
      <c r="X16" s="392">
        <f>'7月（入力用）'!AA19</f>
        <v>2</v>
      </c>
      <c r="Y16" s="392">
        <f>'7月（入力用）'!AB19</f>
        <v>15</v>
      </c>
      <c r="Z16" s="392">
        <f>'7月（入力用）'!AC19</f>
        <v>14</v>
      </c>
      <c r="AA16" s="392">
        <f>'7月（入力用）'!AD19</f>
        <v>8</v>
      </c>
      <c r="AB16" s="392">
        <f>'7月（入力用）'!AE19</f>
        <v>5</v>
      </c>
      <c r="AC16" s="392">
        <f>'7月（入力用）'!AF19</f>
        <v>3</v>
      </c>
      <c r="AD16" s="392">
        <f>'7月（入力用）'!AG19</f>
        <v>10</v>
      </c>
      <c r="AE16" s="392">
        <f>'7月（入力用）'!AH19</f>
        <v>3</v>
      </c>
      <c r="AF16" s="392">
        <f>'7月（入力用）'!AI19</f>
        <v>4</v>
      </c>
      <c r="AG16" s="393">
        <f>'7月（入力用）'!AJ19</f>
        <v>16</v>
      </c>
      <c r="AH16" s="394">
        <f>'8月（入力用）'!F19</f>
        <v>4</v>
      </c>
      <c r="AI16" s="394">
        <f>'8月（入力用）'!G19</f>
        <v>0</v>
      </c>
      <c r="AJ16" s="394">
        <f>'8月（入力用）'!H19</f>
        <v>0</v>
      </c>
      <c r="AK16" s="394">
        <f>'8月（入力用）'!I19</f>
        <v>6</v>
      </c>
      <c r="AL16" s="394">
        <f>'8月（入力用）'!J19</f>
        <v>4</v>
      </c>
      <c r="AM16" s="394">
        <f>'8月（入力用）'!K19</f>
        <v>7</v>
      </c>
      <c r="AN16" s="394">
        <f>'8月（入力用）'!L19</f>
        <v>2</v>
      </c>
      <c r="AO16" s="394">
        <f>'8月（入力用）'!M19</f>
        <v>2</v>
      </c>
      <c r="AP16" s="394">
        <f>'8月（入力用）'!N19</f>
        <v>0</v>
      </c>
      <c r="AQ16" s="394">
        <f>'8月（入力用）'!O19</f>
        <v>0</v>
      </c>
      <c r="AR16" s="394">
        <f>'8月（入力用）'!P19</f>
        <v>0</v>
      </c>
      <c r="AS16" s="394">
        <f>'8月（入力用）'!Q19</f>
        <v>0</v>
      </c>
      <c r="AT16" s="394">
        <f>'8月（入力用）'!R19</f>
        <v>0</v>
      </c>
      <c r="AU16" s="394">
        <f>'8月（入力用）'!S19</f>
        <v>4</v>
      </c>
      <c r="AV16" s="394">
        <f>'8月（入力用）'!T19</f>
        <v>15</v>
      </c>
      <c r="AW16" s="394">
        <f>'8月（入力用）'!U19</f>
        <v>27</v>
      </c>
      <c r="AX16" s="394">
        <f>'8月（入力用）'!V19</f>
        <v>5</v>
      </c>
      <c r="AY16" s="394">
        <f>'8月（入力用）'!W19</f>
        <v>7</v>
      </c>
      <c r="AZ16" s="394">
        <f>'8月（入力用）'!X19</f>
        <v>2</v>
      </c>
      <c r="BA16" s="394">
        <f>'8月（入力用）'!Y19</f>
        <v>3</v>
      </c>
      <c r="BB16" s="394">
        <f>'8月（入力用）'!Z19</f>
        <v>0</v>
      </c>
      <c r="BC16" s="394">
        <f>'8月（入力用）'!AA19</f>
        <v>1</v>
      </c>
      <c r="BD16" s="394">
        <f>'8月（入力用）'!AB19</f>
        <v>1</v>
      </c>
      <c r="BE16" s="394">
        <f>'8月（入力用）'!AC19</f>
        <v>4</v>
      </c>
      <c r="BF16" s="394">
        <f>'8月（入力用）'!AD19</f>
        <v>2</v>
      </c>
      <c r="BG16" s="394">
        <f>'8月（入力用）'!AE19</f>
        <v>1</v>
      </c>
      <c r="BH16" s="394">
        <f>'8月（入力用）'!AF19</f>
        <v>2</v>
      </c>
      <c r="BI16" s="394">
        <f>'8月（入力用）'!AG19</f>
        <v>5</v>
      </c>
      <c r="BJ16" s="394">
        <f>'8月（入力用）'!AH19</f>
        <v>3</v>
      </c>
      <c r="BK16" s="394">
        <f>'8月（入力用）'!AI19</f>
        <v>2</v>
      </c>
      <c r="BL16" s="393">
        <f>'8月（入力用）'!AJ19</f>
        <v>1</v>
      </c>
      <c r="BM16" s="394">
        <f>'9月（入力用）'!G19</f>
        <v>1</v>
      </c>
      <c r="BN16" s="394">
        <f>'9月（入力用）'!H19</f>
        <v>0</v>
      </c>
      <c r="BO16" s="394">
        <f>'9月（入力用）'!I19</f>
        <v>5</v>
      </c>
      <c r="BP16" s="394">
        <f>'9月（入力用）'!J19</f>
        <v>2</v>
      </c>
      <c r="BQ16" s="394">
        <f>'9月（入力用）'!K19</f>
        <v>1</v>
      </c>
      <c r="BR16" s="394">
        <f>'9月（入力用）'!L19</f>
        <v>0</v>
      </c>
      <c r="BS16" s="394">
        <f>'9月（入力用）'!M19</f>
        <v>0</v>
      </c>
      <c r="BT16" s="394">
        <f>'9月（入力用）'!N19</f>
        <v>0</v>
      </c>
      <c r="BU16" s="394">
        <f>'9月（入力用）'!O19</f>
        <v>1</v>
      </c>
      <c r="BV16" s="394">
        <f>'9月（入力用）'!P19</f>
        <v>0</v>
      </c>
      <c r="BW16" s="394">
        <f>'9月（入力用）'!Q19</f>
        <v>0</v>
      </c>
      <c r="BX16" s="394">
        <f>'9月（入力用）'!R19</f>
        <v>0</v>
      </c>
      <c r="BY16" s="394">
        <f>'9月（入力用）'!S19</f>
        <v>0</v>
      </c>
      <c r="BZ16" s="394">
        <f>'9月（入力用）'!T19</f>
        <v>0</v>
      </c>
      <c r="CA16" s="394">
        <f>'9月（入力用）'!U19</f>
        <v>1</v>
      </c>
      <c r="CB16" s="394">
        <f>'9月（入力用）'!V19</f>
        <v>3</v>
      </c>
      <c r="CC16" s="394">
        <f>'9月（入力用）'!W19</f>
        <v>0</v>
      </c>
      <c r="CD16" s="394">
        <f>'9月（入力用）'!X19</f>
        <v>0</v>
      </c>
      <c r="CE16" s="394">
        <f>'9月（入力用）'!Y19</f>
        <v>1</v>
      </c>
      <c r="CF16" s="394">
        <f>'9月（入力用）'!Z19</f>
        <v>0</v>
      </c>
      <c r="CG16" s="394">
        <f>'9月（入力用）'!AA19</f>
        <v>1</v>
      </c>
      <c r="CH16" s="394">
        <f>'9月（入力用）'!AB19</f>
        <v>11</v>
      </c>
      <c r="CI16" s="394">
        <f>'9月（入力用）'!AC19</f>
        <v>0</v>
      </c>
      <c r="CJ16" s="394">
        <f>'9月（入力用）'!AD19</f>
        <v>4</v>
      </c>
      <c r="CK16" s="394">
        <f>'9月（入力用）'!AE19</f>
        <v>7</v>
      </c>
      <c r="CL16" s="394">
        <f>'9月（入力用）'!AF19</f>
        <v>5</v>
      </c>
      <c r="CM16" s="394">
        <f>'9月（入力用）'!AG19</f>
        <v>6</v>
      </c>
      <c r="CN16" s="394">
        <f>'9月（入力用）'!AH19</f>
        <v>1</v>
      </c>
      <c r="CO16" s="394">
        <f>'9月（入力用）'!AI19</f>
        <v>3</v>
      </c>
      <c r="CP16" s="393">
        <f>'9月（入力用）'!AJ19</f>
        <v>2</v>
      </c>
      <c r="CQ16" s="394">
        <f>'10月（入力用）'!G19</f>
        <v>5</v>
      </c>
      <c r="CR16" s="394">
        <f>'10月（入力用）'!H19</f>
        <v>2</v>
      </c>
      <c r="CS16" s="394">
        <f>'10月（入力用）'!I19</f>
        <v>1</v>
      </c>
      <c r="CT16" s="394">
        <f>'10月（入力用）'!J19</f>
        <v>3</v>
      </c>
      <c r="CU16" s="394">
        <f>'10月（入力用）'!K19</f>
        <v>6</v>
      </c>
      <c r="CV16" s="394">
        <f>'10月（入力用）'!L19</f>
        <v>5</v>
      </c>
      <c r="CW16" s="394">
        <f>'10月（入力用）'!M19</f>
        <v>5</v>
      </c>
      <c r="CX16" s="394">
        <f>'10月（入力用）'!N19</f>
        <v>3</v>
      </c>
      <c r="CY16" s="394">
        <f>'10月（入力用）'!O19</f>
        <v>0</v>
      </c>
      <c r="CZ16" s="394">
        <f>'10月（入力用）'!P19</f>
        <v>2</v>
      </c>
      <c r="DA16" s="394">
        <f>'10月（入力用）'!Q19</f>
        <v>6</v>
      </c>
      <c r="DB16" s="394">
        <f>'10月（入力用）'!R19</f>
        <v>1</v>
      </c>
      <c r="DC16" s="394">
        <f>'10月（入力用）'!S19</f>
        <v>0</v>
      </c>
      <c r="DD16" s="394">
        <f>'10月（入力用）'!T19</f>
        <v>3</v>
      </c>
      <c r="DE16" s="394">
        <f>'10月（入力用）'!U19</f>
        <v>3</v>
      </c>
      <c r="DF16" s="394">
        <f>'10月（入力用）'!V19</f>
        <v>1</v>
      </c>
      <c r="DG16" s="394">
        <f>'10月（入力用）'!W19</f>
        <v>0</v>
      </c>
      <c r="DH16" s="394">
        <f>'10月（入力用）'!X19</f>
        <v>0</v>
      </c>
      <c r="DI16" s="394">
        <f>'10月（入力用）'!Y19</f>
        <v>0</v>
      </c>
      <c r="DJ16" s="394">
        <f>'10月（入力用）'!Z19</f>
        <v>0</v>
      </c>
      <c r="DK16" s="394">
        <f>'10月（入力用）'!AA19</f>
        <v>0</v>
      </c>
      <c r="DL16" s="394">
        <f>'10月（入力用）'!AB19</f>
        <v>0</v>
      </c>
      <c r="DM16" s="394">
        <f>'10月（入力用）'!AC19</f>
        <v>0</v>
      </c>
      <c r="DN16" s="394">
        <f>'10月（入力用）'!AD19</f>
        <v>0</v>
      </c>
      <c r="DO16" s="394">
        <f>'10月（入力用）'!AE19</f>
        <v>0</v>
      </c>
      <c r="DP16" s="394">
        <f>'10月（入力用）'!AF19</f>
        <v>0</v>
      </c>
      <c r="DQ16" s="394">
        <f>'10月（入力用）'!AG19</f>
        <v>0</v>
      </c>
      <c r="DR16" s="394">
        <f>'10月（入力用）'!AH19</f>
        <v>1</v>
      </c>
      <c r="DS16" s="394">
        <f>'10月（入力用）'!AI19</f>
        <v>4</v>
      </c>
      <c r="DT16" s="394">
        <f>'10月（入力用）'!AJ19</f>
        <v>2</v>
      </c>
      <c r="DU16" s="393">
        <f>'10月（入力用）'!AK19</f>
        <v>0</v>
      </c>
      <c r="DV16" s="395">
        <f>'11月（入力用）'!G19</f>
        <v>5</v>
      </c>
      <c r="DW16" s="392">
        <f>'11月（入力用）'!H19</f>
        <v>0</v>
      </c>
      <c r="DX16" s="392">
        <f>'11月（入力用）'!I19</f>
        <v>8</v>
      </c>
      <c r="DY16" s="392">
        <f>'11月（入力用）'!J19</f>
        <v>5</v>
      </c>
      <c r="DZ16" s="392">
        <f>'11月（入力用）'!K19</f>
        <v>17</v>
      </c>
      <c r="EA16" s="392">
        <f>'11月（入力用）'!L19</f>
        <v>13</v>
      </c>
      <c r="EB16" s="392">
        <f>'11月（入力用）'!M19</f>
        <v>5</v>
      </c>
      <c r="EC16" s="392">
        <f>'11月（入力用）'!N19</f>
        <v>11</v>
      </c>
      <c r="ED16" s="392">
        <f>'11月（入力用）'!O19</f>
        <v>3</v>
      </c>
      <c r="EE16" s="392">
        <f>'11月（入力用）'!P19</f>
        <v>5</v>
      </c>
      <c r="EF16" s="392">
        <f>'11月（入力用）'!Q19</f>
        <v>5</v>
      </c>
      <c r="EG16" s="392">
        <f>'11月（入力用）'!R19</f>
        <v>1</v>
      </c>
      <c r="EH16" s="392">
        <f>'11月（入力用）'!S19</f>
        <v>5</v>
      </c>
      <c r="EI16" s="392">
        <f>'11月（入力用）'!T19</f>
        <v>1</v>
      </c>
      <c r="EJ16" s="392">
        <f>'11月（入力用）'!U19</f>
        <v>3</v>
      </c>
      <c r="EK16" s="392">
        <f>'11月（入力用）'!V19</f>
        <v>1</v>
      </c>
      <c r="EL16" s="392">
        <f>'11月（入力用）'!W19</f>
        <v>2</v>
      </c>
      <c r="EM16" s="392">
        <f>'11月（入力用）'!X19</f>
        <v>16</v>
      </c>
      <c r="EN16" s="392">
        <f>'11月（入力用）'!Y19</f>
        <v>9</v>
      </c>
      <c r="EO16" s="392">
        <f>'11月（入力用）'!Z19</f>
        <v>7</v>
      </c>
      <c r="EP16" s="392">
        <f>'11月（入力用）'!AA19</f>
        <v>3</v>
      </c>
      <c r="EQ16" s="392">
        <f>'11月（入力用）'!AB19</f>
        <v>2</v>
      </c>
      <c r="ER16" s="392">
        <f>'11月（入力用）'!AC19</f>
        <v>5</v>
      </c>
      <c r="ES16" s="392">
        <f>'11月（入力用）'!AD19</f>
        <v>0</v>
      </c>
      <c r="ET16" s="392">
        <f>'11月（入力用）'!AE19</f>
        <v>5</v>
      </c>
      <c r="EU16" s="392">
        <f>'11月（入力用）'!AF19</f>
        <v>5</v>
      </c>
      <c r="EV16" s="392">
        <f>'11月（入力用）'!AG19</f>
        <v>9</v>
      </c>
      <c r="EW16" s="392">
        <f>'11月（入力用）'!AH19</f>
        <v>2</v>
      </c>
      <c r="EX16" s="392">
        <f>'11月（入力用）'!AI19</f>
        <v>5</v>
      </c>
      <c r="EY16" s="393">
        <f>'11月（入力用）'!AJ19</f>
        <v>1</v>
      </c>
      <c r="EZ16" s="394">
        <f>'12月（入力用）'!G19</f>
        <v>3</v>
      </c>
      <c r="FA16" s="392">
        <f>'12月（入力用）'!H19</f>
        <v>5</v>
      </c>
      <c r="FB16" s="392">
        <f>'12月（入力用）'!I19</f>
        <v>11</v>
      </c>
      <c r="FC16" s="392">
        <f>'12月（入力用）'!J19</f>
        <v>5</v>
      </c>
      <c r="FD16" s="392">
        <f>'12月（入力用）'!K19</f>
        <v>6</v>
      </c>
      <c r="FE16" s="392">
        <f>'12月（入力用）'!L19</f>
        <v>14</v>
      </c>
      <c r="FF16" s="392">
        <f>'12月（入力用）'!M19</f>
        <v>10</v>
      </c>
      <c r="FG16" s="392">
        <f>'12月（入力用）'!N19</f>
        <v>18</v>
      </c>
      <c r="FH16" s="392">
        <f>'12月（入力用）'!O19</f>
        <v>40</v>
      </c>
      <c r="FI16" s="392">
        <f>'12月（入力用）'!P19</f>
        <v>30</v>
      </c>
      <c r="FJ16" s="392">
        <f>'12月（入力用）'!Q19</f>
        <v>25</v>
      </c>
      <c r="FK16" s="392">
        <f>'12月（入力用）'!R19</f>
        <v>17</v>
      </c>
      <c r="FL16" s="392">
        <f>'12月（入力用）'!S19</f>
        <v>10</v>
      </c>
      <c r="FM16" s="392">
        <f>'12月（入力用）'!T19</f>
        <v>14</v>
      </c>
      <c r="FN16" s="392">
        <f>'12月（入力用）'!U19</f>
        <v>12</v>
      </c>
      <c r="FO16" s="392">
        <f>'12月（入力用）'!V19</f>
        <v>9</v>
      </c>
      <c r="FP16" s="392">
        <f>'12月（入力用）'!W19</f>
        <v>4</v>
      </c>
      <c r="FQ16" s="392">
        <f>'12月（入力用）'!X19</f>
        <v>6</v>
      </c>
      <c r="FR16" s="392">
        <f>'12月（入力用）'!Y19</f>
        <v>7</v>
      </c>
      <c r="FS16" s="392">
        <f>'12月（入力用）'!Z19</f>
        <v>2</v>
      </c>
      <c r="FT16" s="392">
        <f>'12月（入力用）'!AA19</f>
        <v>4</v>
      </c>
      <c r="FU16" s="392">
        <f>'12月（入力用）'!AB19</f>
        <v>9</v>
      </c>
      <c r="FV16" s="392">
        <f>'12月（入力用）'!AC19</f>
        <v>15</v>
      </c>
      <c r="FW16" s="392">
        <f>'12月（入力用）'!AD19</f>
        <v>15</v>
      </c>
      <c r="FX16" s="392">
        <f>'12月（入力用）'!AE19</f>
        <v>9</v>
      </c>
      <c r="FY16" s="392">
        <f>'12月（入力用）'!AF19</f>
        <v>17</v>
      </c>
      <c r="FZ16" s="392">
        <f>'12月（入力用）'!AG19</f>
        <v>20</v>
      </c>
      <c r="GA16" s="392">
        <f>'12月（入力用）'!AH19</f>
        <v>19</v>
      </c>
      <c r="GB16" s="392">
        <f>'12月（入力用）'!AI19</f>
        <v>8</v>
      </c>
      <c r="GC16" s="392">
        <f>'12月（入力用）'!AJ19</f>
        <v>13</v>
      </c>
      <c r="GD16" s="393">
        <f>'12月（入力用）'!AK19</f>
        <v>10</v>
      </c>
      <c r="GE16" s="394">
        <f>'R3-01（入力用）'!G19</f>
        <v>15</v>
      </c>
      <c r="GF16" s="392">
        <f>'R3-01（入力用）'!H19</f>
        <v>2</v>
      </c>
      <c r="GG16" s="392">
        <f>'R3-01（入力用）'!I19</f>
        <v>27</v>
      </c>
      <c r="GH16" s="392">
        <f>'R3-01（入力用）'!J19</f>
        <v>12</v>
      </c>
      <c r="GI16" s="392">
        <f>'R3-01（入力用）'!K19</f>
        <v>22</v>
      </c>
      <c r="GJ16" s="392">
        <f>'R3-01（入力用）'!L19</f>
        <v>36</v>
      </c>
      <c r="GK16" s="392">
        <f>'R3-01（入力用）'!M19</f>
        <v>27</v>
      </c>
      <c r="GL16" s="392">
        <f>'R3-01（入力用）'!N19</f>
        <v>32</v>
      </c>
      <c r="GM16" s="392">
        <f>'R3-01（入力用）'!O19</f>
        <v>39</v>
      </c>
      <c r="GN16" s="392">
        <f>'R3-01（入力用）'!P19</f>
        <v>17</v>
      </c>
      <c r="GO16" s="392">
        <f>'R3-01（入力用）'!Q19</f>
        <v>15</v>
      </c>
      <c r="GP16" s="392">
        <f>'R3-01（入力用）'!R19</f>
        <v>20</v>
      </c>
      <c r="GQ16" s="392">
        <f>'R3-01（入力用）'!S19</f>
        <v>21</v>
      </c>
      <c r="GR16" s="392">
        <f>'R3-01（入力用）'!T19</f>
        <v>17</v>
      </c>
      <c r="GS16" s="392">
        <f>'R3-01（入力用）'!U19</f>
        <v>14</v>
      </c>
      <c r="GT16" s="392">
        <f>'R3-01（入力用）'!V19</f>
        <v>25</v>
      </c>
      <c r="GU16" s="392">
        <f>'R3-01（入力用）'!W19</f>
        <v>14</v>
      </c>
      <c r="GV16" s="392">
        <f>'R3-01（入力用）'!X19</f>
        <v>16</v>
      </c>
      <c r="GW16" s="392">
        <f>'R3-01（入力用）'!Y19</f>
        <v>14</v>
      </c>
      <c r="GX16" s="392">
        <f>'R3-01（入力用）'!Z19</f>
        <v>59</v>
      </c>
      <c r="GY16" s="392">
        <f>'R3-01（入力用）'!AA19</f>
        <v>23</v>
      </c>
      <c r="GZ16" s="392">
        <f>'R3-01（入力用）'!AB19</f>
        <v>14</v>
      </c>
      <c r="HA16" s="392">
        <f>'R3-01（入力用）'!AC19</f>
        <v>27</v>
      </c>
      <c r="HB16" s="392">
        <f>'R3-01（入力用）'!AD19</f>
        <v>5</v>
      </c>
      <c r="HC16" s="392">
        <f>'R3-01（入力用）'!AE19</f>
        <v>14</v>
      </c>
      <c r="HD16" s="392">
        <f>'R3-01（入力用）'!AF19</f>
        <v>13</v>
      </c>
      <c r="HE16" s="392">
        <f>'R3-01（入力用）'!AG19</f>
        <v>10</v>
      </c>
      <c r="HF16" s="392">
        <f>'R3-01（入力用）'!AH19</f>
        <v>13</v>
      </c>
      <c r="HG16" s="392">
        <f>'R3-01（入力用）'!AI19</f>
        <v>19</v>
      </c>
      <c r="HH16" s="392">
        <f>'R3-01（入力用）'!AJ19</f>
        <v>11</v>
      </c>
      <c r="HI16" s="393">
        <f>'R3-01（入力用）'!AK19</f>
        <v>13</v>
      </c>
      <c r="HJ16" s="394">
        <f>'R3-02（入力用）'!G19</f>
        <v>10</v>
      </c>
      <c r="HK16" s="392">
        <f>'R3-02（入力用）'!H19</f>
        <v>5</v>
      </c>
      <c r="HL16" s="392">
        <f>'R3-02（入力用）'!I19</f>
        <v>3</v>
      </c>
      <c r="HM16" s="392">
        <f>'R3-02（入力用）'!J19</f>
        <v>3</v>
      </c>
      <c r="HN16" s="392">
        <f>'R3-02（入力用）'!K19</f>
        <v>9</v>
      </c>
      <c r="HO16" s="392">
        <f>'R3-02（入力用）'!L19</f>
        <v>4</v>
      </c>
      <c r="HP16" s="392">
        <f>'R3-02（入力用）'!M19</f>
        <v>3</v>
      </c>
      <c r="HQ16" s="392">
        <f>'R3-02（入力用）'!N19</f>
        <v>6</v>
      </c>
      <c r="HR16" s="392">
        <f>'R3-02（入力用）'!O19</f>
        <v>10</v>
      </c>
      <c r="HS16" s="392">
        <f>'R3-02（入力用）'!P19</f>
        <v>10</v>
      </c>
      <c r="HT16" s="392">
        <f>'R3-02（入力用）'!Q19</f>
        <v>4</v>
      </c>
      <c r="HU16" s="392">
        <f>'R3-02（入力用）'!R19</f>
        <v>16</v>
      </c>
      <c r="HV16" s="392">
        <f>'R3-02（入力用）'!S19</f>
        <v>11</v>
      </c>
      <c r="HW16" s="392">
        <f>'R3-02（入力用）'!T19</f>
        <v>8</v>
      </c>
      <c r="HX16" s="392">
        <f>'R3-02（入力用）'!U19</f>
        <v>2</v>
      </c>
      <c r="HY16" s="392">
        <f>'R3-02（入力用）'!V19</f>
        <v>12</v>
      </c>
      <c r="HZ16" s="392">
        <f>'R3-02（入力用）'!W19</f>
        <v>1</v>
      </c>
      <c r="IA16" s="392">
        <f>'R3-02（入力用）'!X19</f>
        <v>3</v>
      </c>
      <c r="IB16" s="392">
        <f>'R3-02（入力用）'!Y19</f>
        <v>1</v>
      </c>
      <c r="IC16" s="392">
        <f>'R3-02（入力用）'!Z19</f>
        <v>1</v>
      </c>
      <c r="ID16" s="392">
        <f>'R3-02（入力用）'!AA19</f>
        <v>1</v>
      </c>
      <c r="IE16" s="392">
        <f>'R3-02（入力用）'!AB19</f>
        <v>2</v>
      </c>
      <c r="IF16" s="392">
        <f>'R3-02（入力用）'!AC19</f>
        <v>7</v>
      </c>
      <c r="IG16" s="392">
        <f>'R3-02（入力用）'!AD19</f>
        <v>4</v>
      </c>
      <c r="IH16" s="392">
        <f>'R3-02（入力用）'!AE19</f>
        <v>0</v>
      </c>
      <c r="II16" s="392">
        <f>'R3-02（入力用）'!AF19</f>
        <v>0</v>
      </c>
      <c r="IJ16" s="392">
        <f>'R3-02（入力用）'!AG19</f>
        <v>3</v>
      </c>
      <c r="IK16" s="393">
        <f>'R3-02（入力用）'!AH19</f>
        <v>0</v>
      </c>
      <c r="IL16" s="394">
        <f>'R3-03（入力用）'!G19</f>
        <v>0</v>
      </c>
      <c r="IM16" s="392">
        <f>'R3-03（入力用）'!H19</f>
        <v>1</v>
      </c>
      <c r="IN16" s="392">
        <f>'R3-03（入力用）'!I19</f>
        <v>0</v>
      </c>
      <c r="IO16" s="392">
        <f>'R3-03（入力用）'!J19</f>
        <v>0</v>
      </c>
      <c r="IP16" s="392">
        <f>'R3-03（入力用）'!K19</f>
        <v>0</v>
      </c>
      <c r="IQ16" s="392">
        <f>'R3-03（入力用）'!L19</f>
        <v>0</v>
      </c>
      <c r="IR16" s="392">
        <f>'R3-03（入力用）'!M19</f>
        <v>0</v>
      </c>
      <c r="IS16" s="392">
        <f>'R3-03（入力用）'!N19</f>
        <v>0</v>
      </c>
      <c r="IT16" s="392">
        <f>'R3-03（入力用）'!O19</f>
        <v>0</v>
      </c>
      <c r="IU16" s="392">
        <f>'R3-03（入力用）'!P19</f>
        <v>0</v>
      </c>
      <c r="IV16" s="392">
        <f>'R3-03（入力用）'!Q19</f>
        <v>0</v>
      </c>
      <c r="IW16" s="392">
        <f>'R3-03（入力用）'!R19</f>
        <v>0</v>
      </c>
      <c r="IX16" s="392">
        <f>'R3-03（入力用）'!S19</f>
        <v>0</v>
      </c>
      <c r="IY16" s="392">
        <f>'R3-03（入力用）'!T19</f>
        <v>1</v>
      </c>
      <c r="IZ16" s="392">
        <f>'R3-03（入力用）'!U19</f>
        <v>0</v>
      </c>
      <c r="JA16" s="392">
        <f>'R3-03（入力用）'!V19</f>
        <v>1</v>
      </c>
      <c r="JB16" s="392">
        <f>'R3-03（入力用）'!W19</f>
        <v>1</v>
      </c>
      <c r="JC16" s="392">
        <f>'R3-03（入力用）'!X19</f>
        <v>1</v>
      </c>
      <c r="JD16" s="392">
        <f>'R3-03（入力用）'!Y19</f>
        <v>0</v>
      </c>
      <c r="JE16" s="392">
        <f>'R3-03（入力用）'!Z19</f>
        <v>3</v>
      </c>
      <c r="JF16" s="392">
        <f>'R3-03（入力用）'!AA19</f>
        <v>5</v>
      </c>
      <c r="JG16" s="392">
        <f>'R3-03（入力用）'!AB19</f>
        <v>1</v>
      </c>
      <c r="JH16" s="392">
        <f>'R3-03（入力用）'!AC19</f>
        <v>0</v>
      </c>
      <c r="JI16" s="392">
        <f>'R3-03（入力用）'!AD19</f>
        <v>1</v>
      </c>
      <c r="JJ16" s="392">
        <f>'R3-03（入力用）'!AE19</f>
        <v>2</v>
      </c>
      <c r="JK16" s="392">
        <f>'R3-03（入力用）'!AF19</f>
        <v>12</v>
      </c>
      <c r="JL16" s="392">
        <f>'R3-03（入力用）'!AG19</f>
        <v>10</v>
      </c>
      <c r="JM16" s="392">
        <f>'R3-03（入力用）'!AH19</f>
        <v>12</v>
      </c>
      <c r="JN16" s="392">
        <f>'R3-03（入力用）'!AI19</f>
        <v>5</v>
      </c>
      <c r="JO16" s="392">
        <f>'R3-03（入力用）'!AJ19</f>
        <v>6</v>
      </c>
      <c r="JP16" s="393">
        <f>'R3-03（入力用）'!AK19</f>
        <v>7</v>
      </c>
      <c r="JQ16" s="394">
        <f>'R3-04'!G19</f>
        <v>2</v>
      </c>
      <c r="JR16" s="392">
        <f>'R3-04'!H19</f>
        <v>7</v>
      </c>
      <c r="JS16" s="392">
        <f>'R3-04'!I19</f>
        <v>8</v>
      </c>
      <c r="JT16" s="392">
        <f>'R3-04'!J19</f>
        <v>8</v>
      </c>
      <c r="JU16" s="392">
        <f>'R3-04'!K19</f>
        <v>8</v>
      </c>
      <c r="JV16" s="392">
        <f>'R3-04'!L19</f>
        <v>7</v>
      </c>
      <c r="JW16" s="392">
        <f>'R3-04'!M19</f>
        <v>16</v>
      </c>
      <c r="JX16" s="392">
        <f>'R3-04'!N19</f>
        <v>11</v>
      </c>
      <c r="JY16" s="392">
        <f>'R3-04'!O19</f>
        <v>8</v>
      </c>
      <c r="JZ16" s="392">
        <f>'R3-04'!P19</f>
        <v>8</v>
      </c>
      <c r="KA16" s="392">
        <f>'R3-04'!Q19</f>
        <v>5</v>
      </c>
      <c r="KB16" s="392">
        <f>'R3-04'!R19</f>
        <v>4</v>
      </c>
      <c r="KC16" s="392">
        <f>'R3-04'!S19</f>
        <v>4</v>
      </c>
      <c r="KD16" s="392">
        <f>'R3-04'!T19</f>
        <v>4</v>
      </c>
      <c r="KE16" s="392">
        <f>'R3-04'!U19</f>
        <v>13</v>
      </c>
      <c r="KF16" s="392">
        <f>'R3-04'!V19</f>
        <v>3</v>
      </c>
      <c r="KG16" s="392">
        <f>'R3-04'!W19</f>
        <v>7</v>
      </c>
      <c r="KH16" s="392">
        <f>'R3-04'!X19</f>
        <v>11</v>
      </c>
      <c r="KI16" s="392">
        <f>'R3-04'!Y19</f>
        <v>6</v>
      </c>
      <c r="KJ16" s="392">
        <f>'R3-04'!Z19</f>
        <v>13</v>
      </c>
      <c r="KK16" s="392">
        <f>'R3-04'!AA19</f>
        <v>2</v>
      </c>
      <c r="KL16" s="392">
        <f>'R3-04'!AB19</f>
        <v>7</v>
      </c>
      <c r="KM16" s="392">
        <f>'R3-04'!AC19</f>
        <v>11</v>
      </c>
      <c r="KN16" s="392">
        <f>'R3-04'!AD19</f>
        <v>7</v>
      </c>
      <c r="KO16" s="392">
        <f>'R3-04'!AE19</f>
        <v>14</v>
      </c>
      <c r="KP16" s="392">
        <f>'R3-04'!AF19</f>
        <v>13</v>
      </c>
      <c r="KQ16" s="392">
        <f>'R3-04'!AG19</f>
        <v>11</v>
      </c>
      <c r="KR16" s="392">
        <f>'R3-04'!AH19</f>
        <v>14</v>
      </c>
      <c r="KS16" s="392">
        <f>'R3-04'!AI19</f>
        <v>28</v>
      </c>
      <c r="KT16" s="396">
        <f>'R3-04'!AJ19</f>
        <v>33</v>
      </c>
      <c r="KU16" s="397">
        <f>'R3-05'!G19</f>
        <v>60</v>
      </c>
      <c r="KV16" s="392">
        <f>'R3-05'!H19</f>
        <v>42</v>
      </c>
      <c r="KW16" s="392">
        <f>'R3-05'!I19</f>
        <v>45</v>
      </c>
      <c r="KX16" s="392">
        <f>'R3-05'!J19</f>
        <v>41</v>
      </c>
      <c r="KY16" s="392">
        <f>'R3-05'!K19</f>
        <v>47</v>
      </c>
      <c r="KZ16" s="392">
        <f>'R3-05'!L19</f>
        <v>45</v>
      </c>
      <c r="LA16" s="392">
        <f>'R3-05'!M19</f>
        <v>58</v>
      </c>
      <c r="LB16" s="392">
        <f>'R3-05'!N19</f>
        <v>51</v>
      </c>
      <c r="LC16" s="392">
        <f>'R3-05'!O19</f>
        <v>46</v>
      </c>
      <c r="LD16" s="392">
        <f>'R3-05'!P19</f>
        <v>39</v>
      </c>
      <c r="LE16" s="392">
        <f>'R3-05'!Q19</f>
        <v>52</v>
      </c>
      <c r="LF16" s="392">
        <f>'R3-05'!R19</f>
        <v>61</v>
      </c>
      <c r="LG16" s="392">
        <f>'R3-05'!S19</f>
        <v>52</v>
      </c>
      <c r="LH16" s="392">
        <f>'R3-05'!T19</f>
        <v>46</v>
      </c>
      <c r="LI16" s="392">
        <f>'R3-05'!U19</f>
        <v>34</v>
      </c>
      <c r="LJ16" s="392">
        <f>'R3-05'!V19</f>
        <v>29</v>
      </c>
      <c r="LK16" s="392">
        <f>'R3-05'!W19</f>
        <v>38</v>
      </c>
      <c r="LL16" s="392">
        <f>'R3-05'!X19</f>
        <v>37</v>
      </c>
      <c r="LM16" s="392">
        <f>'R3-05'!Y19</f>
        <v>40</v>
      </c>
      <c r="LN16" s="392">
        <f>'R3-05'!Z19</f>
        <v>39</v>
      </c>
      <c r="LO16" s="392">
        <f>'R3-05'!AA19</f>
        <v>47</v>
      </c>
      <c r="LP16" s="392">
        <f>'R3-05'!AB19</f>
        <v>36</v>
      </c>
      <c r="LQ16" s="392">
        <f>'R3-05'!AC19</f>
        <v>23</v>
      </c>
      <c r="LR16" s="392">
        <f>'R3-05'!AD19</f>
        <v>19</v>
      </c>
      <c r="LS16" s="392">
        <f>'R3-05'!AE19</f>
        <v>27</v>
      </c>
      <c r="LT16" s="392">
        <f>'R3-05'!AF19</f>
        <v>26</v>
      </c>
      <c r="LU16" s="392">
        <f>'R3-05'!AG19</f>
        <v>26</v>
      </c>
      <c r="LV16" s="392">
        <f>'R3-05'!AH19</f>
        <v>27</v>
      </c>
      <c r="LW16" s="392">
        <f>'R3-05'!AI19</f>
        <v>29</v>
      </c>
      <c r="LX16" s="392">
        <f>'R3-05'!AJ19</f>
        <v>31</v>
      </c>
      <c r="LY16" s="393">
        <f>'R3-05'!AK19</f>
        <v>11</v>
      </c>
      <c r="LZ16" s="394">
        <f>'R3-06'!G19</f>
        <v>25</v>
      </c>
      <c r="MA16" s="392">
        <f>'R3-06'!H19</f>
        <v>32</v>
      </c>
      <c r="MB16" s="392">
        <f>'R3-06'!I19</f>
        <v>25</v>
      </c>
      <c r="MC16" s="392">
        <f>'R3-06'!J19</f>
        <v>26</v>
      </c>
      <c r="MD16" s="392">
        <f>'R3-06'!K19</f>
        <v>47</v>
      </c>
      <c r="ME16" s="392">
        <f>'R3-06'!L19</f>
        <v>15</v>
      </c>
      <c r="MF16" s="392">
        <f>'R3-06'!M19</f>
        <v>8</v>
      </c>
      <c r="MG16" s="392">
        <f>'R3-06'!N19</f>
        <v>13</v>
      </c>
      <c r="MH16" s="392">
        <f>'R3-06'!O19</f>
        <v>17</v>
      </c>
      <c r="MI16" s="392">
        <f>'R3-06'!P19</f>
        <v>11</v>
      </c>
      <c r="MJ16" s="392">
        <f>'R3-06'!Q19</f>
        <v>8</v>
      </c>
      <c r="MK16" s="392">
        <f>'R3-06'!R19</f>
        <v>15</v>
      </c>
      <c r="ML16" s="392">
        <f>'R3-06'!S19</f>
        <v>15</v>
      </c>
      <c r="MM16" s="392">
        <f>'R3-06'!T19</f>
        <v>10</v>
      </c>
      <c r="MN16" s="392">
        <f>'R3-06'!U19</f>
        <v>11</v>
      </c>
      <c r="MO16" s="392">
        <f>'R3-06'!V19</f>
        <v>13</v>
      </c>
      <c r="MP16" s="392">
        <f>'R3-06'!W19</f>
        <v>3</v>
      </c>
      <c r="MQ16" s="392">
        <f>'R3-06'!X19</f>
        <v>9</v>
      </c>
      <c r="MR16" s="392">
        <f>'R3-06'!Y19</f>
        <v>2</v>
      </c>
      <c r="MS16" s="392">
        <f>'R3-06'!Z19</f>
        <v>3</v>
      </c>
      <c r="MT16" s="392">
        <f>'R3-06'!AA19</f>
        <v>2</v>
      </c>
      <c r="MU16" s="392">
        <f>'R3-06'!AB19</f>
        <v>4</v>
      </c>
      <c r="MV16" s="392">
        <f>'R3-06'!AC19</f>
        <v>2</v>
      </c>
      <c r="MW16" s="392">
        <f>'R3-06'!AD19</f>
        <v>2</v>
      </c>
      <c r="MX16" s="392">
        <f>'R3-06'!AE19</f>
        <v>2</v>
      </c>
      <c r="MY16" s="392">
        <f>'R3-06'!AF19</f>
        <v>6</v>
      </c>
      <c r="MZ16" s="392">
        <f>'R3-06'!AG19</f>
        <v>9</v>
      </c>
      <c r="NA16" s="392">
        <f>'R3-06'!AH19</f>
        <v>5</v>
      </c>
      <c r="NB16" s="392">
        <f>'R3-06'!AI19</f>
        <v>4</v>
      </c>
      <c r="NC16" s="393">
        <f>'R3-06'!AJ19</f>
        <v>3</v>
      </c>
      <c r="ND16" s="394">
        <f>'R3-07'!G19</f>
        <v>4</v>
      </c>
      <c r="NE16" s="392">
        <f>'R3-07'!H19</f>
        <v>11</v>
      </c>
      <c r="NF16" s="392">
        <f>'R3-07'!I19</f>
        <v>6</v>
      </c>
      <c r="NG16" s="392">
        <f>'R3-07'!J19</f>
        <v>3</v>
      </c>
      <c r="NH16" s="392">
        <f>'R3-07'!K19</f>
        <v>1</v>
      </c>
      <c r="NI16" s="392">
        <f>'R3-07'!L19</f>
        <v>7</v>
      </c>
      <c r="NJ16" s="392">
        <f>'R3-07'!M19</f>
        <v>6</v>
      </c>
      <c r="NK16" s="392">
        <f>'R3-07'!N19</f>
        <v>4</v>
      </c>
      <c r="NL16" s="392">
        <f>'R3-07'!O19</f>
        <v>11</v>
      </c>
      <c r="NM16" s="392">
        <f>'R3-07'!P19</f>
        <v>4</v>
      </c>
      <c r="NN16" s="392">
        <f>'R3-07'!Q19</f>
        <v>5</v>
      </c>
      <c r="NO16" s="392">
        <f>'R3-07'!R19</f>
        <v>4</v>
      </c>
      <c r="NP16" s="392">
        <f>'R3-07'!S19</f>
        <v>2</v>
      </c>
      <c r="NQ16" s="392">
        <f>'R3-07'!T19</f>
        <v>5</v>
      </c>
      <c r="NR16" s="392">
        <f>'R3-07'!U19</f>
        <v>6</v>
      </c>
      <c r="NS16" s="392">
        <f>'R3-07'!V19</f>
        <v>10</v>
      </c>
      <c r="NT16" s="392">
        <f>'R3-07'!W19</f>
        <v>7</v>
      </c>
      <c r="NU16" s="392">
        <f>'R3-07'!X19</f>
        <v>6</v>
      </c>
      <c r="NV16" s="392">
        <f>'R3-07'!Y19</f>
        <v>2</v>
      </c>
      <c r="NW16" s="392">
        <f>'R3-07'!Z19</f>
        <v>6</v>
      </c>
      <c r="NX16" s="392">
        <f>'R3-07'!AA19</f>
        <v>5</v>
      </c>
      <c r="NY16" s="392">
        <f>'R3-07'!AB19</f>
        <v>9</v>
      </c>
      <c r="NZ16" s="392">
        <f>'R3-07'!AC19</f>
        <v>19</v>
      </c>
      <c r="OA16" s="392">
        <f>'R3-07'!AD19</f>
        <v>8</v>
      </c>
      <c r="OB16" s="392">
        <f>'R3-07'!AE19</f>
        <v>22</v>
      </c>
      <c r="OC16" s="392">
        <f>'R3-07'!AF19</f>
        <v>13</v>
      </c>
      <c r="OD16" s="392">
        <f>'R3-07'!AG19</f>
        <v>18</v>
      </c>
      <c r="OE16" s="392">
        <f>'R3-07'!AH19</f>
        <v>24</v>
      </c>
      <c r="OF16" s="392">
        <f>'R3-07'!AI19</f>
        <v>22</v>
      </c>
      <c r="OG16" s="392">
        <f>'R3-07'!AJ19</f>
        <v>23</v>
      </c>
      <c r="OH16" s="393">
        <f>'R3-07'!AK19</f>
        <v>21</v>
      </c>
      <c r="OI16" s="394">
        <f>'R3-08'!G19</f>
        <v>31</v>
      </c>
      <c r="OJ16" s="392">
        <f>'R3-08'!H19</f>
        <v>20</v>
      </c>
      <c r="OK16" s="392">
        <f>'R3-08'!I19</f>
        <v>45</v>
      </c>
      <c r="OL16" s="392">
        <f>'R3-08'!J19</f>
        <v>44</v>
      </c>
      <c r="OM16" s="392">
        <f>'R3-08'!K19</f>
        <v>51</v>
      </c>
      <c r="ON16" s="392">
        <f>'R3-08'!L19</f>
        <v>87</v>
      </c>
      <c r="OO16" s="392">
        <f>'R3-08'!M19</f>
        <v>71</v>
      </c>
      <c r="OP16" s="392">
        <f>'R3-08'!N19</f>
        <v>104</v>
      </c>
      <c r="OQ16" s="392">
        <f>'R3-08'!O19</f>
        <v>66</v>
      </c>
      <c r="OR16" s="392">
        <f>'R3-08'!P19</f>
        <v>82</v>
      </c>
      <c r="OS16" s="392">
        <f>'R3-08'!Q19</f>
        <v>108</v>
      </c>
      <c r="OT16" s="392">
        <f>'R3-08'!R19</f>
        <v>154</v>
      </c>
      <c r="OU16" s="392">
        <f>'R3-08'!S19</f>
        <v>158</v>
      </c>
      <c r="OV16" s="392">
        <f>'R3-08'!T19</f>
        <v>164</v>
      </c>
      <c r="OW16" s="392">
        <f>'R3-08'!U19</f>
        <v>140</v>
      </c>
      <c r="OX16" s="392">
        <f>'R3-08'!V19</f>
        <v>151</v>
      </c>
      <c r="OY16" s="392">
        <f>'R3-08'!W19</f>
        <v>245</v>
      </c>
      <c r="OZ16" s="392">
        <f>'R3-08'!X19</f>
        <v>201</v>
      </c>
      <c r="PA16" s="392">
        <f>'R3-08'!Y19</f>
        <v>251</v>
      </c>
      <c r="PB16" s="392">
        <f>'R3-08'!Z19</f>
        <v>242</v>
      </c>
      <c r="PC16" s="392">
        <f>'R3-08'!AA19</f>
        <v>231</v>
      </c>
      <c r="PD16" s="392">
        <f>'R3-08'!AB19</f>
        <v>160</v>
      </c>
      <c r="PE16" s="392">
        <f>'R3-08'!AC19</f>
        <v>147</v>
      </c>
      <c r="PF16" s="392">
        <f>'R3-08'!AD19</f>
        <v>191</v>
      </c>
      <c r="PG16" s="392">
        <f>'R3-08'!AE19</f>
        <v>240</v>
      </c>
      <c r="PH16" s="392">
        <f>'R3-08'!AF19</f>
        <v>192</v>
      </c>
      <c r="PI16" s="392">
        <f>'R3-08'!AG19</f>
        <v>148</v>
      </c>
      <c r="PJ16" s="392">
        <f>'R3-08'!AH19</f>
        <v>157</v>
      </c>
      <c r="PK16" s="392">
        <f>'R3-08'!AI19</f>
        <v>128</v>
      </c>
      <c r="PL16" s="392">
        <f>'R3-08'!AJ19</f>
        <v>49</v>
      </c>
      <c r="PM16" s="393">
        <f>'R3-08'!AK19</f>
        <v>78</v>
      </c>
      <c r="PN16" s="394">
        <f>'R3-09'!G19</f>
        <v>96</v>
      </c>
      <c r="PO16" s="392">
        <f>'R3-09'!H19</f>
        <v>91</v>
      </c>
      <c r="PP16" s="392">
        <f>'R3-09'!I19</f>
        <v>86</v>
      </c>
      <c r="PQ16" s="392">
        <f>'R3-09'!J19</f>
        <v>67</v>
      </c>
      <c r="PR16" s="392">
        <f>'R3-09'!K19</f>
        <v>54</v>
      </c>
      <c r="PS16" s="392">
        <f>'R3-09'!L19</f>
        <v>43</v>
      </c>
      <c r="PT16" s="392">
        <f>'R3-09'!M19</f>
        <v>56</v>
      </c>
      <c r="PU16" s="392">
        <f>'R3-09'!N19</f>
        <v>53</v>
      </c>
      <c r="PV16" s="392">
        <f>'R3-09'!O19</f>
        <v>50</v>
      </c>
      <c r="PW16" s="392">
        <f>'R3-09'!P19</f>
        <v>59</v>
      </c>
      <c r="PX16" s="392">
        <f>'R3-09'!Q19</f>
        <v>46</v>
      </c>
      <c r="PY16" s="392">
        <f>'R3-09'!R19</f>
        <v>36</v>
      </c>
      <c r="PZ16" s="392">
        <f>'R3-09'!S19</f>
        <v>21</v>
      </c>
      <c r="QA16" s="392">
        <f>'R3-09'!T19</f>
        <v>36</v>
      </c>
      <c r="QB16" s="392">
        <f>'R3-09'!U19</f>
        <v>30</v>
      </c>
      <c r="QC16" s="392">
        <f>'R3-09'!V19</f>
        <v>30</v>
      </c>
      <c r="QD16" s="392">
        <f>'R3-09'!W19</f>
        <v>25</v>
      </c>
      <c r="QE16" s="392">
        <f>'R3-09'!X19</f>
        <v>15</v>
      </c>
      <c r="QF16" s="392">
        <f>'R3-09'!Y19</f>
        <v>15</v>
      </c>
      <c r="QG16" s="392">
        <f>'R3-09'!Z19</f>
        <v>4</v>
      </c>
      <c r="QH16" s="392">
        <f>'R3-09'!AA19</f>
        <v>4</v>
      </c>
      <c r="QI16" s="392">
        <f>'R3-09'!AB19</f>
        <v>4</v>
      </c>
      <c r="QJ16" s="392">
        <f>'R3-09'!AC19</f>
        <v>5</v>
      </c>
      <c r="QK16" s="392">
        <f>'R3-09'!AD19</f>
        <v>2</v>
      </c>
      <c r="QL16" s="392">
        <f>'R3-09'!AE19</f>
        <v>5</v>
      </c>
      <c r="QM16" s="392">
        <f>'R3-09'!AF19</f>
        <v>2</v>
      </c>
      <c r="QN16" s="392">
        <f>'R3-09'!AG19</f>
        <v>2</v>
      </c>
      <c r="QO16" s="392">
        <f>'R3-09'!AH19</f>
        <v>7</v>
      </c>
      <c r="QP16" s="392">
        <f>'R3-09'!AI19</f>
        <v>1</v>
      </c>
      <c r="QQ16" s="393">
        <f>'R3-09'!AJ19</f>
        <v>2</v>
      </c>
      <c r="QR16" s="394">
        <f>'R3-10'!G19</f>
        <v>5</v>
      </c>
      <c r="QS16" s="392">
        <f>'R3-10'!H19</f>
        <v>3</v>
      </c>
      <c r="QT16" s="392">
        <f>'R3-10'!I19</f>
        <v>0</v>
      </c>
      <c r="QU16" s="392">
        <f>'R3-10'!J19</f>
        <v>2</v>
      </c>
      <c r="QV16" s="392">
        <f>'R3-10'!K19</f>
        <v>3</v>
      </c>
      <c r="QW16" s="392">
        <f>'R3-10'!L19</f>
        <v>1</v>
      </c>
      <c r="QX16" s="392">
        <f>'R3-10'!M19</f>
        <v>4</v>
      </c>
      <c r="QY16" s="392">
        <f>'R3-10'!N19</f>
        <v>3</v>
      </c>
      <c r="QZ16" s="392">
        <f>'R3-10'!O19</f>
        <v>4</v>
      </c>
      <c r="RA16" s="392">
        <f>'R3-10'!P19</f>
        <v>0</v>
      </c>
      <c r="RB16" s="392">
        <f>'R3-10'!Q19</f>
        <v>0</v>
      </c>
      <c r="RC16" s="392">
        <f>'R3-10'!R19</f>
        <v>5</v>
      </c>
      <c r="RD16" s="392">
        <f>'R3-10'!S19</f>
        <v>2</v>
      </c>
      <c r="RE16" s="392">
        <f>'R3-10'!T19</f>
        <v>5</v>
      </c>
      <c r="RF16" s="392">
        <f>'R3-10'!U19</f>
        <v>4</v>
      </c>
      <c r="RG16" s="392">
        <f>'R3-10'!V19</f>
        <v>4</v>
      </c>
      <c r="RH16" s="392">
        <f>'R3-10'!W19</f>
        <v>0</v>
      </c>
      <c r="RI16" s="392">
        <f>'R3-10'!X19</f>
        <v>0</v>
      </c>
      <c r="RJ16" s="392">
        <f>'R3-10'!Y19</f>
        <v>1</v>
      </c>
      <c r="RK16" s="392">
        <f>'R3-10'!Z19</f>
        <v>0</v>
      </c>
      <c r="RL16" s="392">
        <f>'R3-10'!AA19</f>
        <v>0</v>
      </c>
      <c r="RM16" s="392">
        <f>'R3-10'!AB19</f>
        <v>0</v>
      </c>
      <c r="RN16" s="392">
        <f>'R3-10'!AC19</f>
        <v>0</v>
      </c>
      <c r="RO16" s="392">
        <f>'R3-10'!AD19</f>
        <v>0</v>
      </c>
      <c r="RP16" s="392">
        <f>'R3-10'!AE19</f>
        <v>0</v>
      </c>
      <c r="RQ16" s="392">
        <f>'R3-10'!AF19</f>
        <v>4</v>
      </c>
      <c r="RR16" s="392">
        <f>'R3-10'!AG19</f>
        <v>0</v>
      </c>
      <c r="RS16" s="392">
        <f>'R3-10'!AH19</f>
        <v>0</v>
      </c>
      <c r="RT16" s="392">
        <f>'R3-10'!AI19</f>
        <v>0</v>
      </c>
      <c r="RU16" s="392">
        <f>'R3-10'!AJ19</f>
        <v>0</v>
      </c>
      <c r="RV16" s="393">
        <f>'R3-10'!AK19</f>
        <v>0</v>
      </c>
      <c r="RW16" s="394">
        <f>'R3-11'!G19</f>
        <v>0</v>
      </c>
      <c r="RX16" s="392">
        <f>'R3-11'!H19</f>
        <v>1</v>
      </c>
      <c r="RY16" s="392">
        <f>'R3-11'!I19</f>
        <v>0</v>
      </c>
      <c r="RZ16" s="392">
        <f>'R3-11'!J19</f>
        <v>0</v>
      </c>
      <c r="SA16" s="392">
        <f>'R3-11'!K19</f>
        <v>0</v>
      </c>
      <c r="SB16" s="392">
        <f>'R3-11'!L19</f>
        <v>0</v>
      </c>
      <c r="SC16" s="392">
        <f>'R3-11'!M19</f>
        <v>0</v>
      </c>
      <c r="SD16" s="392">
        <f>'R3-11'!N19</f>
        <v>0</v>
      </c>
      <c r="SE16" s="392">
        <f>'R3-11'!O19</f>
        <v>0</v>
      </c>
      <c r="SF16" s="392">
        <f>'R3-11'!P19</f>
        <v>0</v>
      </c>
      <c r="SG16" s="392">
        <f>'R3-11'!Q19</f>
        <v>0</v>
      </c>
      <c r="SH16" s="392">
        <f>'R3-11'!R19</f>
        <v>0</v>
      </c>
      <c r="SI16" s="392">
        <f>'R3-11'!S19</f>
        <v>0</v>
      </c>
      <c r="SJ16" s="392">
        <f>'R3-11'!T19</f>
        <v>0</v>
      </c>
      <c r="SK16" s="392">
        <f>'R3-11'!U19</f>
        <v>0</v>
      </c>
      <c r="SL16" s="392">
        <f>'R3-11'!V19</f>
        <v>0</v>
      </c>
      <c r="SM16" s="392">
        <f>'R3-11'!W19</f>
        <v>0</v>
      </c>
      <c r="SN16" s="392">
        <f>'R3-11'!X19</f>
        <v>0</v>
      </c>
      <c r="SO16" s="392">
        <f>'R3-11'!Y19</f>
        <v>0</v>
      </c>
      <c r="SP16" s="392">
        <f>'R3-11'!Z19</f>
        <v>0</v>
      </c>
      <c r="SQ16" s="392">
        <f>'R3-11'!AA19</f>
        <v>1</v>
      </c>
      <c r="SR16" s="392">
        <f>'R3-11'!AB19</f>
        <v>0</v>
      </c>
      <c r="SS16" s="392">
        <f>'R3-11'!AC19</f>
        <v>0</v>
      </c>
      <c r="ST16" s="392">
        <f>'R3-11'!AD19</f>
        <v>0</v>
      </c>
      <c r="SU16" s="392">
        <f>'R3-11'!AE19</f>
        <v>0</v>
      </c>
      <c r="SV16" s="392">
        <f>'R3-11'!AF19</f>
        <v>0</v>
      </c>
      <c r="SW16" s="392">
        <f>'R3-11'!AG19</f>
        <v>0</v>
      </c>
      <c r="SX16" s="392">
        <f>'R3-11'!AH19</f>
        <v>0</v>
      </c>
      <c r="SY16" s="392">
        <f>'R3-11'!AI19</f>
        <v>0</v>
      </c>
      <c r="SZ16" s="393">
        <f>'R3-11'!AJ19</f>
        <v>0</v>
      </c>
      <c r="TA16" s="394">
        <f>'R3-12'!G19</f>
        <v>0</v>
      </c>
      <c r="TB16" s="392">
        <f>'R3-12'!H19</f>
        <v>0</v>
      </c>
      <c r="TC16" s="392">
        <f>'R3-12'!I19</f>
        <v>0</v>
      </c>
      <c r="TD16" s="392">
        <f>'R3-12'!J19</f>
        <v>0</v>
      </c>
      <c r="TE16" s="392">
        <f>'R3-12'!K19</f>
        <v>0</v>
      </c>
      <c r="TF16" s="392">
        <f>'R3-12'!L19</f>
        <v>0</v>
      </c>
      <c r="TG16" s="392">
        <f>'R3-12'!M19</f>
        <v>0</v>
      </c>
      <c r="TH16" s="392">
        <f>'R3-12'!N19</f>
        <v>0</v>
      </c>
      <c r="TI16" s="392">
        <f>'R3-12'!O19</f>
        <v>0</v>
      </c>
      <c r="TJ16" s="392">
        <f>'R3-12'!P19</f>
        <v>0</v>
      </c>
      <c r="TK16" s="392">
        <f>'R3-12'!Q19</f>
        <v>0</v>
      </c>
      <c r="TL16" s="392">
        <f>'R3-12'!R19</f>
        <v>0</v>
      </c>
      <c r="TM16" s="392">
        <f>'R3-12'!S19</f>
        <v>0</v>
      </c>
      <c r="TN16" s="392">
        <f>'R3-12'!T19</f>
        <v>0</v>
      </c>
      <c r="TO16" s="392">
        <f>'R3-12'!U19</f>
        <v>0</v>
      </c>
      <c r="TP16" s="392">
        <f>'R3-12'!V19</f>
        <v>2</v>
      </c>
      <c r="TQ16" s="392">
        <f>'R3-12'!W19</f>
        <v>1</v>
      </c>
      <c r="TR16" s="392">
        <f>'R3-12'!X19</f>
        <v>0</v>
      </c>
      <c r="TS16" s="392">
        <f>'R3-12'!Y19</f>
        <v>6</v>
      </c>
      <c r="TT16" s="392">
        <f>'R3-12'!Z19</f>
        <v>0</v>
      </c>
      <c r="TU16" s="392">
        <f>'R3-12'!AA19</f>
        <v>3</v>
      </c>
      <c r="TV16" s="392">
        <f>'R3-12'!AB19</f>
        <v>0</v>
      </c>
      <c r="TW16" s="392">
        <f>'R3-12'!AC19</f>
        <v>3</v>
      </c>
      <c r="TX16" s="392">
        <f>'R3-12'!AD19</f>
        <v>0</v>
      </c>
      <c r="TY16" s="392">
        <f>'R3-12'!AE19</f>
        <v>2</v>
      </c>
      <c r="TZ16" s="392">
        <f>'R3-12'!AF19</f>
        <v>0</v>
      </c>
      <c r="UA16" s="392">
        <f>'R3-12'!AG19</f>
        <v>0</v>
      </c>
      <c r="UB16" s="392">
        <f>'R3-12'!AH19</f>
        <v>0</v>
      </c>
      <c r="UC16" s="392">
        <f>'R3-12'!AI19</f>
        <v>1</v>
      </c>
      <c r="UD16" s="392">
        <f>'R3-12'!AJ19</f>
        <v>1</v>
      </c>
      <c r="UE16" s="393">
        <f>'R3-12'!AK19</f>
        <v>0</v>
      </c>
      <c r="UF16" s="394">
        <f>'R4-01'!G19</f>
        <v>0</v>
      </c>
      <c r="UG16" s="392">
        <f>'R4-01'!H19</f>
        <v>1</v>
      </c>
      <c r="UH16" s="392">
        <f>'R4-01'!I19</f>
        <v>5</v>
      </c>
      <c r="UI16" s="392">
        <f>'R4-01'!J19</f>
        <v>5</v>
      </c>
      <c r="UJ16" s="392">
        <f>'R4-01'!K19</f>
        <v>19</v>
      </c>
      <c r="UK16" s="392">
        <f>'R4-01'!L19</f>
        <v>61</v>
      </c>
      <c r="UL16" s="392">
        <f>'R4-01'!M19</f>
        <v>110</v>
      </c>
      <c r="UM16" s="392">
        <f>'R4-01'!N19</f>
        <v>180</v>
      </c>
      <c r="UN16" s="392">
        <f>'R4-01'!O19</f>
        <v>108</v>
      </c>
      <c r="UO16" s="392">
        <f>'R4-01'!P19</f>
        <v>107</v>
      </c>
      <c r="UP16" s="392">
        <f>'R4-01'!Q19</f>
        <v>81</v>
      </c>
      <c r="UQ16" s="392">
        <f>'R4-01'!R19</f>
        <v>113</v>
      </c>
      <c r="UR16" s="392">
        <f>'R4-01'!S19</f>
        <v>115</v>
      </c>
      <c r="US16" s="392">
        <f>'R4-01'!T19</f>
        <v>140</v>
      </c>
      <c r="UT16" s="392">
        <f>'R4-01'!U19</f>
        <v>166</v>
      </c>
      <c r="UU16" s="392">
        <f>'R4-01'!V19</f>
        <v>148</v>
      </c>
      <c r="UV16" s="392">
        <f>'R4-01'!W19</f>
        <v>122</v>
      </c>
      <c r="UW16" s="392">
        <f>'R4-01'!X19</f>
        <v>237</v>
      </c>
      <c r="UX16" s="392">
        <f>'R4-01'!Y19</f>
        <v>256</v>
      </c>
      <c r="UY16" s="392">
        <f>'R4-01'!Z19</f>
        <v>303</v>
      </c>
      <c r="UZ16" s="392">
        <f>'R4-01'!AA19</f>
        <v>288</v>
      </c>
      <c r="VA16" s="392">
        <f>'R4-01'!AB19</f>
        <v>369</v>
      </c>
      <c r="VB16" s="392">
        <f>'R4-01'!AC19</f>
        <v>407</v>
      </c>
      <c r="VC16" s="392">
        <f>'R4-01'!AD19</f>
        <v>274</v>
      </c>
      <c r="VD16" s="392">
        <f>'R4-01'!AE19</f>
        <v>522</v>
      </c>
      <c r="VE16" s="392">
        <f>'R4-01'!AF19</f>
        <v>583</v>
      </c>
      <c r="VF16" s="392">
        <f>'R4-01'!AG19</f>
        <v>544</v>
      </c>
      <c r="VG16" s="392">
        <f>'R4-01'!AH19</f>
        <v>628</v>
      </c>
      <c r="VH16" s="392">
        <f>'R4-01'!AI19</f>
        <v>480</v>
      </c>
      <c r="VI16" s="392">
        <f>'R4-01'!AJ19</f>
        <v>562</v>
      </c>
      <c r="VJ16" s="396">
        <f>'R4-01'!AK19</f>
        <v>390</v>
      </c>
      <c r="VK16" s="397">
        <f>'R4-02'!G19</f>
        <v>744</v>
      </c>
      <c r="VL16" s="392">
        <f>'R4-02'!H19</f>
        <v>665</v>
      </c>
      <c r="VM16" s="392">
        <f>'R4-02'!I19</f>
        <v>622</v>
      </c>
      <c r="VN16" s="392">
        <f>'R4-02'!J19</f>
        <v>685</v>
      </c>
      <c r="VO16" s="392">
        <f>'R4-02'!K19</f>
        <v>609</v>
      </c>
      <c r="VP16" s="392">
        <f>'R4-02'!L19</f>
        <v>523</v>
      </c>
      <c r="VQ16" s="392">
        <f>'R4-02'!M19</f>
        <v>450</v>
      </c>
      <c r="VR16" s="392">
        <f>'R4-02'!N19</f>
        <v>628</v>
      </c>
      <c r="VS16" s="392">
        <f>'R4-02'!O19</f>
        <v>721</v>
      </c>
      <c r="VT16" s="392">
        <f>'R4-02'!P19</f>
        <v>590</v>
      </c>
      <c r="VU16" s="392">
        <f>'R4-02'!Q19</f>
        <v>571</v>
      </c>
      <c r="VV16" s="392">
        <f>'R4-02'!R19</f>
        <v>444</v>
      </c>
      <c r="VW16" s="392">
        <f>'R4-02'!S19</f>
        <v>461</v>
      </c>
      <c r="VX16" s="392">
        <f>'R4-02'!T19</f>
        <v>348</v>
      </c>
      <c r="VY16" s="392">
        <f>'R4-02'!U19</f>
        <v>695</v>
      </c>
      <c r="VZ16" s="392">
        <f>'R4-02'!V19</f>
        <v>569</v>
      </c>
      <c r="WA16" s="392">
        <f>'R4-02'!W19</f>
        <v>598</v>
      </c>
      <c r="WB16" s="392">
        <f>'R4-02'!X19</f>
        <v>483</v>
      </c>
      <c r="WC16" s="392">
        <f>'R4-02'!Y19</f>
        <v>466</v>
      </c>
      <c r="WD16" s="392">
        <f>'R4-02'!Z19</f>
        <v>388</v>
      </c>
      <c r="WE16" s="392">
        <f>'R4-02'!AA19</f>
        <v>293</v>
      </c>
      <c r="WF16" s="392">
        <f>'R4-02'!AB19</f>
        <v>500</v>
      </c>
      <c r="WG16" s="392">
        <f>'R4-02'!AC19</f>
        <v>529</v>
      </c>
      <c r="WH16" s="392">
        <f>'R4-02'!AD19</f>
        <v>294</v>
      </c>
      <c r="WI16" s="392">
        <f>'R4-02'!AE19</f>
        <v>533</v>
      </c>
      <c r="WJ16" s="392">
        <f>'R4-02'!AF19</f>
        <v>497</v>
      </c>
      <c r="WK16" s="392">
        <f>'R4-02'!AG19</f>
        <v>426</v>
      </c>
      <c r="WL16" s="393">
        <f>'R4-02'!AH19</f>
        <v>274</v>
      </c>
      <c r="WM16" s="394" t="e">
        <f>#REF!</f>
        <v>#REF!</v>
      </c>
      <c r="WN16" s="392" t="e">
        <f>#REF!</f>
        <v>#REF!</v>
      </c>
      <c r="WO16" s="392" t="e">
        <f>#REF!</f>
        <v>#REF!</v>
      </c>
      <c r="WP16" s="392" t="e">
        <f>#REF!</f>
        <v>#REF!</v>
      </c>
      <c r="WQ16" s="392" t="e">
        <f>#REF!</f>
        <v>#REF!</v>
      </c>
      <c r="WR16" s="392" t="e">
        <f>#REF!</f>
        <v>#REF!</v>
      </c>
      <c r="WS16" s="392" t="e">
        <f>#REF!</f>
        <v>#REF!</v>
      </c>
      <c r="WT16" s="392" t="e">
        <f>#REF!</f>
        <v>#REF!</v>
      </c>
      <c r="WU16" s="392" t="e">
        <f>#REF!</f>
        <v>#REF!</v>
      </c>
      <c r="WV16" s="392" t="e">
        <f>#REF!</f>
        <v>#REF!</v>
      </c>
      <c r="WW16" s="392" t="e">
        <f>#REF!</f>
        <v>#REF!</v>
      </c>
      <c r="WX16" s="392" t="e">
        <f>#REF!</f>
        <v>#REF!</v>
      </c>
      <c r="WY16" s="392" t="e">
        <f>#REF!</f>
        <v>#REF!</v>
      </c>
      <c r="WZ16" s="392" t="e">
        <f>#REF!</f>
        <v>#REF!</v>
      </c>
      <c r="XA16" s="392" t="e">
        <f>#REF!</f>
        <v>#REF!</v>
      </c>
      <c r="XB16" s="392" t="e">
        <f>#REF!</f>
        <v>#REF!</v>
      </c>
      <c r="XC16" s="392" t="e">
        <f>#REF!</f>
        <v>#REF!</v>
      </c>
      <c r="XD16" s="392" t="e">
        <f>#REF!</f>
        <v>#REF!</v>
      </c>
      <c r="XE16" s="392" t="e">
        <f>#REF!</f>
        <v>#REF!</v>
      </c>
      <c r="XF16" s="392" t="e">
        <f>#REF!</f>
        <v>#REF!</v>
      </c>
      <c r="XG16" s="392" t="e">
        <f>#REF!</f>
        <v>#REF!</v>
      </c>
      <c r="XH16" s="392" t="e">
        <f>#REF!</f>
        <v>#REF!</v>
      </c>
      <c r="XI16" s="392" t="e">
        <f>#REF!</f>
        <v>#REF!</v>
      </c>
      <c r="XJ16" s="392" t="e">
        <f>#REF!</f>
        <v>#REF!</v>
      </c>
      <c r="XK16" s="392" t="e">
        <f>#REF!</f>
        <v>#REF!</v>
      </c>
      <c r="XL16" s="392" t="e">
        <f>#REF!</f>
        <v>#REF!</v>
      </c>
      <c r="XM16" s="392" t="e">
        <f>#REF!</f>
        <v>#REF!</v>
      </c>
      <c r="XN16" s="392" t="e">
        <f>#REF!</f>
        <v>#REF!</v>
      </c>
      <c r="XO16" s="392" t="e">
        <f>#REF!</f>
        <v>#REF!</v>
      </c>
      <c r="XP16" s="392" t="e">
        <f>#REF!</f>
        <v>#REF!</v>
      </c>
      <c r="XQ16" s="392" t="e">
        <f>#REF!</f>
        <v>#REF!</v>
      </c>
      <c r="XR16" s="392" t="e">
        <f>#REF!</f>
        <v>#REF!</v>
      </c>
      <c r="XS16" s="392" t="e">
        <f>#REF!</f>
        <v>#REF!</v>
      </c>
      <c r="XT16" s="392" t="e">
        <f>#REF!</f>
        <v>#REF!</v>
      </c>
      <c r="XU16" s="392" t="e">
        <f>#REF!</f>
        <v>#REF!</v>
      </c>
      <c r="XV16" s="392" t="e">
        <f>#REF!</f>
        <v>#REF!</v>
      </c>
      <c r="XW16" s="392" t="e">
        <f>#REF!</f>
        <v>#REF!</v>
      </c>
      <c r="XX16" s="392" t="e">
        <f>#REF!</f>
        <v>#REF!</v>
      </c>
      <c r="XY16" s="392" t="e">
        <f>#REF!</f>
        <v>#REF!</v>
      </c>
      <c r="XZ16" s="392" t="e">
        <f>#REF!</f>
        <v>#REF!</v>
      </c>
      <c r="YA16" s="392" t="e">
        <f>#REF!</f>
        <v>#REF!</v>
      </c>
      <c r="YB16" s="392" t="e">
        <f>#REF!</f>
        <v>#REF!</v>
      </c>
      <c r="YC16" s="392" t="e">
        <f>#REF!</f>
        <v>#REF!</v>
      </c>
      <c r="YD16" s="392" t="e">
        <f>#REF!</f>
        <v>#REF!</v>
      </c>
      <c r="YE16" s="392" t="e">
        <f>#REF!</f>
        <v>#REF!</v>
      </c>
      <c r="YF16" s="392" t="e">
        <f>#REF!</f>
        <v>#REF!</v>
      </c>
      <c r="YG16" s="392" t="e">
        <f>#REF!</f>
        <v>#REF!</v>
      </c>
      <c r="YH16" s="392" t="e">
        <f>#REF!</f>
        <v>#REF!</v>
      </c>
      <c r="YI16" s="392" t="e">
        <f>#REF!</f>
        <v>#REF!</v>
      </c>
      <c r="YJ16" s="392" t="e">
        <f>#REF!</f>
        <v>#REF!</v>
      </c>
      <c r="YK16" s="392" t="e">
        <f>#REF!</f>
        <v>#REF!</v>
      </c>
      <c r="YL16" s="392" t="e">
        <f>#REF!</f>
        <v>#REF!</v>
      </c>
      <c r="YM16" s="392" t="e">
        <f>#REF!</f>
        <v>#REF!</v>
      </c>
      <c r="YN16" s="392" t="e">
        <f>#REF!</f>
        <v>#REF!</v>
      </c>
      <c r="YO16" s="392" t="e">
        <f>#REF!</f>
        <v>#REF!</v>
      </c>
      <c r="YP16" s="392" t="e">
        <f>#REF!</f>
        <v>#REF!</v>
      </c>
      <c r="YQ16" s="392" t="e">
        <f>#REF!</f>
        <v>#REF!</v>
      </c>
      <c r="YR16" s="392" t="e">
        <f>#REF!</f>
        <v>#REF!</v>
      </c>
      <c r="YS16" s="392" t="e">
        <f>#REF!</f>
        <v>#REF!</v>
      </c>
      <c r="YT16" s="392" t="e">
        <f>#REF!</f>
        <v>#REF!</v>
      </c>
      <c r="YU16" s="392" t="e">
        <f>#REF!</f>
        <v>#REF!</v>
      </c>
      <c r="YV16" s="392" t="e">
        <f>#REF!</f>
        <v>#REF!</v>
      </c>
      <c r="YW16" s="392" t="e">
        <f>#REF!</f>
        <v>#REF!</v>
      </c>
      <c r="YX16" s="392" t="e">
        <f>#REF!</f>
        <v>#REF!</v>
      </c>
      <c r="YY16" s="392" t="e">
        <f>#REF!</f>
        <v>#REF!</v>
      </c>
      <c r="YZ16" s="392" t="e">
        <f>#REF!</f>
        <v>#REF!</v>
      </c>
      <c r="ZA16" s="392" t="e">
        <f>#REF!</f>
        <v>#REF!</v>
      </c>
      <c r="ZB16" s="392" t="e">
        <f>#REF!</f>
        <v>#REF!</v>
      </c>
      <c r="ZC16" s="392" t="e">
        <f>#REF!</f>
        <v>#REF!</v>
      </c>
      <c r="ZD16" s="392" t="e">
        <f>#REF!</f>
        <v>#REF!</v>
      </c>
      <c r="ZE16" s="392" t="e">
        <f>#REF!</f>
        <v>#REF!</v>
      </c>
      <c r="ZF16" s="392" t="e">
        <f>#REF!</f>
        <v>#REF!</v>
      </c>
      <c r="ZG16" s="392" t="e">
        <f>#REF!</f>
        <v>#REF!</v>
      </c>
      <c r="ZH16" s="392" t="e">
        <f>#REF!</f>
        <v>#REF!</v>
      </c>
      <c r="ZI16" s="392" t="e">
        <f>#REF!</f>
        <v>#REF!</v>
      </c>
      <c r="ZJ16" s="392" t="e">
        <f>#REF!</f>
        <v>#REF!</v>
      </c>
      <c r="ZK16" s="392" t="e">
        <f>#REF!</f>
        <v>#REF!</v>
      </c>
      <c r="ZL16" s="392" t="e">
        <f>#REF!</f>
        <v>#REF!</v>
      </c>
      <c r="ZM16" s="392" t="e">
        <f>#REF!</f>
        <v>#REF!</v>
      </c>
      <c r="ZN16" s="392" t="e">
        <f>#REF!</f>
        <v>#REF!</v>
      </c>
      <c r="ZO16" s="392" t="e">
        <f>#REF!</f>
        <v>#REF!</v>
      </c>
      <c r="ZP16" s="392" t="e">
        <f>#REF!</f>
        <v>#REF!</v>
      </c>
      <c r="ZQ16" s="392" t="e">
        <f>#REF!</f>
        <v>#REF!</v>
      </c>
      <c r="ZR16" s="392" t="e">
        <f>#REF!</f>
        <v>#REF!</v>
      </c>
      <c r="ZS16" s="392" t="e">
        <f>#REF!</f>
        <v>#REF!</v>
      </c>
      <c r="ZT16" s="392" t="e">
        <f>#REF!</f>
        <v>#REF!</v>
      </c>
      <c r="ZU16" s="392" t="e">
        <f>#REF!</f>
        <v>#REF!</v>
      </c>
      <c r="ZV16" s="392" t="e">
        <f>#REF!</f>
        <v>#REF!</v>
      </c>
      <c r="ZW16" s="392" t="e">
        <f>#REF!</f>
        <v>#REF!</v>
      </c>
      <c r="ZX16" s="392" t="e">
        <f>#REF!</f>
        <v>#REF!</v>
      </c>
      <c r="ZY16" s="392" t="e">
        <f>#REF!</f>
        <v>#REF!</v>
      </c>
      <c r="ZZ16" s="392" t="e">
        <f>#REF!</f>
        <v>#REF!</v>
      </c>
      <c r="AAA16" s="392" t="e">
        <f>#REF!</f>
        <v>#REF!</v>
      </c>
      <c r="AAB16" s="392" t="e">
        <f>#REF!</f>
        <v>#REF!</v>
      </c>
      <c r="AAC16" s="392" t="e">
        <f>#REF!</f>
        <v>#REF!</v>
      </c>
      <c r="AAD16" s="392" t="e">
        <f>#REF!</f>
        <v>#REF!</v>
      </c>
      <c r="AAE16" s="392" t="e">
        <f>#REF!</f>
        <v>#REF!</v>
      </c>
      <c r="AAF16" s="392" t="e">
        <f>#REF!</f>
        <v>#REF!</v>
      </c>
      <c r="AAG16" s="392" t="e">
        <f>#REF!</f>
        <v>#REF!</v>
      </c>
      <c r="AAH16" s="392" t="e">
        <f>#REF!</f>
        <v>#REF!</v>
      </c>
      <c r="AAI16" s="392" t="e">
        <f>#REF!</f>
        <v>#REF!</v>
      </c>
      <c r="AAJ16" s="392" t="e">
        <f>#REF!</f>
        <v>#REF!</v>
      </c>
      <c r="AAK16" s="392" t="e">
        <f>#REF!</f>
        <v>#REF!</v>
      </c>
      <c r="AAL16" s="392" t="e">
        <f>#REF!</f>
        <v>#REF!</v>
      </c>
      <c r="AAM16" s="392" t="e">
        <f>#REF!</f>
        <v>#REF!</v>
      </c>
      <c r="AAN16" s="392" t="e">
        <f>#REF!</f>
        <v>#REF!</v>
      </c>
      <c r="AAO16" s="392" t="e">
        <f>#REF!</f>
        <v>#REF!</v>
      </c>
      <c r="AAP16" s="392" t="e">
        <f>#REF!</f>
        <v>#REF!</v>
      </c>
      <c r="AAQ16" s="392" t="e">
        <f>#REF!</f>
        <v>#REF!</v>
      </c>
      <c r="AAR16" s="392" t="e">
        <f>#REF!</f>
        <v>#REF!</v>
      </c>
      <c r="AAS16" s="392" t="e">
        <f>#REF!</f>
        <v>#REF!</v>
      </c>
      <c r="AAT16" s="392" t="e">
        <f>#REF!</f>
        <v>#REF!</v>
      </c>
      <c r="AAU16" s="392" t="e">
        <f>#REF!</f>
        <v>#REF!</v>
      </c>
      <c r="AAV16" s="392" t="e">
        <f>#REF!</f>
        <v>#REF!</v>
      </c>
      <c r="AAW16" s="392" t="e">
        <f>#REF!</f>
        <v>#REF!</v>
      </c>
      <c r="AAX16" s="392" t="e">
        <f>#REF!</f>
        <v>#REF!</v>
      </c>
      <c r="AAY16" s="392" t="e">
        <f>#REF!</f>
        <v>#REF!</v>
      </c>
      <c r="AAZ16" s="392" t="e">
        <f>#REF!</f>
        <v>#REF!</v>
      </c>
      <c r="ABA16" s="392" t="e">
        <f>#REF!</f>
        <v>#REF!</v>
      </c>
      <c r="ABB16" s="392" t="e">
        <f>#REF!</f>
        <v>#REF!</v>
      </c>
      <c r="ABC16" s="392" t="e">
        <f>#REF!</f>
        <v>#REF!</v>
      </c>
      <c r="ABD16" s="392" t="e">
        <f>#REF!</f>
        <v>#REF!</v>
      </c>
    </row>
    <row r="17" spans="1:732" s="351" customFormat="1" ht="34.5" customHeight="1">
      <c r="A17" s="391" t="s">
        <v>167</v>
      </c>
      <c r="B17" s="398" t="s">
        <v>171</v>
      </c>
      <c r="C17" s="392"/>
      <c r="D17" s="392">
        <f>'7月（入力用）'!G20</f>
        <v>10</v>
      </c>
      <c r="E17" s="392">
        <f>'7月（入力用）'!H20</f>
        <v>40</v>
      </c>
      <c r="F17" s="392">
        <f>'7月（入力用）'!I20</f>
        <v>74</v>
      </c>
      <c r="G17" s="392">
        <f>'7月（入力用）'!J20</f>
        <v>87</v>
      </c>
      <c r="H17" s="392">
        <f>'7月（入力用）'!K20</f>
        <v>99</v>
      </c>
      <c r="I17" s="392">
        <f>'7月（入力用）'!L20</f>
        <v>108</v>
      </c>
      <c r="J17" s="392">
        <f>'7月（入力用）'!M20</f>
        <v>110</v>
      </c>
      <c r="K17" s="392">
        <f>'7月（入力用）'!N20</f>
        <v>103</v>
      </c>
      <c r="L17" s="392">
        <f>'7月（入力用）'!O20</f>
        <v>81</v>
      </c>
      <c r="M17" s="392">
        <f>'7月（入力用）'!P20</f>
        <v>52</v>
      </c>
      <c r="N17" s="392">
        <f>'7月（入力用）'!Q20</f>
        <v>47</v>
      </c>
      <c r="O17" s="392">
        <f>'7月（入力用）'!R20</f>
        <v>40</v>
      </c>
      <c r="P17" s="392">
        <f>'7月（入力用）'!S20</f>
        <v>36</v>
      </c>
      <c r="Q17" s="392">
        <f>'7月（入力用）'!T20</f>
        <v>36</v>
      </c>
      <c r="R17" s="392">
        <f>'7月（入力用）'!U20</f>
        <v>38</v>
      </c>
      <c r="S17" s="392">
        <f>'7月（入力用）'!V20</f>
        <v>31</v>
      </c>
      <c r="T17" s="392">
        <f>'7月（入力用）'!W20</f>
        <v>27</v>
      </c>
      <c r="U17" s="392">
        <f>'7月（入力用）'!X20</f>
        <v>20</v>
      </c>
      <c r="V17" s="392">
        <f>'7月（入力用）'!Y20</f>
        <v>20</v>
      </c>
      <c r="W17" s="392">
        <f>'7月（入力用）'!Z20</f>
        <v>17</v>
      </c>
      <c r="X17" s="392">
        <f>'7月（入力用）'!AA20</f>
        <v>16</v>
      </c>
      <c r="Y17" s="392">
        <f>'7月（入力用）'!AB20</f>
        <v>27</v>
      </c>
      <c r="Z17" s="392">
        <f>'7月（入力用）'!AC20</f>
        <v>40</v>
      </c>
      <c r="AA17" s="392">
        <f>'7月（入力用）'!AD20</f>
        <v>47</v>
      </c>
      <c r="AB17" s="392">
        <f>'7月（入力用）'!AE20</f>
        <v>51</v>
      </c>
      <c r="AC17" s="392">
        <f>'7月（入力用）'!AF20</f>
        <v>49</v>
      </c>
      <c r="AD17" s="392">
        <f>'7月（入力用）'!AG20</f>
        <v>57</v>
      </c>
      <c r="AE17" s="392">
        <f>'7月（入力用）'!AH20</f>
        <v>58</v>
      </c>
      <c r="AF17" s="392">
        <f>'7月（入力用）'!AI20</f>
        <v>47</v>
      </c>
      <c r="AG17" s="393">
        <f>'7月（入力用）'!AJ20</f>
        <v>49</v>
      </c>
      <c r="AH17" s="394">
        <f>'8月（入力用）'!F20</f>
        <v>45</v>
      </c>
      <c r="AI17" s="394">
        <f>'8月（入力用）'!G20</f>
        <v>40</v>
      </c>
      <c r="AJ17" s="394">
        <f>'8月（入力用）'!H20</f>
        <v>37</v>
      </c>
      <c r="AK17" s="394">
        <f>'8月（入力用）'!I20</f>
        <v>33</v>
      </c>
      <c r="AL17" s="394">
        <f>'8月（入力用）'!J20</f>
        <v>34</v>
      </c>
      <c r="AM17" s="394">
        <f>'8月（入力用）'!K20</f>
        <v>37</v>
      </c>
      <c r="AN17" s="394">
        <f>'8月（入力用）'!L20</f>
        <v>23</v>
      </c>
      <c r="AO17" s="394">
        <f>'8月（入力用）'!M20</f>
        <v>21</v>
      </c>
      <c r="AP17" s="394">
        <f>'8月（入力用）'!N20</f>
        <v>21</v>
      </c>
      <c r="AQ17" s="394">
        <f>'8月（入力用）'!O20</f>
        <v>21</v>
      </c>
      <c r="AR17" s="394">
        <f>'8月（入力用）'!P20</f>
        <v>15</v>
      </c>
      <c r="AS17" s="394">
        <f>'8月（入力用）'!Q20</f>
        <v>11</v>
      </c>
      <c r="AT17" s="394">
        <f>'8月（入力用）'!R20</f>
        <v>4</v>
      </c>
      <c r="AU17" s="394">
        <f>'8月（入力用）'!S20</f>
        <v>6</v>
      </c>
      <c r="AV17" s="394">
        <f>'8月（入力用）'!T20</f>
        <v>19</v>
      </c>
      <c r="AW17" s="394">
        <f>'8月（入力用）'!U20</f>
        <v>46</v>
      </c>
      <c r="AX17" s="394">
        <f>'8月（入力用）'!V20</f>
        <v>51</v>
      </c>
      <c r="AY17" s="394">
        <f>'8月（入力用）'!W20</f>
        <v>58</v>
      </c>
      <c r="AZ17" s="394">
        <f>'8月（入力用）'!X20</f>
        <v>60</v>
      </c>
      <c r="BA17" s="394">
        <f>'8月（入力用）'!Y20</f>
        <v>63</v>
      </c>
      <c r="BB17" s="394">
        <f>'8月（入力用）'!Z20</f>
        <v>59</v>
      </c>
      <c r="BC17" s="394">
        <f>'8月（入力用）'!AA20</f>
        <v>45</v>
      </c>
      <c r="BD17" s="394">
        <f>'8月（入力用）'!AB20</f>
        <v>19</v>
      </c>
      <c r="BE17" s="394">
        <f>'8月（入力用）'!AC20</f>
        <v>18</v>
      </c>
      <c r="BF17" s="394">
        <f>'8月（入力用）'!AD20</f>
        <v>13</v>
      </c>
      <c r="BG17" s="394">
        <f>'8月（入力用）'!AE20</f>
        <v>12</v>
      </c>
      <c r="BH17" s="394">
        <f>'8月（入力用）'!AF20</f>
        <v>11</v>
      </c>
      <c r="BI17" s="394">
        <f>'8月（入力用）'!AG20</f>
        <v>16</v>
      </c>
      <c r="BJ17" s="394">
        <f>'8月（入力用）'!AH20</f>
        <v>18</v>
      </c>
      <c r="BK17" s="394">
        <f>'8月（入力用）'!AI20</f>
        <v>19</v>
      </c>
      <c r="BL17" s="393">
        <f>'8月（入力用）'!AJ20</f>
        <v>16</v>
      </c>
      <c r="BM17" s="394">
        <f>'9月（入力用）'!G20</f>
        <v>15</v>
      </c>
      <c r="BN17" s="394">
        <f>'9月（入力用）'!H20</f>
        <v>14</v>
      </c>
      <c r="BO17" s="394">
        <f>'9月（入力用）'!I20</f>
        <v>17</v>
      </c>
      <c r="BP17" s="394">
        <f>'9月（入力用）'!J20</f>
        <v>14</v>
      </c>
      <c r="BQ17" s="394">
        <f>'9月（入力用）'!K20</f>
        <v>12</v>
      </c>
      <c r="BR17" s="394">
        <f>'9月（入力用）'!L20</f>
        <v>10</v>
      </c>
      <c r="BS17" s="394">
        <f>'9月（入力用）'!M20</f>
        <v>9</v>
      </c>
      <c r="BT17" s="394">
        <f>'9月（入力用）'!N20</f>
        <v>8</v>
      </c>
      <c r="BU17" s="394">
        <f>'9月（入力用）'!O20</f>
        <v>9</v>
      </c>
      <c r="BV17" s="394">
        <f>'9月（入力用）'!P20</f>
        <v>4</v>
      </c>
      <c r="BW17" s="394">
        <f>'9月（入力用）'!Q20</f>
        <v>2</v>
      </c>
      <c r="BX17" s="394">
        <f>'9月（入力用）'!R20</f>
        <v>1</v>
      </c>
      <c r="BY17" s="394">
        <f>'9月（入力用）'!S20</f>
        <v>1</v>
      </c>
      <c r="BZ17" s="394">
        <f>'9月（入力用）'!T20</f>
        <v>1</v>
      </c>
      <c r="CA17" s="394">
        <f>'9月（入力用）'!U20</f>
        <v>2</v>
      </c>
      <c r="CB17" s="394">
        <f>'9月（入力用）'!V20</f>
        <v>4</v>
      </c>
      <c r="CC17" s="394">
        <f>'9月（入力用）'!W20</f>
        <v>4</v>
      </c>
      <c r="CD17" s="394">
        <f>'9月（入力用）'!X20</f>
        <v>4</v>
      </c>
      <c r="CE17" s="394">
        <f>'9月（入力用）'!Y20</f>
        <v>5</v>
      </c>
      <c r="CF17" s="394">
        <f>'9月（入力用）'!Z20</f>
        <v>5</v>
      </c>
      <c r="CG17" s="394">
        <f>'9月（入力用）'!AA20</f>
        <v>6</v>
      </c>
      <c r="CH17" s="394">
        <f>'9月（入力用）'!AB20</f>
        <v>16</v>
      </c>
      <c r="CI17" s="394">
        <f>'9月（入力用）'!AC20</f>
        <v>13</v>
      </c>
      <c r="CJ17" s="394">
        <f>'9月（入力用）'!AD20</f>
        <v>17</v>
      </c>
      <c r="CK17" s="394">
        <f>'9月（入力用）'!AE20</f>
        <v>24</v>
      </c>
      <c r="CL17" s="394">
        <f>'9月（入力用）'!AF20</f>
        <v>28</v>
      </c>
      <c r="CM17" s="394">
        <f>'9月（入力用）'!AG20</f>
        <v>34</v>
      </c>
      <c r="CN17" s="394">
        <f>'9月（入力用）'!AH20</f>
        <v>34</v>
      </c>
      <c r="CO17" s="394">
        <f>'9月（入力用）'!AI20</f>
        <v>26</v>
      </c>
      <c r="CP17" s="393">
        <f>'9月（入力用）'!AJ20</f>
        <v>28</v>
      </c>
      <c r="CQ17" s="394">
        <f>'10月（入力用）'!G20</f>
        <v>29</v>
      </c>
      <c r="CR17" s="394">
        <f>'10月（入力用）'!H20</f>
        <v>24</v>
      </c>
      <c r="CS17" s="394">
        <f>'10月（入力用）'!I20</f>
        <v>20</v>
      </c>
      <c r="CT17" s="394">
        <f>'10月（入力用）'!J20</f>
        <v>17</v>
      </c>
      <c r="CU17" s="394">
        <f>'10月（入力用）'!K20</f>
        <v>22</v>
      </c>
      <c r="CV17" s="394">
        <f>'10月（入力用）'!L20</f>
        <v>24</v>
      </c>
      <c r="CW17" s="394">
        <f>'10月（入力用）'!M20</f>
        <v>27</v>
      </c>
      <c r="CX17" s="394">
        <f>'10月（入力用）'!N20</f>
        <v>25</v>
      </c>
      <c r="CY17" s="394">
        <f>'10月（入力用）'!O20</f>
        <v>23</v>
      </c>
      <c r="CZ17" s="394">
        <f>'10月（入力用）'!P20</f>
        <v>24</v>
      </c>
      <c r="DA17" s="394">
        <f>'10月（入力用）'!Q20</f>
        <v>27</v>
      </c>
      <c r="DB17" s="394">
        <f>'10月（入力用）'!R20</f>
        <v>22</v>
      </c>
      <c r="DC17" s="394">
        <f>'10月（入力用）'!S20</f>
        <v>17</v>
      </c>
      <c r="DD17" s="394">
        <f>'10月（入力用）'!T20</f>
        <v>15</v>
      </c>
      <c r="DE17" s="394">
        <f>'10月（入力用）'!U20</f>
        <v>15</v>
      </c>
      <c r="DF17" s="394">
        <f>'10月（入力用）'!V20</f>
        <v>16</v>
      </c>
      <c r="DG17" s="394">
        <f>'10月（入力用）'!W20</f>
        <v>14</v>
      </c>
      <c r="DH17" s="394">
        <f>'10月（入力用）'!X20</f>
        <v>8</v>
      </c>
      <c r="DI17" s="394">
        <f>'10月（入力用）'!Y20</f>
        <v>7</v>
      </c>
      <c r="DJ17" s="394">
        <f>'10月（入力用）'!Z20</f>
        <v>7</v>
      </c>
      <c r="DK17" s="394">
        <f>'10月（入力用）'!AA20</f>
        <v>4</v>
      </c>
      <c r="DL17" s="394">
        <f>'10月（入力用）'!AB20</f>
        <v>1</v>
      </c>
      <c r="DM17" s="394">
        <f>'10月（入力用）'!AC20</f>
        <v>0</v>
      </c>
      <c r="DN17" s="394">
        <f>'10月（入力用）'!AD20</f>
        <v>0</v>
      </c>
      <c r="DO17" s="394">
        <f>'10月（入力用）'!AE20</f>
        <v>0</v>
      </c>
      <c r="DP17" s="394">
        <f>'10月（入力用）'!AF20</f>
        <v>0</v>
      </c>
      <c r="DQ17" s="394">
        <f>'10月（入力用）'!AG20</f>
        <v>0</v>
      </c>
      <c r="DR17" s="394">
        <f>'10月（入力用）'!AH20</f>
        <v>1</v>
      </c>
      <c r="DS17" s="394">
        <f>'10月（入力用）'!AI20</f>
        <v>5</v>
      </c>
      <c r="DT17" s="394">
        <f>'10月（入力用）'!AJ20</f>
        <v>7</v>
      </c>
      <c r="DU17" s="393">
        <f>'10月（入力用）'!AK20</f>
        <v>7</v>
      </c>
      <c r="DV17" s="395">
        <f>'11月（入力用）'!G20</f>
        <v>12</v>
      </c>
      <c r="DW17" s="392">
        <f>'11月（入力用）'!H20</f>
        <v>12</v>
      </c>
      <c r="DX17" s="392">
        <f>'11月（入力用）'!I20</f>
        <v>20</v>
      </c>
      <c r="DY17" s="392">
        <f>'11月（入力用）'!J20</f>
        <v>24</v>
      </c>
      <c r="DZ17" s="392">
        <f>'11月（入力用）'!K20</f>
        <v>37</v>
      </c>
      <c r="EA17" s="392">
        <f>'11月（入力用）'!L20</f>
        <v>48</v>
      </c>
      <c r="EB17" s="392">
        <f>'11月（入力用）'!M20</f>
        <v>53</v>
      </c>
      <c r="EC17" s="392">
        <f>'11月（入力用）'!N20</f>
        <v>59</v>
      </c>
      <c r="ED17" s="392">
        <f>'11月（入力用）'!O20</f>
        <v>62</v>
      </c>
      <c r="EE17" s="392">
        <f>'11月（入力用）'!P20</f>
        <v>59</v>
      </c>
      <c r="EF17" s="392">
        <f>'11月（入力用）'!Q20</f>
        <v>59</v>
      </c>
      <c r="EG17" s="392">
        <f>'11月（入力用）'!R20</f>
        <v>43</v>
      </c>
      <c r="EH17" s="392">
        <f>'11月（入力用）'!S20</f>
        <v>35</v>
      </c>
      <c r="EI17" s="392">
        <f>'11月（入力用）'!T20</f>
        <v>31</v>
      </c>
      <c r="EJ17" s="392">
        <f>'11月（入力用）'!U20</f>
        <v>23</v>
      </c>
      <c r="EK17" s="392">
        <f>'11月（入力用）'!V20</f>
        <v>21</v>
      </c>
      <c r="EL17" s="392">
        <f>'11月（入力用）'!W20</f>
        <v>18</v>
      </c>
      <c r="EM17" s="392">
        <f>'11月（入力用）'!X20</f>
        <v>29</v>
      </c>
      <c r="EN17" s="392">
        <f>'11月（入力用）'!Y20</f>
        <v>37</v>
      </c>
      <c r="EO17" s="392">
        <f>'11月（入力用）'!Z20</f>
        <v>39</v>
      </c>
      <c r="EP17" s="392">
        <f>'11月（入力用）'!AA20</f>
        <v>41</v>
      </c>
      <c r="EQ17" s="392">
        <f>'11月（入力用）'!AB20</f>
        <v>40</v>
      </c>
      <c r="ER17" s="392">
        <f>'11月（入力用）'!AC20</f>
        <v>44</v>
      </c>
      <c r="ES17" s="392">
        <f>'11月（入力用）'!AD20</f>
        <v>42</v>
      </c>
      <c r="ET17" s="392">
        <f>'11月（入力用）'!AE20</f>
        <v>31</v>
      </c>
      <c r="EU17" s="392">
        <f>'11月（入力用）'!AF20</f>
        <v>27</v>
      </c>
      <c r="EV17" s="392">
        <f>'11月（入力用）'!AG20</f>
        <v>29</v>
      </c>
      <c r="EW17" s="392">
        <f>'11月（入力用）'!AH20</f>
        <v>28</v>
      </c>
      <c r="EX17" s="392">
        <f>'11月（入力用）'!AI20</f>
        <v>31</v>
      </c>
      <c r="EY17" s="393">
        <f>'11月（入力用）'!AJ20</f>
        <v>27</v>
      </c>
      <c r="EZ17" s="394">
        <f>'12月（入力用）'!G20</f>
        <v>30</v>
      </c>
      <c r="FA17" s="392">
        <f>'12月（入力用）'!H20</f>
        <v>30</v>
      </c>
      <c r="FB17" s="392">
        <f>'12月（入力用）'!I20</f>
        <v>36</v>
      </c>
      <c r="FC17" s="392">
        <f>'12月（入力用）'!J20</f>
        <v>32</v>
      </c>
      <c r="FD17" s="392">
        <f>'12月（入力用）'!K20</f>
        <v>36</v>
      </c>
      <c r="FE17" s="392">
        <f>'12月（入力用）'!L20</f>
        <v>45</v>
      </c>
      <c r="FF17" s="392">
        <f>'12月（入力用）'!M20</f>
        <v>54</v>
      </c>
      <c r="FG17" s="392">
        <f>'12月（入力用）'!N20</f>
        <v>69</v>
      </c>
      <c r="FH17" s="392">
        <f>'12月（入力用）'!O20</f>
        <v>104</v>
      </c>
      <c r="FI17" s="392">
        <f>'12月（入力用）'!P20</f>
        <v>123</v>
      </c>
      <c r="FJ17" s="392">
        <f>'12月（入力用）'!Q20</f>
        <v>143</v>
      </c>
      <c r="FK17" s="392">
        <f>'12月（入力用）'!R20</f>
        <v>154</v>
      </c>
      <c r="FL17" s="392">
        <f>'12月（入力用）'!S20</f>
        <v>150</v>
      </c>
      <c r="FM17" s="392">
        <f>'12月（入力用）'!T20</f>
        <v>154</v>
      </c>
      <c r="FN17" s="392">
        <f>'12月（入力用）'!U20</f>
        <v>148</v>
      </c>
      <c r="FO17" s="392">
        <f>'12月（入力用）'!V20</f>
        <v>117</v>
      </c>
      <c r="FP17" s="392">
        <f>'12月（入力用）'!W20</f>
        <v>91</v>
      </c>
      <c r="FQ17" s="392">
        <f>'12月（入力用）'!X20</f>
        <v>72</v>
      </c>
      <c r="FR17" s="392">
        <f>'12月（入力用）'!Y20</f>
        <v>62</v>
      </c>
      <c r="FS17" s="392">
        <f>'12月（入力用）'!Z20</f>
        <v>54</v>
      </c>
      <c r="FT17" s="392">
        <f>'12月（入力用）'!AA20</f>
        <v>44</v>
      </c>
      <c r="FU17" s="392">
        <f>'12月（入力用）'!AB20</f>
        <v>41</v>
      </c>
      <c r="FV17" s="392">
        <f>'12月（入力用）'!AC20</f>
        <v>47</v>
      </c>
      <c r="FW17" s="392">
        <f>'12月（入力用）'!AD20</f>
        <v>58</v>
      </c>
      <c r="FX17" s="392">
        <f>'12月（入力用）'!AE20</f>
        <v>61</v>
      </c>
      <c r="FY17" s="392">
        <f>'12月（入力用）'!AF20</f>
        <v>71</v>
      </c>
      <c r="FZ17" s="392">
        <f>'12月（入力用）'!AG20</f>
        <v>89</v>
      </c>
      <c r="GA17" s="392">
        <f>'12月（入力用）'!AH20</f>
        <v>104</v>
      </c>
      <c r="GB17" s="392">
        <f>'12月（入力用）'!AI20</f>
        <v>103</v>
      </c>
      <c r="GC17" s="392">
        <f>'12月（入力用）'!AJ20</f>
        <v>101</v>
      </c>
      <c r="GD17" s="393">
        <f>'12月（入力用）'!AK20</f>
        <v>96</v>
      </c>
      <c r="GE17" s="394">
        <f>'R3-01（入力用）'!G20</f>
        <v>102</v>
      </c>
      <c r="GF17" s="392">
        <f>'R3-01（入力用）'!H20</f>
        <v>87</v>
      </c>
      <c r="GG17" s="392">
        <f>'R3-01（入力用）'!I20</f>
        <v>94</v>
      </c>
      <c r="GH17" s="392">
        <f>'R3-01（入力用）'!J20</f>
        <v>87</v>
      </c>
      <c r="GI17" s="392">
        <f>'R3-01（入力用）'!K20</f>
        <v>101</v>
      </c>
      <c r="GJ17" s="392">
        <f>'R3-01（入力用）'!L20</f>
        <v>124</v>
      </c>
      <c r="GK17" s="392">
        <f>'R3-01（入力用）'!M20</f>
        <v>141</v>
      </c>
      <c r="GL17" s="392">
        <f>'R3-01（入力用）'!N20</f>
        <v>158</v>
      </c>
      <c r="GM17" s="392">
        <f>'R3-01（入力用）'!O20</f>
        <v>195</v>
      </c>
      <c r="GN17" s="392">
        <f>'R3-01（入力用）'!P20</f>
        <v>185</v>
      </c>
      <c r="GO17" s="392">
        <f>'R3-01（入力用）'!Q20</f>
        <v>188</v>
      </c>
      <c r="GP17" s="392">
        <f>'R3-01（入力用）'!R20</f>
        <v>186</v>
      </c>
      <c r="GQ17" s="392">
        <f>'R3-01（入力用）'!S20</f>
        <v>171</v>
      </c>
      <c r="GR17" s="392">
        <f>'R3-01（入力用）'!T20</f>
        <v>161</v>
      </c>
      <c r="GS17" s="392">
        <f>'R3-01（入力用）'!U20</f>
        <v>143</v>
      </c>
      <c r="GT17" s="392">
        <f>'R3-01（入力用）'!V20</f>
        <v>129</v>
      </c>
      <c r="GU17" s="392">
        <f>'R3-01（入力用）'!W20</f>
        <v>126</v>
      </c>
      <c r="GV17" s="392">
        <f>'R3-01（入力用）'!X20</f>
        <v>127</v>
      </c>
      <c r="GW17" s="392">
        <f>'R3-01（入力用）'!Y20</f>
        <v>121</v>
      </c>
      <c r="GX17" s="392">
        <f>'R3-01（入力用）'!Z20</f>
        <v>159</v>
      </c>
      <c r="GY17" s="392">
        <f>'R3-01（入力用）'!AA20</f>
        <v>165</v>
      </c>
      <c r="GZ17" s="392">
        <f>'R3-01（入力用）'!AB20</f>
        <v>165</v>
      </c>
      <c r="HA17" s="392">
        <f>'R3-01（入力用）'!AC20</f>
        <v>167</v>
      </c>
      <c r="HB17" s="392">
        <f>'R3-01（入力用）'!AD20</f>
        <v>158</v>
      </c>
      <c r="HC17" s="392">
        <f>'R3-01（入力用）'!AE20</f>
        <v>156</v>
      </c>
      <c r="HD17" s="392">
        <f>'R3-01（入力用）'!AF20</f>
        <v>155</v>
      </c>
      <c r="HE17" s="392">
        <f>'R3-01（入力用）'!AG20</f>
        <v>106</v>
      </c>
      <c r="HF17" s="392">
        <f>'R3-01（入力用）'!AH20</f>
        <v>96</v>
      </c>
      <c r="HG17" s="392">
        <f>'R3-01（入力用）'!AI20</f>
        <v>101</v>
      </c>
      <c r="HH17" s="392">
        <f>'R3-01（入力用）'!AJ20</f>
        <v>85</v>
      </c>
      <c r="HI17" s="393">
        <f>'R3-01（入力用）'!AK20</f>
        <v>93</v>
      </c>
      <c r="HJ17" s="394">
        <f>'R3-02（入力用）'!G20</f>
        <v>89</v>
      </c>
      <c r="HK17" s="392">
        <f>'R3-02（入力用）'!H20</f>
        <v>81</v>
      </c>
      <c r="HL17" s="392">
        <f>'R3-02（入力用）'!I20</f>
        <v>74</v>
      </c>
      <c r="HM17" s="392">
        <f>'R3-02（入力用）'!J20</f>
        <v>64</v>
      </c>
      <c r="HN17" s="392">
        <f>'R3-02（入力用）'!K20</f>
        <v>54</v>
      </c>
      <c r="HO17" s="392">
        <f>'R3-02（入力用）'!L20</f>
        <v>47</v>
      </c>
      <c r="HP17" s="392">
        <f>'R3-02（入力用）'!M20</f>
        <v>37</v>
      </c>
      <c r="HQ17" s="392">
        <f>'R3-02（入力用）'!N20</f>
        <v>33</v>
      </c>
      <c r="HR17" s="392">
        <f>'R3-02（入力用）'!O20</f>
        <v>38</v>
      </c>
      <c r="HS17" s="392">
        <f>'R3-02（入力用）'!P20</f>
        <v>45</v>
      </c>
      <c r="HT17" s="392">
        <f>'R3-02（入力用）'!Q20</f>
        <v>46</v>
      </c>
      <c r="HU17" s="392">
        <f>'R3-02（入力用）'!R20</f>
        <v>53</v>
      </c>
      <c r="HV17" s="392">
        <f>'R3-02（入力用）'!S20</f>
        <v>60</v>
      </c>
      <c r="HW17" s="392">
        <f>'R3-02（入力用）'!T20</f>
        <v>65</v>
      </c>
      <c r="HX17" s="392">
        <f>'R3-02（入力用）'!U20</f>
        <v>61</v>
      </c>
      <c r="HY17" s="392">
        <f>'R3-02（入力用）'!V20</f>
        <v>63</v>
      </c>
      <c r="HZ17" s="392">
        <f>'R3-02（入力用）'!W20</f>
        <v>54</v>
      </c>
      <c r="IA17" s="392">
        <f>'R3-02（入力用）'!X20</f>
        <v>53</v>
      </c>
      <c r="IB17" s="392">
        <f>'R3-02（入力用）'!Y20</f>
        <v>38</v>
      </c>
      <c r="IC17" s="392">
        <f>'R3-02（入力用）'!Z20</f>
        <v>28</v>
      </c>
      <c r="ID17" s="392">
        <f>'R3-02（入力用）'!AA20</f>
        <v>21</v>
      </c>
      <c r="IE17" s="392">
        <f>'R3-02（入力用）'!AB20</f>
        <v>21</v>
      </c>
      <c r="IF17" s="392">
        <f>'R3-02（入力用）'!AC20</f>
        <v>16</v>
      </c>
      <c r="IG17" s="392">
        <f>'R3-02（入力用）'!AD20</f>
        <v>19</v>
      </c>
      <c r="IH17" s="392">
        <f>'R3-02（入力用）'!AE20</f>
        <v>16</v>
      </c>
      <c r="II17" s="392">
        <f>'R3-02（入力用）'!AF20</f>
        <v>15</v>
      </c>
      <c r="IJ17" s="392">
        <f>'R3-02（入力用）'!AG20</f>
        <v>17</v>
      </c>
      <c r="IK17" s="393">
        <f>'R3-02（入力用）'!AH20</f>
        <v>16</v>
      </c>
      <c r="IL17" s="394">
        <f>'R3-03（入力用）'!G20</f>
        <v>14</v>
      </c>
      <c r="IM17" s="392">
        <f>'R3-03（入力用）'!H20</f>
        <v>8</v>
      </c>
      <c r="IN17" s="392">
        <f>'R3-03（入力用）'!I20</f>
        <v>4</v>
      </c>
      <c r="IO17" s="392">
        <f>'R3-03（入力用）'!J20</f>
        <v>4</v>
      </c>
      <c r="IP17" s="392">
        <f>'R3-03（入力用）'!K20</f>
        <v>4</v>
      </c>
      <c r="IQ17" s="392">
        <f>'R3-03（入力用）'!L20</f>
        <v>1</v>
      </c>
      <c r="IR17" s="392">
        <f>'R3-03（入力用）'!M20</f>
        <v>1</v>
      </c>
      <c r="IS17" s="392">
        <f>'R3-03（入力用）'!N20</f>
        <v>1</v>
      </c>
      <c r="IT17" s="392">
        <f>'R3-03（入力用）'!O20</f>
        <v>0</v>
      </c>
      <c r="IU17" s="392">
        <f>'R3-03（入力用）'!P20</f>
        <v>0</v>
      </c>
      <c r="IV17" s="392">
        <f>'R3-03（入力用）'!Q20</f>
        <v>0</v>
      </c>
      <c r="IW17" s="392">
        <f>'R3-03（入力用）'!R20</f>
        <v>0</v>
      </c>
      <c r="IX17" s="392">
        <f>'R3-03（入力用）'!S20</f>
        <v>0</v>
      </c>
      <c r="IY17" s="392">
        <f>'R3-03（入力用）'!T20</f>
        <v>1</v>
      </c>
      <c r="IZ17" s="392">
        <f>'R3-03（入力用）'!U20</f>
        <v>1</v>
      </c>
      <c r="JA17" s="392">
        <f>'R3-03（入力用）'!V20</f>
        <v>2</v>
      </c>
      <c r="JB17" s="392">
        <f>'R3-03（入力用）'!W20</f>
        <v>3</v>
      </c>
      <c r="JC17" s="392">
        <f>'R3-03（入力用）'!X20</f>
        <v>4</v>
      </c>
      <c r="JD17" s="392">
        <f>'R3-03（入力用）'!Y20</f>
        <v>4</v>
      </c>
      <c r="JE17" s="392">
        <f>'R3-03（入力用）'!Z20</f>
        <v>7</v>
      </c>
      <c r="JF17" s="392">
        <f>'R3-03（入力用）'!AA20</f>
        <v>11</v>
      </c>
      <c r="JG17" s="392">
        <f>'R3-03（入力用）'!AB20</f>
        <v>12</v>
      </c>
      <c r="JH17" s="392">
        <f>'R3-03（入力用）'!AC20</f>
        <v>11</v>
      </c>
      <c r="JI17" s="392">
        <f>'R3-03（入力用）'!AD20</f>
        <v>11</v>
      </c>
      <c r="JJ17" s="392">
        <f>'R3-03（入力用）'!AE20</f>
        <v>12</v>
      </c>
      <c r="JK17" s="392">
        <f>'R3-03（入力用）'!AF20</f>
        <v>24</v>
      </c>
      <c r="JL17" s="392">
        <f>'R3-03（入力用）'!AG20</f>
        <v>31</v>
      </c>
      <c r="JM17" s="392">
        <f>'R3-03（入力用）'!AH20</f>
        <v>38</v>
      </c>
      <c r="JN17" s="392">
        <f>'R3-03（入力用）'!AI20</f>
        <v>42</v>
      </c>
      <c r="JO17" s="392">
        <f>'R3-03（入力用）'!AJ20</f>
        <v>48</v>
      </c>
      <c r="JP17" s="393">
        <f>'R3-03（入力用）'!AK20</f>
        <v>54</v>
      </c>
      <c r="JQ17" s="399">
        <f>'R3-04'!G39</f>
        <v>0.53703703703703709</v>
      </c>
      <c r="JR17" s="399">
        <f>'R3-04'!H39</f>
        <v>0.49152542372881358</v>
      </c>
      <c r="JS17" s="399">
        <f>'R3-04'!I39</f>
        <v>0.453125</v>
      </c>
      <c r="JT17" s="399">
        <f>'R3-04'!J39</f>
        <v>0.44615384615384618</v>
      </c>
      <c r="JU17" s="399">
        <f>'R3-04'!K39</f>
        <v>0.43939393939393939</v>
      </c>
      <c r="JV17" s="399">
        <f>'R3-04'!L39</f>
        <v>0.47761194029850745</v>
      </c>
      <c r="JW17" s="399">
        <f>'R3-04'!M39</f>
        <v>0.50649350649350644</v>
      </c>
      <c r="JX17" s="399">
        <f>'R3-04'!N39</f>
        <v>0.52439024390243905</v>
      </c>
      <c r="JY17" s="399">
        <f>'R3-04'!O39</f>
        <v>0.51249999999999996</v>
      </c>
      <c r="JZ17" s="399">
        <f>'R3-04'!P39</f>
        <v>0.48717948717948717</v>
      </c>
      <c r="KA17" s="399">
        <f>'R3-04'!Q39</f>
        <v>0.47560975609756095</v>
      </c>
      <c r="KB17" s="399">
        <f>'R3-04'!R39</f>
        <v>0.54054054054054057</v>
      </c>
      <c r="KC17" s="399">
        <f>'R3-04'!S39</f>
        <v>0.55072463768115942</v>
      </c>
      <c r="KD17" s="399">
        <f>'R3-04'!T39</f>
        <v>0.61538461538461542</v>
      </c>
      <c r="KE17" s="399">
        <f>'R3-04'!U39</f>
        <v>0.60810810810810811</v>
      </c>
      <c r="KF17" s="399">
        <f>'R3-04'!V39</f>
        <v>0.6470588235294118</v>
      </c>
      <c r="KG17" s="399">
        <f>'R3-04'!W39</f>
        <v>0.64179104477611937</v>
      </c>
      <c r="KH17" s="399">
        <f>'R3-04'!X39</f>
        <v>0.6901408450704225</v>
      </c>
      <c r="KI17" s="399">
        <f>'R3-04'!Y39</f>
        <v>0.676056338028169</v>
      </c>
      <c r="KJ17" s="399">
        <f>'R3-04'!Z39</f>
        <v>0.75324675324675328</v>
      </c>
      <c r="KK17" s="399">
        <f>'R3-04'!AA39</f>
        <v>0.73333333333333328</v>
      </c>
      <c r="KL17" s="399">
        <f>'R3-04'!AB39</f>
        <v>0.7466666666666667</v>
      </c>
      <c r="KM17" s="399">
        <f>'R3-04'!AC39</f>
        <v>0.70731707317073167</v>
      </c>
      <c r="KN17" s="399">
        <f>'R3-04'!AD39</f>
        <v>0.67073170731707321</v>
      </c>
      <c r="KO17" s="399">
        <f>'R3-04'!AE39</f>
        <v>0.60439560439560436</v>
      </c>
      <c r="KP17" s="399">
        <f>'R3-04'!AF39</f>
        <v>0.55208333333333337</v>
      </c>
      <c r="KQ17" s="399">
        <f>'R3-04'!AG39</f>
        <v>0.5625</v>
      </c>
      <c r="KR17" s="399">
        <f>'R3-04'!AH39</f>
        <v>0.50495049504950495</v>
      </c>
      <c r="KS17" s="399">
        <f>'R3-04'!AI39</f>
        <v>0.46280991735537191</v>
      </c>
      <c r="KT17" s="399">
        <f>'R3-04'!AJ39</f>
        <v>0.37956204379562042</v>
      </c>
      <c r="KU17" s="395">
        <f>'R3-05'!G39</f>
        <v>0.3858695652173913</v>
      </c>
      <c r="KV17" s="392">
        <f>'R3-05'!H39</f>
        <v>0.37614678899082571</v>
      </c>
      <c r="KW17" s="392">
        <f>'R3-05'!I39</f>
        <v>0.38582677165354329</v>
      </c>
      <c r="KX17" s="392">
        <f>'R3-05'!J39</f>
        <v>0.42402826855123676</v>
      </c>
      <c r="KY17" s="392">
        <f>'R3-05'!K39</f>
        <v>0.42307692307692307</v>
      </c>
      <c r="KZ17" s="392">
        <f>'R3-05'!L39</f>
        <v>0.42690058479532161</v>
      </c>
      <c r="LA17" s="392">
        <f>'R3-05'!M39</f>
        <v>0.41038961038961042</v>
      </c>
      <c r="LB17" s="392">
        <f>'R3-05'!N39</f>
        <v>0.42716049382716048</v>
      </c>
      <c r="LC17" s="392">
        <f>'R3-05'!O39</f>
        <v>0.45083932853717024</v>
      </c>
      <c r="LD17" s="392">
        <f>'R3-05'!P39</f>
        <v>0.47156398104265401</v>
      </c>
      <c r="LE17" s="392">
        <f>'R3-05'!Q39</f>
        <v>0.47247706422018348</v>
      </c>
      <c r="LF17" s="392">
        <f>'R3-05'!R39</f>
        <v>0.4605543710021322</v>
      </c>
      <c r="LG17" s="392">
        <f>'R3-05'!S39</f>
        <v>0.47181628392484343</v>
      </c>
      <c r="LH17" s="392">
        <f>'R3-05'!T39</f>
        <v>0.47547974413646055</v>
      </c>
      <c r="LI17" s="392">
        <f>'R3-05'!U39</f>
        <v>0.4861995753715499</v>
      </c>
      <c r="LJ17" s="392">
        <f>'R3-05'!V39</f>
        <v>0.5194508009153318</v>
      </c>
      <c r="LK17" s="392">
        <f>'R3-05'!W39</f>
        <v>0.5</v>
      </c>
      <c r="LL17" s="392">
        <f>'R3-05'!X39</f>
        <v>0.52693208430913352</v>
      </c>
      <c r="LM17" s="392">
        <f>'R3-05'!Y39</f>
        <v>0.53170731707317076</v>
      </c>
      <c r="LN17" s="392">
        <f>'R3-05'!Z39</f>
        <v>0.54862842892768082</v>
      </c>
      <c r="LO17" s="392">
        <f>'R3-05'!AA39</f>
        <v>0.56188118811881194</v>
      </c>
      <c r="LP17" s="392">
        <f>'R3-05'!AB39</f>
        <v>0.56313131313131315</v>
      </c>
      <c r="LQ17" s="392">
        <f>'R3-05'!AC39</f>
        <v>0.58005249343832022</v>
      </c>
      <c r="LR17" s="392">
        <f>'R3-05'!AD39</f>
        <v>0.58806818181818177</v>
      </c>
      <c r="LS17" s="392">
        <f>'R3-05'!AE39</f>
        <v>0.58789625360230546</v>
      </c>
      <c r="LT17" s="392">
        <f>'R3-05'!AF39</f>
        <v>0.60179640718562877</v>
      </c>
      <c r="LU17" s="392">
        <f>'R3-05'!AG39</f>
        <v>0.57827476038338654</v>
      </c>
      <c r="LV17" s="392">
        <f>'R3-05'!AH39</f>
        <v>0.57615894039735094</v>
      </c>
      <c r="LW17" s="392">
        <f>'R3-05'!AI39</f>
        <v>0.59106529209621994</v>
      </c>
      <c r="LX17" s="396">
        <f>'R3-05'!AJ39</f>
        <v>0.57876712328767121</v>
      </c>
      <c r="LY17" s="393">
        <f>'R3-05'!AK39</f>
        <v>0.5968992248062015</v>
      </c>
      <c r="LZ17" s="394">
        <f>'R3-06'!G39</f>
        <v>0.58267716535433067</v>
      </c>
      <c r="MA17" s="392">
        <f>'R3-06'!H39</f>
        <v>0.55859375</v>
      </c>
      <c r="MB17" s="392">
        <f>'R3-06'!I39</f>
        <v>0.54863813229571989</v>
      </c>
      <c r="MC17" s="392">
        <f>'R3-06'!J39</f>
        <v>0.52208835341365467</v>
      </c>
      <c r="MD17" s="392">
        <f>'R3-06'!K39</f>
        <v>0.5567765567765568</v>
      </c>
      <c r="ME17" s="392">
        <f>'R3-06'!L39</f>
        <v>0.59479553903345728</v>
      </c>
      <c r="MF17" s="392">
        <f>'R3-06'!M39</f>
        <v>0.59583333333333333</v>
      </c>
      <c r="MG17" s="392">
        <f>'R3-06'!N39</f>
        <v>0.61739130434782608</v>
      </c>
      <c r="MH17" s="392">
        <f>'R3-06'!O39</f>
        <v>0.65315315315315314</v>
      </c>
      <c r="MI17" s="392">
        <f>'R3-06'!P39</f>
        <v>0.69417475728155342</v>
      </c>
      <c r="MJ17" s="392">
        <f>'R3-06'!Q39</f>
        <v>0.71052631578947367</v>
      </c>
      <c r="MK17" s="392">
        <f>'R3-06'!R39</f>
        <v>0.68715083798882681</v>
      </c>
      <c r="ML17" s="392">
        <f>'R3-06'!S39</f>
        <v>0.65405405405405403</v>
      </c>
      <c r="MM17" s="392">
        <f>'R3-06'!T39</f>
        <v>0.64912280701754388</v>
      </c>
      <c r="MN17" s="392">
        <f>'R3-06'!U39</f>
        <v>0.62962962962962965</v>
      </c>
      <c r="MO17" s="392">
        <f>'R3-06'!V39</f>
        <v>0.59210526315789469</v>
      </c>
      <c r="MP17" s="392">
        <f>'R3-06'!W39</f>
        <v>0.59259259259259256</v>
      </c>
      <c r="MQ17" s="392">
        <f>'R3-06'!X39</f>
        <v>0.56692913385826771</v>
      </c>
      <c r="MR17" s="392">
        <f>'R3-06'!Y39</f>
        <v>0.5847457627118644</v>
      </c>
      <c r="MS17" s="392">
        <f>'R3-06'!Z39</f>
        <v>0.60683760683760679</v>
      </c>
      <c r="MT17" s="392">
        <f>'R3-06'!AA39</f>
        <v>0.651685393258427</v>
      </c>
      <c r="MU17" s="392">
        <f>'R3-06'!AB39</f>
        <v>0.69620253164556967</v>
      </c>
      <c r="MV17" s="392">
        <f>'R3-06'!AC39</f>
        <v>0.74647887323943662</v>
      </c>
      <c r="MW17" s="392">
        <f>'R3-06'!AD39</f>
        <v>0.81355932203389836</v>
      </c>
      <c r="MX17" s="392">
        <f>'R3-06'!AE39</f>
        <v>0.78723404255319152</v>
      </c>
      <c r="MY17" s="392">
        <f>'R3-06'!AF39</f>
        <v>0.76595744680851063</v>
      </c>
      <c r="MZ17" s="392">
        <f>'R3-06'!AG39</f>
        <v>0.81481481481481477</v>
      </c>
      <c r="NA17" s="392">
        <f>'R3-06'!AH39</f>
        <v>0.83018867924528306</v>
      </c>
      <c r="NB17" s="392">
        <f>'R3-06'!AI39</f>
        <v>0.84</v>
      </c>
      <c r="NC17" s="393">
        <f>'R3-06'!AJ39</f>
        <v>0.77777777777777779</v>
      </c>
      <c r="ND17" s="394">
        <f>'R3-07'!G39</f>
        <v>0.74468085106382975</v>
      </c>
      <c r="NE17" s="392">
        <f>'R3-07'!H39</f>
        <v>0.7678571428571429</v>
      </c>
      <c r="NF17" s="392">
        <f>'R3-07'!I39</f>
        <v>0.72881355932203384</v>
      </c>
      <c r="NG17" s="392">
        <f>'R3-07'!J39</f>
        <v>0.71186440677966101</v>
      </c>
      <c r="NH17" s="392">
        <f>'R3-07'!K39</f>
        <v>0.71153846153846156</v>
      </c>
      <c r="NI17" s="392">
        <f>'R3-07'!L39</f>
        <v>0.62264150943396224</v>
      </c>
      <c r="NJ17" s="392">
        <f>'R3-07'!M39</f>
        <v>0.57692307692307687</v>
      </c>
      <c r="NK17" s="392">
        <f>'R3-07'!N39</f>
        <v>0.55769230769230771</v>
      </c>
      <c r="NL17" s="392">
        <f>'R3-07'!O39</f>
        <v>0.54098360655737709</v>
      </c>
      <c r="NM17" s="392">
        <f>'R3-07'!P39</f>
        <v>0.57407407407407407</v>
      </c>
      <c r="NN17" s="392">
        <f>'R3-07'!Q39</f>
        <v>0.67924528301886788</v>
      </c>
      <c r="NO17" s="392">
        <f>'R3-07'!R39</f>
        <v>0.72916666666666663</v>
      </c>
      <c r="NP17" s="392">
        <f>'R3-07'!S39</f>
        <v>0.77777777777777779</v>
      </c>
      <c r="NQ17" s="392">
        <f>'R3-07'!T39</f>
        <v>0.69387755102040816</v>
      </c>
      <c r="NR17" s="392">
        <f>'R3-07'!U39</f>
        <v>0.71153846153846156</v>
      </c>
      <c r="NS17" s="392">
        <f>'R3-07'!V39</f>
        <v>0.6</v>
      </c>
      <c r="NT17" s="392">
        <f>'R3-07'!W39</f>
        <v>0.62962962962962965</v>
      </c>
      <c r="NU17" s="392">
        <f>'R3-07'!X39</f>
        <v>0.67924528301886788</v>
      </c>
      <c r="NV17" s="392">
        <f>'R3-07'!Y39</f>
        <v>0.70833333333333337</v>
      </c>
      <c r="NW17" s="392">
        <f>'R3-07'!Z39</f>
        <v>0.70588235294117652</v>
      </c>
      <c r="NX17" s="392">
        <f>'R3-07'!AA39</f>
        <v>0.66666666666666663</v>
      </c>
      <c r="NY17" s="392">
        <f>'R3-07'!AB39</f>
        <v>0.7321428571428571</v>
      </c>
      <c r="NZ17" s="392">
        <f>'R3-07'!AC39</f>
        <v>0.65753424657534243</v>
      </c>
      <c r="OA17" s="392">
        <f>'R3-07'!AD39</f>
        <v>0.68421052631578949</v>
      </c>
      <c r="OB17" s="392">
        <f>'R3-07'!AE39</f>
        <v>0.74193548387096775</v>
      </c>
      <c r="OC17" s="392">
        <f>'R3-07'!AF39</f>
        <v>0.74</v>
      </c>
      <c r="OD17" s="392">
        <f>'R3-07'!AG39</f>
        <v>0.73873873873873874</v>
      </c>
      <c r="OE17" s="392">
        <f>'R3-07'!AH39</f>
        <v>0.69230769230769229</v>
      </c>
      <c r="OF17" s="392">
        <f>'R3-07'!AI39</f>
        <v>0.71917808219178081</v>
      </c>
      <c r="OG17" s="392">
        <f>'R3-07'!AJ39</f>
        <v>0.69325153374233128</v>
      </c>
      <c r="OH17" s="393">
        <f>'R3-07'!AK39</f>
        <v>0.66091954022988508</v>
      </c>
      <c r="OI17" s="394">
        <f>'R3-08'!G39</f>
        <v>0.63874345549738221</v>
      </c>
      <c r="OJ17" s="392">
        <f>'R3-08'!H39</f>
        <v>0.64500000000000002</v>
      </c>
      <c r="OK17" s="392">
        <f>'R3-08'!I39</f>
        <v>0.5957446808510638</v>
      </c>
      <c r="OL17" s="392">
        <f>'R3-08'!J39</f>
        <v>0.59848484848484851</v>
      </c>
      <c r="OM17" s="392">
        <f>'R3-08'!K39</f>
        <v>0.55172413793103448</v>
      </c>
      <c r="ON17" s="392">
        <f>'R3-08'!L39</f>
        <v>0.48870056497175141</v>
      </c>
      <c r="OO17" s="392">
        <f>'R3-08'!M39</f>
        <v>0.49370277078085645</v>
      </c>
      <c r="OP17" s="392">
        <f>'R3-08'!N39</f>
        <v>0.43478260869565216</v>
      </c>
      <c r="OQ17" s="392">
        <f>'R3-08'!O39</f>
        <v>0.40601503759398494</v>
      </c>
      <c r="OR17" s="392">
        <f>'R3-08'!P39</f>
        <v>0.38250428816466553</v>
      </c>
      <c r="OS17" s="392">
        <f>'R3-08'!Q39</f>
        <v>0.37654320987654322</v>
      </c>
      <c r="OT17" s="392">
        <f>'R3-08'!R39</f>
        <v>0.33741496598639453</v>
      </c>
      <c r="OU17" s="392">
        <f>'R3-08'!S39</f>
        <v>0.31666666666666665</v>
      </c>
      <c r="OV17" s="392">
        <f>'R3-08'!T39</f>
        <v>0.28919491525423729</v>
      </c>
      <c r="OW17" s="392">
        <f>'R3-08'!U39</f>
        <v>0.28626692456479691</v>
      </c>
      <c r="OX17" s="392">
        <f>'R3-08'!V39</f>
        <v>0.27256792287467135</v>
      </c>
      <c r="OY17" s="392">
        <f>'R3-08'!W39</f>
        <v>0.25212027756360833</v>
      </c>
      <c r="OZ17" s="392">
        <f>'R3-08'!X39</f>
        <v>0.24152847873107425</v>
      </c>
      <c r="PA17" s="392">
        <f>'R3-08'!Y39</f>
        <v>0.22724338282763074</v>
      </c>
      <c r="PB17" s="392">
        <f>'R3-08'!Z39</f>
        <v>0.20047309284447073</v>
      </c>
      <c r="PC17" s="392">
        <f>'R3-08'!AA39</f>
        <v>0.18965517241379309</v>
      </c>
      <c r="PD17" s="392">
        <f>'R3-08'!AB39</f>
        <v>0.18821689259645463</v>
      </c>
      <c r="PE17" s="392">
        <f>'R3-08'!AC39</f>
        <v>0.18450560652395515</v>
      </c>
      <c r="PF17" s="392">
        <f>'R3-08'!AD39</f>
        <v>0.18911780243000528</v>
      </c>
      <c r="PG17" s="392">
        <f>'R3-08'!AE39</f>
        <v>0.17524752475247524</v>
      </c>
      <c r="PH17" s="392">
        <f>'R3-08'!AF39</f>
        <v>0.17649834827748939</v>
      </c>
      <c r="PI17" s="392">
        <f>'R3-08'!AG39</f>
        <v>0.19317635752042286</v>
      </c>
      <c r="PJ17" s="392">
        <f>'R3-08'!AH39</f>
        <v>0.21237458193979933</v>
      </c>
      <c r="PK17" s="392">
        <f>'R3-08'!AI39</f>
        <v>0.22331217541834969</v>
      </c>
      <c r="PL17" s="392">
        <f>'R3-08'!AJ39</f>
        <v>0.24093264248704663</v>
      </c>
      <c r="PM17" s="393">
        <f>'R3-08'!AK39</f>
        <v>0.24070175438596492</v>
      </c>
      <c r="PN17" s="394">
        <f>'R3-09'!G39</f>
        <v>0.25210084033613445</v>
      </c>
      <c r="PO17" s="392">
        <f>'R3-09'!H39</f>
        <v>0.28656971770744227</v>
      </c>
      <c r="PP17" s="392">
        <f>'R3-09'!I39</f>
        <v>0.31881188118811882</v>
      </c>
      <c r="PQ17" s="392">
        <f>'R3-09'!J39</f>
        <v>0.34116331096196867</v>
      </c>
      <c r="PR17" s="392">
        <f>'R3-09'!K39</f>
        <v>0.37864077669902912</v>
      </c>
      <c r="PS17" s="392">
        <f>'R3-09'!L39</f>
        <v>0.38513513513513514</v>
      </c>
      <c r="PT17" s="392">
        <f>'R3-09'!M39</f>
        <v>0.39795918367346939</v>
      </c>
      <c r="PU17" s="392">
        <f>'R3-09'!N39</f>
        <v>0.40845070422535212</v>
      </c>
      <c r="PV17" s="392">
        <f>'R3-09'!O39</f>
        <v>0.39705882352941174</v>
      </c>
      <c r="PW17" s="392">
        <f>'R3-09'!P39</f>
        <v>0.40582191780821919</v>
      </c>
      <c r="PX17" s="392">
        <f>'R3-09'!Q39</f>
        <v>0.40867992766726946</v>
      </c>
      <c r="PY17" s="392">
        <f>'R3-09'!R39</f>
        <v>0.41796875</v>
      </c>
      <c r="PZ17" s="392">
        <f>'R3-09'!S39</f>
        <v>0.41978021978021979</v>
      </c>
      <c r="QA17" s="392">
        <f>'R3-09'!T39</f>
        <v>0.4191343963553531</v>
      </c>
      <c r="QB17" s="392">
        <f>'R3-09'!U39</f>
        <v>0.40603248259860791</v>
      </c>
      <c r="QC17" s="392">
        <f>'R3-09'!V39</f>
        <v>0.39712918660287083</v>
      </c>
      <c r="QD17" s="392">
        <f>'R3-09'!W39</f>
        <v>0.42148760330578511</v>
      </c>
      <c r="QE17" s="392">
        <f>'R3-09'!X39</f>
        <v>0.44968553459119498</v>
      </c>
      <c r="QF17" s="392">
        <f>'R3-09'!Y39</f>
        <v>0.46048109965635736</v>
      </c>
      <c r="QG17" s="392">
        <f>'R3-09'!Z39</f>
        <v>0.47794117647058826</v>
      </c>
      <c r="QH17" s="392">
        <f>'R3-09'!AA39</f>
        <v>0.50691244239631339</v>
      </c>
      <c r="QI17" s="392">
        <f>'R3-09'!AB39</f>
        <v>0.4887640449438202</v>
      </c>
      <c r="QJ17" s="392">
        <f>'R3-09'!AC39</f>
        <v>0.51898734177215189</v>
      </c>
      <c r="QK17" s="392">
        <f>'R3-09'!AD39</f>
        <v>0.57723577235772361</v>
      </c>
      <c r="QL17" s="392">
        <f>'R3-09'!AE39</f>
        <v>0.61224489795918369</v>
      </c>
      <c r="QM17" s="392">
        <f>'R3-09'!AF39</f>
        <v>0.65116279069767447</v>
      </c>
      <c r="QN17" s="392">
        <f>'R3-09'!AG39</f>
        <v>0.60273972602739723</v>
      </c>
      <c r="QO17" s="392">
        <f>'R3-09'!AH39</f>
        <v>0.62686567164179108</v>
      </c>
      <c r="QP17" s="392">
        <f>'R3-09'!AI39</f>
        <v>0.625</v>
      </c>
      <c r="QQ17" s="393">
        <f>'R3-09'!AJ39</f>
        <v>0.62745098039215685</v>
      </c>
      <c r="QR17" s="394">
        <f>'R3-10'!G39</f>
        <v>0.69387755102040816</v>
      </c>
      <c r="QS17" s="392">
        <f>'R3-10'!H39</f>
        <v>0.69565217391304346</v>
      </c>
      <c r="QT17" s="392">
        <f>'R3-10'!I39</f>
        <v>0.71111111111111114</v>
      </c>
      <c r="QU17" s="392">
        <f>'R3-10'!J39</f>
        <v>0.68181818181818177</v>
      </c>
      <c r="QV17" s="392">
        <f>'R3-10'!K39</f>
        <v>0.82857142857142863</v>
      </c>
      <c r="QW17" s="392">
        <f>'R3-10'!L39</f>
        <v>0.81481481481481477</v>
      </c>
      <c r="QX17" s="392">
        <f>'R3-10'!M39</f>
        <v>0.66666666666666663</v>
      </c>
      <c r="QY17" s="392">
        <f>'R3-10'!N39</f>
        <v>0.69565217391304346</v>
      </c>
      <c r="QZ17" s="392">
        <f>'R3-10'!O39</f>
        <v>0.57692307692307687</v>
      </c>
      <c r="RA17" s="392">
        <f>'R3-10'!P39</f>
        <v>0.52173913043478259</v>
      </c>
      <c r="RB17" s="392">
        <f>'R3-10'!Q39</f>
        <v>0.5</v>
      </c>
      <c r="RC17" s="392">
        <f>'R3-10'!R39</f>
        <v>0.5</v>
      </c>
      <c r="RD17" s="392">
        <f>'R3-10'!S39</f>
        <v>0.55555555555555558</v>
      </c>
      <c r="RE17" s="392">
        <f>'R3-10'!T39</f>
        <v>0.52173913043478259</v>
      </c>
      <c r="RF17" s="392">
        <f>'R3-10'!U39</f>
        <v>0.56000000000000005</v>
      </c>
      <c r="RG17" s="392">
        <f>'R3-10'!V39</f>
        <v>0.6</v>
      </c>
      <c r="RH17" s="392">
        <f>'R3-10'!W39</f>
        <v>0.66666666666666663</v>
      </c>
      <c r="RI17" s="392">
        <f>'R3-10'!X39</f>
        <v>0.66666666666666663</v>
      </c>
      <c r="RJ17" s="392">
        <f>'R3-10'!Y39</f>
        <v>0.63636363636363635</v>
      </c>
      <c r="RK17" s="392">
        <f>'R3-10'!Z39</f>
        <v>0.6</v>
      </c>
      <c r="RL17" s="392">
        <f>'R3-10'!AA39</f>
        <v>0.58823529411764708</v>
      </c>
      <c r="RM17" s="392">
        <f>'R3-10'!AB39</f>
        <v>0.625</v>
      </c>
      <c r="RN17" s="392">
        <f>'R3-10'!AC39</f>
        <v>0.72727272727272729</v>
      </c>
      <c r="RO17" s="392">
        <f>'R3-10'!AD39</f>
        <v>0.66666666666666663</v>
      </c>
      <c r="RP17" s="392">
        <f>'R3-10'!AE39</f>
        <v>0.66666666666666663</v>
      </c>
      <c r="RQ17" s="392">
        <f>'R3-10'!AF39</f>
        <v>0</v>
      </c>
      <c r="RR17" s="392">
        <f>'R3-10'!AG39</f>
        <v>1</v>
      </c>
      <c r="RS17" s="392">
        <f>'R3-10'!AH39</f>
        <v>1</v>
      </c>
      <c r="RT17" s="392">
        <f>'R3-10'!AI39</f>
        <v>1</v>
      </c>
      <c r="RU17" s="392">
        <f>'R3-10'!AJ39</f>
        <v>1</v>
      </c>
      <c r="RV17" s="393">
        <f>'R3-10'!AK39</f>
        <v>1</v>
      </c>
      <c r="RW17" s="394">
        <f>'R3-11'!G39</f>
        <v>0</v>
      </c>
      <c r="RX17" s="392">
        <f>'R3-11'!H39</f>
        <v>1</v>
      </c>
      <c r="RY17" s="392">
        <f>'R3-11'!I39</f>
        <v>1</v>
      </c>
      <c r="RZ17" s="392">
        <f>'R3-11'!J39</f>
        <v>1</v>
      </c>
      <c r="SA17" s="392">
        <f>'R3-11'!K39</f>
        <v>1</v>
      </c>
      <c r="SB17" s="392">
        <f>'R3-11'!L39</f>
        <v>1</v>
      </c>
      <c r="SC17" s="392">
        <f>'R3-11'!M39</f>
        <v>1</v>
      </c>
      <c r="SD17" s="392">
        <f>'R3-11'!N39</f>
        <v>1</v>
      </c>
      <c r="SE17" s="392">
        <f>'R3-11'!O39</f>
        <v>1</v>
      </c>
      <c r="SF17" s="392">
        <f>'R3-11'!P39</f>
        <v>1</v>
      </c>
      <c r="SG17" s="392">
        <f>'R3-11'!Q39</f>
        <v>0</v>
      </c>
      <c r="SH17" s="392">
        <f>'R3-11'!R39</f>
        <v>0</v>
      </c>
      <c r="SI17" s="392">
        <f>'R3-11'!S39</f>
        <v>0</v>
      </c>
      <c r="SJ17" s="392">
        <f>'R3-11'!T39</f>
        <v>0</v>
      </c>
      <c r="SK17" s="392">
        <f>'R3-11'!U39</f>
        <v>0</v>
      </c>
      <c r="SL17" s="392">
        <f>'R3-11'!V39</f>
        <v>0</v>
      </c>
      <c r="SM17" s="392">
        <f>'R3-11'!W39</f>
        <v>0</v>
      </c>
      <c r="SN17" s="392">
        <f>'R3-11'!X39</f>
        <v>0</v>
      </c>
      <c r="SO17" s="392">
        <f>'R3-11'!Y39</f>
        <v>0</v>
      </c>
      <c r="SP17" s="392">
        <f>'R3-11'!Z39</f>
        <v>0</v>
      </c>
      <c r="SQ17" s="392">
        <f>'R3-11'!AA39</f>
        <v>1</v>
      </c>
      <c r="SR17" s="392">
        <f>'R3-11'!AB39</f>
        <v>1</v>
      </c>
      <c r="SS17" s="392">
        <f>'R3-11'!AC39</f>
        <v>1</v>
      </c>
      <c r="ST17" s="392">
        <f>'R3-11'!AD39</f>
        <v>1</v>
      </c>
      <c r="SU17" s="392">
        <f>'R3-11'!AE39</f>
        <v>1</v>
      </c>
      <c r="SV17" s="392">
        <f>'R3-11'!AF39</f>
        <v>1</v>
      </c>
      <c r="SW17" s="392">
        <f>'R3-11'!AG39</f>
        <v>1</v>
      </c>
      <c r="SX17" s="392">
        <f>'R3-11'!AH39</f>
        <v>0</v>
      </c>
      <c r="SY17" s="392">
        <f>'R3-11'!AI39</f>
        <v>0</v>
      </c>
      <c r="SZ17" s="393">
        <f>'R3-11'!AJ39</f>
        <v>0</v>
      </c>
      <c r="TA17" s="394">
        <f>'R3-12'!G39</f>
        <v>0</v>
      </c>
      <c r="TB17" s="392">
        <f>'R3-12'!H39</f>
        <v>0</v>
      </c>
      <c r="TC17" s="392">
        <f>'R3-12'!I39</f>
        <v>0</v>
      </c>
      <c r="TD17" s="392">
        <f>'R3-12'!J39</f>
        <v>0</v>
      </c>
      <c r="TE17" s="392">
        <f>'R3-12'!K39</f>
        <v>0</v>
      </c>
      <c r="TF17" s="392">
        <f>'R3-12'!L39</f>
        <v>0</v>
      </c>
      <c r="TG17" s="392">
        <f>'R3-12'!M39</f>
        <v>0</v>
      </c>
      <c r="TH17" s="392">
        <f>'R3-12'!N39</f>
        <v>0</v>
      </c>
      <c r="TI17" s="392">
        <f>'R3-12'!O39</f>
        <v>0</v>
      </c>
      <c r="TJ17" s="392">
        <f>'R3-12'!P39</f>
        <v>0</v>
      </c>
      <c r="TK17" s="392">
        <f>'R3-12'!Q39</f>
        <v>0</v>
      </c>
      <c r="TL17" s="392">
        <f>'R3-12'!R39</f>
        <v>0</v>
      </c>
      <c r="TM17" s="392">
        <f>'R3-12'!S39</f>
        <v>0</v>
      </c>
      <c r="TN17" s="392">
        <f>'R3-12'!T39</f>
        <v>0</v>
      </c>
      <c r="TO17" s="392">
        <f>'R3-12'!U39</f>
        <v>0</v>
      </c>
      <c r="TP17" s="392">
        <f>'R3-12'!V39</f>
        <v>1</v>
      </c>
      <c r="TQ17" s="392">
        <f>'R3-12'!W39</f>
        <v>1</v>
      </c>
      <c r="TR17" s="392">
        <f>'R3-12'!X39</f>
        <v>1</v>
      </c>
      <c r="TS17" s="392">
        <f>'R3-12'!Y39</f>
        <v>0.88888888888888884</v>
      </c>
      <c r="TT17" s="392">
        <f>'R3-12'!Z39</f>
        <v>0.77777777777777779</v>
      </c>
      <c r="TU17" s="392">
        <f>'R3-12'!AA39</f>
        <v>0.41666666666666669</v>
      </c>
      <c r="TV17" s="392">
        <f>'R3-12'!AB39</f>
        <v>0.41666666666666669</v>
      </c>
      <c r="TW17" s="392">
        <f>'R3-12'!AC39</f>
        <v>0.46153846153846156</v>
      </c>
      <c r="TX17" s="392">
        <f>'R3-12'!AD39</f>
        <v>0.41666666666666669</v>
      </c>
      <c r="TY17" s="392">
        <f>'R3-12'!AE39</f>
        <v>0.53846153846153844</v>
      </c>
      <c r="TZ17" s="392">
        <f>'R3-12'!AF39</f>
        <v>0.53846153846153844</v>
      </c>
      <c r="UA17" s="392">
        <f>'R3-12'!AG39</f>
        <v>0.53846153846153844</v>
      </c>
      <c r="UB17" s="392">
        <f>'R3-12'!AH39</f>
        <v>0.7</v>
      </c>
      <c r="UC17" s="392">
        <f>'R3-12'!AI39</f>
        <v>0.63636363636363635</v>
      </c>
      <c r="UD17" s="392">
        <f>'R3-12'!AJ39</f>
        <v>1</v>
      </c>
      <c r="UE17" s="393">
        <f>'R3-12'!AK39</f>
        <v>1</v>
      </c>
      <c r="UF17" s="394">
        <f>'R4-01'!G39</f>
        <v>1</v>
      </c>
      <c r="UG17" s="392">
        <f>'R4-01'!H39</f>
        <v>1</v>
      </c>
      <c r="UH17" s="392">
        <f>'R4-01'!I39</f>
        <v>1</v>
      </c>
      <c r="UI17" s="392">
        <f>'R4-01'!J39</f>
        <v>1</v>
      </c>
      <c r="UJ17" s="392">
        <f>'R4-01'!K39</f>
        <v>0.625</v>
      </c>
      <c r="UK17" s="392">
        <f>'R4-01'!L39</f>
        <v>0.30434782608695654</v>
      </c>
      <c r="UL17" s="392">
        <f>'R4-01'!M39</f>
        <v>0.23880597014925373</v>
      </c>
      <c r="UM17" s="392">
        <f>'R4-01'!N39</f>
        <v>0.15748031496062992</v>
      </c>
      <c r="UN17" s="392">
        <f>'R4-01'!O39</f>
        <v>0.14344262295081966</v>
      </c>
      <c r="UO17" s="392">
        <f>'R4-01'!P39</f>
        <v>0.12457912457912458</v>
      </c>
      <c r="UP17" s="392">
        <f>'R4-01'!Q39</f>
        <v>0.11589895988112928</v>
      </c>
      <c r="UQ17" s="392">
        <f>'R4-01'!R39</f>
        <v>0.1020671834625323</v>
      </c>
      <c r="UR17" s="392">
        <f>'R4-01'!S39</f>
        <v>0.10681818181818181</v>
      </c>
      <c r="US17" s="392">
        <f>'R4-01'!T39</f>
        <v>0.10940695296523517</v>
      </c>
      <c r="UT17" s="392">
        <f>'R4-01'!U39</f>
        <v>0.11623246492985972</v>
      </c>
      <c r="UU17" s="392">
        <f>'R4-01'!V39</f>
        <v>0.11818181818181818</v>
      </c>
      <c r="UV17" s="392">
        <f>'R4-01'!W39</f>
        <v>0.13128205128205128</v>
      </c>
      <c r="UW17" s="392">
        <f>'R4-01'!X39</f>
        <v>0.12681159420289856</v>
      </c>
      <c r="UX17" s="392">
        <f>'R4-01'!Y39</f>
        <v>0.13178913738019168</v>
      </c>
      <c r="UY17" s="392">
        <f>'R4-01'!Z39</f>
        <v>0.12232204561161023</v>
      </c>
      <c r="UZ17" s="392">
        <f>'R4-01'!AA39</f>
        <v>0.12017434620174346</v>
      </c>
      <c r="VA17" s="392">
        <f>'R4-01'!AB39</f>
        <v>0.10194174757281553</v>
      </c>
      <c r="VB17" s="392">
        <f>'R4-01'!AC39</f>
        <v>0.10098637858149366</v>
      </c>
      <c r="VC17" s="392">
        <f>'R4-01'!AD39</f>
        <v>9.3033509700176362E-2</v>
      </c>
      <c r="VD17" s="392">
        <f>'R4-01'!AE39</f>
        <v>8.3426861204638977E-2</v>
      </c>
      <c r="VE17" s="392">
        <f>'R4-01'!AF39</f>
        <v>8.0613577023498695E-2</v>
      </c>
      <c r="VF17" s="392">
        <f>'R4-01'!AG39</f>
        <v>8.0174927113702624E-2</v>
      </c>
      <c r="VG17" s="392">
        <f>'R4-01'!AH39</f>
        <v>7.6129032258064513E-2</v>
      </c>
      <c r="VH17" s="392">
        <f>'R4-01'!AI39</f>
        <v>7.1848945561549776E-2</v>
      </c>
      <c r="VI17" s="392">
        <f>'R4-01'!AJ39</f>
        <v>7.2899791714880813E-2</v>
      </c>
      <c r="VJ17" s="396">
        <f>'R4-01'!AK39</f>
        <v>7.0406007979347568E-2</v>
      </c>
      <c r="VK17" s="397">
        <f>'R4-02'!G39</f>
        <v>6.3023358307624511E-2</v>
      </c>
      <c r="VL17" s="392">
        <f>'R4-02'!H39</f>
        <v>5.8329922226770366E-2</v>
      </c>
      <c r="VM17" s="392">
        <f>'R4-02'!I39</f>
        <v>5.5668016194331982E-2</v>
      </c>
      <c r="VN17" s="392">
        <f>'R4-02'!J39</f>
        <v>6.0830860534124627E-2</v>
      </c>
      <c r="VO17" s="392">
        <f>'R4-02'!K39</f>
        <v>5.4258926790345101E-2</v>
      </c>
      <c r="VP17" s="392">
        <f>'R4-02'!L39</f>
        <v>5.3886010362694303E-2</v>
      </c>
      <c r="VQ17" s="392">
        <f>'R4-02'!M39</f>
        <v>5.4719860475256156E-2</v>
      </c>
      <c r="VR17" s="392">
        <f>'R4-02'!N39</f>
        <v>5.314418801609147E-2</v>
      </c>
      <c r="VS17" s="392">
        <f>'R4-02'!O39</f>
        <v>5.451518934665002E-2</v>
      </c>
      <c r="VT17" s="392">
        <f>'R4-02'!P39</f>
        <v>5.5191582291046259E-2</v>
      </c>
      <c r="VU17" s="392">
        <f>'R4-02'!Q39</f>
        <v>6.1489361702127661E-2</v>
      </c>
      <c r="VV17" s="392">
        <f>'R4-02'!R39</f>
        <v>6.2553740326741186E-2</v>
      </c>
      <c r="VW17" s="392">
        <f>'R4-02'!S39</f>
        <v>6.5626336041043176E-2</v>
      </c>
      <c r="VX17" s="392">
        <f>'R4-02'!T39</f>
        <v>7.0917070917070918E-2</v>
      </c>
      <c r="VY17" s="392">
        <f>'R4-02'!U39</f>
        <v>7.1939128429790181E-2</v>
      </c>
      <c r="VZ17" s="392">
        <f>'R4-02'!V39</f>
        <v>7.3827046918123279E-2</v>
      </c>
      <c r="WA17" s="392">
        <f>'R4-02'!W39</f>
        <v>7.3816155988857934E-2</v>
      </c>
      <c r="WB17" s="392">
        <f>'R4-02'!X39</f>
        <v>8.1975188518608605E-2</v>
      </c>
      <c r="WC17" s="392">
        <f>'R4-02'!Y39</f>
        <v>7.976510888182041E-2</v>
      </c>
      <c r="WD17" s="392">
        <f>'R4-02'!Z39</f>
        <v>8.6797385620915032E-2</v>
      </c>
      <c r="WE17" s="392">
        <f>'R4-02'!AA39</f>
        <v>8.3196944899072561E-2</v>
      </c>
      <c r="WF17" s="392">
        <f>'R4-02'!AB39</f>
        <v>7.2668112798264642E-2</v>
      </c>
      <c r="WG17" s="392">
        <f>'R4-02'!AC39</f>
        <v>7.4630945872061233E-2</v>
      </c>
      <c r="WH17" s="392">
        <f>'R4-02'!AD39</f>
        <v>7.0921985815602842E-2</v>
      </c>
      <c r="WI17" s="392">
        <f>'R4-02'!AE39</f>
        <v>6.3142437591776804E-2</v>
      </c>
      <c r="WJ17" s="392">
        <f>'R4-02'!AF39</f>
        <v>6.2373078038874381E-2</v>
      </c>
      <c r="WK17" s="392">
        <f>'R4-02'!AG39</f>
        <v>6.4841498559077809E-2</v>
      </c>
      <c r="WL17" s="393">
        <f>'R4-02'!AH39</f>
        <v>6.4612623392162727E-2</v>
      </c>
      <c r="WM17" s="394" t="e">
        <f>#REF!</f>
        <v>#REF!</v>
      </c>
      <c r="WN17" s="392" t="e">
        <f>#REF!</f>
        <v>#REF!</v>
      </c>
      <c r="WO17" s="392" t="e">
        <f>#REF!</f>
        <v>#REF!</v>
      </c>
      <c r="WP17" s="392" t="e">
        <f>#REF!</f>
        <v>#REF!</v>
      </c>
      <c r="WQ17" s="392" t="e">
        <f>#REF!</f>
        <v>#REF!</v>
      </c>
      <c r="WR17" s="392" t="e">
        <f>#REF!</f>
        <v>#REF!</v>
      </c>
      <c r="WS17" s="392" t="e">
        <f>#REF!</f>
        <v>#REF!</v>
      </c>
      <c r="WT17" s="392" t="e">
        <f>#REF!</f>
        <v>#REF!</v>
      </c>
      <c r="WU17" s="392" t="e">
        <f>#REF!</f>
        <v>#REF!</v>
      </c>
      <c r="WV17" s="392" t="e">
        <f>#REF!</f>
        <v>#REF!</v>
      </c>
      <c r="WW17" s="392" t="e">
        <f>#REF!</f>
        <v>#REF!</v>
      </c>
      <c r="WX17" s="392" t="e">
        <f>#REF!</f>
        <v>#REF!</v>
      </c>
      <c r="WY17" s="392" t="e">
        <f>#REF!</f>
        <v>#REF!</v>
      </c>
      <c r="WZ17" s="392" t="e">
        <f>#REF!</f>
        <v>#REF!</v>
      </c>
      <c r="XA17" s="392" t="e">
        <f>#REF!</f>
        <v>#REF!</v>
      </c>
      <c r="XB17" s="392" t="e">
        <f>#REF!</f>
        <v>#REF!</v>
      </c>
      <c r="XC17" s="392" t="e">
        <f>#REF!</f>
        <v>#REF!</v>
      </c>
      <c r="XD17" s="392" t="e">
        <f>#REF!</f>
        <v>#REF!</v>
      </c>
      <c r="XE17" s="392" t="e">
        <f>#REF!</f>
        <v>#REF!</v>
      </c>
      <c r="XF17" s="392" t="e">
        <f>#REF!</f>
        <v>#REF!</v>
      </c>
      <c r="XG17" s="392" t="e">
        <f>#REF!</f>
        <v>#REF!</v>
      </c>
      <c r="XH17" s="392" t="e">
        <f>#REF!</f>
        <v>#REF!</v>
      </c>
      <c r="XI17" s="392" t="e">
        <f>#REF!</f>
        <v>#REF!</v>
      </c>
      <c r="XJ17" s="392" t="e">
        <f>#REF!</f>
        <v>#REF!</v>
      </c>
      <c r="XK17" s="392" t="e">
        <f>#REF!</f>
        <v>#REF!</v>
      </c>
      <c r="XL17" s="392" t="e">
        <f>#REF!</f>
        <v>#REF!</v>
      </c>
      <c r="XM17" s="392" t="e">
        <f>#REF!</f>
        <v>#REF!</v>
      </c>
      <c r="XN17" s="392" t="e">
        <f>#REF!</f>
        <v>#REF!</v>
      </c>
      <c r="XO17" s="392" t="e">
        <f>#REF!</f>
        <v>#REF!</v>
      </c>
      <c r="XP17" s="392" t="e">
        <f>#REF!</f>
        <v>#REF!</v>
      </c>
      <c r="XQ17" s="392" t="e">
        <f>#REF!</f>
        <v>#REF!</v>
      </c>
      <c r="XR17" s="392" t="e">
        <f>#REF!</f>
        <v>#REF!</v>
      </c>
      <c r="XS17" s="392" t="e">
        <f>#REF!</f>
        <v>#REF!</v>
      </c>
      <c r="XT17" s="392" t="e">
        <f>#REF!</f>
        <v>#REF!</v>
      </c>
      <c r="XU17" s="392" t="e">
        <f>#REF!</f>
        <v>#REF!</v>
      </c>
      <c r="XV17" s="392" t="e">
        <f>#REF!</f>
        <v>#REF!</v>
      </c>
      <c r="XW17" s="392" t="e">
        <f>#REF!</f>
        <v>#REF!</v>
      </c>
      <c r="XX17" s="392" t="e">
        <f>#REF!</f>
        <v>#REF!</v>
      </c>
      <c r="XY17" s="392" t="e">
        <f>#REF!</f>
        <v>#REF!</v>
      </c>
      <c r="XZ17" s="392" t="e">
        <f>#REF!</f>
        <v>#REF!</v>
      </c>
      <c r="YA17" s="392" t="e">
        <f>#REF!</f>
        <v>#REF!</v>
      </c>
      <c r="YB17" s="392" t="e">
        <f>#REF!</f>
        <v>#REF!</v>
      </c>
      <c r="YC17" s="392" t="e">
        <f>#REF!</f>
        <v>#REF!</v>
      </c>
      <c r="YD17" s="392" t="e">
        <f>#REF!</f>
        <v>#REF!</v>
      </c>
      <c r="YE17" s="392" t="e">
        <f>#REF!</f>
        <v>#REF!</v>
      </c>
      <c r="YF17" s="392" t="e">
        <f>#REF!</f>
        <v>#REF!</v>
      </c>
      <c r="YG17" s="392" t="e">
        <f>#REF!</f>
        <v>#REF!</v>
      </c>
      <c r="YH17" s="392" t="e">
        <f>#REF!</f>
        <v>#REF!</v>
      </c>
      <c r="YI17" s="392" t="e">
        <f>#REF!</f>
        <v>#REF!</v>
      </c>
      <c r="YJ17" s="392" t="e">
        <f>#REF!</f>
        <v>#REF!</v>
      </c>
      <c r="YK17" s="392" t="e">
        <f>#REF!</f>
        <v>#REF!</v>
      </c>
      <c r="YL17" s="392" t="e">
        <f>#REF!</f>
        <v>#REF!</v>
      </c>
      <c r="YM17" s="392" t="e">
        <f>#REF!</f>
        <v>#REF!</v>
      </c>
      <c r="YN17" s="392" t="e">
        <f>#REF!</f>
        <v>#REF!</v>
      </c>
      <c r="YO17" s="392" t="e">
        <f>#REF!</f>
        <v>#REF!</v>
      </c>
      <c r="YP17" s="392" t="e">
        <f>#REF!</f>
        <v>#REF!</v>
      </c>
      <c r="YQ17" s="392" t="e">
        <f>#REF!</f>
        <v>#REF!</v>
      </c>
      <c r="YR17" s="392" t="e">
        <f>#REF!</f>
        <v>#REF!</v>
      </c>
      <c r="YS17" s="392" t="e">
        <f>#REF!</f>
        <v>#REF!</v>
      </c>
      <c r="YT17" s="392" t="e">
        <f>#REF!</f>
        <v>#REF!</v>
      </c>
      <c r="YU17" s="392" t="e">
        <f>#REF!</f>
        <v>#REF!</v>
      </c>
      <c r="YV17" s="392" t="e">
        <f>#REF!</f>
        <v>#REF!</v>
      </c>
      <c r="YW17" s="392" t="e">
        <f>#REF!</f>
        <v>#REF!</v>
      </c>
      <c r="YX17" s="392" t="e">
        <f>#REF!</f>
        <v>#REF!</v>
      </c>
      <c r="YY17" s="392" t="e">
        <f>#REF!</f>
        <v>#REF!</v>
      </c>
      <c r="YZ17" s="392" t="e">
        <f>#REF!</f>
        <v>#REF!</v>
      </c>
      <c r="ZA17" s="392" t="e">
        <f>#REF!</f>
        <v>#REF!</v>
      </c>
      <c r="ZB17" s="392" t="e">
        <f>#REF!</f>
        <v>#REF!</v>
      </c>
      <c r="ZC17" s="392" t="e">
        <f>#REF!</f>
        <v>#REF!</v>
      </c>
      <c r="ZD17" s="392" t="e">
        <f>#REF!</f>
        <v>#REF!</v>
      </c>
      <c r="ZE17" s="392" t="e">
        <f>#REF!</f>
        <v>#REF!</v>
      </c>
      <c r="ZF17" s="392" t="e">
        <f>#REF!</f>
        <v>#REF!</v>
      </c>
      <c r="ZG17" s="392" t="e">
        <f>#REF!</f>
        <v>#REF!</v>
      </c>
      <c r="ZH17" s="392" t="e">
        <f>#REF!</f>
        <v>#REF!</v>
      </c>
      <c r="ZI17" s="392" t="e">
        <f>#REF!</f>
        <v>#REF!</v>
      </c>
      <c r="ZJ17" s="392" t="e">
        <f>#REF!</f>
        <v>#REF!</v>
      </c>
      <c r="ZK17" s="392" t="e">
        <f>#REF!</f>
        <v>#REF!</v>
      </c>
      <c r="ZL17" s="392" t="e">
        <f>#REF!</f>
        <v>#REF!</v>
      </c>
      <c r="ZM17" s="392" t="e">
        <f>#REF!</f>
        <v>#REF!</v>
      </c>
      <c r="ZN17" s="392" t="e">
        <f>#REF!</f>
        <v>#REF!</v>
      </c>
      <c r="ZO17" s="392" t="e">
        <f>#REF!</f>
        <v>#REF!</v>
      </c>
      <c r="ZP17" s="392" t="e">
        <f>#REF!</f>
        <v>#REF!</v>
      </c>
      <c r="ZQ17" s="392" t="e">
        <f>#REF!</f>
        <v>#REF!</v>
      </c>
      <c r="ZR17" s="392" t="e">
        <f>#REF!</f>
        <v>#REF!</v>
      </c>
      <c r="ZS17" s="392" t="e">
        <f>#REF!</f>
        <v>#REF!</v>
      </c>
      <c r="ZT17" s="392" t="e">
        <f>#REF!</f>
        <v>#REF!</v>
      </c>
      <c r="ZU17" s="392" t="e">
        <f>#REF!</f>
        <v>#REF!</v>
      </c>
      <c r="ZV17" s="392" t="e">
        <f>#REF!</f>
        <v>#REF!</v>
      </c>
      <c r="ZW17" s="392" t="e">
        <f>#REF!</f>
        <v>#REF!</v>
      </c>
      <c r="ZX17" s="392" t="e">
        <f>#REF!</f>
        <v>#REF!</v>
      </c>
      <c r="ZY17" s="392" t="e">
        <f>#REF!</f>
        <v>#REF!</v>
      </c>
      <c r="ZZ17" s="392" t="e">
        <f>#REF!</f>
        <v>#REF!</v>
      </c>
      <c r="AAA17" s="392" t="e">
        <f>#REF!</f>
        <v>#REF!</v>
      </c>
      <c r="AAB17" s="392" t="e">
        <f>#REF!</f>
        <v>#REF!</v>
      </c>
      <c r="AAC17" s="392" t="e">
        <f>#REF!</f>
        <v>#REF!</v>
      </c>
      <c r="AAD17" s="392" t="e">
        <f>#REF!</f>
        <v>#REF!</v>
      </c>
      <c r="AAE17" s="392" t="e">
        <f>#REF!</f>
        <v>#REF!</v>
      </c>
      <c r="AAF17" s="392" t="e">
        <f>#REF!</f>
        <v>#REF!</v>
      </c>
      <c r="AAG17" s="392" t="e">
        <f>#REF!</f>
        <v>#REF!</v>
      </c>
      <c r="AAH17" s="392" t="e">
        <f>#REF!</f>
        <v>#REF!</v>
      </c>
      <c r="AAI17" s="392" t="e">
        <f>#REF!</f>
        <v>#REF!</v>
      </c>
      <c r="AAJ17" s="392" t="e">
        <f>#REF!</f>
        <v>#REF!</v>
      </c>
      <c r="AAK17" s="392" t="e">
        <f>#REF!</f>
        <v>#REF!</v>
      </c>
      <c r="AAL17" s="392" t="e">
        <f>#REF!</f>
        <v>#REF!</v>
      </c>
      <c r="AAM17" s="392" t="e">
        <f>#REF!</f>
        <v>#REF!</v>
      </c>
      <c r="AAN17" s="392" t="e">
        <f>#REF!</f>
        <v>#REF!</v>
      </c>
      <c r="AAO17" s="392" t="e">
        <f>#REF!</f>
        <v>#REF!</v>
      </c>
      <c r="AAP17" s="392" t="e">
        <f>#REF!</f>
        <v>#REF!</v>
      </c>
      <c r="AAQ17" s="392" t="e">
        <f>#REF!</f>
        <v>#REF!</v>
      </c>
      <c r="AAR17" s="392" t="e">
        <f>#REF!</f>
        <v>#REF!</v>
      </c>
      <c r="AAS17" s="392" t="e">
        <f>#REF!</f>
        <v>#REF!</v>
      </c>
      <c r="AAT17" s="392" t="e">
        <f>#REF!</f>
        <v>#REF!</v>
      </c>
      <c r="AAU17" s="392" t="e">
        <f>#REF!</f>
        <v>#REF!</v>
      </c>
      <c r="AAV17" s="392" t="e">
        <f>#REF!</f>
        <v>#REF!</v>
      </c>
      <c r="AAW17" s="392" t="e">
        <f>#REF!</f>
        <v>#REF!</v>
      </c>
      <c r="AAX17" s="392" t="e">
        <f>#REF!</f>
        <v>#REF!</v>
      </c>
      <c r="AAY17" s="392" t="e">
        <f>#REF!</f>
        <v>#REF!</v>
      </c>
      <c r="AAZ17" s="392" t="e">
        <f>#REF!</f>
        <v>#REF!</v>
      </c>
      <c r="ABA17" s="392" t="e">
        <f>#REF!</f>
        <v>#REF!</v>
      </c>
      <c r="ABB17" s="392" t="e">
        <f>#REF!</f>
        <v>#REF!</v>
      </c>
      <c r="ABC17" s="392" t="e">
        <f>#REF!</f>
        <v>#REF!</v>
      </c>
      <c r="ABD17" s="392" t="e">
        <f>#REF!</f>
        <v>#REF!</v>
      </c>
    </row>
    <row r="18" spans="1:732" s="351" customFormat="1" ht="32.4">
      <c r="A18" s="391" t="s">
        <v>140</v>
      </c>
      <c r="B18" s="352" t="s">
        <v>36</v>
      </c>
      <c r="C18" s="400" t="str">
        <f>'7月（入力用）'!F39</f>
        <v>増加</v>
      </c>
      <c r="D18" s="400" t="str">
        <f>'7月（入力用）'!G39</f>
        <v>増加</v>
      </c>
      <c r="E18" s="400" t="str">
        <f>'7月（入力用）'!H39</f>
        <v>増加</v>
      </c>
      <c r="F18" s="400" t="str">
        <f>'7月（入力用）'!I39</f>
        <v>増加</v>
      </c>
      <c r="G18" s="400" t="str">
        <f>'7月（入力用）'!J39</f>
        <v>増加</v>
      </c>
      <c r="H18" s="400" t="str">
        <f>'7月（入力用）'!K39</f>
        <v>増加</v>
      </c>
      <c r="I18" s="400" t="str">
        <f>'7月（入力用）'!L39</f>
        <v>増加</v>
      </c>
      <c r="J18" s="400" t="str">
        <f>'7月（入力用）'!M39</f>
        <v>増加</v>
      </c>
      <c r="K18" s="400" t="str">
        <f>'7月（入力用）'!N39</f>
        <v>増加</v>
      </c>
      <c r="L18" s="400" t="str">
        <f>'7月（入力用）'!O39</f>
        <v>増加</v>
      </c>
      <c r="M18" s="400" t="str">
        <f>'7月（入力用）'!P39</f>
        <v>減少</v>
      </c>
      <c r="N18" s="400" t="str">
        <f>'7月（入力用）'!Q39</f>
        <v>減少</v>
      </c>
      <c r="O18" s="400" t="str">
        <f>'7月（入力用）'!R39</f>
        <v>減少</v>
      </c>
      <c r="P18" s="400" t="str">
        <f>'7月（入力用）'!S39</f>
        <v>減少</v>
      </c>
      <c r="Q18" s="400" t="str">
        <f>'7月（入力用）'!T39</f>
        <v>減少</v>
      </c>
      <c r="R18" s="400" t="str">
        <f>'7月（入力用）'!U39</f>
        <v>減少</v>
      </c>
      <c r="S18" s="400" t="str">
        <f>'7月（入力用）'!V39</f>
        <v>減少</v>
      </c>
      <c r="T18" s="400" t="str">
        <f>'7月（入力用）'!W39</f>
        <v>減少</v>
      </c>
      <c r="U18" s="400" t="str">
        <f>'7月（入力用）'!X39</f>
        <v>減少</v>
      </c>
      <c r="V18" s="400" t="str">
        <f>'7月（入力用）'!Y39</f>
        <v>減少</v>
      </c>
      <c r="W18" s="400" t="str">
        <f>'7月（入力用）'!Z39</f>
        <v>減少</v>
      </c>
      <c r="X18" s="400" t="str">
        <f>'7月（入力用）'!AA39</f>
        <v>減少</v>
      </c>
      <c r="Y18" s="400" t="str">
        <f>'7月（入力用）'!AB39</f>
        <v>減少</v>
      </c>
      <c r="Z18" s="400" t="str">
        <f>'7月（入力用）'!AC39</f>
        <v>増加</v>
      </c>
      <c r="AA18" s="400" t="str">
        <f>'7月（入力用）'!AD39</f>
        <v>増加</v>
      </c>
      <c r="AB18" s="400" t="str">
        <f>'7月（入力用）'!AE39</f>
        <v>増加</v>
      </c>
      <c r="AC18" s="400" t="str">
        <f>'7月（入力用）'!AF39</f>
        <v>増加</v>
      </c>
      <c r="AD18" s="400" t="str">
        <f>'7月（入力用）'!AG39</f>
        <v>増加</v>
      </c>
      <c r="AE18" s="400" t="str">
        <f>'7月（入力用）'!AH39</f>
        <v>増加</v>
      </c>
      <c r="AF18" s="400" t="str">
        <f>'7月（入力用）'!AI39</f>
        <v>増加</v>
      </c>
      <c r="AG18" s="401" t="str">
        <f>'7月（入力用）'!AJ39</f>
        <v>増加</v>
      </c>
      <c r="AH18" s="402" t="str">
        <f>'8月（入力用）'!F39</f>
        <v>減少</v>
      </c>
      <c r="AI18" s="400" t="str">
        <f>'8月（入力用）'!G39</f>
        <v>減少</v>
      </c>
      <c r="AJ18" s="400" t="str">
        <f>'8月（入力用）'!H39</f>
        <v>減少</v>
      </c>
      <c r="AK18" s="400" t="str">
        <f>'8月（入力用）'!I39</f>
        <v>減少</v>
      </c>
      <c r="AL18" s="400" t="str">
        <f>'8月（入力用）'!J39</f>
        <v>減少</v>
      </c>
      <c r="AM18" s="400" t="str">
        <f>'8月（入力用）'!K39</f>
        <v>減少</v>
      </c>
      <c r="AN18" s="400" t="str">
        <f>'8月（入力用）'!L39</f>
        <v>減少</v>
      </c>
      <c r="AO18" s="400" t="str">
        <f>'8月（入力用）'!M39</f>
        <v>減少</v>
      </c>
      <c r="AP18" s="400" t="str">
        <f>'8月（入力用）'!N39</f>
        <v>減少</v>
      </c>
      <c r="AQ18" s="400" t="str">
        <f>'8月（入力用）'!O39</f>
        <v>減少</v>
      </c>
      <c r="AR18" s="400" t="str">
        <f>'8月（入力用）'!P39</f>
        <v>減少</v>
      </c>
      <c r="AS18" s="400" t="str">
        <f>'8月（入力用）'!Q39</f>
        <v>減少</v>
      </c>
      <c r="AT18" s="400" t="str">
        <f>'8月（入力用）'!R39</f>
        <v>減少</v>
      </c>
      <c r="AU18" s="400" t="str">
        <f>'8月（入力用）'!S39</f>
        <v>減少</v>
      </c>
      <c r="AV18" s="400" t="str">
        <f>'8月（入力用）'!T39</f>
        <v>減少</v>
      </c>
      <c r="AW18" s="400" t="str">
        <f>'8月（入力用）'!U39</f>
        <v>増加</v>
      </c>
      <c r="AX18" s="400" t="str">
        <f>'8月（入力用）'!V39</f>
        <v>増加</v>
      </c>
      <c r="AY18" s="400" t="str">
        <f>'8月（入力用）'!W39</f>
        <v>増加</v>
      </c>
      <c r="AZ18" s="400" t="str">
        <f>'8月（入力用）'!X39</f>
        <v>増加</v>
      </c>
      <c r="BA18" s="400" t="str">
        <f>'8月（入力用）'!Y39</f>
        <v>増加</v>
      </c>
      <c r="BB18" s="400" t="str">
        <f>'8月（入力用）'!Z39</f>
        <v>増加</v>
      </c>
      <c r="BC18" s="400" t="str">
        <f>'8月（入力用）'!AA39</f>
        <v>増加</v>
      </c>
      <c r="BD18" s="400" t="str">
        <f>'8月（入力用）'!AB39</f>
        <v>減少</v>
      </c>
      <c r="BE18" s="400" t="str">
        <f>'8月（入力用）'!AC39</f>
        <v>減少</v>
      </c>
      <c r="BF18" s="400" t="str">
        <f>'8月（入力用）'!AD39</f>
        <v>減少</v>
      </c>
      <c r="BG18" s="400" t="str">
        <f>'8月（入力用）'!AE39</f>
        <v>減少</v>
      </c>
      <c r="BH18" s="400" t="str">
        <f>'8月（入力用）'!AF39</f>
        <v>減少</v>
      </c>
      <c r="BI18" s="400" t="str">
        <f>'8月（入力用）'!AG39</f>
        <v>減少</v>
      </c>
      <c r="BJ18" s="400" t="str">
        <f>'8月（入力用）'!AH39</f>
        <v>減少</v>
      </c>
      <c r="BK18" s="400" t="str">
        <f>'8月（入力用）'!AI39</f>
        <v>減少</v>
      </c>
      <c r="BL18" s="401" t="str">
        <f>'8月（入力用）'!AJ39</f>
        <v>減少</v>
      </c>
      <c r="BM18" s="402" t="str">
        <f>'9月（入力用）'!G39</f>
        <v>増加</v>
      </c>
      <c r="BN18" s="400" t="str">
        <f>'9月（入力用）'!H39</f>
        <v>増加</v>
      </c>
      <c r="BO18" s="400" t="str">
        <f>'9月（入力用）'!I39</f>
        <v>増加</v>
      </c>
      <c r="BP18" s="400" t="str">
        <f>'9月（入力用）'!J39</f>
        <v>減少</v>
      </c>
      <c r="BQ18" s="400" t="str">
        <f>'9月（入力用）'!K39</f>
        <v>減少</v>
      </c>
      <c r="BR18" s="400" t="str">
        <f>'9月（入力用）'!L39</f>
        <v>減少</v>
      </c>
      <c r="BS18" s="400" t="str">
        <f>'9月（入力用）'!M39</f>
        <v>減少</v>
      </c>
      <c r="BT18" s="400" t="str">
        <f>'9月（入力用）'!N39</f>
        <v>減少</v>
      </c>
      <c r="BU18" s="400" t="str">
        <f>'9月（入力用）'!O39</f>
        <v>減少</v>
      </c>
      <c r="BV18" s="400" t="str">
        <f>'9月（入力用）'!P39</f>
        <v>減少</v>
      </c>
      <c r="BW18" s="400" t="str">
        <f>'9月（入力用）'!Q39</f>
        <v>減少</v>
      </c>
      <c r="BX18" s="400" t="str">
        <f>'9月（入力用）'!R39</f>
        <v>減少</v>
      </c>
      <c r="BY18" s="400" t="str">
        <f>'9月（入力用）'!S39</f>
        <v>減少</v>
      </c>
      <c r="BZ18" s="400" t="str">
        <f>'9月（入力用）'!T39</f>
        <v>減少</v>
      </c>
      <c r="CA18" s="400" t="str">
        <f>'9月（入力用）'!U39</f>
        <v>減少</v>
      </c>
      <c r="CB18" s="400" t="str">
        <f>'9月（入力用）'!V39</f>
        <v>減少</v>
      </c>
      <c r="CC18" s="400" t="str">
        <f>'9月（入力用）'!W39</f>
        <v>減少</v>
      </c>
      <c r="CD18" s="400" t="str">
        <f>'9月（入力用）'!X39</f>
        <v>増加</v>
      </c>
      <c r="CE18" s="400" t="str">
        <f>'9月（入力用）'!Y39</f>
        <v>増加</v>
      </c>
      <c r="CF18" s="400" t="str">
        <f>'9月（入力用）'!Z39</f>
        <v>増加</v>
      </c>
      <c r="CG18" s="400" t="str">
        <f>'9月（入力用）'!AA39</f>
        <v>増加</v>
      </c>
      <c r="CH18" s="400" t="str">
        <f>'9月（入力用）'!AB39</f>
        <v>増加</v>
      </c>
      <c r="CI18" s="400" t="str">
        <f>'9月（入力用）'!AC39</f>
        <v>増加</v>
      </c>
      <c r="CJ18" s="400" t="str">
        <f>'9月（入力用）'!AD39</f>
        <v>増加</v>
      </c>
      <c r="CK18" s="400" t="str">
        <f>'9月（入力用）'!AE39</f>
        <v>増加</v>
      </c>
      <c r="CL18" s="400" t="str">
        <f>'9月（入力用）'!AF39</f>
        <v>増加</v>
      </c>
      <c r="CM18" s="400" t="str">
        <f>'9月（入力用）'!AG39</f>
        <v>増加</v>
      </c>
      <c r="CN18" s="400" t="str">
        <f>'9月（入力用）'!AH39</f>
        <v>増加</v>
      </c>
      <c r="CO18" s="400" t="str">
        <f>'9月（入力用）'!AI39</f>
        <v>増加</v>
      </c>
      <c r="CP18" s="401" t="str">
        <f>'9月（入力用）'!AJ39</f>
        <v>増加</v>
      </c>
      <c r="CQ18" s="402" t="str">
        <f>'10月（入力用）'!G39</f>
        <v>増加</v>
      </c>
      <c r="CR18" s="400" t="str">
        <f>'10月（入力用）'!H39</f>
        <v>減少</v>
      </c>
      <c r="CS18" s="400" t="str">
        <f>'10月（入力用）'!I39</f>
        <v>減少</v>
      </c>
      <c r="CT18" s="400" t="str">
        <f>'10月（入力用）'!J39</f>
        <v>減少</v>
      </c>
      <c r="CU18" s="400" t="str">
        <f>'10月（入力用）'!K39</f>
        <v>減少</v>
      </c>
      <c r="CV18" s="400" t="str">
        <f>'10月（入力用）'!L39</f>
        <v>減少</v>
      </c>
      <c r="CW18" s="400" t="str">
        <f>'10月（入力用）'!M39</f>
        <v>減少</v>
      </c>
      <c r="CX18" s="400" t="str">
        <f>'10月（入力用）'!N39</f>
        <v>減少</v>
      </c>
      <c r="CY18" s="400" t="str">
        <f>'10月（入力用）'!O39</f>
        <v>減少</v>
      </c>
      <c r="CZ18" s="400" t="str">
        <f>'10月（入力用）'!P39</f>
        <v>増加</v>
      </c>
      <c r="DA18" s="400" t="str">
        <f>'10月（入力用）'!Q39</f>
        <v>増加</v>
      </c>
      <c r="DB18" s="400" t="str">
        <f>'10月（入力用）'!R39</f>
        <v>減少</v>
      </c>
      <c r="DC18" s="400" t="str">
        <f>'10月（入力用）'!S39</f>
        <v>減少</v>
      </c>
      <c r="DD18" s="400" t="str">
        <f>'10月（入力用）'!T39</f>
        <v>減少</v>
      </c>
      <c r="DE18" s="400" t="str">
        <f>'10月（入力用）'!U39</f>
        <v>減少</v>
      </c>
      <c r="DF18" s="400" t="str">
        <f>'10月（入力用）'!V39</f>
        <v>減少</v>
      </c>
      <c r="DG18" s="400" t="str">
        <f>'10月（入力用）'!W39</f>
        <v>減少</v>
      </c>
      <c r="DH18" s="400" t="str">
        <f>'10月（入力用）'!X39</f>
        <v>減少</v>
      </c>
      <c r="DI18" s="400" t="str">
        <f>'10月（入力用）'!Y39</f>
        <v>減少</v>
      </c>
      <c r="DJ18" s="400" t="str">
        <f>'10月（入力用）'!Z39</f>
        <v>減少</v>
      </c>
      <c r="DK18" s="400" t="str">
        <f>'10月（入力用）'!AA39</f>
        <v>減少</v>
      </c>
      <c r="DL18" s="400" t="str">
        <f>'10月（入力用）'!AB39</f>
        <v>減少</v>
      </c>
      <c r="DM18" s="400" t="str">
        <f>'10月（入力用）'!AC39</f>
        <v>減少</v>
      </c>
      <c r="DN18" s="400" t="str">
        <f>'10月（入力用）'!AD39</f>
        <v>減少</v>
      </c>
      <c r="DO18" s="400" t="str">
        <f>'10月（入力用）'!AE39</f>
        <v>減少</v>
      </c>
      <c r="DP18" s="400" t="str">
        <f>'10月（入力用）'!AF39</f>
        <v>減少</v>
      </c>
      <c r="DQ18" s="400" t="str">
        <f>'10月（入力用）'!AG39</f>
        <v>減少</v>
      </c>
      <c r="DR18" s="400" t="str">
        <f>'10月（入力用）'!AH39</f>
        <v>減少</v>
      </c>
      <c r="DS18" s="400" t="str">
        <f>'10月（入力用）'!AI39</f>
        <v>増加</v>
      </c>
      <c r="DT18" s="400" t="str">
        <f>'10月（入力用）'!AJ39</f>
        <v>増加</v>
      </c>
      <c r="DU18" s="401" t="str">
        <f>'10月（入力用）'!AK39</f>
        <v>増加</v>
      </c>
      <c r="DV18" s="402" t="str">
        <f>'11月（入力用）'!G39</f>
        <v>増加</v>
      </c>
      <c r="DW18" s="400" t="str">
        <f>'11月（入力用）'!H39</f>
        <v>増加</v>
      </c>
      <c r="DX18" s="400" t="str">
        <f>'11月（入力用）'!I39</f>
        <v>増加</v>
      </c>
      <c r="DY18" s="400" t="str">
        <f>'11月（入力用）'!J39</f>
        <v>増加</v>
      </c>
      <c r="DZ18" s="400" t="str">
        <f>'11月（入力用）'!K39</f>
        <v>増加</v>
      </c>
      <c r="EA18" s="400" t="str">
        <f>'11月（入力用）'!L39</f>
        <v>増加</v>
      </c>
      <c r="EB18" s="400" t="str">
        <f>'11月（入力用）'!M39</f>
        <v>増加</v>
      </c>
      <c r="EC18" s="400" t="str">
        <f>'11月（入力用）'!N39</f>
        <v>増加</v>
      </c>
      <c r="ED18" s="400" t="str">
        <f>'11月（入力用）'!O39</f>
        <v>増加</v>
      </c>
      <c r="EE18" s="400" t="str">
        <f>'11月（入力用）'!P39</f>
        <v>増加</v>
      </c>
      <c r="EF18" s="400" t="str">
        <f>'11月（入力用）'!Q39</f>
        <v>増加</v>
      </c>
      <c r="EG18" s="400" t="str">
        <f>'11月（入力用）'!R39</f>
        <v>増加</v>
      </c>
      <c r="EH18" s="400" t="str">
        <f>'11月（入力用）'!S39</f>
        <v>減少</v>
      </c>
      <c r="EI18" s="400" t="str">
        <f>'11月（入力用）'!T39</f>
        <v>減少</v>
      </c>
      <c r="EJ18" s="400" t="str">
        <f>'11月（入力用）'!U39</f>
        <v>減少</v>
      </c>
      <c r="EK18" s="400" t="str">
        <f>'11月（入力用）'!V39</f>
        <v>減少</v>
      </c>
      <c r="EL18" s="400" t="str">
        <f>'11月（入力用）'!W39</f>
        <v>減少</v>
      </c>
      <c r="EM18" s="400" t="str">
        <f>'11月（入力用）'!X39</f>
        <v>減少</v>
      </c>
      <c r="EN18" s="400" t="str">
        <f>'11月（入力用）'!Y39</f>
        <v>減少</v>
      </c>
      <c r="EO18" s="400" t="str">
        <f>'11月（入力用）'!Z39</f>
        <v>増加</v>
      </c>
      <c r="EP18" s="400" t="str">
        <f>'11月（入力用）'!AA39</f>
        <v>増加</v>
      </c>
      <c r="EQ18" s="400" t="str">
        <f>'11月（入力用）'!AB39</f>
        <v>増加</v>
      </c>
      <c r="ER18" s="400" t="str">
        <f>'11月（入力用）'!AC39</f>
        <v>増加</v>
      </c>
      <c r="ES18" s="400" t="str">
        <f>'11月（入力用）'!AD39</f>
        <v>増加</v>
      </c>
      <c r="ET18" s="400" t="str">
        <f>'11月（入力用）'!AE39</f>
        <v>増加</v>
      </c>
      <c r="EU18" s="400" t="str">
        <f>'11月（入力用）'!AF39</f>
        <v>減少</v>
      </c>
      <c r="EV18" s="400" t="str">
        <f>'11月（入力用）'!AG39</f>
        <v>減少</v>
      </c>
      <c r="EW18" s="400" t="str">
        <f>'11月（入力用）'!AH39</f>
        <v>減少</v>
      </c>
      <c r="EX18" s="400" t="str">
        <f>'11月（入力用）'!AI39</f>
        <v>減少</v>
      </c>
      <c r="EY18" s="401" t="str">
        <f>'11月（入力用）'!AJ39</f>
        <v>減少</v>
      </c>
      <c r="EZ18" s="402" t="str">
        <f>'12月（入力用）'!G39</f>
        <v>減少</v>
      </c>
      <c r="FA18" s="400" t="str">
        <f>'12月（入力用）'!H39</f>
        <v>減少</v>
      </c>
      <c r="FB18" s="400" t="str">
        <f>'12月（入力用）'!I39</f>
        <v>増加</v>
      </c>
      <c r="FC18" s="400" t="str">
        <f>'12月（入力用）'!J39</f>
        <v>増加</v>
      </c>
      <c r="FD18" s="400" t="str">
        <f>'12月（入力用）'!K39</f>
        <v>増加</v>
      </c>
      <c r="FE18" s="400" t="str">
        <f>'12月（入力用）'!L39</f>
        <v>増加</v>
      </c>
      <c r="FF18" s="400" t="str">
        <f>'12月（入力用）'!M39</f>
        <v>増加</v>
      </c>
      <c r="FG18" s="400" t="str">
        <f>'12月（入力用）'!N39</f>
        <v>増加</v>
      </c>
      <c r="FH18" s="400" t="str">
        <f>'12月（入力用）'!O39</f>
        <v>増加</v>
      </c>
      <c r="FI18" s="400" t="str">
        <f>'12月（入力用）'!P39</f>
        <v>増加</v>
      </c>
      <c r="FJ18" s="400" t="str">
        <f>'12月（入力用）'!Q39</f>
        <v>増加</v>
      </c>
      <c r="FK18" s="400" t="str">
        <f>'12月（入力用）'!R39</f>
        <v>増加</v>
      </c>
      <c r="FL18" s="400" t="str">
        <f>'12月（入力用）'!S39</f>
        <v>増加</v>
      </c>
      <c r="FM18" s="400" t="str">
        <f>'12月（入力用）'!T39</f>
        <v>増加</v>
      </c>
      <c r="FN18" s="400" t="str">
        <f>'12月（入力用）'!U39</f>
        <v>増加</v>
      </c>
      <c r="FO18" s="400" t="str">
        <f>'12月（入力用）'!V39</f>
        <v>増加</v>
      </c>
      <c r="FP18" s="400" t="str">
        <f>'12月（入力用）'!W39</f>
        <v>減少</v>
      </c>
      <c r="FQ18" s="400" t="str">
        <f>'12月（入力用）'!X39</f>
        <v>減少</v>
      </c>
      <c r="FR18" s="400" t="str">
        <f>'12月（入力用）'!Y39</f>
        <v>減少</v>
      </c>
      <c r="FS18" s="400" t="str">
        <f>'12月（入力用）'!Z39</f>
        <v>減少</v>
      </c>
      <c r="FT18" s="400" t="str">
        <f>'12月（入力用）'!AA39</f>
        <v>減少</v>
      </c>
      <c r="FU18" s="400" t="str">
        <f>'12月（入力用）'!AB39</f>
        <v>減少</v>
      </c>
      <c r="FV18" s="400" t="str">
        <f>'12月（入力用）'!AC39</f>
        <v>減少</v>
      </c>
      <c r="FW18" s="400" t="str">
        <f>'12月（入力用）'!AD39</f>
        <v>減少</v>
      </c>
      <c r="FX18" s="400" t="str">
        <f>'12月（入力用）'!AE39</f>
        <v>減少</v>
      </c>
      <c r="FY18" s="400" t="str">
        <f>'12月（入力用）'!AF39</f>
        <v>増加</v>
      </c>
      <c r="FZ18" s="400" t="str">
        <f>'12月（入力用）'!AG39</f>
        <v>増加</v>
      </c>
      <c r="GA18" s="400" t="str">
        <f>'12月（入力用）'!AH39</f>
        <v>増加</v>
      </c>
      <c r="GB18" s="400" t="str">
        <f>'12月（入力用）'!AI39</f>
        <v>増加</v>
      </c>
      <c r="GC18" s="400" t="str">
        <f>'12月（入力用）'!AJ39</f>
        <v>増加</v>
      </c>
      <c r="GD18" s="401" t="str">
        <f>'12月（入力用）'!AK39</f>
        <v>増加</v>
      </c>
      <c r="GE18" s="402" t="str">
        <f>'R3-01（入力用）'!G40</f>
        <v>増加</v>
      </c>
      <c r="GF18" s="400" t="str">
        <f>'R3-01（入力用）'!H40</f>
        <v>増加</v>
      </c>
      <c r="GG18" s="400" t="str">
        <f>'R3-01（入力用）'!I40</f>
        <v>増加</v>
      </c>
      <c r="GH18" s="400" t="str">
        <f>'R3-01（入力用）'!J40</f>
        <v>減少</v>
      </c>
      <c r="GI18" s="400" t="str">
        <f>'R3-01（入力用）'!K40</f>
        <v>減少</v>
      </c>
      <c r="GJ18" s="400" t="str">
        <f>'R3-01（入力用）'!L40</f>
        <v>増加</v>
      </c>
      <c r="GK18" s="400" t="str">
        <f>'R3-01（入力用）'!M40</f>
        <v>増加</v>
      </c>
      <c r="GL18" s="400" t="str">
        <f>'R3-01（入力用）'!N40</f>
        <v>増加</v>
      </c>
      <c r="GM18" s="400" t="str">
        <f>'R3-01（入力用）'!O40</f>
        <v>増加</v>
      </c>
      <c r="GN18" s="400" t="str">
        <f>'R3-01（入力用）'!P40</f>
        <v>増加</v>
      </c>
      <c r="GO18" s="400" t="str">
        <f>'R3-01（入力用）'!Q40</f>
        <v>増加</v>
      </c>
      <c r="GP18" s="400" t="str">
        <f>'R3-01（入力用）'!R40</f>
        <v>増加</v>
      </c>
      <c r="GQ18" s="400" t="str">
        <f>'R3-01（入力用）'!S40</f>
        <v>増加</v>
      </c>
      <c r="GR18" s="400" t="str">
        <f>'R3-01（入力用）'!T40</f>
        <v>増加</v>
      </c>
      <c r="GS18" s="400" t="str">
        <f>'R3-01（入力用）'!U40</f>
        <v>減少</v>
      </c>
      <c r="GT18" s="400" t="str">
        <f>'R3-01（入力用）'!V40</f>
        <v>減少</v>
      </c>
      <c r="GU18" s="400" t="str">
        <f>'R3-01（入力用）'!W40</f>
        <v>減少</v>
      </c>
      <c r="GV18" s="400" t="str">
        <f>'R3-01（入力用）'!X40</f>
        <v>減少</v>
      </c>
      <c r="GW18" s="400" t="str">
        <f>'R3-01（入力用）'!Y40</f>
        <v>減少</v>
      </c>
      <c r="GX18" s="400" t="str">
        <f>'R3-01（入力用）'!Z40</f>
        <v>減少</v>
      </c>
      <c r="GY18" s="400" t="str">
        <f>'R3-01（入力用）'!AA40</f>
        <v>増加</v>
      </c>
      <c r="GZ18" s="400" t="str">
        <f>'R3-01（入力用）'!AB40</f>
        <v>増加</v>
      </c>
      <c r="HA18" s="400" t="str">
        <f>'R3-01（入力用）'!AC40</f>
        <v>増加</v>
      </c>
      <c r="HB18" s="400" t="str">
        <f>'R3-01（入力用）'!AD40</f>
        <v>増加</v>
      </c>
      <c r="HC18" s="400" t="str">
        <f>'R3-01（入力用）'!AE40</f>
        <v>増加</v>
      </c>
      <c r="HD18" s="400" t="str">
        <f>'R3-01（入力用）'!AF40</f>
        <v>増加</v>
      </c>
      <c r="HE18" s="400" t="str">
        <f>'R3-01（入力用）'!AG40</f>
        <v>減少</v>
      </c>
      <c r="HF18" s="400" t="str">
        <f>'R3-01（入力用）'!AH40</f>
        <v>減少</v>
      </c>
      <c r="HG18" s="400" t="str">
        <f>'R3-01（入力用）'!AI40</f>
        <v>減少</v>
      </c>
      <c r="HH18" s="400" t="str">
        <f>'R3-01（入力用）'!AJ40</f>
        <v>減少</v>
      </c>
      <c r="HI18" s="401" t="str">
        <f>'R3-01（入力用）'!AK40</f>
        <v>減少</v>
      </c>
      <c r="HJ18" s="402" t="str">
        <f>'R3-02（入力用）'!G40</f>
        <v>減少</v>
      </c>
      <c r="HK18" s="400" t="str">
        <f>'R3-02（入力用）'!H40</f>
        <v>減少</v>
      </c>
      <c r="HL18" s="400" t="str">
        <f>'R3-02（入力用）'!I40</f>
        <v>減少</v>
      </c>
      <c r="HM18" s="400" t="str">
        <f>'R3-02（入力用）'!J40</f>
        <v>減少</v>
      </c>
      <c r="HN18" s="400" t="str">
        <f>'R3-02（入力用）'!K40</f>
        <v>減少</v>
      </c>
      <c r="HO18" s="400" t="str">
        <f>'R3-02（入力用）'!L40</f>
        <v>減少</v>
      </c>
      <c r="HP18" s="400" t="str">
        <f>'R3-02（入力用）'!M40</f>
        <v>減少</v>
      </c>
      <c r="HQ18" s="400" t="str">
        <f>'R3-02（入力用）'!N40</f>
        <v>減少</v>
      </c>
      <c r="HR18" s="400" t="str">
        <f>'R3-02（入力用）'!O40</f>
        <v>減少</v>
      </c>
      <c r="HS18" s="400" t="str">
        <f>'R3-02（入力用）'!P40</f>
        <v>減少</v>
      </c>
      <c r="HT18" s="400" t="str">
        <f>'R3-02（入力用）'!Q40</f>
        <v>減少</v>
      </c>
      <c r="HU18" s="400" t="str">
        <f>'R3-02（入力用）'!R40</f>
        <v>減少</v>
      </c>
      <c r="HV18" s="400" t="str">
        <f>'R3-02（入力用）'!S40</f>
        <v>増加</v>
      </c>
      <c r="HW18" s="400" t="str">
        <f>'R3-02（入力用）'!T40</f>
        <v>増加</v>
      </c>
      <c r="HX18" s="400" t="str">
        <f>'R3-02（入力用）'!U40</f>
        <v>増加</v>
      </c>
      <c r="HY18" s="400" t="str">
        <f>'R3-02（入力用）'!V40</f>
        <v>増加</v>
      </c>
      <c r="HZ18" s="400" t="str">
        <f>'R3-02（入力用）'!W40</f>
        <v>増加</v>
      </c>
      <c r="IA18" s="400" t="str">
        <f>'R3-02（入力用）'!X40</f>
        <v>増加</v>
      </c>
      <c r="IB18" s="400" t="str">
        <f>'R3-02（入力用）'!Y40</f>
        <v>減少</v>
      </c>
      <c r="IC18" s="400" t="str">
        <f>'R3-02（入力用）'!Z40</f>
        <v>減少</v>
      </c>
      <c r="ID18" s="400" t="str">
        <f>'R3-02（入力用）'!AA40</f>
        <v>減少</v>
      </c>
      <c r="IE18" s="400" t="str">
        <f>'R3-02（入力用）'!AB40</f>
        <v>減少</v>
      </c>
      <c r="IF18" s="400" t="str">
        <f>'R3-02（入力用）'!AC40</f>
        <v>減少</v>
      </c>
      <c r="IG18" s="400" t="str">
        <f>'R3-02（入力用）'!AD40</f>
        <v>減少</v>
      </c>
      <c r="IH18" s="400" t="str">
        <f>'R3-02（入力用）'!AE40</f>
        <v>減少</v>
      </c>
      <c r="II18" s="400" t="str">
        <f>'R3-02（入力用）'!AF40</f>
        <v>減少</v>
      </c>
      <c r="IJ18" s="400" t="str">
        <f>'R3-02（入力用）'!AG40</f>
        <v>減少</v>
      </c>
      <c r="IK18" s="401" t="str">
        <f>'R3-02（入力用）'!AH40</f>
        <v>減少</v>
      </c>
      <c r="IL18" s="402" t="str">
        <f>'R3-03（入力用）'!G40</f>
        <v>減少</v>
      </c>
      <c r="IM18" s="400" t="str">
        <f>'R3-03（入力用）'!H40</f>
        <v>減少</v>
      </c>
      <c r="IN18" s="400" t="str">
        <f>'R3-03（入力用）'!I40</f>
        <v>減少</v>
      </c>
      <c r="IO18" s="400" t="str">
        <f>'R3-03（入力用）'!J40</f>
        <v>減少</v>
      </c>
      <c r="IP18" s="400" t="str">
        <f>'R3-03（入力用）'!K40</f>
        <v>減少</v>
      </c>
      <c r="IQ18" s="400" t="str">
        <f>'R3-03（入力用）'!L40</f>
        <v>減少</v>
      </c>
      <c r="IR18" s="400" t="str">
        <f>'R3-03（入力用）'!M40</f>
        <v>減少</v>
      </c>
      <c r="IS18" s="400" t="str">
        <f>'R3-03（入力用）'!N40</f>
        <v>減少</v>
      </c>
      <c r="IT18" s="400" t="str">
        <f>'R3-03（入力用）'!O40</f>
        <v>減少</v>
      </c>
      <c r="IU18" s="400" t="str">
        <f>'R3-03（入力用）'!P40</f>
        <v>減少</v>
      </c>
      <c r="IV18" s="400" t="str">
        <f>'R3-03（入力用）'!Q40</f>
        <v>減少</v>
      </c>
      <c r="IW18" s="400" t="str">
        <f>'R3-03（入力用）'!R40</f>
        <v>減少</v>
      </c>
      <c r="IX18" s="400" t="str">
        <f>'R3-03（入力用）'!S40</f>
        <v>減少</v>
      </c>
      <c r="IY18" s="400" t="str">
        <f>'R3-03（入力用）'!T40</f>
        <v>同数</v>
      </c>
      <c r="IZ18" s="400" t="str">
        <f>'R3-03（入力用）'!U40</f>
        <v>同数</v>
      </c>
      <c r="JA18" s="400" t="str">
        <f>'R3-03（入力用）'!V40</f>
        <v>増加</v>
      </c>
      <c r="JB18" s="400" t="str">
        <f>'R3-03（入力用）'!W40</f>
        <v>増加</v>
      </c>
      <c r="JC18" s="400" t="str">
        <f>'R3-03（入力用）'!X40</f>
        <v>増加</v>
      </c>
      <c r="JD18" s="400" t="str">
        <f>'R3-03（入力用）'!Y40</f>
        <v>増加</v>
      </c>
      <c r="JE18" s="400" t="str">
        <f>'R3-03（入力用）'!Z40</f>
        <v>増加</v>
      </c>
      <c r="JF18" s="400" t="str">
        <f>'R3-03（入力用）'!AA40</f>
        <v>増加</v>
      </c>
      <c r="JG18" s="400" t="str">
        <f>'R3-03（入力用）'!AB40</f>
        <v>増加</v>
      </c>
      <c r="JH18" s="400" t="str">
        <f>'R3-03（入力用）'!AC40</f>
        <v>増加</v>
      </c>
      <c r="JI18" s="400" t="str">
        <f>'R3-03（入力用）'!AD40</f>
        <v>増加</v>
      </c>
      <c r="JJ18" s="400" t="str">
        <f>'R3-03（入力用）'!AE40</f>
        <v>増加</v>
      </c>
      <c r="JK18" s="400" t="str">
        <f>'R3-03（入力用）'!AF40</f>
        <v>増加</v>
      </c>
      <c r="JL18" s="400" t="str">
        <f>'R3-03（入力用）'!AG40</f>
        <v>増加</v>
      </c>
      <c r="JM18" s="400" t="str">
        <f>'R3-03（入力用）'!AH40</f>
        <v>増加</v>
      </c>
      <c r="JN18" s="400" t="str">
        <f>'R3-03（入力用）'!AI40</f>
        <v>増加</v>
      </c>
      <c r="JO18" s="400" t="str">
        <f>'R3-03（入力用）'!AJ40</f>
        <v>増加</v>
      </c>
      <c r="JP18" s="401" t="str">
        <f>'R3-03（入力用）'!AK40</f>
        <v>増加</v>
      </c>
      <c r="JQ18" s="402" t="str">
        <f>'R3-04'!G40</f>
        <v>増加</v>
      </c>
      <c r="JR18" s="400" t="str">
        <f>'R3-04'!H40</f>
        <v>増加</v>
      </c>
      <c r="JS18" s="400" t="str">
        <f>'R3-04'!I40</f>
        <v>増加</v>
      </c>
      <c r="JT18" s="400" t="str">
        <f>'R3-04'!J40</f>
        <v>増加</v>
      </c>
      <c r="JU18" s="400" t="str">
        <f>'R3-04'!K40</f>
        <v>増加</v>
      </c>
      <c r="JV18" s="400" t="str">
        <f>'R3-04'!L40</f>
        <v>減少</v>
      </c>
      <c r="JW18" s="400" t="str">
        <f>'R3-04'!M40</f>
        <v>増加</v>
      </c>
      <c r="JX18" s="400" t="str">
        <f>'R3-04'!N40</f>
        <v>増加</v>
      </c>
      <c r="JY18" s="400" t="str">
        <f>'R3-04'!O40</f>
        <v>増加</v>
      </c>
      <c r="JZ18" s="400" t="str">
        <f>'R3-04'!P40</f>
        <v>増加</v>
      </c>
      <c r="KA18" s="400" t="str">
        <f>'R3-04'!Q40</f>
        <v>増加</v>
      </c>
      <c r="KB18" s="400" t="str">
        <f>'R3-04'!R40</f>
        <v>増加</v>
      </c>
      <c r="KC18" s="400" t="str">
        <f>'R3-04'!S40</f>
        <v>増加</v>
      </c>
      <c r="KD18" s="400" t="str">
        <f>'R3-04'!T40</f>
        <v>減少</v>
      </c>
      <c r="KE18" s="400" t="str">
        <f>'R3-04'!U40</f>
        <v>減少</v>
      </c>
      <c r="KF18" s="400" t="str">
        <f>'R3-04'!V40</f>
        <v>減少</v>
      </c>
      <c r="KG18" s="400" t="str">
        <f>'R3-04'!W40</f>
        <v>減少</v>
      </c>
      <c r="KH18" s="400" t="str">
        <f>'R3-04'!X40</f>
        <v>減少</v>
      </c>
      <c r="KI18" s="400" t="str">
        <f>'R3-04'!Y40</f>
        <v>減少</v>
      </c>
      <c r="KJ18" s="400" t="str">
        <f>'R3-04'!Z40</f>
        <v>増加</v>
      </c>
      <c r="KK18" s="400" t="str">
        <f>'R3-04'!AA40</f>
        <v>増加</v>
      </c>
      <c r="KL18" s="400" t="str">
        <f>'R3-04'!AB40</f>
        <v>増加</v>
      </c>
      <c r="KM18" s="400" t="str">
        <f>'R3-04'!AC40</f>
        <v>増加</v>
      </c>
      <c r="KN18" s="400" t="str">
        <f>'R3-04'!AD40</f>
        <v>増加</v>
      </c>
      <c r="KO18" s="400" t="str">
        <f>'R3-04'!AE40</f>
        <v>増加</v>
      </c>
      <c r="KP18" s="400" t="str">
        <f>'R3-04'!AF40</f>
        <v>増加</v>
      </c>
      <c r="KQ18" s="400" t="str">
        <f>'R3-04'!AG40</f>
        <v>増加</v>
      </c>
      <c r="KR18" s="400" t="str">
        <f>'R3-04'!AH40</f>
        <v>増加</v>
      </c>
      <c r="KS18" s="400" t="str">
        <f>'R3-04'!AI40</f>
        <v>増加</v>
      </c>
      <c r="KT18" s="403" t="str">
        <f>'R3-04'!AJ40</f>
        <v>増加</v>
      </c>
      <c r="KU18" s="404" t="str">
        <f>'R3-05'!G40</f>
        <v>増加</v>
      </c>
      <c r="KV18" s="400" t="str">
        <f>'R3-05'!H40</f>
        <v>増加</v>
      </c>
      <c r="KW18" s="400" t="str">
        <f>'R3-05'!I40</f>
        <v>増加</v>
      </c>
      <c r="KX18" s="400" t="str">
        <f>'R3-05'!J40</f>
        <v>増加</v>
      </c>
      <c r="KY18" s="400" t="str">
        <f>'R3-05'!K40</f>
        <v>増加</v>
      </c>
      <c r="KZ18" s="400" t="str">
        <f>'R3-05'!L40</f>
        <v>増加</v>
      </c>
      <c r="LA18" s="400" t="str">
        <f>'R3-05'!M40</f>
        <v>増加</v>
      </c>
      <c r="LB18" s="400" t="str">
        <f>'R3-05'!N40</f>
        <v>増加</v>
      </c>
      <c r="LC18" s="400" t="str">
        <f>'R3-05'!O40</f>
        <v>増加</v>
      </c>
      <c r="LD18" s="400" t="str">
        <f>'R3-05'!P40</f>
        <v>増加</v>
      </c>
      <c r="LE18" s="400" t="str">
        <f>'R3-05'!Q40</f>
        <v>増加</v>
      </c>
      <c r="LF18" s="400" t="str">
        <f>'R3-05'!R40</f>
        <v>増加</v>
      </c>
      <c r="LG18" s="400" t="str">
        <f>'R3-05'!S40</f>
        <v>増加</v>
      </c>
      <c r="LH18" s="400" t="str">
        <f>'R3-05'!T40</f>
        <v>増加</v>
      </c>
      <c r="LI18" s="400" t="str">
        <f>'R3-05'!U40</f>
        <v>増加</v>
      </c>
      <c r="LJ18" s="400" t="str">
        <f>'R3-05'!V40</f>
        <v>減少</v>
      </c>
      <c r="LK18" s="400" t="str">
        <f>'R3-05'!W40</f>
        <v>減少</v>
      </c>
      <c r="LL18" s="400" t="str">
        <f>'R3-05'!X40</f>
        <v>減少</v>
      </c>
      <c r="LM18" s="400" t="str">
        <f>'R3-05'!Y40</f>
        <v>減少</v>
      </c>
      <c r="LN18" s="400" t="str">
        <f>'R3-05'!Z40</f>
        <v>減少</v>
      </c>
      <c r="LO18" s="400" t="str">
        <f>'R3-05'!AA40</f>
        <v>減少</v>
      </c>
      <c r="LP18" s="400" t="str">
        <f>'R3-05'!AB40</f>
        <v>減少</v>
      </c>
      <c r="LQ18" s="400" t="str">
        <f>'R3-05'!AC40</f>
        <v>減少</v>
      </c>
      <c r="LR18" s="400" t="str">
        <f>'R3-05'!AD40</f>
        <v>減少</v>
      </c>
      <c r="LS18" s="400" t="str">
        <f>'R3-05'!AE40</f>
        <v>減少</v>
      </c>
      <c r="LT18" s="400" t="str">
        <f>'R3-05'!AF40</f>
        <v>減少</v>
      </c>
      <c r="LU18" s="400" t="str">
        <f>'R3-05'!AG40</f>
        <v>減少</v>
      </c>
      <c r="LV18" s="400" t="str">
        <f>'R3-05'!AH40</f>
        <v>減少</v>
      </c>
      <c r="LW18" s="400" t="str">
        <f>'R3-05'!AI40</f>
        <v>減少</v>
      </c>
      <c r="LX18" s="400" t="str">
        <f>'R3-05'!AJ40</f>
        <v>減少</v>
      </c>
      <c r="LY18" s="401" t="str">
        <f>'R3-05'!AK40</f>
        <v>減少</v>
      </c>
      <c r="LZ18" s="402" t="str">
        <f>'R3-06'!G40</f>
        <v>減少</v>
      </c>
      <c r="MA18" s="400" t="str">
        <f>'R3-06'!H40</f>
        <v>減少</v>
      </c>
      <c r="MB18" s="400" t="str">
        <f>'R3-06'!I40</f>
        <v>減少</v>
      </c>
      <c r="MC18" s="400" t="str">
        <f>'R3-06'!J40</f>
        <v>減少</v>
      </c>
      <c r="MD18" s="400" t="str">
        <f>'R3-06'!K40</f>
        <v>増加</v>
      </c>
      <c r="ME18" s="400" t="str">
        <f>'R3-06'!L40</f>
        <v>減少</v>
      </c>
      <c r="MF18" s="400" t="str">
        <f>'R3-06'!M40</f>
        <v>増加</v>
      </c>
      <c r="MG18" s="400" t="str">
        <f>'R3-06'!N40</f>
        <v>減少</v>
      </c>
      <c r="MH18" s="400" t="str">
        <f>'R3-06'!O40</f>
        <v>減少</v>
      </c>
      <c r="MI18" s="400" t="str">
        <f>'R3-06'!P40</f>
        <v>減少</v>
      </c>
      <c r="MJ18" s="400" t="str">
        <f>'R3-06'!Q40</f>
        <v>減少</v>
      </c>
      <c r="MK18" s="400" t="str">
        <f>'R3-06'!R40</f>
        <v>減少</v>
      </c>
      <c r="ML18" s="400" t="str">
        <f>'R3-06'!S40</f>
        <v>減少</v>
      </c>
      <c r="MM18" s="400" t="str">
        <f>'R3-06'!T40</f>
        <v>減少</v>
      </c>
      <c r="MN18" s="400" t="str">
        <f>'R3-06'!U40</f>
        <v>減少</v>
      </c>
      <c r="MO18" s="400" t="str">
        <f>'R3-06'!V40</f>
        <v>減少</v>
      </c>
      <c r="MP18" s="400" t="str">
        <f>'R3-06'!W40</f>
        <v>減少</v>
      </c>
      <c r="MQ18" s="400" t="str">
        <f>'R3-06'!X40</f>
        <v>減少</v>
      </c>
      <c r="MR18" s="400" t="str">
        <f>'R3-06'!Y40</f>
        <v>減少</v>
      </c>
      <c r="MS18" s="400" t="str">
        <f>'R3-06'!Z40</f>
        <v>減少</v>
      </c>
      <c r="MT18" s="400" t="str">
        <f>'R3-06'!AA40</f>
        <v>減少</v>
      </c>
      <c r="MU18" s="400" t="str">
        <f>'R3-06'!AB40</f>
        <v>減少</v>
      </c>
      <c r="MV18" s="400" t="str">
        <f>'R3-06'!AC40</f>
        <v>減少</v>
      </c>
      <c r="MW18" s="400" t="str">
        <f>'R3-06'!AD40</f>
        <v>減少</v>
      </c>
      <c r="MX18" s="400" t="str">
        <f>'R3-06'!AE40</f>
        <v>減少</v>
      </c>
      <c r="MY18" s="400" t="str">
        <f>'R3-06'!AF40</f>
        <v>減少</v>
      </c>
      <c r="MZ18" s="400" t="str">
        <f>'R3-06'!AG40</f>
        <v>減少</v>
      </c>
      <c r="NA18" s="400" t="str">
        <f>'R3-06'!AH40</f>
        <v>減少</v>
      </c>
      <c r="NB18" s="400" t="str">
        <f>'R3-06'!AI40</f>
        <v>減少</v>
      </c>
      <c r="NC18" s="401" t="str">
        <f>'R3-06'!AJ40</f>
        <v>増加</v>
      </c>
      <c r="ND18" s="402" t="str">
        <f>'R3-07'!G40</f>
        <v>増加</v>
      </c>
      <c r="NE18" s="400" t="str">
        <f>'R3-07'!H40</f>
        <v>増加</v>
      </c>
      <c r="NF18" s="400" t="str">
        <f>'R3-07'!I40</f>
        <v>増加</v>
      </c>
      <c r="NG18" s="400" t="str">
        <f>'R3-07'!J40</f>
        <v>増加</v>
      </c>
      <c r="NH18" s="400" t="str">
        <f>'R3-07'!K40</f>
        <v>増加</v>
      </c>
      <c r="NI18" s="400" t="str">
        <f>'R3-07'!L40</f>
        <v>増加</v>
      </c>
      <c r="NJ18" s="400" t="str">
        <f>'R3-07'!M40</f>
        <v>増加</v>
      </c>
      <c r="NK18" s="400" t="str">
        <f>'R3-07'!N40</f>
        <v>増加</v>
      </c>
      <c r="NL18" s="400" t="str">
        <f>'R3-07'!O40</f>
        <v>減少</v>
      </c>
      <c r="NM18" s="400" t="str">
        <f>'R3-07'!P40</f>
        <v>減少</v>
      </c>
      <c r="NN18" s="400" t="str">
        <f>'R3-07'!Q40</f>
        <v>増加</v>
      </c>
      <c r="NO18" s="400" t="str">
        <f>'R3-07'!R40</f>
        <v>増加</v>
      </c>
      <c r="NP18" s="400" t="str">
        <f>'R3-07'!S40</f>
        <v>増加</v>
      </c>
      <c r="NQ18" s="400" t="str">
        <f>'R3-07'!T40</f>
        <v>減少</v>
      </c>
      <c r="NR18" s="400" t="str">
        <f>'R3-07'!U40</f>
        <v>減少</v>
      </c>
      <c r="NS18" s="400" t="str">
        <f>'R3-07'!V40</f>
        <v>減少</v>
      </c>
      <c r="NT18" s="400" t="str">
        <f>'R3-07'!W40</f>
        <v>増加</v>
      </c>
      <c r="NU18" s="400" t="str">
        <f>'R3-07'!X40</f>
        <v>増加</v>
      </c>
      <c r="NV18" s="400" t="str">
        <f>'R3-07'!Y40</f>
        <v>減少</v>
      </c>
      <c r="NW18" s="400" t="str">
        <f>'R3-07'!Z40</f>
        <v>増加</v>
      </c>
      <c r="NX18" s="400" t="str">
        <f>'R3-07'!AA40</f>
        <v>増加</v>
      </c>
      <c r="NY18" s="400" t="str">
        <f>'R3-07'!AB40</f>
        <v>増加</v>
      </c>
      <c r="NZ18" s="400" t="str">
        <f>'R3-07'!AC40</f>
        <v>増加</v>
      </c>
      <c r="OA18" s="400" t="str">
        <f>'R3-07'!AD40</f>
        <v>増加</v>
      </c>
      <c r="OB18" s="400" t="str">
        <f>'R3-07'!AE40</f>
        <v>増加</v>
      </c>
      <c r="OC18" s="400" t="str">
        <f>'R3-07'!AF40</f>
        <v>増加</v>
      </c>
      <c r="OD18" s="400" t="str">
        <f>'R3-07'!AG40</f>
        <v>増加</v>
      </c>
      <c r="OE18" s="400" t="str">
        <f>'R3-07'!AH40</f>
        <v>増加</v>
      </c>
      <c r="OF18" s="400" t="str">
        <f>'R3-07'!AI40</f>
        <v>増加</v>
      </c>
      <c r="OG18" s="400" t="str">
        <f>'R3-07'!AJ40</f>
        <v>増加</v>
      </c>
      <c r="OH18" s="401" t="str">
        <f>'R3-07'!AK40</f>
        <v>増加</v>
      </c>
      <c r="OI18" s="402" t="str">
        <f>'R3-08'!G40</f>
        <v>増加</v>
      </c>
      <c r="OJ18" s="400" t="str">
        <f>'R3-08'!H40</f>
        <v>増加</v>
      </c>
      <c r="OK18" s="400" t="str">
        <f>'R3-08'!I40</f>
        <v>増加</v>
      </c>
      <c r="OL18" s="400" t="str">
        <f>'R3-08'!J40</f>
        <v>増加</v>
      </c>
      <c r="OM18" s="400" t="str">
        <f>'R3-08'!K40</f>
        <v>増加</v>
      </c>
      <c r="ON18" s="400" t="str">
        <f>'R3-08'!L40</f>
        <v>増加</v>
      </c>
      <c r="OO18" s="400" t="str">
        <f>'R3-08'!M40</f>
        <v>増加</v>
      </c>
      <c r="OP18" s="400" t="str">
        <f>'R3-08'!N40</f>
        <v>増加</v>
      </c>
      <c r="OQ18" s="400" t="str">
        <f>'R3-08'!O40</f>
        <v>増加</v>
      </c>
      <c r="OR18" s="400" t="str">
        <f>'R3-08'!P40</f>
        <v>増加</v>
      </c>
      <c r="OS18" s="400" t="str">
        <f>'R3-08'!Q40</f>
        <v>増加</v>
      </c>
      <c r="OT18" s="400" t="str">
        <f>'R3-08'!R40</f>
        <v>増加</v>
      </c>
      <c r="OU18" s="400" t="str">
        <f>'R3-08'!S40</f>
        <v>増加</v>
      </c>
      <c r="OV18" s="400" t="str">
        <f>'R3-08'!T40</f>
        <v>増加</v>
      </c>
      <c r="OW18" s="400" t="str">
        <f>'R3-08'!U40</f>
        <v>増加</v>
      </c>
      <c r="OX18" s="400" t="str">
        <f>'R3-08'!V40</f>
        <v>増加</v>
      </c>
      <c r="OY18" s="400" t="str">
        <f>'R3-08'!W40</f>
        <v>増加</v>
      </c>
      <c r="OZ18" s="400" t="str">
        <f>'R3-08'!X40</f>
        <v>増加</v>
      </c>
      <c r="PA18" s="400" t="str">
        <f>'R3-08'!Y40</f>
        <v>増加</v>
      </c>
      <c r="PB18" s="400" t="str">
        <f>'R3-08'!Z40</f>
        <v>増加</v>
      </c>
      <c r="PC18" s="400" t="str">
        <f>'R3-08'!AA40</f>
        <v>増加</v>
      </c>
      <c r="PD18" s="400" t="str">
        <f>'R3-08'!AB40</f>
        <v>増加</v>
      </c>
      <c r="PE18" s="400" t="str">
        <f>'R3-08'!AC40</f>
        <v>増加</v>
      </c>
      <c r="PF18" s="400" t="str">
        <f>'R3-08'!AD40</f>
        <v>増加</v>
      </c>
      <c r="PG18" s="400" t="str">
        <f>'R3-08'!AE40</f>
        <v>増加</v>
      </c>
      <c r="PH18" s="400" t="str">
        <f>'R3-08'!AF40</f>
        <v>増加</v>
      </c>
      <c r="PI18" s="400" t="str">
        <f>'R3-08'!AG40</f>
        <v>減少</v>
      </c>
      <c r="PJ18" s="400" t="str">
        <f>'R3-08'!AH40</f>
        <v>減少</v>
      </c>
      <c r="PK18" s="400" t="str">
        <f>'R3-08'!AI40</f>
        <v>減少</v>
      </c>
      <c r="PL18" s="400" t="str">
        <f>'R3-08'!AJ40</f>
        <v>減少</v>
      </c>
      <c r="PM18" s="401" t="str">
        <f>'R3-08'!AK40</f>
        <v>減少</v>
      </c>
      <c r="PN18" s="402" t="str">
        <f>'R3-09'!G40</f>
        <v>減少</v>
      </c>
      <c r="PO18" s="400" t="str">
        <f>'R3-09'!H40</f>
        <v>減少</v>
      </c>
      <c r="PP18" s="400" t="str">
        <f>'R3-09'!I40</f>
        <v>減少</v>
      </c>
      <c r="PQ18" s="400" t="str">
        <f>'R3-09'!J40</f>
        <v>減少</v>
      </c>
      <c r="PR18" s="400" t="str">
        <f>'R3-09'!K40</f>
        <v>減少</v>
      </c>
      <c r="PS18" s="400" t="str">
        <f>'R3-09'!L40</f>
        <v>減少</v>
      </c>
      <c r="PT18" s="400" t="str">
        <f>'R3-09'!M40</f>
        <v>減少</v>
      </c>
      <c r="PU18" s="400" t="str">
        <f>'R3-09'!N40</f>
        <v>減少</v>
      </c>
      <c r="PV18" s="400" t="str">
        <f>'R3-09'!O40</f>
        <v>減少</v>
      </c>
      <c r="PW18" s="400" t="str">
        <f>'R3-09'!P40</f>
        <v>減少</v>
      </c>
      <c r="PX18" s="400" t="str">
        <f>'R3-09'!Q40</f>
        <v>減少</v>
      </c>
      <c r="PY18" s="400" t="str">
        <f>'R3-09'!R40</f>
        <v>減少</v>
      </c>
      <c r="PZ18" s="400" t="str">
        <f>'R3-09'!S40</f>
        <v>減少</v>
      </c>
      <c r="QA18" s="400" t="str">
        <f>'R3-09'!T40</f>
        <v>減少</v>
      </c>
      <c r="QB18" s="400" t="str">
        <f>'R3-09'!U40</f>
        <v>減少</v>
      </c>
      <c r="QC18" s="400" t="str">
        <f>'R3-09'!V40</f>
        <v>減少</v>
      </c>
      <c r="QD18" s="400" t="str">
        <f>'R3-09'!W40</f>
        <v>減少</v>
      </c>
      <c r="QE18" s="400" t="str">
        <f>'R3-09'!X40</f>
        <v>減少</v>
      </c>
      <c r="QF18" s="400" t="str">
        <f>'R3-09'!Y40</f>
        <v>減少</v>
      </c>
      <c r="QG18" s="400" t="str">
        <f>'R3-09'!Z40</f>
        <v>減少</v>
      </c>
      <c r="QH18" s="400" t="str">
        <f>'R3-09'!AA40</f>
        <v>減少</v>
      </c>
      <c r="QI18" s="400" t="str">
        <f>'R3-09'!AB40</f>
        <v>減少</v>
      </c>
      <c r="QJ18" s="400" t="str">
        <f>'R3-09'!AC40</f>
        <v>減少</v>
      </c>
      <c r="QK18" s="400" t="str">
        <f>'R3-09'!AD40</f>
        <v>減少</v>
      </c>
      <c r="QL18" s="400" t="str">
        <f>'R3-09'!AE40</f>
        <v>減少</v>
      </c>
      <c r="QM18" s="400" t="str">
        <f>'R3-09'!AF40</f>
        <v>減少</v>
      </c>
      <c r="QN18" s="400" t="str">
        <f>'R3-09'!AG40</f>
        <v>減少</v>
      </c>
      <c r="QO18" s="400" t="str">
        <f>'R3-09'!AH40</f>
        <v>減少</v>
      </c>
      <c r="QP18" s="400" t="str">
        <f>'R3-09'!AI40</f>
        <v>減少</v>
      </c>
      <c r="QQ18" s="401" t="str">
        <f>'R3-09'!AJ40</f>
        <v>減少</v>
      </c>
      <c r="QR18" s="402" t="str">
        <f>'R3-10'!G40</f>
        <v>減少</v>
      </c>
      <c r="QS18" s="400" t="str">
        <f>'R3-10'!H40</f>
        <v>減少</v>
      </c>
      <c r="QT18" s="400" t="str">
        <f>'R3-10'!I40</f>
        <v>減少</v>
      </c>
      <c r="QU18" s="400" t="str">
        <f>'R3-10'!J40</f>
        <v>減少</v>
      </c>
      <c r="QV18" s="400" t="str">
        <f>'R3-10'!K40</f>
        <v>減少</v>
      </c>
      <c r="QW18" s="400" t="str">
        <f>'R3-10'!L40</f>
        <v>減少</v>
      </c>
      <c r="QX18" s="400" t="str">
        <f>'R3-10'!M40</f>
        <v>減少</v>
      </c>
      <c r="QY18" s="400" t="str">
        <f>'R3-10'!N40</f>
        <v>減少</v>
      </c>
      <c r="QZ18" s="400" t="str">
        <f>'R3-10'!O40</f>
        <v>減少</v>
      </c>
      <c r="RA18" s="400" t="str">
        <f>'R3-10'!P40</f>
        <v>減少</v>
      </c>
      <c r="RB18" s="400" t="str">
        <f>'R3-10'!Q40</f>
        <v>減少</v>
      </c>
      <c r="RC18" s="400" t="str">
        <f>'R3-10'!R40</f>
        <v>増加</v>
      </c>
      <c r="RD18" s="400" t="str">
        <f>'R3-10'!S40</f>
        <v>増加</v>
      </c>
      <c r="RE18" s="400" t="str">
        <f>'R3-10'!T40</f>
        <v>増加</v>
      </c>
      <c r="RF18" s="400" t="str">
        <f>'R3-10'!U40</f>
        <v>増加</v>
      </c>
      <c r="RG18" s="400" t="str">
        <f>'R3-10'!V40</f>
        <v>増加</v>
      </c>
      <c r="RH18" s="400" t="str">
        <f>'R3-10'!W40</f>
        <v>増加</v>
      </c>
      <c r="RI18" s="400" t="str">
        <f>'R3-10'!X40</f>
        <v>増加</v>
      </c>
      <c r="RJ18" s="400" t="str">
        <f>'R3-10'!Y40</f>
        <v>減少</v>
      </c>
      <c r="RK18" s="400" t="str">
        <f>'R3-10'!Z40</f>
        <v>減少</v>
      </c>
      <c r="RL18" s="400" t="str">
        <f>'R3-10'!AA40</f>
        <v>減少</v>
      </c>
      <c r="RM18" s="400" t="str">
        <f>'R3-10'!AB40</f>
        <v>減少</v>
      </c>
      <c r="RN18" s="400" t="str">
        <f>'R3-10'!AC40</f>
        <v>減少</v>
      </c>
      <c r="RO18" s="400" t="str">
        <f>'R3-10'!AD40</f>
        <v>減少</v>
      </c>
      <c r="RP18" s="400" t="str">
        <f>'R3-10'!AE40</f>
        <v>減少</v>
      </c>
      <c r="RQ18" s="400" t="str">
        <f>'R3-10'!AF40</f>
        <v>減少</v>
      </c>
      <c r="RR18" s="400" t="str">
        <f>'R3-10'!AG40</f>
        <v>減少</v>
      </c>
      <c r="RS18" s="400" t="str">
        <f>'R3-10'!AH40</f>
        <v>減少</v>
      </c>
      <c r="RT18" s="400" t="str">
        <f>'R3-10'!AI40</f>
        <v>減少</v>
      </c>
      <c r="RU18" s="400" t="str">
        <f>'R3-10'!AJ40</f>
        <v>増加</v>
      </c>
      <c r="RV18" s="401" t="str">
        <f>'R3-10'!AK40</f>
        <v>増加</v>
      </c>
      <c r="RW18" s="402" t="str">
        <f>'R3-11'!G40</f>
        <v>増加</v>
      </c>
      <c r="RX18" s="400" t="str">
        <f>'R3-11'!H40</f>
        <v>減少</v>
      </c>
      <c r="RY18" s="400" t="str">
        <f>'R3-11'!I40</f>
        <v>減少</v>
      </c>
      <c r="RZ18" s="400" t="str">
        <f>'R3-11'!J40</f>
        <v>減少</v>
      </c>
      <c r="SA18" s="400" t="str">
        <f>'R3-11'!K40</f>
        <v>減少</v>
      </c>
      <c r="SB18" s="400" t="str">
        <f>'R3-11'!L40</f>
        <v>減少</v>
      </c>
      <c r="SC18" s="400" t="str">
        <f>'R3-11'!M40</f>
        <v>減少</v>
      </c>
      <c r="SD18" s="400" t="str">
        <f>'R3-11'!N40</f>
        <v>減少</v>
      </c>
      <c r="SE18" s="400" t="str">
        <f>'R3-11'!O40</f>
        <v>減少</v>
      </c>
      <c r="SF18" s="400" t="str">
        <f>'R3-11'!P40</f>
        <v>減少</v>
      </c>
      <c r="SG18" s="400" t="str">
        <f>'R3-11'!Q40</f>
        <v>減少</v>
      </c>
      <c r="SH18" s="400" t="str">
        <f>'R3-11'!R40</f>
        <v>減少</v>
      </c>
      <c r="SI18" s="400" t="str">
        <f>'R3-11'!S40</f>
        <v>減少</v>
      </c>
      <c r="SJ18" s="400" t="str">
        <f>'R3-11'!T40</f>
        <v>減少</v>
      </c>
      <c r="SK18" s="400" t="str">
        <f>'R3-11'!U40</f>
        <v>減少</v>
      </c>
      <c r="SL18" s="400" t="str">
        <f>'R3-11'!V40</f>
        <v>同数</v>
      </c>
      <c r="SM18" s="400" t="str">
        <f>'R3-11'!W40</f>
        <v>同数</v>
      </c>
      <c r="SN18" s="400" t="str">
        <f>'R3-11'!X40</f>
        <v>同数</v>
      </c>
      <c r="SO18" s="400" t="str">
        <f>'R3-11'!Y40</f>
        <v>同数</v>
      </c>
      <c r="SP18" s="400" t="str">
        <f>'R3-11'!Z40</f>
        <v>同数</v>
      </c>
      <c r="SQ18" s="400" t="str">
        <f>'R3-11'!AA40</f>
        <v>増加</v>
      </c>
      <c r="SR18" s="400" t="str">
        <f>'R3-11'!AB40</f>
        <v>増加</v>
      </c>
      <c r="SS18" s="400" t="str">
        <f>'R3-11'!AC40</f>
        <v>増加</v>
      </c>
      <c r="ST18" s="400" t="str">
        <f>'R3-11'!AD40</f>
        <v>増加</v>
      </c>
      <c r="SU18" s="400" t="str">
        <f>'R3-11'!AE40</f>
        <v>増加</v>
      </c>
      <c r="SV18" s="400" t="str">
        <f>'R3-11'!AF40</f>
        <v>増加</v>
      </c>
      <c r="SW18" s="400" t="str">
        <f>'R3-11'!AG40</f>
        <v>増加</v>
      </c>
      <c r="SX18" s="400" t="str">
        <f>'R3-11'!AH40</f>
        <v>減少</v>
      </c>
      <c r="SY18" s="400" t="str">
        <f>'R3-11'!AI40</f>
        <v>減少</v>
      </c>
      <c r="SZ18" s="401" t="str">
        <f>'R3-11'!AJ40</f>
        <v>減少</v>
      </c>
      <c r="TA18" s="402" t="str">
        <f>'R3-12'!G40</f>
        <v>減少</v>
      </c>
      <c r="TB18" s="400" t="str">
        <f>'R3-12'!H40</f>
        <v>減少</v>
      </c>
      <c r="TC18" s="400" t="str">
        <f>'R3-12'!I40</f>
        <v>減少</v>
      </c>
      <c r="TD18" s="400" t="str">
        <f>'R3-12'!J40</f>
        <v>減少</v>
      </c>
      <c r="TE18" s="400" t="str">
        <f>'R3-12'!K40</f>
        <v>同数</v>
      </c>
      <c r="TF18" s="400" t="str">
        <f>'R3-12'!L40</f>
        <v>同数</v>
      </c>
      <c r="TG18" s="400" t="str">
        <f>'R3-12'!M40</f>
        <v>同数</v>
      </c>
      <c r="TH18" s="400" t="str">
        <f>'R3-12'!N40</f>
        <v>同数</v>
      </c>
      <c r="TI18" s="400" t="str">
        <f>'R3-12'!O40</f>
        <v>同数</v>
      </c>
      <c r="TJ18" s="400" t="str">
        <f>'R3-12'!P40</f>
        <v>同数</v>
      </c>
      <c r="TK18" s="400" t="str">
        <f>'R3-12'!Q40</f>
        <v>同数</v>
      </c>
      <c r="TL18" s="400" t="str">
        <f>'R3-12'!R40</f>
        <v>同数</v>
      </c>
      <c r="TM18" s="400" t="str">
        <f>'R3-12'!S40</f>
        <v>同数</v>
      </c>
      <c r="TN18" s="400" t="str">
        <f>'R3-12'!T40</f>
        <v>同数</v>
      </c>
      <c r="TO18" s="400" t="str">
        <f>'R3-12'!U40</f>
        <v>同数</v>
      </c>
      <c r="TP18" s="400" t="str">
        <f>'R3-12'!V40</f>
        <v>増加</v>
      </c>
      <c r="TQ18" s="400" t="str">
        <f>'R3-12'!W40</f>
        <v>増加</v>
      </c>
      <c r="TR18" s="400" t="str">
        <f>'R3-12'!X40</f>
        <v>増加</v>
      </c>
      <c r="TS18" s="400" t="str">
        <f>'R3-12'!Y40</f>
        <v>増加</v>
      </c>
      <c r="TT18" s="400" t="str">
        <f>'R3-12'!Z40</f>
        <v>増加</v>
      </c>
      <c r="TU18" s="400" t="str">
        <f>'R3-12'!AA40</f>
        <v>増加</v>
      </c>
      <c r="TV18" s="400" t="str">
        <f>'R3-12'!AB40</f>
        <v>増加</v>
      </c>
      <c r="TW18" s="400" t="str">
        <f>'R3-12'!AC40</f>
        <v>増加</v>
      </c>
      <c r="TX18" s="400" t="str">
        <f>'R3-12'!AD40</f>
        <v>増加</v>
      </c>
      <c r="TY18" s="400" t="str">
        <f>'R3-12'!AE40</f>
        <v>増加</v>
      </c>
      <c r="TZ18" s="400" t="str">
        <f>'R3-12'!AF40</f>
        <v>減少</v>
      </c>
      <c r="UA18" s="400" t="str">
        <f>'R3-12'!AG40</f>
        <v>減少</v>
      </c>
      <c r="UB18" s="400" t="str">
        <f>'R3-12'!AH40</f>
        <v>減少</v>
      </c>
      <c r="UC18" s="400" t="str">
        <f>'R3-12'!AI40</f>
        <v>減少</v>
      </c>
      <c r="UD18" s="400" t="str">
        <f>'R3-12'!AJ40</f>
        <v>減少</v>
      </c>
      <c r="UE18" s="401" t="str">
        <f>'R3-12'!AK40</f>
        <v>減少</v>
      </c>
      <c r="UF18" s="402" t="str">
        <f>'R4-01'!G40</f>
        <v>減少</v>
      </c>
      <c r="UG18" s="400" t="str">
        <f>'R4-01'!H40</f>
        <v>減少</v>
      </c>
      <c r="UH18" s="400" t="str">
        <f>'R4-01'!I40</f>
        <v>同数</v>
      </c>
      <c r="UI18" s="400" t="str">
        <f>'R4-01'!J40</f>
        <v>増加</v>
      </c>
      <c r="UJ18" s="400" t="str">
        <f>'R4-01'!K40</f>
        <v>増加</v>
      </c>
      <c r="UK18" s="400" t="str">
        <f>'R4-01'!L40</f>
        <v>増加</v>
      </c>
      <c r="UL18" s="400" t="str">
        <f>'R4-01'!M40</f>
        <v>増加</v>
      </c>
      <c r="UM18" s="400" t="str">
        <f>'R4-01'!N40</f>
        <v>増加</v>
      </c>
      <c r="UN18" s="400" t="str">
        <f>'R4-01'!O40</f>
        <v>増加</v>
      </c>
      <c r="UO18" s="400" t="str">
        <f>'R4-01'!P40</f>
        <v>増加</v>
      </c>
      <c r="UP18" s="400" t="str">
        <f>'R4-01'!Q40</f>
        <v>増加</v>
      </c>
      <c r="UQ18" s="400" t="str">
        <f>'R4-01'!R40</f>
        <v>増加</v>
      </c>
      <c r="UR18" s="400" t="str">
        <f>'R4-01'!S40</f>
        <v>増加</v>
      </c>
      <c r="US18" s="400" t="str">
        <f>'R4-01'!T40</f>
        <v>増加</v>
      </c>
      <c r="UT18" s="400" t="str">
        <f>'R4-01'!U40</f>
        <v>増加</v>
      </c>
      <c r="UU18" s="400" t="str">
        <f>'R4-01'!V40</f>
        <v>増加</v>
      </c>
      <c r="UV18" s="400" t="str">
        <f>'R4-01'!W40</f>
        <v>増加</v>
      </c>
      <c r="UW18" s="400" t="str">
        <f>'R4-01'!X40</f>
        <v>増加</v>
      </c>
      <c r="UX18" s="400" t="str">
        <f>'R4-01'!Y40</f>
        <v>増加</v>
      </c>
      <c r="UY18" s="400" t="str">
        <f>'R4-01'!Z40</f>
        <v>増加</v>
      </c>
      <c r="UZ18" s="400" t="str">
        <f>'R4-01'!AA40</f>
        <v>増加</v>
      </c>
      <c r="VA18" s="400" t="str">
        <f>'R4-01'!AB40</f>
        <v>増加</v>
      </c>
      <c r="VB18" s="400" t="str">
        <f>'R4-01'!AC40</f>
        <v>増加</v>
      </c>
      <c r="VC18" s="400" t="str">
        <f>'R4-01'!AD40</f>
        <v>増加</v>
      </c>
      <c r="VD18" s="400" t="str">
        <f>'R4-01'!AE40</f>
        <v>増加</v>
      </c>
      <c r="VE18" s="400" t="str">
        <f>'R4-01'!AF40</f>
        <v>増加</v>
      </c>
      <c r="VF18" s="400" t="str">
        <f>'R4-01'!AG40</f>
        <v>増加</v>
      </c>
      <c r="VG18" s="400" t="str">
        <f>'R4-01'!AH40</f>
        <v>増加</v>
      </c>
      <c r="VH18" s="400" t="str">
        <f>'R4-01'!AI40</f>
        <v>増加</v>
      </c>
      <c r="VI18" s="400" t="str">
        <f>'R4-01'!AJ40</f>
        <v>増加</v>
      </c>
      <c r="VJ18" s="403" t="str">
        <f>'R4-01'!AK40</f>
        <v>増加</v>
      </c>
      <c r="VK18" s="404" t="str">
        <f>'R4-02'!G40</f>
        <v>増加</v>
      </c>
      <c r="VL18" s="400" t="str">
        <f>'R4-02'!H40</f>
        <v>増加</v>
      </c>
      <c r="VM18" s="400" t="str">
        <f>'R4-02'!I40</f>
        <v>増加</v>
      </c>
      <c r="VN18" s="400" t="str">
        <f>'R4-02'!J40</f>
        <v>増加</v>
      </c>
      <c r="VO18" s="400" t="str">
        <f>'R4-02'!K40</f>
        <v>増加</v>
      </c>
      <c r="VP18" s="400" t="str">
        <f>'R4-02'!L40</f>
        <v>増加</v>
      </c>
      <c r="VQ18" s="400" t="str">
        <f>'R4-02'!M40</f>
        <v>増加</v>
      </c>
      <c r="VR18" s="400" t="str">
        <f>'R4-02'!N40</f>
        <v>増加</v>
      </c>
      <c r="VS18" s="400" t="str">
        <f>'R4-02'!O40</f>
        <v>増加</v>
      </c>
      <c r="VT18" s="400" t="str">
        <f>'R4-02'!P40</f>
        <v>増加</v>
      </c>
      <c r="VU18" s="400" t="str">
        <f>'R4-02'!Q40</f>
        <v>減少</v>
      </c>
      <c r="VV18" s="400" t="str">
        <f>'R4-02'!R40</f>
        <v>減少</v>
      </c>
      <c r="VW18" s="400" t="str">
        <f>'R4-02'!S40</f>
        <v>減少</v>
      </c>
      <c r="VX18" s="400" t="str">
        <f>'R4-02'!T40</f>
        <v>減少</v>
      </c>
      <c r="VY18" s="400" t="str">
        <f>'R4-02'!U40</f>
        <v>減少</v>
      </c>
      <c r="VZ18" s="400" t="str">
        <f>'R4-02'!V40</f>
        <v>減少</v>
      </c>
      <c r="WA18" s="400" t="str">
        <f>'R4-02'!W40</f>
        <v>減少</v>
      </c>
      <c r="WB18" s="400" t="str">
        <f>'R4-02'!X40</f>
        <v>減少</v>
      </c>
      <c r="WC18" s="400" t="str">
        <f>'R4-02'!Y40</f>
        <v>減少</v>
      </c>
      <c r="WD18" s="400" t="str">
        <f>'R4-02'!Z40</f>
        <v>減少</v>
      </c>
      <c r="WE18" s="400" t="str">
        <f>'R4-02'!AA40</f>
        <v>減少</v>
      </c>
      <c r="WF18" s="400" t="str">
        <f>'R4-02'!AB40</f>
        <v>減少</v>
      </c>
      <c r="WG18" s="400" t="str">
        <f>'R4-02'!AC40</f>
        <v>減少</v>
      </c>
      <c r="WH18" s="400" t="str">
        <f>'R4-02'!AD40</f>
        <v>減少</v>
      </c>
      <c r="WI18" s="400" t="str">
        <f>'R4-02'!AE40</f>
        <v>減少</v>
      </c>
      <c r="WJ18" s="400" t="str">
        <f>'R4-02'!AF40</f>
        <v>減少</v>
      </c>
      <c r="WK18" s="400" t="str">
        <f>'R4-02'!AG40</f>
        <v>減少</v>
      </c>
      <c r="WL18" s="401" t="str">
        <f>'R4-02'!AH40</f>
        <v>減少</v>
      </c>
      <c r="WM18" s="402" t="e">
        <f>#REF!</f>
        <v>#REF!</v>
      </c>
      <c r="WN18" s="400" t="e">
        <f>#REF!</f>
        <v>#REF!</v>
      </c>
      <c r="WO18" s="400" t="e">
        <f>#REF!</f>
        <v>#REF!</v>
      </c>
      <c r="WP18" s="400" t="e">
        <f>#REF!</f>
        <v>#REF!</v>
      </c>
      <c r="WQ18" s="400" t="e">
        <f>#REF!</f>
        <v>#REF!</v>
      </c>
      <c r="WR18" s="400" t="e">
        <f>#REF!</f>
        <v>#REF!</v>
      </c>
      <c r="WS18" s="400" t="e">
        <f>#REF!</f>
        <v>#REF!</v>
      </c>
      <c r="WT18" s="400" t="e">
        <f>#REF!</f>
        <v>#REF!</v>
      </c>
      <c r="WU18" s="400" t="e">
        <f>#REF!</f>
        <v>#REF!</v>
      </c>
      <c r="WV18" s="400" t="e">
        <f>#REF!</f>
        <v>#REF!</v>
      </c>
      <c r="WW18" s="400" t="e">
        <f>#REF!</f>
        <v>#REF!</v>
      </c>
      <c r="WX18" s="400" t="e">
        <f>#REF!</f>
        <v>#REF!</v>
      </c>
      <c r="WY18" s="400" t="e">
        <f>#REF!</f>
        <v>#REF!</v>
      </c>
      <c r="WZ18" s="400" t="e">
        <f>#REF!</f>
        <v>#REF!</v>
      </c>
      <c r="XA18" s="400" t="e">
        <f>#REF!</f>
        <v>#REF!</v>
      </c>
      <c r="XB18" s="400" t="e">
        <f>#REF!</f>
        <v>#REF!</v>
      </c>
      <c r="XC18" s="400" t="e">
        <f>#REF!</f>
        <v>#REF!</v>
      </c>
      <c r="XD18" s="400" t="e">
        <f>#REF!</f>
        <v>#REF!</v>
      </c>
      <c r="XE18" s="400" t="e">
        <f>#REF!</f>
        <v>#REF!</v>
      </c>
      <c r="XF18" s="400" t="e">
        <f>#REF!</f>
        <v>#REF!</v>
      </c>
      <c r="XG18" s="400" t="e">
        <f>#REF!</f>
        <v>#REF!</v>
      </c>
      <c r="XH18" s="400" t="e">
        <f>#REF!</f>
        <v>#REF!</v>
      </c>
      <c r="XI18" s="400" t="e">
        <f>#REF!</f>
        <v>#REF!</v>
      </c>
      <c r="XJ18" s="400" t="e">
        <f>#REF!</f>
        <v>#REF!</v>
      </c>
      <c r="XK18" s="400" t="e">
        <f>#REF!</f>
        <v>#REF!</v>
      </c>
      <c r="XL18" s="400" t="e">
        <f>#REF!</f>
        <v>#REF!</v>
      </c>
      <c r="XM18" s="400" t="e">
        <f>#REF!</f>
        <v>#REF!</v>
      </c>
      <c r="XN18" s="400" t="e">
        <f>#REF!</f>
        <v>#REF!</v>
      </c>
      <c r="XO18" s="400" t="e">
        <f>#REF!</f>
        <v>#REF!</v>
      </c>
      <c r="XP18" s="400" t="e">
        <f>#REF!</f>
        <v>#REF!</v>
      </c>
      <c r="XQ18" s="400" t="e">
        <f>#REF!</f>
        <v>#REF!</v>
      </c>
      <c r="XR18" s="400" t="e">
        <f>#REF!</f>
        <v>#REF!</v>
      </c>
      <c r="XS18" s="400" t="e">
        <f>#REF!</f>
        <v>#REF!</v>
      </c>
      <c r="XT18" s="400" t="e">
        <f>#REF!</f>
        <v>#REF!</v>
      </c>
      <c r="XU18" s="400" t="e">
        <f>#REF!</f>
        <v>#REF!</v>
      </c>
      <c r="XV18" s="400" t="e">
        <f>#REF!</f>
        <v>#REF!</v>
      </c>
      <c r="XW18" s="400" t="e">
        <f>#REF!</f>
        <v>#REF!</v>
      </c>
      <c r="XX18" s="400" t="e">
        <f>#REF!</f>
        <v>#REF!</v>
      </c>
      <c r="XY18" s="400" t="e">
        <f>#REF!</f>
        <v>#REF!</v>
      </c>
      <c r="XZ18" s="400" t="e">
        <f>#REF!</f>
        <v>#REF!</v>
      </c>
      <c r="YA18" s="400" t="e">
        <f>#REF!</f>
        <v>#REF!</v>
      </c>
      <c r="YB18" s="400" t="e">
        <f>#REF!</f>
        <v>#REF!</v>
      </c>
      <c r="YC18" s="400" t="e">
        <f>#REF!</f>
        <v>#REF!</v>
      </c>
      <c r="YD18" s="400" t="e">
        <f>#REF!</f>
        <v>#REF!</v>
      </c>
      <c r="YE18" s="400" t="e">
        <f>#REF!</f>
        <v>#REF!</v>
      </c>
      <c r="YF18" s="400" t="e">
        <f>#REF!</f>
        <v>#REF!</v>
      </c>
      <c r="YG18" s="400" t="e">
        <f>#REF!</f>
        <v>#REF!</v>
      </c>
      <c r="YH18" s="400" t="e">
        <f>#REF!</f>
        <v>#REF!</v>
      </c>
      <c r="YI18" s="400" t="e">
        <f>#REF!</f>
        <v>#REF!</v>
      </c>
      <c r="YJ18" s="400" t="e">
        <f>#REF!</f>
        <v>#REF!</v>
      </c>
      <c r="YK18" s="400" t="e">
        <f>#REF!</f>
        <v>#REF!</v>
      </c>
      <c r="YL18" s="400" t="e">
        <f>#REF!</f>
        <v>#REF!</v>
      </c>
      <c r="YM18" s="400" t="e">
        <f>#REF!</f>
        <v>#REF!</v>
      </c>
      <c r="YN18" s="400" t="e">
        <f>#REF!</f>
        <v>#REF!</v>
      </c>
      <c r="YO18" s="400" t="e">
        <f>#REF!</f>
        <v>#REF!</v>
      </c>
      <c r="YP18" s="400" t="e">
        <f>#REF!</f>
        <v>#REF!</v>
      </c>
      <c r="YQ18" s="400" t="e">
        <f>#REF!</f>
        <v>#REF!</v>
      </c>
      <c r="YR18" s="400" t="e">
        <f>#REF!</f>
        <v>#REF!</v>
      </c>
      <c r="YS18" s="400" t="e">
        <f>#REF!</f>
        <v>#REF!</v>
      </c>
      <c r="YT18" s="400" t="e">
        <f>#REF!</f>
        <v>#REF!</v>
      </c>
      <c r="YU18" s="400" t="e">
        <f>#REF!</f>
        <v>#REF!</v>
      </c>
      <c r="YV18" s="400" t="e">
        <f>#REF!</f>
        <v>#REF!</v>
      </c>
      <c r="YW18" s="400" t="e">
        <f>#REF!</f>
        <v>#REF!</v>
      </c>
      <c r="YX18" s="400" t="e">
        <f>#REF!</f>
        <v>#REF!</v>
      </c>
      <c r="YY18" s="400" t="e">
        <f>#REF!</f>
        <v>#REF!</v>
      </c>
      <c r="YZ18" s="400" t="e">
        <f>#REF!</f>
        <v>#REF!</v>
      </c>
      <c r="ZA18" s="400" t="e">
        <f>#REF!</f>
        <v>#REF!</v>
      </c>
      <c r="ZB18" s="400" t="e">
        <f>#REF!</f>
        <v>#REF!</v>
      </c>
      <c r="ZC18" s="400" t="e">
        <f>#REF!</f>
        <v>#REF!</v>
      </c>
      <c r="ZD18" s="400" t="e">
        <f>#REF!</f>
        <v>#REF!</v>
      </c>
      <c r="ZE18" s="400" t="e">
        <f>#REF!</f>
        <v>#REF!</v>
      </c>
      <c r="ZF18" s="400" t="e">
        <f>#REF!</f>
        <v>#REF!</v>
      </c>
      <c r="ZG18" s="400" t="e">
        <f>#REF!</f>
        <v>#REF!</v>
      </c>
      <c r="ZH18" s="400" t="e">
        <f>#REF!</f>
        <v>#REF!</v>
      </c>
      <c r="ZI18" s="400" t="e">
        <f>#REF!</f>
        <v>#REF!</v>
      </c>
      <c r="ZJ18" s="400" t="e">
        <f>#REF!</f>
        <v>#REF!</v>
      </c>
      <c r="ZK18" s="400" t="e">
        <f>#REF!</f>
        <v>#REF!</v>
      </c>
      <c r="ZL18" s="400" t="e">
        <f>#REF!</f>
        <v>#REF!</v>
      </c>
      <c r="ZM18" s="400" t="e">
        <f>#REF!</f>
        <v>#REF!</v>
      </c>
      <c r="ZN18" s="400" t="e">
        <f>#REF!</f>
        <v>#REF!</v>
      </c>
      <c r="ZO18" s="400" t="e">
        <f>#REF!</f>
        <v>#REF!</v>
      </c>
      <c r="ZP18" s="400" t="e">
        <f>#REF!</f>
        <v>#REF!</v>
      </c>
      <c r="ZQ18" s="400" t="e">
        <f>#REF!</f>
        <v>#REF!</v>
      </c>
      <c r="ZR18" s="400" t="e">
        <f>#REF!</f>
        <v>#REF!</v>
      </c>
      <c r="ZS18" s="400" t="e">
        <f>#REF!</f>
        <v>#REF!</v>
      </c>
      <c r="ZT18" s="400" t="e">
        <f>#REF!</f>
        <v>#REF!</v>
      </c>
      <c r="ZU18" s="400" t="e">
        <f>#REF!</f>
        <v>#REF!</v>
      </c>
      <c r="ZV18" s="400" t="e">
        <f>#REF!</f>
        <v>#REF!</v>
      </c>
      <c r="ZW18" s="400" t="e">
        <f>#REF!</f>
        <v>#REF!</v>
      </c>
      <c r="ZX18" s="400" t="e">
        <f>#REF!</f>
        <v>#REF!</v>
      </c>
      <c r="ZY18" s="400" t="e">
        <f>#REF!</f>
        <v>#REF!</v>
      </c>
      <c r="ZZ18" s="400" t="e">
        <f>#REF!</f>
        <v>#REF!</v>
      </c>
      <c r="AAA18" s="400" t="e">
        <f>#REF!</f>
        <v>#REF!</v>
      </c>
      <c r="AAB18" s="400" t="e">
        <f>#REF!</f>
        <v>#REF!</v>
      </c>
      <c r="AAC18" s="400" t="e">
        <f>#REF!</f>
        <v>#REF!</v>
      </c>
      <c r="AAD18" s="400" t="e">
        <f>#REF!</f>
        <v>#REF!</v>
      </c>
      <c r="AAE18" s="400" t="e">
        <f>#REF!</f>
        <v>#REF!</v>
      </c>
      <c r="AAF18" s="400" t="e">
        <f>#REF!</f>
        <v>#REF!</v>
      </c>
      <c r="AAG18" s="400" t="e">
        <f>#REF!</f>
        <v>#REF!</v>
      </c>
      <c r="AAH18" s="400" t="e">
        <f>#REF!</f>
        <v>#REF!</v>
      </c>
      <c r="AAI18" s="400" t="e">
        <f>#REF!</f>
        <v>#REF!</v>
      </c>
      <c r="AAJ18" s="400" t="e">
        <f>#REF!</f>
        <v>#REF!</v>
      </c>
      <c r="AAK18" s="400" t="e">
        <f>#REF!</f>
        <v>#REF!</v>
      </c>
      <c r="AAL18" s="400" t="e">
        <f>#REF!</f>
        <v>#REF!</v>
      </c>
      <c r="AAM18" s="400" t="e">
        <f>#REF!</f>
        <v>#REF!</v>
      </c>
      <c r="AAN18" s="400" t="e">
        <f>#REF!</f>
        <v>#REF!</v>
      </c>
      <c r="AAO18" s="400" t="e">
        <f>#REF!</f>
        <v>#REF!</v>
      </c>
      <c r="AAP18" s="400" t="e">
        <f>#REF!</f>
        <v>#REF!</v>
      </c>
      <c r="AAQ18" s="400" t="e">
        <f>#REF!</f>
        <v>#REF!</v>
      </c>
      <c r="AAR18" s="400" t="e">
        <f>#REF!</f>
        <v>#REF!</v>
      </c>
      <c r="AAS18" s="400" t="e">
        <f>#REF!</f>
        <v>#REF!</v>
      </c>
      <c r="AAT18" s="400" t="e">
        <f>#REF!</f>
        <v>#REF!</v>
      </c>
      <c r="AAU18" s="400" t="e">
        <f>#REF!</f>
        <v>#REF!</v>
      </c>
      <c r="AAV18" s="400" t="e">
        <f>#REF!</f>
        <v>#REF!</v>
      </c>
      <c r="AAW18" s="400" t="e">
        <f>#REF!</f>
        <v>#REF!</v>
      </c>
      <c r="AAX18" s="400" t="e">
        <f>#REF!</f>
        <v>#REF!</v>
      </c>
      <c r="AAY18" s="400" t="e">
        <f>#REF!</f>
        <v>#REF!</v>
      </c>
      <c r="AAZ18" s="400" t="e">
        <f>#REF!</f>
        <v>#REF!</v>
      </c>
      <c r="ABA18" s="400" t="e">
        <f>#REF!</f>
        <v>#REF!</v>
      </c>
      <c r="ABB18" s="400" t="e">
        <f>#REF!</f>
        <v>#REF!</v>
      </c>
      <c r="ABC18" s="400" t="e">
        <f>#REF!</f>
        <v>#REF!</v>
      </c>
      <c r="ABD18" s="400" t="e">
        <f>#REF!</f>
        <v>#REF!</v>
      </c>
    </row>
    <row r="20" spans="1:732">
      <c r="ND20" t="s">
        <v>191</v>
      </c>
    </row>
    <row r="21" spans="1:732" ht="14.4">
      <c r="B21" s="31">
        <f>直近１週間印刷用!L8</f>
        <v>44646</v>
      </c>
      <c r="C21">
        <f t="shared" ref="C21:C27" si="0">MATCH(B21,$C$4:$XQ$4,0)</f>
        <v>634</v>
      </c>
      <c r="D21" t="s">
        <v>66</v>
      </c>
      <c r="ND21" s="19">
        <v>421</v>
      </c>
      <c r="NE21" s="19">
        <v>421</v>
      </c>
      <c r="NF21" s="19">
        <v>421</v>
      </c>
      <c r="NG21" s="19">
        <v>421</v>
      </c>
      <c r="NH21" s="19">
        <v>421</v>
      </c>
      <c r="NI21" s="19">
        <v>421</v>
      </c>
      <c r="NJ21" s="19">
        <v>421</v>
      </c>
      <c r="NK21" s="19">
        <v>421</v>
      </c>
      <c r="NL21" s="89">
        <v>425</v>
      </c>
      <c r="NM21" s="19">
        <v>425</v>
      </c>
      <c r="NN21" s="19">
        <v>425</v>
      </c>
      <c r="NO21" s="19">
        <v>425</v>
      </c>
      <c r="NP21" s="19">
        <v>425</v>
      </c>
      <c r="NQ21" s="19">
        <v>425</v>
      </c>
      <c r="NR21" s="19">
        <v>425</v>
      </c>
      <c r="NS21" s="19">
        <v>425</v>
      </c>
      <c r="NT21" s="19">
        <v>425</v>
      </c>
      <c r="NU21" s="19">
        <v>425</v>
      </c>
      <c r="NV21" s="19">
        <v>425</v>
      </c>
      <c r="NW21" s="19">
        <v>425</v>
      </c>
      <c r="NX21" s="19">
        <v>425</v>
      </c>
      <c r="NY21" s="19">
        <v>425</v>
      </c>
      <c r="NZ21" s="19">
        <v>425</v>
      </c>
      <c r="OA21" s="19">
        <v>425</v>
      </c>
      <c r="OB21" s="19">
        <v>425</v>
      </c>
      <c r="OC21" s="19">
        <v>425</v>
      </c>
      <c r="OD21" s="19">
        <v>425</v>
      </c>
      <c r="OE21" s="19">
        <v>425</v>
      </c>
      <c r="OF21" s="19">
        <v>425</v>
      </c>
      <c r="OG21" s="19">
        <v>425</v>
      </c>
      <c r="OH21" s="19">
        <v>425</v>
      </c>
      <c r="OI21" s="19">
        <v>425</v>
      </c>
      <c r="OJ21" s="19">
        <v>425</v>
      </c>
      <c r="OK21" s="19">
        <v>425</v>
      </c>
      <c r="OL21" s="19">
        <v>425</v>
      </c>
      <c r="OM21" s="19">
        <v>425</v>
      </c>
      <c r="ON21" s="19">
        <v>425</v>
      </c>
      <c r="OO21" s="19">
        <v>425</v>
      </c>
      <c r="OP21" s="19">
        <v>425</v>
      </c>
      <c r="OQ21" s="19">
        <v>425</v>
      </c>
      <c r="OR21" s="19">
        <v>425</v>
      </c>
      <c r="OS21" s="19">
        <v>425</v>
      </c>
      <c r="OT21" s="19">
        <v>425</v>
      </c>
      <c r="OU21" s="89">
        <v>458</v>
      </c>
      <c r="OV21" s="19">
        <v>458</v>
      </c>
      <c r="OW21" s="19">
        <v>458</v>
      </c>
      <c r="OX21" s="19">
        <v>458</v>
      </c>
      <c r="OY21" s="19">
        <v>458</v>
      </c>
      <c r="OZ21" s="19">
        <v>458</v>
      </c>
      <c r="PA21" s="89">
        <v>488</v>
      </c>
      <c r="PB21" s="19">
        <v>488</v>
      </c>
      <c r="PC21" s="19">
        <v>488</v>
      </c>
      <c r="PD21" s="19">
        <v>488</v>
      </c>
      <c r="PE21" s="19">
        <v>488</v>
      </c>
      <c r="PF21" s="19">
        <v>488</v>
      </c>
      <c r="PG21" s="19">
        <v>488</v>
      </c>
      <c r="PH21" s="19">
        <v>488</v>
      </c>
      <c r="PI21" s="89">
        <v>566</v>
      </c>
      <c r="PJ21" s="19">
        <v>566</v>
      </c>
      <c r="PK21" s="19">
        <v>566</v>
      </c>
      <c r="PL21" s="19">
        <v>566</v>
      </c>
      <c r="PM21" s="19">
        <v>566</v>
      </c>
      <c r="PN21" s="21">
        <v>566</v>
      </c>
      <c r="PO21" s="21">
        <v>593</v>
      </c>
      <c r="PP21" s="21">
        <v>593</v>
      </c>
      <c r="PQ21" s="21">
        <v>593</v>
      </c>
      <c r="PR21" s="21">
        <v>593</v>
      </c>
      <c r="PS21" s="21">
        <v>593</v>
      </c>
      <c r="PT21" s="21">
        <v>622</v>
      </c>
    </row>
    <row r="22" spans="1:732">
      <c r="B22" s="31">
        <f>直近１週間印刷用!J8</f>
        <v>44645</v>
      </c>
      <c r="C22">
        <f t="shared" si="0"/>
        <v>633</v>
      </c>
      <c r="D22" t="s">
        <v>66</v>
      </c>
    </row>
    <row r="23" spans="1:732">
      <c r="B23" s="31">
        <f>直近１週間印刷用!I8</f>
        <v>44644</v>
      </c>
      <c r="C23">
        <f t="shared" si="0"/>
        <v>632</v>
      </c>
      <c r="D23" t="s">
        <v>66</v>
      </c>
    </row>
    <row r="24" spans="1:732">
      <c r="B24" s="31">
        <f>直近１週間印刷用!H8</f>
        <v>44643</v>
      </c>
      <c r="C24">
        <f t="shared" si="0"/>
        <v>631</v>
      </c>
      <c r="D24" t="s">
        <v>66</v>
      </c>
    </row>
    <row r="25" spans="1:732">
      <c r="B25" s="31">
        <f>直近１週間印刷用!G8</f>
        <v>44642</v>
      </c>
      <c r="C25">
        <f t="shared" si="0"/>
        <v>630</v>
      </c>
      <c r="D25" t="s">
        <v>66</v>
      </c>
    </row>
    <row r="26" spans="1:732">
      <c r="B26" s="31">
        <f>直近１週間印刷用!F8</f>
        <v>44641</v>
      </c>
      <c r="C26">
        <f t="shared" si="0"/>
        <v>629</v>
      </c>
      <c r="D26" t="s">
        <v>66</v>
      </c>
    </row>
    <row r="27" spans="1:732">
      <c r="B27" s="31">
        <f>直近１週間印刷用!E8</f>
        <v>44640</v>
      </c>
      <c r="C27">
        <f t="shared" si="0"/>
        <v>628</v>
      </c>
      <c r="D27" t="s">
        <v>66</v>
      </c>
    </row>
    <row r="29" spans="1:732">
      <c r="B29" s="32" t="s">
        <v>62</v>
      </c>
      <c r="C29">
        <f t="shared" ref="C29:C40" si="1">MATCH(B29,$A$6:$A$16,0)</f>
        <v>1</v>
      </c>
      <c r="D29" t="s">
        <v>66</v>
      </c>
    </row>
    <row r="30" spans="1:732">
      <c r="B30" s="32" t="s">
        <v>63</v>
      </c>
      <c r="C30" t="e">
        <f t="shared" si="1"/>
        <v>#N/A</v>
      </c>
      <c r="D30" t="s">
        <v>66</v>
      </c>
    </row>
    <row r="31" spans="1:732">
      <c r="B31" s="32" t="s">
        <v>64</v>
      </c>
      <c r="C31">
        <f t="shared" si="1"/>
        <v>2</v>
      </c>
      <c r="D31" t="s">
        <v>66</v>
      </c>
    </row>
    <row r="32" spans="1:732">
      <c r="B32" s="32" t="s">
        <v>65</v>
      </c>
      <c r="C32" t="e">
        <f t="shared" si="1"/>
        <v>#N/A</v>
      </c>
      <c r="D32" t="s">
        <v>66</v>
      </c>
    </row>
    <row r="33" spans="2:4">
      <c r="B33" s="32" t="s">
        <v>18</v>
      </c>
      <c r="C33" t="e">
        <f t="shared" si="1"/>
        <v>#N/A</v>
      </c>
      <c r="D33" t="s">
        <v>66</v>
      </c>
    </row>
    <row r="34" spans="2:4">
      <c r="B34" s="32" t="s">
        <v>19</v>
      </c>
      <c r="C34" t="e">
        <f t="shared" si="1"/>
        <v>#N/A</v>
      </c>
      <c r="D34" t="s">
        <v>66</v>
      </c>
    </row>
    <row r="35" spans="2:4">
      <c r="B35" s="32" t="s">
        <v>20</v>
      </c>
      <c r="C35">
        <f t="shared" si="1"/>
        <v>6</v>
      </c>
      <c r="D35" t="s">
        <v>66</v>
      </c>
    </row>
    <row r="36" spans="2:4">
      <c r="B36" s="32" t="s">
        <v>21</v>
      </c>
      <c r="C36">
        <f t="shared" si="1"/>
        <v>7</v>
      </c>
      <c r="D36" t="s">
        <v>66</v>
      </c>
    </row>
    <row r="37" spans="2:4">
      <c r="B37" s="32" t="s">
        <v>151</v>
      </c>
      <c r="C37">
        <f t="shared" si="1"/>
        <v>8</v>
      </c>
      <c r="D37" t="s">
        <v>66</v>
      </c>
    </row>
    <row r="38" spans="2:4">
      <c r="B38" s="32" t="s">
        <v>22</v>
      </c>
      <c r="C38">
        <f t="shared" si="1"/>
        <v>9</v>
      </c>
      <c r="D38" t="s">
        <v>66</v>
      </c>
    </row>
    <row r="39" spans="2:4">
      <c r="B39" s="32" t="s">
        <v>143</v>
      </c>
      <c r="C39">
        <f t="shared" si="1"/>
        <v>10</v>
      </c>
      <c r="D39" t="s">
        <v>66</v>
      </c>
    </row>
    <row r="40" spans="2:4">
      <c r="B40" s="32" t="s">
        <v>96</v>
      </c>
      <c r="C40">
        <f t="shared" si="1"/>
        <v>11</v>
      </c>
      <c r="D40" t="s">
        <v>66</v>
      </c>
    </row>
    <row r="41" spans="2:4">
      <c r="B41" s="32" t="s">
        <v>167</v>
      </c>
      <c r="C41">
        <f>MATCH(B41,$A$6:$A$17,0)</f>
        <v>12</v>
      </c>
    </row>
    <row r="42" spans="2:4">
      <c r="B42" s="32" t="s">
        <v>140</v>
      </c>
      <c r="C42">
        <f>MATCH(B42,$A$6:$A$18,0)</f>
        <v>13</v>
      </c>
      <c r="D42" t="s">
        <v>66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M39"/>
  <sheetViews>
    <sheetView view="pageBreakPreview" topLeftCell="B4" zoomScale="80" zoomScaleNormal="100" zoomScaleSheetLayoutView="80" workbookViewId="0">
      <pane xSplit="4" ySplit="4" topLeftCell="F32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41.33203125" customWidth="1"/>
    <col min="4" max="4" width="16.109375" bestFit="1" customWidth="1"/>
    <col min="5" max="5" width="3.44140625" bestFit="1" customWidth="1"/>
    <col min="38" max="39" width="11.6640625" bestFit="1" customWidth="1"/>
  </cols>
  <sheetData>
    <row r="4" spans="3:37" ht="28.2">
      <c r="C4" s="10" t="s">
        <v>35</v>
      </c>
      <c r="AH4" s="11"/>
      <c r="AI4" s="12"/>
      <c r="AJ4" s="13"/>
    </row>
    <row r="5" spans="3:37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3:37" ht="30" customHeight="1">
      <c r="C6" s="3"/>
      <c r="D6" s="4"/>
      <c r="E6" s="5"/>
      <c r="F6" s="26">
        <v>44044</v>
      </c>
      <c r="G6" s="26">
        <v>44045</v>
      </c>
      <c r="H6" s="26">
        <v>44046</v>
      </c>
      <c r="I6" s="26">
        <v>44047</v>
      </c>
      <c r="J6" s="26">
        <v>44048</v>
      </c>
      <c r="K6" s="26">
        <v>44049</v>
      </c>
      <c r="L6" s="26">
        <v>44050</v>
      </c>
      <c r="M6" s="26">
        <v>44051</v>
      </c>
      <c r="N6" s="26">
        <v>44052</v>
      </c>
      <c r="O6" s="26">
        <v>44053</v>
      </c>
      <c r="P6" s="26">
        <v>44054</v>
      </c>
      <c r="Q6" s="26">
        <v>44055</v>
      </c>
      <c r="R6" s="26">
        <v>44056</v>
      </c>
      <c r="S6" s="26">
        <v>44057</v>
      </c>
      <c r="T6" s="26">
        <v>44058</v>
      </c>
      <c r="U6" s="26">
        <v>44059</v>
      </c>
      <c r="V6" s="26">
        <v>44060</v>
      </c>
      <c r="W6" s="26">
        <v>44061</v>
      </c>
      <c r="X6" s="26">
        <v>44062</v>
      </c>
      <c r="Y6" s="26">
        <v>44063</v>
      </c>
      <c r="Z6" s="26">
        <v>44064</v>
      </c>
      <c r="AA6" s="26">
        <v>44065</v>
      </c>
      <c r="AB6" s="26">
        <v>44066</v>
      </c>
      <c r="AC6" s="26">
        <v>44067</v>
      </c>
      <c r="AD6" s="26">
        <v>44068</v>
      </c>
      <c r="AE6" s="26">
        <v>44069</v>
      </c>
      <c r="AF6" s="26">
        <v>44070</v>
      </c>
      <c r="AG6" s="26">
        <v>44071</v>
      </c>
      <c r="AH6" s="26">
        <v>44072</v>
      </c>
      <c r="AI6" s="26">
        <v>44073</v>
      </c>
      <c r="AJ6" s="26">
        <v>44074</v>
      </c>
    </row>
    <row r="7" spans="3:37" ht="30" customHeight="1">
      <c r="C7" s="6"/>
      <c r="D7" s="7"/>
      <c r="E7" s="8"/>
      <c r="F7" s="27" t="s">
        <v>26</v>
      </c>
      <c r="G7" s="27" t="s">
        <v>27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</row>
    <row r="8" spans="3:37" ht="41.25" customHeight="1">
      <c r="C8" s="28" t="s">
        <v>44</v>
      </c>
      <c r="D8" s="2" t="s">
        <v>15</v>
      </c>
      <c r="E8" s="1" t="s">
        <v>9</v>
      </c>
      <c r="F8" s="19">
        <v>300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</row>
    <row r="9" spans="3:37" ht="41.25" customHeight="1">
      <c r="C9" s="28" t="s">
        <v>45</v>
      </c>
      <c r="D9" s="2" t="s">
        <v>15</v>
      </c>
      <c r="E9" s="1" t="s">
        <v>8</v>
      </c>
      <c r="F9" s="19">
        <v>253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</row>
    <row r="10" spans="3:37" ht="41.25" customHeight="1">
      <c r="C10" s="14" t="s">
        <v>46</v>
      </c>
      <c r="D10" s="2"/>
      <c r="E10" s="1" t="s">
        <v>48</v>
      </c>
      <c r="F10" s="19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</row>
    <row r="11" spans="3:37" ht="41.25" customHeight="1">
      <c r="C11" s="14" t="s">
        <v>47</v>
      </c>
      <c r="D11" s="2"/>
      <c r="E11" s="1" t="s">
        <v>49</v>
      </c>
      <c r="F11" s="19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</row>
    <row r="12" spans="3:37" ht="41.25" customHeight="1">
      <c r="C12" s="14" t="s">
        <v>0</v>
      </c>
      <c r="D12" s="25" t="s">
        <v>16</v>
      </c>
      <c r="E12" s="1" t="s">
        <v>24</v>
      </c>
      <c r="F12" s="21">
        <v>60</v>
      </c>
      <c r="G12" s="21">
        <v>52</v>
      </c>
      <c r="H12" s="21">
        <v>48</v>
      </c>
      <c r="I12" s="21">
        <v>47</v>
      </c>
      <c r="J12" s="21">
        <v>47</v>
      </c>
      <c r="K12" s="21">
        <v>52</v>
      </c>
      <c r="L12" s="21">
        <v>46</v>
      </c>
      <c r="M12" s="21">
        <v>40</v>
      </c>
      <c r="N12" s="21">
        <v>37</v>
      </c>
      <c r="O12" s="21">
        <v>33</v>
      </c>
      <c r="P12" s="21">
        <v>30</v>
      </c>
      <c r="Q12" s="21">
        <v>27</v>
      </c>
      <c r="R12" s="21">
        <v>22</v>
      </c>
      <c r="S12" s="21">
        <v>25</v>
      </c>
      <c r="T12" s="21">
        <v>29</v>
      </c>
      <c r="U12" s="21">
        <v>45</v>
      </c>
      <c r="V12" s="21">
        <v>47</v>
      </c>
      <c r="W12" s="21">
        <v>47</v>
      </c>
      <c r="X12" s="21">
        <v>51</v>
      </c>
      <c r="Y12" s="21">
        <v>55</v>
      </c>
      <c r="Z12" s="21">
        <v>54</v>
      </c>
      <c r="AA12" s="21">
        <v>52</v>
      </c>
      <c r="AB12" s="21">
        <v>52</v>
      </c>
      <c r="AC12" s="21">
        <v>52</v>
      </c>
      <c r="AD12" s="21">
        <v>51</v>
      </c>
      <c r="AE12" s="21">
        <v>47</v>
      </c>
      <c r="AF12" s="21">
        <v>46</v>
      </c>
      <c r="AG12" s="21">
        <v>45</v>
      </c>
      <c r="AH12" s="21">
        <v>45</v>
      </c>
      <c r="AI12" s="21">
        <v>45</v>
      </c>
      <c r="AJ12" s="21">
        <v>44</v>
      </c>
    </row>
    <row r="13" spans="3:37" ht="41.25" customHeight="1">
      <c r="C13" s="14" t="s">
        <v>1</v>
      </c>
      <c r="D13" s="25" t="s">
        <v>16</v>
      </c>
      <c r="E13" s="1" t="s">
        <v>10</v>
      </c>
      <c r="F13" s="21">
        <v>3</v>
      </c>
      <c r="G13" s="21">
        <v>2</v>
      </c>
      <c r="H13" s="21">
        <v>2</v>
      </c>
      <c r="I13" s="21">
        <v>2</v>
      </c>
      <c r="J13" s="21">
        <v>2</v>
      </c>
      <c r="K13" s="21">
        <v>2</v>
      </c>
      <c r="L13" s="21">
        <v>2</v>
      </c>
      <c r="M13" s="21">
        <v>2</v>
      </c>
      <c r="N13" s="21">
        <v>2</v>
      </c>
      <c r="O13" s="21">
        <v>2</v>
      </c>
      <c r="P13" s="21">
        <v>2</v>
      </c>
      <c r="Q13" s="21">
        <v>2</v>
      </c>
      <c r="R13" s="21">
        <v>2</v>
      </c>
      <c r="S13" s="21">
        <v>2</v>
      </c>
      <c r="T13" s="21">
        <v>2</v>
      </c>
      <c r="U13" s="21">
        <v>2</v>
      </c>
      <c r="V13" s="21">
        <v>2</v>
      </c>
      <c r="W13" s="21">
        <v>2</v>
      </c>
      <c r="X13" s="21">
        <v>2</v>
      </c>
      <c r="Y13" s="21">
        <v>2</v>
      </c>
      <c r="Z13" s="21">
        <v>2</v>
      </c>
      <c r="AA13" s="21">
        <v>2</v>
      </c>
      <c r="AB13" s="21">
        <v>2</v>
      </c>
      <c r="AC13" s="21">
        <v>2</v>
      </c>
      <c r="AD13" s="21">
        <v>2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</row>
    <row r="14" spans="3:37" ht="41.25" customHeight="1">
      <c r="C14" s="14" t="s">
        <v>23</v>
      </c>
      <c r="D14" s="25" t="s">
        <v>16</v>
      </c>
      <c r="E14" s="1" t="s">
        <v>11</v>
      </c>
      <c r="F14" s="21">
        <v>79</v>
      </c>
      <c r="G14" s="21">
        <v>69</v>
      </c>
      <c r="H14" s="21">
        <v>60</v>
      </c>
      <c r="I14" s="21">
        <v>61</v>
      </c>
      <c r="J14" s="21">
        <v>59</v>
      </c>
      <c r="K14" s="21">
        <v>62</v>
      </c>
      <c r="L14" s="21">
        <v>55</v>
      </c>
      <c r="M14" s="21">
        <v>48</v>
      </c>
      <c r="N14" s="21">
        <v>44</v>
      </c>
      <c r="O14" s="21">
        <v>37</v>
      </c>
      <c r="P14" s="21">
        <v>33</v>
      </c>
      <c r="Q14" s="21">
        <v>29</v>
      </c>
      <c r="R14" s="21">
        <v>24</v>
      </c>
      <c r="S14" s="21">
        <v>26</v>
      </c>
      <c r="T14" s="21">
        <v>40</v>
      </c>
      <c r="U14" s="21">
        <v>63</v>
      </c>
      <c r="V14" s="21">
        <v>64</v>
      </c>
      <c r="W14" s="21">
        <v>66</v>
      </c>
      <c r="X14" s="21">
        <v>65</v>
      </c>
      <c r="Y14" s="21">
        <v>68</v>
      </c>
      <c r="Z14" s="21">
        <v>67</v>
      </c>
      <c r="AA14" s="21">
        <v>66</v>
      </c>
      <c r="AB14" s="21">
        <v>66</v>
      </c>
      <c r="AC14" s="21">
        <v>61</v>
      </c>
      <c r="AD14" s="21">
        <v>55</v>
      </c>
      <c r="AE14" s="21">
        <v>51</v>
      </c>
      <c r="AF14" s="21">
        <v>50</v>
      </c>
      <c r="AG14" s="21">
        <v>52</v>
      </c>
      <c r="AH14" s="21">
        <v>52</v>
      </c>
      <c r="AI14" s="21">
        <v>53</v>
      </c>
      <c r="AJ14" s="21">
        <v>52</v>
      </c>
    </row>
    <row r="15" spans="3:37" ht="41.25" customHeight="1">
      <c r="C15" s="14" t="s">
        <v>2</v>
      </c>
      <c r="D15" s="25" t="s">
        <v>16</v>
      </c>
      <c r="E15" s="29"/>
      <c r="F15" s="21">
        <v>159</v>
      </c>
      <c r="G15" s="21">
        <v>50</v>
      </c>
      <c r="H15" s="21">
        <v>129</v>
      </c>
      <c r="I15" s="21">
        <v>178</v>
      </c>
      <c r="J15" s="21">
        <v>244</v>
      </c>
      <c r="K15" s="21">
        <v>179</v>
      </c>
      <c r="L15" s="21">
        <v>418</v>
      </c>
      <c r="M15" s="21">
        <v>88</v>
      </c>
      <c r="N15" s="21">
        <v>31</v>
      </c>
      <c r="O15" s="21">
        <v>73</v>
      </c>
      <c r="P15" s="21">
        <v>93</v>
      </c>
      <c r="Q15" s="21">
        <v>153</v>
      </c>
      <c r="R15" s="21">
        <v>78</v>
      </c>
      <c r="S15" s="21">
        <v>338</v>
      </c>
      <c r="T15" s="21">
        <v>217</v>
      </c>
      <c r="U15" s="21">
        <v>119</v>
      </c>
      <c r="V15" s="21">
        <v>176</v>
      </c>
      <c r="W15" s="21">
        <v>158</v>
      </c>
      <c r="X15" s="21">
        <v>287</v>
      </c>
      <c r="Y15" s="21">
        <v>124</v>
      </c>
      <c r="Z15" s="21">
        <v>117</v>
      </c>
      <c r="AA15" s="21">
        <v>83</v>
      </c>
      <c r="AB15" s="21">
        <v>78</v>
      </c>
      <c r="AC15" s="21">
        <v>215</v>
      </c>
      <c r="AD15" s="21">
        <v>139</v>
      </c>
      <c r="AE15" s="21">
        <v>166</v>
      </c>
      <c r="AF15" s="21">
        <v>72</v>
      </c>
      <c r="AG15" s="21">
        <v>164</v>
      </c>
      <c r="AH15" s="21">
        <v>208</v>
      </c>
      <c r="AI15" s="21">
        <v>329</v>
      </c>
      <c r="AJ15" s="21">
        <v>237</v>
      </c>
      <c r="AK15" s="139">
        <f>SUM(F15:AJ15)</f>
        <v>5100</v>
      </c>
    </row>
    <row r="16" spans="3:37" ht="41.25" customHeight="1">
      <c r="C16" s="14" t="s">
        <v>2</v>
      </c>
      <c r="D16" s="2" t="s">
        <v>17</v>
      </c>
      <c r="E16" s="1" t="s">
        <v>12</v>
      </c>
      <c r="F16" s="19">
        <v>1436</v>
      </c>
      <c r="G16" s="19">
        <v>1380</v>
      </c>
      <c r="H16" s="19">
        <v>1360</v>
      </c>
      <c r="I16" s="19">
        <v>1280</v>
      </c>
      <c r="J16" s="19">
        <v>1276</v>
      </c>
      <c r="K16" s="19">
        <v>1265</v>
      </c>
      <c r="L16" s="19">
        <f>SUM(F15:L15)</f>
        <v>1357</v>
      </c>
      <c r="M16" s="19">
        <f t="shared" ref="M16:AJ16" si="0">SUM(G15:M15)</f>
        <v>1286</v>
      </c>
      <c r="N16" s="19">
        <f t="shared" si="0"/>
        <v>1267</v>
      </c>
      <c r="O16" s="19">
        <f t="shared" si="0"/>
        <v>1211</v>
      </c>
      <c r="P16" s="19">
        <f t="shared" si="0"/>
        <v>1126</v>
      </c>
      <c r="Q16" s="19">
        <f t="shared" si="0"/>
        <v>1035</v>
      </c>
      <c r="R16" s="19">
        <f t="shared" si="0"/>
        <v>934</v>
      </c>
      <c r="S16" s="19">
        <f t="shared" si="0"/>
        <v>854</v>
      </c>
      <c r="T16" s="19">
        <f t="shared" si="0"/>
        <v>983</v>
      </c>
      <c r="U16" s="19">
        <f t="shared" si="0"/>
        <v>1071</v>
      </c>
      <c r="V16" s="19">
        <f t="shared" si="0"/>
        <v>1174</v>
      </c>
      <c r="W16" s="19">
        <f t="shared" si="0"/>
        <v>1239</v>
      </c>
      <c r="X16" s="19">
        <f t="shared" si="0"/>
        <v>1373</v>
      </c>
      <c r="Y16" s="19">
        <f t="shared" si="0"/>
        <v>1419</v>
      </c>
      <c r="Z16" s="19">
        <f t="shared" si="0"/>
        <v>1198</v>
      </c>
      <c r="AA16" s="19">
        <f t="shared" si="0"/>
        <v>1064</v>
      </c>
      <c r="AB16" s="19">
        <f t="shared" si="0"/>
        <v>1023</v>
      </c>
      <c r="AC16" s="19">
        <f t="shared" si="0"/>
        <v>1062</v>
      </c>
      <c r="AD16" s="19">
        <f t="shared" si="0"/>
        <v>1043</v>
      </c>
      <c r="AE16" s="19">
        <f t="shared" si="0"/>
        <v>922</v>
      </c>
      <c r="AF16" s="19">
        <f t="shared" si="0"/>
        <v>870</v>
      </c>
      <c r="AG16" s="19">
        <f t="shared" si="0"/>
        <v>917</v>
      </c>
      <c r="AH16" s="19">
        <f t="shared" si="0"/>
        <v>1042</v>
      </c>
      <c r="AI16" s="19">
        <f t="shared" si="0"/>
        <v>1293</v>
      </c>
      <c r="AJ16" s="19">
        <f t="shared" si="0"/>
        <v>1315</v>
      </c>
    </row>
    <row r="17" spans="2:39" ht="41.25" customHeight="1">
      <c r="C17" s="14" t="s">
        <v>3</v>
      </c>
      <c r="D17" s="25" t="s">
        <v>16</v>
      </c>
      <c r="E17" s="29"/>
      <c r="F17" s="21">
        <v>0</v>
      </c>
      <c r="G17" s="21">
        <v>0</v>
      </c>
      <c r="H17" s="21">
        <v>5</v>
      </c>
      <c r="I17" s="21">
        <v>3</v>
      </c>
      <c r="J17" s="21">
        <v>4</v>
      </c>
      <c r="K17" s="21">
        <v>4</v>
      </c>
      <c r="L17" s="21">
        <v>3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2</v>
      </c>
      <c r="S17" s="21">
        <v>15</v>
      </c>
      <c r="T17" s="21">
        <v>27</v>
      </c>
      <c r="U17" s="21">
        <v>1</v>
      </c>
      <c r="V17" s="21">
        <v>3</v>
      </c>
      <c r="W17" s="21">
        <v>2</v>
      </c>
      <c r="X17" s="21">
        <v>3</v>
      </c>
      <c r="Y17" s="21">
        <v>0</v>
      </c>
      <c r="Z17" s="21">
        <v>0</v>
      </c>
      <c r="AA17" s="21">
        <v>1</v>
      </c>
      <c r="AB17" s="21">
        <v>3</v>
      </c>
      <c r="AC17" s="21">
        <v>3</v>
      </c>
      <c r="AD17" s="21">
        <v>1</v>
      </c>
      <c r="AE17" s="21">
        <v>2</v>
      </c>
      <c r="AF17" s="21">
        <v>1</v>
      </c>
      <c r="AG17" s="21">
        <v>7</v>
      </c>
      <c r="AH17" s="21">
        <v>2</v>
      </c>
      <c r="AI17" s="21">
        <v>0</v>
      </c>
      <c r="AJ17" s="21">
        <v>0</v>
      </c>
      <c r="AK17" s="139">
        <f>SUM(F17:AJ17)</f>
        <v>92</v>
      </c>
    </row>
    <row r="18" spans="2:39" ht="41.25" customHeight="1">
      <c r="C18" s="14" t="s">
        <v>3</v>
      </c>
      <c r="D18" s="2" t="s">
        <v>17</v>
      </c>
      <c r="E18" s="1" t="s">
        <v>13</v>
      </c>
      <c r="F18" s="19">
        <v>32</v>
      </c>
      <c r="G18" s="19">
        <v>32</v>
      </c>
      <c r="H18" s="19">
        <v>29</v>
      </c>
      <c r="I18" s="19">
        <v>30</v>
      </c>
      <c r="J18" s="19">
        <v>31</v>
      </c>
      <c r="K18" s="19">
        <v>19</v>
      </c>
      <c r="L18" s="19">
        <f>SUM(F17:L17)</f>
        <v>19</v>
      </c>
      <c r="M18" s="19">
        <f t="shared" ref="M18:AJ18" si="1">SUM(G17:M17)</f>
        <v>19</v>
      </c>
      <c r="N18" s="19">
        <f t="shared" si="1"/>
        <v>19</v>
      </c>
      <c r="O18" s="19">
        <f t="shared" si="1"/>
        <v>14</v>
      </c>
      <c r="P18" s="19">
        <f t="shared" si="1"/>
        <v>11</v>
      </c>
      <c r="Q18" s="19">
        <f t="shared" si="1"/>
        <v>7</v>
      </c>
      <c r="R18" s="19">
        <f t="shared" si="1"/>
        <v>5</v>
      </c>
      <c r="S18" s="19">
        <f t="shared" si="1"/>
        <v>17</v>
      </c>
      <c r="T18" s="19">
        <f t="shared" si="1"/>
        <v>44</v>
      </c>
      <c r="U18" s="19">
        <f t="shared" si="1"/>
        <v>45</v>
      </c>
      <c r="V18" s="19">
        <f t="shared" si="1"/>
        <v>48</v>
      </c>
      <c r="W18" s="19">
        <f t="shared" si="1"/>
        <v>50</v>
      </c>
      <c r="X18" s="19">
        <f t="shared" si="1"/>
        <v>53</v>
      </c>
      <c r="Y18" s="19">
        <f t="shared" si="1"/>
        <v>51</v>
      </c>
      <c r="Z18" s="19">
        <f t="shared" si="1"/>
        <v>36</v>
      </c>
      <c r="AA18" s="19">
        <f t="shared" si="1"/>
        <v>10</v>
      </c>
      <c r="AB18" s="19">
        <f t="shared" si="1"/>
        <v>12</v>
      </c>
      <c r="AC18" s="19">
        <f t="shared" si="1"/>
        <v>12</v>
      </c>
      <c r="AD18" s="19">
        <f t="shared" si="1"/>
        <v>11</v>
      </c>
      <c r="AE18" s="19">
        <f t="shared" si="1"/>
        <v>10</v>
      </c>
      <c r="AF18" s="19">
        <f t="shared" si="1"/>
        <v>11</v>
      </c>
      <c r="AG18" s="19">
        <f t="shared" si="1"/>
        <v>18</v>
      </c>
      <c r="AH18" s="19">
        <f t="shared" si="1"/>
        <v>19</v>
      </c>
      <c r="AI18" s="19">
        <f t="shared" si="1"/>
        <v>16</v>
      </c>
      <c r="AJ18" s="19">
        <f t="shared" si="1"/>
        <v>13</v>
      </c>
    </row>
    <row r="19" spans="2:39" ht="41.25" customHeight="1">
      <c r="C19" s="15" t="s">
        <v>4</v>
      </c>
      <c r="D19" s="25" t="s">
        <v>16</v>
      </c>
      <c r="E19" s="29"/>
      <c r="F19" s="21">
        <v>4</v>
      </c>
      <c r="G19" s="21">
        <v>0</v>
      </c>
      <c r="H19" s="21">
        <v>0</v>
      </c>
      <c r="I19" s="21">
        <v>6</v>
      </c>
      <c r="J19" s="21">
        <v>4</v>
      </c>
      <c r="K19" s="21">
        <v>7</v>
      </c>
      <c r="L19" s="21">
        <v>2</v>
      </c>
      <c r="M19" s="21">
        <v>2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4</v>
      </c>
      <c r="T19" s="21">
        <v>15</v>
      </c>
      <c r="U19" s="21">
        <v>27</v>
      </c>
      <c r="V19" s="21">
        <v>5</v>
      </c>
      <c r="W19" s="21">
        <v>7</v>
      </c>
      <c r="X19" s="21">
        <v>2</v>
      </c>
      <c r="Y19" s="21">
        <v>3</v>
      </c>
      <c r="Z19" s="21">
        <v>0</v>
      </c>
      <c r="AA19" s="21">
        <v>1</v>
      </c>
      <c r="AB19" s="21">
        <v>1</v>
      </c>
      <c r="AC19" s="21">
        <v>4</v>
      </c>
      <c r="AD19" s="21">
        <v>2</v>
      </c>
      <c r="AE19" s="21">
        <v>1</v>
      </c>
      <c r="AF19" s="21">
        <v>2</v>
      </c>
      <c r="AG19" s="21">
        <v>5</v>
      </c>
      <c r="AH19" s="21">
        <v>3</v>
      </c>
      <c r="AI19" s="21">
        <v>2</v>
      </c>
      <c r="AJ19" s="21">
        <v>1</v>
      </c>
    </row>
    <row r="20" spans="2:39" ht="41.25" customHeight="1">
      <c r="C20" s="15" t="s">
        <v>4</v>
      </c>
      <c r="D20" s="2" t="s">
        <v>17</v>
      </c>
      <c r="E20" s="1" t="s">
        <v>14</v>
      </c>
      <c r="F20" s="20">
        <v>45</v>
      </c>
      <c r="G20" s="20">
        <v>40</v>
      </c>
      <c r="H20" s="20">
        <v>37</v>
      </c>
      <c r="I20" s="20">
        <v>33</v>
      </c>
      <c r="J20" s="20">
        <v>34</v>
      </c>
      <c r="K20" s="20">
        <v>37</v>
      </c>
      <c r="L20" s="20">
        <f>SUM(F19:L19)</f>
        <v>23</v>
      </c>
      <c r="M20" s="20">
        <f t="shared" ref="M20:AJ20" si="2">SUM(G19:M19)</f>
        <v>21</v>
      </c>
      <c r="N20" s="20">
        <f t="shared" si="2"/>
        <v>21</v>
      </c>
      <c r="O20" s="20">
        <f t="shared" si="2"/>
        <v>21</v>
      </c>
      <c r="P20" s="20">
        <f t="shared" si="2"/>
        <v>15</v>
      </c>
      <c r="Q20" s="20">
        <f t="shared" si="2"/>
        <v>11</v>
      </c>
      <c r="R20" s="20">
        <f t="shared" si="2"/>
        <v>4</v>
      </c>
      <c r="S20" s="20">
        <f t="shared" si="2"/>
        <v>6</v>
      </c>
      <c r="T20" s="20">
        <f t="shared" si="2"/>
        <v>19</v>
      </c>
      <c r="U20" s="20">
        <f t="shared" si="2"/>
        <v>46</v>
      </c>
      <c r="V20" s="20">
        <f t="shared" si="2"/>
        <v>51</v>
      </c>
      <c r="W20" s="20">
        <f t="shared" si="2"/>
        <v>58</v>
      </c>
      <c r="X20" s="20">
        <f t="shared" si="2"/>
        <v>60</v>
      </c>
      <c r="Y20" s="20">
        <f t="shared" si="2"/>
        <v>63</v>
      </c>
      <c r="Z20" s="20">
        <f t="shared" si="2"/>
        <v>59</v>
      </c>
      <c r="AA20" s="20">
        <f t="shared" si="2"/>
        <v>45</v>
      </c>
      <c r="AB20" s="20">
        <f t="shared" si="2"/>
        <v>19</v>
      </c>
      <c r="AC20" s="20">
        <f t="shared" si="2"/>
        <v>18</v>
      </c>
      <c r="AD20" s="20">
        <f t="shared" si="2"/>
        <v>13</v>
      </c>
      <c r="AE20" s="20">
        <f t="shared" si="2"/>
        <v>12</v>
      </c>
      <c r="AF20" s="20">
        <f t="shared" si="2"/>
        <v>11</v>
      </c>
      <c r="AG20" s="20">
        <f t="shared" si="2"/>
        <v>16</v>
      </c>
      <c r="AH20" s="20">
        <f t="shared" si="2"/>
        <v>18</v>
      </c>
      <c r="AI20" s="20">
        <f t="shared" si="2"/>
        <v>19</v>
      </c>
      <c r="AJ20" s="20">
        <f t="shared" si="2"/>
        <v>16</v>
      </c>
    </row>
    <row r="21" spans="2:39" ht="41.25" customHeight="1">
      <c r="C21" s="14" t="s">
        <v>5</v>
      </c>
      <c r="D21" s="2" t="s">
        <v>17</v>
      </c>
      <c r="E21" s="1" t="s">
        <v>51</v>
      </c>
      <c r="F21" s="20">
        <f>F20</f>
        <v>45</v>
      </c>
      <c r="G21" s="20">
        <f t="shared" ref="G21:AJ21" si="3">G20</f>
        <v>40</v>
      </c>
      <c r="H21" s="20">
        <f t="shared" si="3"/>
        <v>37</v>
      </c>
      <c r="I21" s="20">
        <f t="shared" si="3"/>
        <v>33</v>
      </c>
      <c r="J21" s="20">
        <f t="shared" si="3"/>
        <v>34</v>
      </c>
      <c r="K21" s="20">
        <f t="shared" si="3"/>
        <v>37</v>
      </c>
      <c r="L21" s="20">
        <f t="shared" si="3"/>
        <v>23</v>
      </c>
      <c r="M21" s="20">
        <f t="shared" si="3"/>
        <v>21</v>
      </c>
      <c r="N21" s="20">
        <f t="shared" si="3"/>
        <v>21</v>
      </c>
      <c r="O21" s="20">
        <f t="shared" si="3"/>
        <v>21</v>
      </c>
      <c r="P21" s="20">
        <f t="shared" si="3"/>
        <v>15</v>
      </c>
      <c r="Q21" s="20">
        <f t="shared" si="3"/>
        <v>11</v>
      </c>
      <c r="R21" s="20">
        <f t="shared" si="3"/>
        <v>4</v>
      </c>
      <c r="S21" s="20">
        <f t="shared" si="3"/>
        <v>6</v>
      </c>
      <c r="T21" s="20">
        <f t="shared" si="3"/>
        <v>19</v>
      </c>
      <c r="U21" s="20">
        <f t="shared" si="3"/>
        <v>46</v>
      </c>
      <c r="V21" s="20">
        <f t="shared" si="3"/>
        <v>51</v>
      </c>
      <c r="W21" s="20">
        <f t="shared" si="3"/>
        <v>58</v>
      </c>
      <c r="X21" s="20">
        <f t="shared" si="3"/>
        <v>60</v>
      </c>
      <c r="Y21" s="20">
        <f t="shared" si="3"/>
        <v>63</v>
      </c>
      <c r="Z21" s="20">
        <f t="shared" si="3"/>
        <v>59</v>
      </c>
      <c r="AA21" s="20">
        <f t="shared" si="3"/>
        <v>45</v>
      </c>
      <c r="AB21" s="20">
        <f t="shared" si="3"/>
        <v>19</v>
      </c>
      <c r="AC21" s="20">
        <f t="shared" si="3"/>
        <v>18</v>
      </c>
      <c r="AD21" s="20">
        <f t="shared" si="3"/>
        <v>13</v>
      </c>
      <c r="AE21" s="20">
        <f t="shared" si="3"/>
        <v>12</v>
      </c>
      <c r="AF21" s="20">
        <f t="shared" si="3"/>
        <v>11</v>
      </c>
      <c r="AG21" s="20">
        <f t="shared" si="3"/>
        <v>16</v>
      </c>
      <c r="AH21" s="20">
        <f t="shared" si="3"/>
        <v>18</v>
      </c>
      <c r="AI21" s="20">
        <f t="shared" si="3"/>
        <v>19</v>
      </c>
      <c r="AJ21" s="20">
        <f t="shared" si="3"/>
        <v>16</v>
      </c>
    </row>
    <row r="22" spans="2:39" ht="41.25" customHeight="1">
      <c r="C22" s="14" t="s">
        <v>6</v>
      </c>
      <c r="D22" s="2"/>
      <c r="E22" s="1" t="s">
        <v>50</v>
      </c>
      <c r="F22" s="20">
        <v>47</v>
      </c>
      <c r="G22" s="20">
        <v>51</v>
      </c>
      <c r="H22" s="20">
        <v>49</v>
      </c>
      <c r="I22" s="20">
        <v>57</v>
      </c>
      <c r="J22" s="20">
        <v>58</v>
      </c>
      <c r="K22" s="20">
        <v>47</v>
      </c>
      <c r="L22" s="20">
        <v>49</v>
      </c>
      <c r="M22" s="20">
        <v>45</v>
      </c>
      <c r="N22" s="20">
        <v>40</v>
      </c>
      <c r="O22" s="20">
        <v>37</v>
      </c>
      <c r="P22" s="20">
        <v>33</v>
      </c>
      <c r="Q22" s="20">
        <v>34</v>
      </c>
      <c r="R22" s="20">
        <v>37</v>
      </c>
      <c r="S22" s="20">
        <f>SUM(F19:L19)</f>
        <v>23</v>
      </c>
      <c r="T22" s="20">
        <f>SUM(G19:M19)</f>
        <v>21</v>
      </c>
      <c r="U22" s="20">
        <f t="shared" ref="U22:AJ22" si="4">SUM(H19:N19)</f>
        <v>21</v>
      </c>
      <c r="V22" s="20">
        <f t="shared" si="4"/>
        <v>21</v>
      </c>
      <c r="W22" s="20">
        <f t="shared" si="4"/>
        <v>15</v>
      </c>
      <c r="X22" s="20">
        <f t="shared" si="4"/>
        <v>11</v>
      </c>
      <c r="Y22" s="20">
        <f t="shared" si="4"/>
        <v>4</v>
      </c>
      <c r="Z22" s="20">
        <f t="shared" si="4"/>
        <v>6</v>
      </c>
      <c r="AA22" s="20">
        <f t="shared" si="4"/>
        <v>19</v>
      </c>
      <c r="AB22" s="20">
        <f t="shared" si="4"/>
        <v>46</v>
      </c>
      <c r="AC22" s="20">
        <f t="shared" si="4"/>
        <v>51</v>
      </c>
      <c r="AD22" s="20">
        <f t="shared" si="4"/>
        <v>58</v>
      </c>
      <c r="AE22" s="20">
        <f t="shared" si="4"/>
        <v>60</v>
      </c>
      <c r="AF22" s="20">
        <f t="shared" si="4"/>
        <v>63</v>
      </c>
      <c r="AG22" s="20">
        <f t="shared" si="4"/>
        <v>59</v>
      </c>
      <c r="AH22" s="20">
        <f t="shared" si="4"/>
        <v>45</v>
      </c>
      <c r="AI22" s="20">
        <f t="shared" si="4"/>
        <v>19</v>
      </c>
      <c r="AJ22" s="20">
        <f t="shared" si="4"/>
        <v>18</v>
      </c>
    </row>
    <row r="23" spans="2:39" ht="41.25" customHeight="1">
      <c r="C23" s="14" t="s">
        <v>7</v>
      </c>
      <c r="D23" s="25" t="s">
        <v>16</v>
      </c>
      <c r="E23" s="29"/>
      <c r="F23" s="21">
        <v>1</v>
      </c>
      <c r="G23" s="21">
        <v>0</v>
      </c>
      <c r="H23" s="21">
        <v>0</v>
      </c>
      <c r="I23" s="21">
        <v>5</v>
      </c>
      <c r="J23" s="21">
        <v>2</v>
      </c>
      <c r="K23" s="21">
        <v>2</v>
      </c>
      <c r="L23" s="21">
        <v>0</v>
      </c>
      <c r="M23" s="21">
        <v>1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2</v>
      </c>
      <c r="T23" s="21">
        <v>0</v>
      </c>
      <c r="U23" s="21">
        <v>0</v>
      </c>
      <c r="V23" s="21">
        <v>1</v>
      </c>
      <c r="W23" s="21">
        <v>1</v>
      </c>
      <c r="X23" s="21">
        <v>0</v>
      </c>
      <c r="Y23" s="21">
        <v>1</v>
      </c>
      <c r="Z23" s="21">
        <v>0</v>
      </c>
      <c r="AA23" s="21">
        <v>0</v>
      </c>
      <c r="AB23" s="21">
        <v>1</v>
      </c>
      <c r="AC23" s="21">
        <v>0</v>
      </c>
      <c r="AD23" s="21">
        <v>2</v>
      </c>
      <c r="AE23" s="21">
        <v>1</v>
      </c>
      <c r="AF23" s="21">
        <v>1</v>
      </c>
      <c r="AG23" s="21">
        <v>4</v>
      </c>
      <c r="AH23" s="21">
        <v>0</v>
      </c>
      <c r="AI23" s="21">
        <v>0</v>
      </c>
      <c r="AJ23" s="21">
        <v>1</v>
      </c>
    </row>
    <row r="24" spans="2:39" ht="41.25" customHeight="1">
      <c r="C24" s="14" t="s">
        <v>7</v>
      </c>
      <c r="D24" s="2" t="s">
        <v>17</v>
      </c>
      <c r="E24" s="1" t="s">
        <v>52</v>
      </c>
      <c r="F24" s="21">
        <v>6</v>
      </c>
      <c r="G24" s="21">
        <v>6</v>
      </c>
      <c r="H24" s="21">
        <v>5</v>
      </c>
      <c r="I24" s="21">
        <v>8</v>
      </c>
      <c r="J24" s="21">
        <v>9</v>
      </c>
      <c r="K24" s="21">
        <v>11</v>
      </c>
      <c r="L24" s="21">
        <f>SUM(F23:L23)</f>
        <v>10</v>
      </c>
      <c r="M24" s="21">
        <f t="shared" ref="M24:AJ24" si="5">SUM(G23:M23)</f>
        <v>10</v>
      </c>
      <c r="N24" s="21">
        <f t="shared" si="5"/>
        <v>10</v>
      </c>
      <c r="O24" s="21">
        <f t="shared" si="5"/>
        <v>10</v>
      </c>
      <c r="P24" s="21">
        <f t="shared" si="5"/>
        <v>5</v>
      </c>
      <c r="Q24" s="21">
        <f t="shared" si="5"/>
        <v>3</v>
      </c>
      <c r="R24" s="21">
        <f t="shared" si="5"/>
        <v>1</v>
      </c>
      <c r="S24" s="21">
        <f t="shared" si="5"/>
        <v>3</v>
      </c>
      <c r="T24" s="21">
        <f t="shared" si="5"/>
        <v>2</v>
      </c>
      <c r="U24" s="21">
        <f t="shared" si="5"/>
        <v>2</v>
      </c>
      <c r="V24" s="21">
        <f t="shared" si="5"/>
        <v>3</v>
      </c>
      <c r="W24" s="21">
        <f t="shared" si="5"/>
        <v>4</v>
      </c>
      <c r="X24" s="21">
        <f t="shared" si="5"/>
        <v>4</v>
      </c>
      <c r="Y24" s="21">
        <f t="shared" si="5"/>
        <v>5</v>
      </c>
      <c r="Z24" s="21">
        <f t="shared" si="5"/>
        <v>3</v>
      </c>
      <c r="AA24" s="21">
        <f t="shared" si="5"/>
        <v>3</v>
      </c>
      <c r="AB24" s="21">
        <f t="shared" si="5"/>
        <v>4</v>
      </c>
      <c r="AC24" s="21">
        <f t="shared" si="5"/>
        <v>3</v>
      </c>
      <c r="AD24" s="21">
        <f t="shared" si="5"/>
        <v>4</v>
      </c>
      <c r="AE24" s="21">
        <f t="shared" si="5"/>
        <v>5</v>
      </c>
      <c r="AF24" s="21">
        <f t="shared" si="5"/>
        <v>5</v>
      </c>
      <c r="AG24" s="21">
        <f t="shared" si="5"/>
        <v>9</v>
      </c>
      <c r="AH24" s="21">
        <f t="shared" si="5"/>
        <v>9</v>
      </c>
      <c r="AI24" s="21">
        <f t="shared" si="5"/>
        <v>8</v>
      </c>
      <c r="AJ24" s="21">
        <f t="shared" si="5"/>
        <v>9</v>
      </c>
    </row>
    <row r="25" spans="2:39" ht="30" customHeight="1"/>
    <row r="26" spans="2:39" ht="30" customHeight="1">
      <c r="C26" s="3"/>
      <c r="D26" s="4"/>
      <c r="E26" s="5"/>
      <c r="F26" s="26">
        <f>F6</f>
        <v>44044</v>
      </c>
      <c r="G26" s="26">
        <v>44045</v>
      </c>
      <c r="H26" s="26">
        <v>44046</v>
      </c>
      <c r="I26" s="26">
        <v>44047</v>
      </c>
      <c r="J26" s="26">
        <v>44048</v>
      </c>
      <c r="K26" s="26">
        <v>44049</v>
      </c>
      <c r="L26" s="26">
        <v>44050</v>
      </c>
      <c r="M26" s="26">
        <v>44051</v>
      </c>
      <c r="N26" s="26">
        <v>44052</v>
      </c>
      <c r="O26" s="26">
        <v>44053</v>
      </c>
      <c r="P26" s="26">
        <v>44054</v>
      </c>
      <c r="Q26" s="26">
        <v>44055</v>
      </c>
      <c r="R26" s="26">
        <v>44056</v>
      </c>
      <c r="S26" s="26">
        <v>44057</v>
      </c>
      <c r="T26" s="26">
        <v>44058</v>
      </c>
      <c r="U26" s="26">
        <v>44059</v>
      </c>
      <c r="V26" s="26">
        <v>44060</v>
      </c>
      <c r="W26" s="26">
        <v>44061</v>
      </c>
      <c r="X26" s="26">
        <v>44062</v>
      </c>
      <c r="Y26" s="26">
        <v>44063</v>
      </c>
      <c r="Z26" s="26">
        <v>44064</v>
      </c>
      <c r="AA26" s="26">
        <v>44065</v>
      </c>
      <c r="AB26" s="26">
        <v>44066</v>
      </c>
      <c r="AC26" s="26">
        <v>44067</v>
      </c>
      <c r="AD26" s="26">
        <v>44068</v>
      </c>
      <c r="AE26" s="26">
        <v>44069</v>
      </c>
      <c r="AF26" s="26">
        <v>44070</v>
      </c>
      <c r="AG26" s="26">
        <v>44071</v>
      </c>
      <c r="AH26" s="26">
        <v>44072</v>
      </c>
      <c r="AI26" s="26">
        <v>44073</v>
      </c>
      <c r="AJ26" s="26">
        <v>44074</v>
      </c>
      <c r="AL26" t="s">
        <v>77</v>
      </c>
      <c r="AM26" t="s">
        <v>78</v>
      </c>
    </row>
    <row r="27" spans="2:39" ht="30" customHeight="1">
      <c r="C27" s="6"/>
      <c r="D27" s="7"/>
      <c r="E27" s="8"/>
      <c r="F27" s="27" t="str">
        <f>F7</f>
        <v>土</v>
      </c>
      <c r="G27" s="27" t="str">
        <f t="shared" ref="G27:AJ27" si="6"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</row>
    <row r="28" spans="2:39" ht="59.25" customHeight="1">
      <c r="B28" t="s">
        <v>62</v>
      </c>
      <c r="C28" s="16" t="s">
        <v>53</v>
      </c>
      <c r="D28" s="2"/>
      <c r="E28" s="1"/>
      <c r="F28" s="22">
        <f>F12/F8</f>
        <v>0.2</v>
      </c>
      <c r="G28" s="22">
        <f t="shared" ref="G28:AJ28" si="7">G12/G8</f>
        <v>0.17333333333333334</v>
      </c>
      <c r="H28" s="22">
        <f t="shared" si="7"/>
        <v>0.16</v>
      </c>
      <c r="I28" s="22">
        <f t="shared" si="7"/>
        <v>0.15666666666666668</v>
      </c>
      <c r="J28" s="22">
        <f t="shared" si="7"/>
        <v>0.15666666666666668</v>
      </c>
      <c r="K28" s="22">
        <f t="shared" si="7"/>
        <v>0.17333333333333334</v>
      </c>
      <c r="L28" s="22">
        <f t="shared" si="7"/>
        <v>0.15333333333333332</v>
      </c>
      <c r="M28" s="22">
        <f t="shared" si="7"/>
        <v>0.13333333333333333</v>
      </c>
      <c r="N28" s="22">
        <f t="shared" si="7"/>
        <v>0.12333333333333334</v>
      </c>
      <c r="O28" s="22">
        <f t="shared" si="7"/>
        <v>0.11</v>
      </c>
      <c r="P28" s="22">
        <f t="shared" si="7"/>
        <v>0.1</v>
      </c>
      <c r="Q28" s="22">
        <f t="shared" si="7"/>
        <v>0.09</v>
      </c>
      <c r="R28" s="22">
        <f t="shared" si="7"/>
        <v>7.3333333333333334E-2</v>
      </c>
      <c r="S28" s="22">
        <f t="shared" si="7"/>
        <v>8.3333333333333329E-2</v>
      </c>
      <c r="T28" s="22">
        <f t="shared" si="7"/>
        <v>9.6666666666666665E-2</v>
      </c>
      <c r="U28" s="22">
        <f t="shared" si="7"/>
        <v>0.15</v>
      </c>
      <c r="V28" s="22">
        <f t="shared" si="7"/>
        <v>0.15666666666666668</v>
      </c>
      <c r="W28" s="22">
        <f t="shared" si="7"/>
        <v>0.15666666666666668</v>
      </c>
      <c r="X28" s="22">
        <f t="shared" si="7"/>
        <v>0.17</v>
      </c>
      <c r="Y28" s="22">
        <f t="shared" si="7"/>
        <v>0.18333333333333332</v>
      </c>
      <c r="Z28" s="22">
        <f t="shared" si="7"/>
        <v>0.18</v>
      </c>
      <c r="AA28" s="22">
        <f t="shared" si="7"/>
        <v>0.17333333333333334</v>
      </c>
      <c r="AB28" s="22">
        <f t="shared" si="7"/>
        <v>0.17333333333333334</v>
      </c>
      <c r="AC28" s="22">
        <f t="shared" si="7"/>
        <v>0.17333333333333334</v>
      </c>
      <c r="AD28" s="22">
        <f t="shared" si="7"/>
        <v>0.17</v>
      </c>
      <c r="AE28" s="22">
        <f t="shared" si="7"/>
        <v>0.15666666666666668</v>
      </c>
      <c r="AF28" s="22">
        <f t="shared" si="7"/>
        <v>0.15333333333333332</v>
      </c>
      <c r="AG28" s="22">
        <f t="shared" si="7"/>
        <v>0.15</v>
      </c>
      <c r="AH28" s="22">
        <f t="shared" si="7"/>
        <v>0.15</v>
      </c>
      <c r="AI28" s="22">
        <f t="shared" si="7"/>
        <v>0.15</v>
      </c>
      <c r="AJ28" s="22">
        <f t="shared" si="7"/>
        <v>0.14666666666666667</v>
      </c>
      <c r="AL28" s="38">
        <v>0.2</v>
      </c>
      <c r="AM28" s="38">
        <v>0.5</v>
      </c>
    </row>
    <row r="29" spans="2:39" ht="59.25" customHeight="1">
      <c r="B29" t="s">
        <v>63</v>
      </c>
      <c r="C29" s="17" t="s">
        <v>54</v>
      </c>
      <c r="D29" s="2"/>
      <c r="E29" s="1"/>
      <c r="F29" s="22">
        <f>F12/F9</f>
        <v>0.23715415019762845</v>
      </c>
      <c r="G29" s="22">
        <f t="shared" ref="G29:AJ29" si="8">G12/G9</f>
        <v>0.20553359683794467</v>
      </c>
      <c r="H29" s="22">
        <f t="shared" si="8"/>
        <v>0.18972332015810275</v>
      </c>
      <c r="I29" s="22">
        <f t="shared" si="8"/>
        <v>0.1857707509881423</v>
      </c>
      <c r="J29" s="22">
        <f t="shared" si="8"/>
        <v>0.1857707509881423</v>
      </c>
      <c r="K29" s="22">
        <f t="shared" si="8"/>
        <v>0.20553359683794467</v>
      </c>
      <c r="L29" s="22">
        <f t="shared" si="8"/>
        <v>0.18181818181818182</v>
      </c>
      <c r="M29" s="22">
        <f t="shared" si="8"/>
        <v>0.15810276679841898</v>
      </c>
      <c r="N29" s="22">
        <f t="shared" si="8"/>
        <v>0.14624505928853754</v>
      </c>
      <c r="O29" s="22">
        <f t="shared" si="8"/>
        <v>0.13043478260869565</v>
      </c>
      <c r="P29" s="22">
        <f t="shared" si="8"/>
        <v>0.11857707509881422</v>
      </c>
      <c r="Q29" s="22">
        <f t="shared" si="8"/>
        <v>0.1067193675889328</v>
      </c>
      <c r="R29" s="22">
        <f t="shared" si="8"/>
        <v>8.6956521739130432E-2</v>
      </c>
      <c r="S29" s="22">
        <f t="shared" si="8"/>
        <v>9.8814229249011856E-2</v>
      </c>
      <c r="T29" s="22">
        <f t="shared" si="8"/>
        <v>0.11462450592885376</v>
      </c>
      <c r="U29" s="22">
        <f t="shared" si="8"/>
        <v>0.17786561264822134</v>
      </c>
      <c r="V29" s="22">
        <f t="shared" si="8"/>
        <v>0.1857707509881423</v>
      </c>
      <c r="W29" s="22">
        <f t="shared" si="8"/>
        <v>0.1857707509881423</v>
      </c>
      <c r="X29" s="22">
        <f t="shared" si="8"/>
        <v>0.20158102766798419</v>
      </c>
      <c r="Y29" s="22">
        <f t="shared" si="8"/>
        <v>0.21739130434782608</v>
      </c>
      <c r="Z29" s="22">
        <f t="shared" si="8"/>
        <v>0.2134387351778656</v>
      </c>
      <c r="AA29" s="22">
        <f t="shared" si="8"/>
        <v>0.20553359683794467</v>
      </c>
      <c r="AB29" s="22">
        <f t="shared" si="8"/>
        <v>0.20553359683794467</v>
      </c>
      <c r="AC29" s="22">
        <f t="shared" si="8"/>
        <v>0.20553359683794467</v>
      </c>
      <c r="AD29" s="22">
        <f t="shared" si="8"/>
        <v>0.20158102766798419</v>
      </c>
      <c r="AE29" s="22">
        <f t="shared" si="8"/>
        <v>0.1857707509881423</v>
      </c>
      <c r="AF29" s="22">
        <f t="shared" si="8"/>
        <v>0.18181818181818182</v>
      </c>
      <c r="AG29" s="22">
        <f t="shared" si="8"/>
        <v>0.17786561264822134</v>
      </c>
      <c r="AH29" s="22">
        <f t="shared" si="8"/>
        <v>0.17786561264822134</v>
      </c>
      <c r="AI29" s="22">
        <f t="shared" si="8"/>
        <v>0.17786561264822134</v>
      </c>
      <c r="AJ29" s="22">
        <f t="shared" si="8"/>
        <v>0.17391304347826086</v>
      </c>
      <c r="AL29" s="38">
        <v>0.25</v>
      </c>
      <c r="AM29" s="38">
        <v>0.25</v>
      </c>
    </row>
    <row r="30" spans="2:39" ht="59.25" customHeight="1">
      <c r="B30" t="s">
        <v>64</v>
      </c>
      <c r="C30" s="17" t="s">
        <v>55</v>
      </c>
      <c r="D30" s="2"/>
      <c r="E30" s="1"/>
      <c r="F30" s="22">
        <f>F13/F10</f>
        <v>6.25E-2</v>
      </c>
      <c r="G30" s="22">
        <f t="shared" ref="G30:AJ30" si="9">G13/G10</f>
        <v>4.1666666666666664E-2</v>
      </c>
      <c r="H30" s="22">
        <f t="shared" si="9"/>
        <v>4.1666666666666664E-2</v>
      </c>
      <c r="I30" s="22">
        <f t="shared" si="9"/>
        <v>4.1666666666666664E-2</v>
      </c>
      <c r="J30" s="22">
        <f t="shared" si="9"/>
        <v>4.1666666666666664E-2</v>
      </c>
      <c r="K30" s="22">
        <f t="shared" si="9"/>
        <v>4.1666666666666664E-2</v>
      </c>
      <c r="L30" s="22">
        <f t="shared" si="9"/>
        <v>4.1666666666666664E-2</v>
      </c>
      <c r="M30" s="22">
        <f t="shared" si="9"/>
        <v>4.1666666666666664E-2</v>
      </c>
      <c r="N30" s="22">
        <f t="shared" si="9"/>
        <v>4.1666666666666664E-2</v>
      </c>
      <c r="O30" s="22">
        <f t="shared" si="9"/>
        <v>4.1666666666666664E-2</v>
      </c>
      <c r="P30" s="22">
        <f t="shared" si="9"/>
        <v>4.1666666666666664E-2</v>
      </c>
      <c r="Q30" s="22">
        <f t="shared" si="9"/>
        <v>4.1666666666666664E-2</v>
      </c>
      <c r="R30" s="22">
        <f t="shared" si="9"/>
        <v>4.1666666666666664E-2</v>
      </c>
      <c r="S30" s="22">
        <f t="shared" si="9"/>
        <v>4.1666666666666664E-2</v>
      </c>
      <c r="T30" s="22">
        <f t="shared" si="9"/>
        <v>4.1666666666666664E-2</v>
      </c>
      <c r="U30" s="22">
        <f t="shared" si="9"/>
        <v>4.1666666666666664E-2</v>
      </c>
      <c r="V30" s="22">
        <f t="shared" si="9"/>
        <v>4.1666666666666664E-2</v>
      </c>
      <c r="W30" s="22">
        <f t="shared" si="9"/>
        <v>4.1666666666666664E-2</v>
      </c>
      <c r="X30" s="22">
        <f t="shared" si="9"/>
        <v>4.1666666666666664E-2</v>
      </c>
      <c r="Y30" s="22">
        <f t="shared" si="9"/>
        <v>4.1666666666666664E-2</v>
      </c>
      <c r="Z30" s="22">
        <f t="shared" si="9"/>
        <v>4.1666666666666664E-2</v>
      </c>
      <c r="AA30" s="22">
        <f t="shared" si="9"/>
        <v>4.1666666666666664E-2</v>
      </c>
      <c r="AB30" s="22">
        <f t="shared" si="9"/>
        <v>4.1666666666666664E-2</v>
      </c>
      <c r="AC30" s="22">
        <f t="shared" si="9"/>
        <v>4.1666666666666664E-2</v>
      </c>
      <c r="AD30" s="22">
        <f t="shared" si="9"/>
        <v>4.1666666666666664E-2</v>
      </c>
      <c r="AE30" s="22">
        <f t="shared" si="9"/>
        <v>2.0833333333333332E-2</v>
      </c>
      <c r="AF30" s="22">
        <f t="shared" si="9"/>
        <v>2.0833333333333332E-2</v>
      </c>
      <c r="AG30" s="22">
        <f t="shared" si="9"/>
        <v>2.0833333333333332E-2</v>
      </c>
      <c r="AH30" s="22">
        <f t="shared" si="9"/>
        <v>2.0833333333333332E-2</v>
      </c>
      <c r="AI30" s="22">
        <f t="shared" si="9"/>
        <v>2.0833333333333332E-2</v>
      </c>
      <c r="AJ30" s="22">
        <f t="shared" si="9"/>
        <v>2.0833333333333332E-2</v>
      </c>
      <c r="AL30" s="38">
        <v>0.2</v>
      </c>
      <c r="AM30" s="38">
        <v>0.5</v>
      </c>
    </row>
    <row r="31" spans="2:39" ht="59.25" customHeight="1">
      <c r="B31" t="s">
        <v>65</v>
      </c>
      <c r="C31" s="17" t="s">
        <v>56</v>
      </c>
      <c r="D31" s="2"/>
      <c r="E31" s="1"/>
      <c r="F31" s="22">
        <f>F13/F11</f>
        <v>6.25E-2</v>
      </c>
      <c r="G31" s="22">
        <f t="shared" ref="G31:AJ31" si="10">G13/G11</f>
        <v>4.1666666666666664E-2</v>
      </c>
      <c r="H31" s="22">
        <f t="shared" si="10"/>
        <v>4.1666666666666664E-2</v>
      </c>
      <c r="I31" s="22">
        <f t="shared" si="10"/>
        <v>4.1666666666666664E-2</v>
      </c>
      <c r="J31" s="22">
        <f t="shared" si="10"/>
        <v>4.1666666666666664E-2</v>
      </c>
      <c r="K31" s="22">
        <f t="shared" si="10"/>
        <v>4.1666666666666664E-2</v>
      </c>
      <c r="L31" s="22">
        <f t="shared" si="10"/>
        <v>4.1666666666666664E-2</v>
      </c>
      <c r="M31" s="22">
        <f t="shared" si="10"/>
        <v>4.1666666666666664E-2</v>
      </c>
      <c r="N31" s="22">
        <f t="shared" si="10"/>
        <v>4.1666666666666664E-2</v>
      </c>
      <c r="O31" s="22">
        <f t="shared" si="10"/>
        <v>4.1666666666666664E-2</v>
      </c>
      <c r="P31" s="22">
        <f t="shared" si="10"/>
        <v>4.1666666666666664E-2</v>
      </c>
      <c r="Q31" s="22">
        <f t="shared" si="10"/>
        <v>4.1666666666666664E-2</v>
      </c>
      <c r="R31" s="22">
        <f t="shared" si="10"/>
        <v>4.1666666666666664E-2</v>
      </c>
      <c r="S31" s="22">
        <f t="shared" si="10"/>
        <v>4.1666666666666664E-2</v>
      </c>
      <c r="T31" s="22">
        <f t="shared" si="10"/>
        <v>4.1666666666666664E-2</v>
      </c>
      <c r="U31" s="22">
        <f t="shared" si="10"/>
        <v>4.1666666666666664E-2</v>
      </c>
      <c r="V31" s="22">
        <f t="shared" si="10"/>
        <v>4.1666666666666664E-2</v>
      </c>
      <c r="W31" s="22">
        <f t="shared" si="10"/>
        <v>4.1666666666666664E-2</v>
      </c>
      <c r="X31" s="22">
        <f t="shared" si="10"/>
        <v>4.1666666666666664E-2</v>
      </c>
      <c r="Y31" s="22">
        <f t="shared" si="10"/>
        <v>4.1666666666666664E-2</v>
      </c>
      <c r="Z31" s="22">
        <f t="shared" si="10"/>
        <v>4.1666666666666664E-2</v>
      </c>
      <c r="AA31" s="22">
        <f t="shared" si="10"/>
        <v>4.1666666666666664E-2</v>
      </c>
      <c r="AB31" s="22">
        <f t="shared" si="10"/>
        <v>4.1666666666666664E-2</v>
      </c>
      <c r="AC31" s="22">
        <f t="shared" si="10"/>
        <v>4.1666666666666664E-2</v>
      </c>
      <c r="AD31" s="22">
        <f t="shared" si="10"/>
        <v>4.1666666666666664E-2</v>
      </c>
      <c r="AE31" s="22">
        <f t="shared" si="10"/>
        <v>2.0833333333333332E-2</v>
      </c>
      <c r="AF31" s="22">
        <f t="shared" si="10"/>
        <v>2.0833333333333332E-2</v>
      </c>
      <c r="AG31" s="22">
        <f t="shared" si="10"/>
        <v>2.0833333333333332E-2</v>
      </c>
      <c r="AH31" s="22">
        <f t="shared" si="10"/>
        <v>2.0833333333333332E-2</v>
      </c>
      <c r="AI31" s="22">
        <f t="shared" si="10"/>
        <v>2.0833333333333332E-2</v>
      </c>
      <c r="AJ31" s="22">
        <f t="shared" si="10"/>
        <v>2.0833333333333332E-2</v>
      </c>
      <c r="AL31" s="38">
        <v>0.25</v>
      </c>
      <c r="AM31" s="38">
        <v>0.25</v>
      </c>
    </row>
    <row r="32" spans="2:39" ht="59.25" customHeight="1">
      <c r="B32" t="s">
        <v>18</v>
      </c>
      <c r="C32" s="17" t="s">
        <v>57</v>
      </c>
      <c r="D32" s="2"/>
      <c r="E32" s="1"/>
      <c r="F32" s="23">
        <f>F14*100000/1601711</f>
        <v>4.9322256012476657</v>
      </c>
      <c r="G32" s="23">
        <f>G14*100000/1601711</f>
        <v>4.3078932466593534</v>
      </c>
      <c r="H32" s="23">
        <f t="shared" ref="H32:AJ32" si="11">H14*100000/1601711</f>
        <v>3.7459941275298729</v>
      </c>
      <c r="I32" s="23">
        <f t="shared" si="11"/>
        <v>3.808427362988704</v>
      </c>
      <c r="J32" s="23">
        <f t="shared" si="11"/>
        <v>3.6835608920710414</v>
      </c>
      <c r="K32" s="23">
        <f t="shared" si="11"/>
        <v>3.8708605984475351</v>
      </c>
      <c r="L32" s="23">
        <f t="shared" si="11"/>
        <v>3.4338279502357167</v>
      </c>
      <c r="M32" s="23">
        <f t="shared" si="11"/>
        <v>2.996795302023898</v>
      </c>
      <c r="N32" s="23">
        <f t="shared" si="11"/>
        <v>2.7470623601885733</v>
      </c>
      <c r="O32" s="23">
        <f t="shared" si="11"/>
        <v>2.310029711976755</v>
      </c>
      <c r="P32" s="23">
        <f t="shared" si="11"/>
        <v>2.0602967701414299</v>
      </c>
      <c r="Q32" s="23">
        <f t="shared" si="11"/>
        <v>1.8105638283061052</v>
      </c>
      <c r="R32" s="23">
        <f t="shared" si="11"/>
        <v>1.498397651011949</v>
      </c>
      <c r="S32" s="23">
        <f t="shared" si="11"/>
        <v>1.6232641219296116</v>
      </c>
      <c r="T32" s="23">
        <f t="shared" si="11"/>
        <v>2.4973294183532486</v>
      </c>
      <c r="U32" s="23">
        <f t="shared" si="11"/>
        <v>3.9332938339063666</v>
      </c>
      <c r="V32" s="23">
        <f t="shared" si="11"/>
        <v>3.9957270693651976</v>
      </c>
      <c r="W32" s="23">
        <f t="shared" si="11"/>
        <v>4.1205935402828597</v>
      </c>
      <c r="X32" s="23">
        <f t="shared" si="11"/>
        <v>4.0581603048240291</v>
      </c>
      <c r="Y32" s="23">
        <f t="shared" si="11"/>
        <v>4.2454600112005227</v>
      </c>
      <c r="Z32" s="23">
        <f t="shared" si="11"/>
        <v>4.1830267757416912</v>
      </c>
      <c r="AA32" s="23">
        <f t="shared" si="11"/>
        <v>4.1205935402828597</v>
      </c>
      <c r="AB32" s="23">
        <f t="shared" si="11"/>
        <v>4.1205935402828597</v>
      </c>
      <c r="AC32" s="23">
        <f t="shared" si="11"/>
        <v>3.808427362988704</v>
      </c>
      <c r="AD32" s="23">
        <f t="shared" si="11"/>
        <v>3.4338279502357167</v>
      </c>
      <c r="AE32" s="23">
        <f t="shared" si="11"/>
        <v>3.1840950084003916</v>
      </c>
      <c r="AF32" s="23">
        <f t="shared" si="11"/>
        <v>3.1216617729415606</v>
      </c>
      <c r="AG32" s="23">
        <f t="shared" si="11"/>
        <v>3.2465282438592231</v>
      </c>
      <c r="AH32" s="23">
        <f t="shared" si="11"/>
        <v>3.2465282438592231</v>
      </c>
      <c r="AI32" s="23">
        <f t="shared" si="11"/>
        <v>3.3089614793180542</v>
      </c>
      <c r="AJ32" s="23">
        <f t="shared" si="11"/>
        <v>3.2465282438592231</v>
      </c>
      <c r="AL32" s="39">
        <v>15</v>
      </c>
      <c r="AM32" s="39">
        <v>25</v>
      </c>
    </row>
    <row r="33" spans="2:39" ht="59.25" customHeight="1">
      <c r="B33" t="s">
        <v>19</v>
      </c>
      <c r="C33" s="17" t="s">
        <v>58</v>
      </c>
      <c r="D33" s="2" t="s">
        <v>17</v>
      </c>
      <c r="E33" s="1"/>
      <c r="F33" s="22">
        <f>F18/F16</f>
        <v>2.2284122562674095E-2</v>
      </c>
      <c r="G33" s="22">
        <f t="shared" ref="G33:AJ33" si="12">G18/G16</f>
        <v>2.318840579710145E-2</v>
      </c>
      <c r="H33" s="22">
        <f t="shared" si="12"/>
        <v>2.1323529411764706E-2</v>
      </c>
      <c r="I33" s="22">
        <f t="shared" si="12"/>
        <v>2.34375E-2</v>
      </c>
      <c r="J33" s="22">
        <f t="shared" si="12"/>
        <v>2.4294670846394983E-2</v>
      </c>
      <c r="K33" s="22">
        <f t="shared" si="12"/>
        <v>1.5019762845849802E-2</v>
      </c>
      <c r="L33" s="22">
        <f t="shared" si="12"/>
        <v>1.4001473839351511E-2</v>
      </c>
      <c r="M33" s="22">
        <f t="shared" si="12"/>
        <v>1.4774494556765163E-2</v>
      </c>
      <c r="N33" s="22">
        <f t="shared" si="12"/>
        <v>1.499605367008682E-2</v>
      </c>
      <c r="O33" s="22">
        <f t="shared" si="12"/>
        <v>1.1560693641618497E-2</v>
      </c>
      <c r="P33" s="22">
        <f t="shared" si="12"/>
        <v>9.7690941385435177E-3</v>
      </c>
      <c r="Q33" s="22">
        <f t="shared" si="12"/>
        <v>6.7632850241545897E-3</v>
      </c>
      <c r="R33" s="22">
        <f t="shared" si="12"/>
        <v>5.3533190578158455E-3</v>
      </c>
      <c r="S33" s="22">
        <f t="shared" si="12"/>
        <v>1.9906323185011711E-2</v>
      </c>
      <c r="T33" s="22">
        <f t="shared" si="12"/>
        <v>4.4760935910478125E-2</v>
      </c>
      <c r="U33" s="22">
        <f t="shared" si="12"/>
        <v>4.2016806722689079E-2</v>
      </c>
      <c r="V33" s="22">
        <f t="shared" si="12"/>
        <v>4.0885860306643949E-2</v>
      </c>
      <c r="W33" s="22">
        <f t="shared" si="12"/>
        <v>4.0355125100887811E-2</v>
      </c>
      <c r="X33" s="22">
        <f t="shared" si="12"/>
        <v>3.8601602330662781E-2</v>
      </c>
      <c r="Y33" s="22">
        <f t="shared" si="12"/>
        <v>3.5940803382663845E-2</v>
      </c>
      <c r="Z33" s="22">
        <f t="shared" si="12"/>
        <v>3.0050083472454091E-2</v>
      </c>
      <c r="AA33" s="22">
        <f t="shared" si="12"/>
        <v>9.3984962406015032E-3</v>
      </c>
      <c r="AB33" s="22">
        <f t="shared" si="12"/>
        <v>1.1730205278592375E-2</v>
      </c>
      <c r="AC33" s="22">
        <f t="shared" si="12"/>
        <v>1.1299435028248588E-2</v>
      </c>
      <c r="AD33" s="22">
        <f t="shared" si="12"/>
        <v>1.0546500479386385E-2</v>
      </c>
      <c r="AE33" s="22">
        <f t="shared" si="12"/>
        <v>1.0845986984815618E-2</v>
      </c>
      <c r="AF33" s="22">
        <f t="shared" si="12"/>
        <v>1.264367816091954E-2</v>
      </c>
      <c r="AG33" s="22">
        <f t="shared" si="12"/>
        <v>1.9629225736095966E-2</v>
      </c>
      <c r="AH33" s="22">
        <f t="shared" si="12"/>
        <v>1.8234165067178502E-2</v>
      </c>
      <c r="AI33" s="22">
        <f t="shared" si="12"/>
        <v>1.237432327919567E-2</v>
      </c>
      <c r="AJ33" s="22">
        <f t="shared" si="12"/>
        <v>9.8859315589353604E-3</v>
      </c>
      <c r="AL33" s="38">
        <v>0.1</v>
      </c>
      <c r="AM33" s="38">
        <v>0.1</v>
      </c>
    </row>
    <row r="34" spans="2:39" ht="59.25" customHeight="1">
      <c r="B34" t="s">
        <v>20</v>
      </c>
      <c r="C34" s="17" t="s">
        <v>59</v>
      </c>
      <c r="D34" s="2" t="s">
        <v>17</v>
      </c>
      <c r="E34" s="1"/>
      <c r="F34" s="134">
        <f>F20*100000/1601711</f>
        <v>2.8094955956474044</v>
      </c>
      <c r="G34" s="134">
        <f t="shared" ref="G34:AJ34" si="13">G20*100000/1601711</f>
        <v>2.4973294183532486</v>
      </c>
      <c r="H34" s="134">
        <f t="shared" si="13"/>
        <v>2.310029711976755</v>
      </c>
      <c r="I34" s="134">
        <f t="shared" si="13"/>
        <v>2.0602967701414299</v>
      </c>
      <c r="J34" s="134">
        <f t="shared" si="13"/>
        <v>2.1227300056002614</v>
      </c>
      <c r="K34" s="134">
        <f t="shared" si="13"/>
        <v>2.310029711976755</v>
      </c>
      <c r="L34" s="134">
        <f t="shared" si="13"/>
        <v>1.4359644155531179</v>
      </c>
      <c r="M34" s="134">
        <f t="shared" si="13"/>
        <v>1.3110979446354554</v>
      </c>
      <c r="N34" s="134">
        <f t="shared" si="13"/>
        <v>1.3110979446354554</v>
      </c>
      <c r="O34" s="134">
        <f t="shared" si="13"/>
        <v>1.3110979446354554</v>
      </c>
      <c r="P34" s="134">
        <f t="shared" si="13"/>
        <v>0.93649853188246823</v>
      </c>
      <c r="Q34" s="134">
        <f t="shared" si="13"/>
        <v>0.68676559004714333</v>
      </c>
      <c r="R34" s="134">
        <f t="shared" si="13"/>
        <v>0.24973294183532485</v>
      </c>
      <c r="S34" s="134">
        <f t="shared" si="13"/>
        <v>0.37459941275298725</v>
      </c>
      <c r="T34" s="134">
        <f t="shared" si="13"/>
        <v>1.186231473717793</v>
      </c>
      <c r="U34" s="134">
        <f t="shared" si="13"/>
        <v>2.8719288311062359</v>
      </c>
      <c r="V34" s="134">
        <f t="shared" si="13"/>
        <v>3.1840950084003916</v>
      </c>
      <c r="W34" s="134">
        <f t="shared" si="13"/>
        <v>3.6211276566122104</v>
      </c>
      <c r="X34" s="134">
        <f t="shared" si="13"/>
        <v>3.7459941275298729</v>
      </c>
      <c r="Y34" s="134">
        <f t="shared" si="13"/>
        <v>3.9332938339063666</v>
      </c>
      <c r="Z34" s="134">
        <f t="shared" si="13"/>
        <v>3.6835608920710414</v>
      </c>
      <c r="AA34" s="134">
        <f t="shared" si="13"/>
        <v>2.8094955956474044</v>
      </c>
      <c r="AB34" s="134">
        <f t="shared" si="13"/>
        <v>1.186231473717793</v>
      </c>
      <c r="AC34" s="134">
        <f t="shared" si="13"/>
        <v>1.1237982382589617</v>
      </c>
      <c r="AD34" s="134">
        <f t="shared" si="13"/>
        <v>0.81163206096480578</v>
      </c>
      <c r="AE34" s="134">
        <f t="shared" si="13"/>
        <v>0.7491988255059745</v>
      </c>
      <c r="AF34" s="134">
        <f t="shared" si="13"/>
        <v>0.68676559004714333</v>
      </c>
      <c r="AG34" s="134">
        <f t="shared" si="13"/>
        <v>0.9989317673412994</v>
      </c>
      <c r="AH34" s="134">
        <f t="shared" si="13"/>
        <v>1.1237982382589617</v>
      </c>
      <c r="AI34" s="134">
        <f t="shared" si="13"/>
        <v>1.186231473717793</v>
      </c>
      <c r="AJ34" s="134">
        <f t="shared" si="13"/>
        <v>0.9989317673412994</v>
      </c>
      <c r="AL34" s="39">
        <v>15</v>
      </c>
      <c r="AM34" s="39">
        <v>25</v>
      </c>
    </row>
    <row r="35" spans="2:39" ht="59.25" customHeight="1">
      <c r="B35" t="s">
        <v>21</v>
      </c>
      <c r="C35" s="18" t="s">
        <v>60</v>
      </c>
      <c r="D35" s="2"/>
      <c r="E35" s="1"/>
      <c r="F35" s="24">
        <f>F21-F22</f>
        <v>-2</v>
      </c>
      <c r="G35" s="24">
        <f t="shared" ref="G35:AJ35" si="14">G21-G22</f>
        <v>-11</v>
      </c>
      <c r="H35" s="24">
        <f t="shared" si="14"/>
        <v>-12</v>
      </c>
      <c r="I35" s="24">
        <f t="shared" si="14"/>
        <v>-24</v>
      </c>
      <c r="J35" s="24">
        <f t="shared" si="14"/>
        <v>-24</v>
      </c>
      <c r="K35" s="24">
        <f t="shared" si="14"/>
        <v>-10</v>
      </c>
      <c r="L35" s="24">
        <f t="shared" si="14"/>
        <v>-26</v>
      </c>
      <c r="M35" s="24">
        <f t="shared" si="14"/>
        <v>-24</v>
      </c>
      <c r="N35" s="24">
        <f t="shared" si="14"/>
        <v>-19</v>
      </c>
      <c r="O35" s="24">
        <f t="shared" si="14"/>
        <v>-16</v>
      </c>
      <c r="P35" s="24">
        <f t="shared" si="14"/>
        <v>-18</v>
      </c>
      <c r="Q35" s="24">
        <f t="shared" si="14"/>
        <v>-23</v>
      </c>
      <c r="R35" s="24">
        <f t="shared" si="14"/>
        <v>-33</v>
      </c>
      <c r="S35" s="24">
        <f t="shared" si="14"/>
        <v>-17</v>
      </c>
      <c r="T35" s="24">
        <f t="shared" si="14"/>
        <v>-2</v>
      </c>
      <c r="U35" s="24">
        <f t="shared" si="14"/>
        <v>25</v>
      </c>
      <c r="V35" s="24">
        <f t="shared" si="14"/>
        <v>30</v>
      </c>
      <c r="W35" s="24">
        <f t="shared" si="14"/>
        <v>43</v>
      </c>
      <c r="X35" s="24">
        <f t="shared" si="14"/>
        <v>49</v>
      </c>
      <c r="Y35" s="24">
        <f t="shared" si="14"/>
        <v>59</v>
      </c>
      <c r="Z35" s="24">
        <f t="shared" si="14"/>
        <v>53</v>
      </c>
      <c r="AA35" s="24">
        <f t="shared" si="14"/>
        <v>26</v>
      </c>
      <c r="AB35" s="24">
        <f t="shared" si="14"/>
        <v>-27</v>
      </c>
      <c r="AC35" s="24">
        <f t="shared" si="14"/>
        <v>-33</v>
      </c>
      <c r="AD35" s="24">
        <f t="shared" si="14"/>
        <v>-45</v>
      </c>
      <c r="AE35" s="24">
        <f t="shared" si="14"/>
        <v>-48</v>
      </c>
      <c r="AF35" s="24">
        <f t="shared" si="14"/>
        <v>-52</v>
      </c>
      <c r="AG35" s="24">
        <f t="shared" si="14"/>
        <v>-43</v>
      </c>
      <c r="AH35" s="24">
        <f t="shared" si="14"/>
        <v>-27</v>
      </c>
      <c r="AI35" s="24">
        <f t="shared" si="14"/>
        <v>0</v>
      </c>
      <c r="AJ35" s="24">
        <f t="shared" si="14"/>
        <v>-2</v>
      </c>
      <c r="AL35" s="39">
        <v>1</v>
      </c>
      <c r="AM35" s="39">
        <v>1</v>
      </c>
    </row>
    <row r="36" spans="2:39" ht="59.25" customHeight="1">
      <c r="B36" t="s">
        <v>22</v>
      </c>
      <c r="C36" s="17" t="s">
        <v>61</v>
      </c>
      <c r="D36" s="2" t="s">
        <v>17</v>
      </c>
      <c r="E36" s="1"/>
      <c r="F36" s="22">
        <f>F24/F20</f>
        <v>0.13333333333333333</v>
      </c>
      <c r="G36" s="22">
        <f t="shared" ref="G36:AJ36" si="15">G24/G20</f>
        <v>0.15</v>
      </c>
      <c r="H36" s="22">
        <f t="shared" si="15"/>
        <v>0.13513513513513514</v>
      </c>
      <c r="I36" s="22">
        <f t="shared" si="15"/>
        <v>0.24242424242424243</v>
      </c>
      <c r="J36" s="22">
        <f t="shared" si="15"/>
        <v>0.26470588235294118</v>
      </c>
      <c r="K36" s="22">
        <f t="shared" si="15"/>
        <v>0.29729729729729731</v>
      </c>
      <c r="L36" s="22">
        <f t="shared" si="15"/>
        <v>0.43478260869565216</v>
      </c>
      <c r="M36" s="22">
        <f t="shared" si="15"/>
        <v>0.47619047619047616</v>
      </c>
      <c r="N36" s="22">
        <f t="shared" si="15"/>
        <v>0.47619047619047616</v>
      </c>
      <c r="O36" s="22">
        <f t="shared" si="15"/>
        <v>0.47619047619047616</v>
      </c>
      <c r="P36" s="22">
        <f t="shared" si="15"/>
        <v>0.33333333333333331</v>
      </c>
      <c r="Q36" s="22">
        <f t="shared" si="15"/>
        <v>0.27272727272727271</v>
      </c>
      <c r="R36" s="22">
        <f t="shared" si="15"/>
        <v>0.25</v>
      </c>
      <c r="S36" s="22">
        <f t="shared" si="15"/>
        <v>0.5</v>
      </c>
      <c r="T36" s="22">
        <f t="shared" si="15"/>
        <v>0.10526315789473684</v>
      </c>
      <c r="U36" s="22">
        <f t="shared" si="15"/>
        <v>4.3478260869565216E-2</v>
      </c>
      <c r="V36" s="22">
        <f t="shared" si="15"/>
        <v>5.8823529411764705E-2</v>
      </c>
      <c r="W36" s="22">
        <f t="shared" si="15"/>
        <v>6.8965517241379309E-2</v>
      </c>
      <c r="X36" s="22">
        <f t="shared" si="15"/>
        <v>6.6666666666666666E-2</v>
      </c>
      <c r="Y36" s="22">
        <f t="shared" si="15"/>
        <v>7.9365079365079361E-2</v>
      </c>
      <c r="Z36" s="22">
        <f t="shared" si="15"/>
        <v>5.0847457627118647E-2</v>
      </c>
      <c r="AA36" s="22">
        <f t="shared" si="15"/>
        <v>6.6666666666666666E-2</v>
      </c>
      <c r="AB36" s="22">
        <f t="shared" si="15"/>
        <v>0.21052631578947367</v>
      </c>
      <c r="AC36" s="22">
        <f t="shared" si="15"/>
        <v>0.16666666666666666</v>
      </c>
      <c r="AD36" s="22">
        <f t="shared" si="15"/>
        <v>0.30769230769230771</v>
      </c>
      <c r="AE36" s="22">
        <f t="shared" si="15"/>
        <v>0.41666666666666669</v>
      </c>
      <c r="AF36" s="22">
        <f t="shared" si="15"/>
        <v>0.45454545454545453</v>
      </c>
      <c r="AG36" s="22">
        <f t="shared" si="15"/>
        <v>0.5625</v>
      </c>
      <c r="AH36" s="22">
        <f t="shared" si="15"/>
        <v>0.5</v>
      </c>
      <c r="AI36" s="22">
        <f t="shared" si="15"/>
        <v>0.42105263157894735</v>
      </c>
      <c r="AJ36" s="22">
        <f t="shared" si="15"/>
        <v>0.5625</v>
      </c>
      <c r="AL36" s="38">
        <v>0.5</v>
      </c>
      <c r="AM36" s="38">
        <v>0.5</v>
      </c>
    </row>
    <row r="37" spans="2:39" ht="59.25" customHeight="1">
      <c r="B37" s="78" t="s">
        <v>143</v>
      </c>
      <c r="C37" s="17" t="s">
        <v>142</v>
      </c>
      <c r="D37" s="2" t="s">
        <v>17</v>
      </c>
      <c r="E37" s="1"/>
      <c r="F37" s="142">
        <f>F24*100000/1601711</f>
        <v>0.37459941275298725</v>
      </c>
      <c r="G37" s="142">
        <f t="shared" ref="G37:AJ37" si="16">G24*100000/1601711</f>
        <v>0.37459941275298725</v>
      </c>
      <c r="H37" s="142">
        <f t="shared" si="16"/>
        <v>0.31216617729415608</v>
      </c>
      <c r="I37" s="142">
        <f t="shared" si="16"/>
        <v>0.4994658836706497</v>
      </c>
      <c r="J37" s="142">
        <f t="shared" si="16"/>
        <v>0.56189911912948087</v>
      </c>
      <c r="K37" s="142">
        <f t="shared" si="16"/>
        <v>0.68676559004714333</v>
      </c>
      <c r="L37" s="142">
        <f t="shared" si="16"/>
        <v>0.62433235458831216</v>
      </c>
      <c r="M37" s="142">
        <f t="shared" si="16"/>
        <v>0.62433235458831216</v>
      </c>
      <c r="N37" s="142">
        <f t="shared" si="16"/>
        <v>0.62433235458831216</v>
      </c>
      <c r="O37" s="142">
        <f t="shared" si="16"/>
        <v>0.62433235458831216</v>
      </c>
      <c r="P37" s="142">
        <f t="shared" si="16"/>
        <v>0.31216617729415608</v>
      </c>
      <c r="Q37" s="142">
        <f t="shared" si="16"/>
        <v>0.18729970637649362</v>
      </c>
      <c r="R37" s="142">
        <f t="shared" si="16"/>
        <v>6.2433235458831213E-2</v>
      </c>
      <c r="S37" s="142">
        <f t="shared" si="16"/>
        <v>0.18729970637649362</v>
      </c>
      <c r="T37" s="142">
        <f t="shared" si="16"/>
        <v>0.12486647091766243</v>
      </c>
      <c r="U37" s="142">
        <f t="shared" si="16"/>
        <v>0.12486647091766243</v>
      </c>
      <c r="V37" s="142">
        <f t="shared" si="16"/>
        <v>0.18729970637649362</v>
      </c>
      <c r="W37" s="142">
        <f t="shared" si="16"/>
        <v>0.24973294183532485</v>
      </c>
      <c r="X37" s="142">
        <f t="shared" si="16"/>
        <v>0.24973294183532485</v>
      </c>
      <c r="Y37" s="142">
        <f t="shared" si="16"/>
        <v>0.31216617729415608</v>
      </c>
      <c r="Z37" s="142">
        <f t="shared" si="16"/>
        <v>0.18729970637649362</v>
      </c>
      <c r="AA37" s="142">
        <f t="shared" si="16"/>
        <v>0.18729970637649362</v>
      </c>
      <c r="AB37" s="142">
        <f t="shared" si="16"/>
        <v>0.24973294183532485</v>
      </c>
      <c r="AC37" s="142">
        <f t="shared" si="16"/>
        <v>0.18729970637649362</v>
      </c>
      <c r="AD37" s="142">
        <f t="shared" si="16"/>
        <v>0.24973294183532485</v>
      </c>
      <c r="AE37" s="142">
        <f t="shared" si="16"/>
        <v>0.31216617729415608</v>
      </c>
      <c r="AF37" s="142">
        <f t="shared" si="16"/>
        <v>0.31216617729415608</v>
      </c>
      <c r="AG37" s="142">
        <f t="shared" si="16"/>
        <v>0.56189911912948087</v>
      </c>
      <c r="AH37" s="142">
        <f t="shared" si="16"/>
        <v>0.56189911912948087</v>
      </c>
      <c r="AI37" s="142">
        <f t="shared" si="16"/>
        <v>0.4994658836706497</v>
      </c>
      <c r="AJ37" s="142">
        <f t="shared" si="16"/>
        <v>0.56189911912948087</v>
      </c>
      <c r="AL37" s="38"/>
      <c r="AM37" s="38"/>
    </row>
    <row r="39" spans="2:39" ht="59.25" customHeight="1">
      <c r="B39" s="78" t="s">
        <v>21</v>
      </c>
      <c r="C39" s="18" t="s">
        <v>60</v>
      </c>
      <c r="D39" s="2"/>
      <c r="E39" s="1"/>
      <c r="F39" s="124" t="str">
        <f>IF(F35&gt;0,"増加","減少")</f>
        <v>減少</v>
      </c>
      <c r="G39" s="124" t="str">
        <f t="shared" ref="G39:AJ39" si="17">IF(G35&gt;0,"増加","減少")</f>
        <v>減少</v>
      </c>
      <c r="H39" s="124" t="str">
        <f t="shared" si="17"/>
        <v>減少</v>
      </c>
      <c r="I39" s="124" t="str">
        <f t="shared" si="17"/>
        <v>減少</v>
      </c>
      <c r="J39" s="124" t="str">
        <f t="shared" si="17"/>
        <v>減少</v>
      </c>
      <c r="K39" s="124" t="str">
        <f t="shared" si="17"/>
        <v>減少</v>
      </c>
      <c r="L39" s="124" t="str">
        <f t="shared" si="17"/>
        <v>減少</v>
      </c>
      <c r="M39" s="124" t="str">
        <f t="shared" si="17"/>
        <v>減少</v>
      </c>
      <c r="N39" s="124" t="str">
        <f t="shared" si="17"/>
        <v>減少</v>
      </c>
      <c r="O39" s="124" t="str">
        <f t="shared" si="17"/>
        <v>減少</v>
      </c>
      <c r="P39" s="124" t="str">
        <f t="shared" si="17"/>
        <v>減少</v>
      </c>
      <c r="Q39" s="124" t="str">
        <f t="shared" si="17"/>
        <v>減少</v>
      </c>
      <c r="R39" s="124" t="str">
        <f t="shared" si="17"/>
        <v>減少</v>
      </c>
      <c r="S39" s="124" t="str">
        <f t="shared" si="17"/>
        <v>減少</v>
      </c>
      <c r="T39" s="124" t="str">
        <f t="shared" si="17"/>
        <v>減少</v>
      </c>
      <c r="U39" s="124" t="str">
        <f t="shared" si="17"/>
        <v>増加</v>
      </c>
      <c r="V39" s="124" t="str">
        <f t="shared" si="17"/>
        <v>増加</v>
      </c>
      <c r="W39" s="124" t="str">
        <f t="shared" si="17"/>
        <v>増加</v>
      </c>
      <c r="X39" s="124" t="str">
        <f t="shared" si="17"/>
        <v>増加</v>
      </c>
      <c r="Y39" s="124" t="str">
        <f t="shared" si="17"/>
        <v>増加</v>
      </c>
      <c r="Z39" s="124" t="str">
        <f t="shared" si="17"/>
        <v>増加</v>
      </c>
      <c r="AA39" s="124" t="str">
        <f t="shared" si="17"/>
        <v>増加</v>
      </c>
      <c r="AB39" s="124" t="str">
        <f t="shared" si="17"/>
        <v>減少</v>
      </c>
      <c r="AC39" s="124" t="str">
        <f t="shared" si="17"/>
        <v>減少</v>
      </c>
      <c r="AD39" s="124" t="str">
        <f t="shared" si="17"/>
        <v>減少</v>
      </c>
      <c r="AE39" s="124" t="str">
        <f t="shared" si="17"/>
        <v>減少</v>
      </c>
      <c r="AF39" s="124" t="str">
        <f t="shared" si="17"/>
        <v>減少</v>
      </c>
      <c r="AG39" s="124" t="str">
        <f t="shared" si="17"/>
        <v>減少</v>
      </c>
      <c r="AH39" s="124" t="str">
        <f t="shared" si="17"/>
        <v>減少</v>
      </c>
      <c r="AI39" s="124" t="str">
        <f t="shared" si="17"/>
        <v>減少</v>
      </c>
      <c r="AJ39" s="124" t="str">
        <f t="shared" si="17"/>
        <v>減少</v>
      </c>
      <c r="AL39" s="39">
        <v>1</v>
      </c>
      <c r="AM39" s="39">
        <v>1</v>
      </c>
    </row>
  </sheetData>
  <phoneticPr fontId="1"/>
  <conditionalFormatting sqref="F39:AJ39">
    <cfRule type="expression" dxfId="506" priority="16">
      <formula>F39&gt;=$AL$35</formula>
    </cfRule>
  </conditionalFormatting>
  <conditionalFormatting sqref="F36:AJ36">
    <cfRule type="cellIs" dxfId="505" priority="15" operator="greaterThanOrEqual">
      <formula>0.5</formula>
    </cfRule>
  </conditionalFormatting>
  <conditionalFormatting sqref="F35:AJ35">
    <cfRule type="cellIs" dxfId="504" priority="14" operator="greaterThanOrEqual">
      <formula>1</formula>
    </cfRule>
  </conditionalFormatting>
  <conditionalFormatting sqref="F34:AJ34">
    <cfRule type="cellIs" dxfId="503" priority="12" operator="greaterThanOrEqual">
      <formula>25</formula>
    </cfRule>
    <cfRule type="cellIs" dxfId="502" priority="13" operator="greaterThanOrEqual">
      <formula>15</formula>
    </cfRule>
  </conditionalFormatting>
  <conditionalFormatting sqref="F33:AJ33">
    <cfRule type="cellIs" dxfId="501" priority="11" operator="greaterThanOrEqual">
      <formula>0.1</formula>
    </cfRule>
  </conditionalFormatting>
  <conditionalFormatting sqref="F32:AJ32">
    <cfRule type="cellIs" dxfId="500" priority="9" operator="greaterThanOrEqual">
      <formula>25</formula>
    </cfRule>
    <cfRule type="cellIs" dxfId="499" priority="10" operator="greaterThanOrEqual">
      <formula>15</formula>
    </cfRule>
  </conditionalFormatting>
  <conditionalFormatting sqref="F31:AJ31">
    <cfRule type="cellIs" dxfId="498" priority="8" operator="greaterThanOrEqual">
      <formula>0.25</formula>
    </cfRule>
  </conditionalFormatting>
  <conditionalFormatting sqref="F30:AJ30">
    <cfRule type="cellIs" dxfId="497" priority="6" operator="greaterThanOrEqual">
      <formula>0.5</formula>
    </cfRule>
    <cfRule type="cellIs" dxfId="496" priority="7" operator="greaterThanOrEqual">
      <formula>0.2</formula>
    </cfRule>
  </conditionalFormatting>
  <conditionalFormatting sqref="F29:AJ29">
    <cfRule type="cellIs" dxfId="495" priority="5" operator="greaterThanOrEqual">
      <formula>0.25</formula>
    </cfRule>
  </conditionalFormatting>
  <conditionalFormatting sqref="F28:AJ28">
    <cfRule type="cellIs" dxfId="494" priority="3" operator="greaterThanOrEqual">
      <formula>0.5</formula>
    </cfRule>
    <cfRule type="cellIs" dxfId="493" priority="4" operator="greaterThanOrEqual">
      <formula>0.2</formula>
    </cfRule>
  </conditionalFormatting>
  <conditionalFormatting sqref="F37:AJ37">
    <cfRule type="cellIs" dxfId="492" priority="1" operator="greaterThanOrEqual">
      <formula>7.5</formula>
    </cfRule>
    <cfRule type="cellIs" dxfId="491" priority="2" operator="greaterThanOrEqual">
      <formula>12.5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8" scale="57" orientation="landscape" r:id="rId1"/>
  <ignoredErrors>
    <ignoredError sqref="L16:AF16 L18:AJ18 L20:AJ20 S22:AJ22 L24:AJ24 AG16:AJ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AN39"/>
  <sheetViews>
    <sheetView view="pageBreakPreview" topLeftCell="B4" zoomScale="80" zoomScaleNormal="100" zoomScaleSheetLayoutView="80" workbookViewId="0">
      <pane xSplit="5" ySplit="4" topLeftCell="G29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43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44075</v>
      </c>
      <c r="H6" s="26">
        <v>44076</v>
      </c>
      <c r="I6" s="26">
        <v>44077</v>
      </c>
      <c r="J6" s="26">
        <v>44078</v>
      </c>
      <c r="K6" s="26">
        <v>44079</v>
      </c>
      <c r="L6" s="26">
        <v>44080</v>
      </c>
      <c r="M6" s="26">
        <v>44081</v>
      </c>
      <c r="N6" s="26">
        <v>44082</v>
      </c>
      <c r="O6" s="26">
        <v>44083</v>
      </c>
      <c r="P6" s="26">
        <v>44084</v>
      </c>
      <c r="Q6" s="26">
        <v>44085</v>
      </c>
      <c r="R6" s="26">
        <v>44086</v>
      </c>
      <c r="S6" s="26">
        <v>44087</v>
      </c>
      <c r="T6" s="26">
        <v>44088</v>
      </c>
      <c r="U6" s="26">
        <v>44089</v>
      </c>
      <c r="V6" s="26">
        <v>44090</v>
      </c>
      <c r="W6" s="26">
        <v>44091</v>
      </c>
      <c r="X6" s="26">
        <v>44092</v>
      </c>
      <c r="Y6" s="26">
        <v>44093</v>
      </c>
      <c r="Z6" s="26">
        <v>44094</v>
      </c>
      <c r="AA6" s="26">
        <v>44095</v>
      </c>
      <c r="AB6" s="26">
        <v>44096</v>
      </c>
      <c r="AC6" s="26">
        <v>44097</v>
      </c>
      <c r="AD6" s="26">
        <v>44098</v>
      </c>
      <c r="AE6" s="26">
        <v>44099</v>
      </c>
      <c r="AF6" s="26">
        <v>44100</v>
      </c>
      <c r="AG6" s="26">
        <v>44101</v>
      </c>
      <c r="AH6" s="26">
        <v>44102</v>
      </c>
      <c r="AI6" s="26">
        <v>44103</v>
      </c>
      <c r="AJ6" s="26">
        <v>44104</v>
      </c>
      <c r="AK6" s="26"/>
    </row>
    <row r="7" spans="4:38" ht="30" customHeight="1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  <c r="AK8" s="19">
        <v>300</v>
      </c>
    </row>
    <row r="9" spans="4:38" ht="41.25" customHeight="1">
      <c r="D9" s="28" t="s">
        <v>45</v>
      </c>
      <c r="E9" s="2" t="s">
        <v>15</v>
      </c>
      <c r="F9" s="1" t="s">
        <v>8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  <c r="AK9" s="19">
        <v>253</v>
      </c>
    </row>
    <row r="10" spans="4:38" ht="41.25" customHeight="1">
      <c r="D10" s="14" t="s">
        <v>46</v>
      </c>
      <c r="E10" s="2"/>
      <c r="F10" s="1" t="s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  <c r="AK10" s="19">
        <v>48</v>
      </c>
    </row>
    <row r="11" spans="4:38" ht="41.25" customHeight="1">
      <c r="D11" s="14" t="s">
        <v>47</v>
      </c>
      <c r="E11" s="2"/>
      <c r="F11" s="1" t="s">
        <v>49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  <c r="AK11" s="19">
        <v>48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44</v>
      </c>
      <c r="H12" s="21">
        <v>41</v>
      </c>
      <c r="I12" s="21">
        <v>42</v>
      </c>
      <c r="J12" s="21">
        <v>32</v>
      </c>
      <c r="K12" s="21">
        <v>32</v>
      </c>
      <c r="L12" s="21">
        <v>31</v>
      </c>
      <c r="M12" s="21">
        <v>29</v>
      </c>
      <c r="N12" s="61">
        <v>22</v>
      </c>
      <c r="O12" s="61">
        <v>15</v>
      </c>
      <c r="P12" s="21">
        <v>12</v>
      </c>
      <c r="Q12" s="21">
        <v>11</v>
      </c>
      <c r="R12" s="21">
        <v>10</v>
      </c>
      <c r="S12" s="21">
        <v>10</v>
      </c>
      <c r="T12" s="61">
        <v>7</v>
      </c>
      <c r="U12" s="21">
        <v>6</v>
      </c>
      <c r="V12" s="21">
        <v>8</v>
      </c>
      <c r="W12" s="61">
        <v>6</v>
      </c>
      <c r="X12" s="61">
        <v>5</v>
      </c>
      <c r="Y12" s="61">
        <v>5</v>
      </c>
      <c r="Z12" s="61">
        <v>4</v>
      </c>
      <c r="AA12" s="61">
        <v>3</v>
      </c>
      <c r="AB12" s="21">
        <v>7</v>
      </c>
      <c r="AC12" s="21">
        <v>5</v>
      </c>
      <c r="AD12" s="21">
        <v>5</v>
      </c>
      <c r="AE12" s="21">
        <v>5</v>
      </c>
      <c r="AF12" s="21">
        <v>8</v>
      </c>
      <c r="AG12" s="21">
        <v>9</v>
      </c>
      <c r="AH12" s="21">
        <v>9</v>
      </c>
      <c r="AI12" s="21">
        <v>10</v>
      </c>
      <c r="AJ12" s="21">
        <v>12</v>
      </c>
      <c r="AK12" s="41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61">
        <v>1</v>
      </c>
      <c r="O13" s="61">
        <v>1</v>
      </c>
      <c r="P13" s="21">
        <v>1</v>
      </c>
      <c r="Q13" s="21">
        <v>1</v>
      </c>
      <c r="R13" s="21">
        <v>1</v>
      </c>
      <c r="S13" s="21">
        <v>1</v>
      </c>
      <c r="T13" s="61">
        <v>1</v>
      </c>
      <c r="U13" s="21">
        <v>1</v>
      </c>
      <c r="V13" s="21">
        <v>1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41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53</v>
      </c>
      <c r="H14" s="21">
        <v>50</v>
      </c>
      <c r="I14" s="21">
        <v>49</v>
      </c>
      <c r="J14" s="21">
        <v>40</v>
      </c>
      <c r="K14" s="21">
        <v>41</v>
      </c>
      <c r="L14" s="21">
        <v>39</v>
      </c>
      <c r="M14" s="21">
        <v>36</v>
      </c>
      <c r="N14" s="61">
        <v>25</v>
      </c>
      <c r="O14" s="61">
        <v>17</v>
      </c>
      <c r="P14" s="21">
        <v>13</v>
      </c>
      <c r="Q14" s="21">
        <v>12</v>
      </c>
      <c r="R14" s="21">
        <v>11</v>
      </c>
      <c r="S14" s="21">
        <v>11</v>
      </c>
      <c r="T14" s="61">
        <v>7</v>
      </c>
      <c r="U14" s="21">
        <v>7</v>
      </c>
      <c r="V14" s="21">
        <v>10</v>
      </c>
      <c r="W14" s="61">
        <v>8</v>
      </c>
      <c r="X14" s="61">
        <v>6</v>
      </c>
      <c r="Y14" s="61">
        <v>7</v>
      </c>
      <c r="Z14" s="61">
        <v>6</v>
      </c>
      <c r="AA14" s="61">
        <v>6</v>
      </c>
      <c r="AB14" s="21">
        <v>16</v>
      </c>
      <c r="AC14" s="21">
        <v>14</v>
      </c>
      <c r="AD14" s="21">
        <v>17</v>
      </c>
      <c r="AE14" s="21">
        <v>24</v>
      </c>
      <c r="AF14" s="21">
        <v>29</v>
      </c>
      <c r="AG14" s="21">
        <v>35</v>
      </c>
      <c r="AH14" s="21">
        <v>34</v>
      </c>
      <c r="AI14" s="21">
        <v>36</v>
      </c>
      <c r="AJ14" s="21">
        <v>38</v>
      </c>
      <c r="AK14" s="41"/>
    </row>
    <row r="15" spans="4:38" ht="41.25" customHeight="1">
      <c r="D15" s="14" t="s">
        <v>2</v>
      </c>
      <c r="E15" s="40" t="s">
        <v>16</v>
      </c>
      <c r="F15" s="29"/>
      <c r="G15" s="21">
        <v>134</v>
      </c>
      <c r="H15" s="21">
        <v>105</v>
      </c>
      <c r="I15" s="21">
        <v>193</v>
      </c>
      <c r="J15" s="21">
        <v>280</v>
      </c>
      <c r="K15" s="21">
        <v>95</v>
      </c>
      <c r="L15" s="21">
        <v>0</v>
      </c>
      <c r="M15" s="21">
        <v>72</v>
      </c>
      <c r="N15" s="61">
        <v>103</v>
      </c>
      <c r="O15" s="21">
        <v>139</v>
      </c>
      <c r="P15" s="21">
        <v>64</v>
      </c>
      <c r="Q15" s="21">
        <v>90</v>
      </c>
      <c r="R15" s="21">
        <v>51</v>
      </c>
      <c r="S15" s="21">
        <v>5</v>
      </c>
      <c r="T15" s="61">
        <v>93</v>
      </c>
      <c r="U15" s="21">
        <v>107</v>
      </c>
      <c r="V15" s="21">
        <v>68</v>
      </c>
      <c r="W15" s="61">
        <v>73</v>
      </c>
      <c r="X15" s="21">
        <v>103</v>
      </c>
      <c r="Y15" s="21">
        <v>81</v>
      </c>
      <c r="Z15" s="21">
        <v>7</v>
      </c>
      <c r="AA15" s="21">
        <v>79</v>
      </c>
      <c r="AB15" s="21">
        <v>78</v>
      </c>
      <c r="AC15" s="21">
        <v>205</v>
      </c>
      <c r="AD15" s="21">
        <v>134</v>
      </c>
      <c r="AE15" s="21">
        <v>308</v>
      </c>
      <c r="AF15" s="21">
        <v>109</v>
      </c>
      <c r="AG15" s="21">
        <v>86</v>
      </c>
      <c r="AH15" s="21">
        <v>119</v>
      </c>
      <c r="AI15" s="21">
        <v>115</v>
      </c>
      <c r="AJ15" s="21">
        <v>141</v>
      </c>
      <c r="AK15" s="41"/>
      <c r="AL15" s="139">
        <f>SUM(G15:AJ15)</f>
        <v>3237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G15+SUM('8月（入力用）'!AE15:AJ15)</f>
        <v>1310</v>
      </c>
      <c r="H16" s="19">
        <f>SUM(G15:H15)+SUM('8月（入力用）'!AF15:AJ15)</f>
        <v>1249</v>
      </c>
      <c r="I16" s="19">
        <f>SUM(G15:I15)+SUM('8月（入力用）'!AG15:AJ15)</f>
        <v>1370</v>
      </c>
      <c r="J16" s="19">
        <f>SUM(G15:J15)+SUM('8月（入力用）'!AH15:AJ15)</f>
        <v>1486</v>
      </c>
      <c r="K16" s="19">
        <f>SUM(G15:K15)+SUM('8月（入力用）'!AI15:AJ15)</f>
        <v>1373</v>
      </c>
      <c r="L16" s="19">
        <f>SUM(G15:L15)+'8月（入力用）'!AJ15</f>
        <v>1044</v>
      </c>
      <c r="M16" s="19">
        <f>SUM(G15:M15)</f>
        <v>879</v>
      </c>
      <c r="N16" s="19">
        <f t="shared" ref="N16:AK16" si="0">SUM(H15:N15)</f>
        <v>848</v>
      </c>
      <c r="O16" s="19">
        <f t="shared" si="0"/>
        <v>882</v>
      </c>
      <c r="P16" s="19">
        <f t="shared" si="0"/>
        <v>753</v>
      </c>
      <c r="Q16" s="19">
        <f t="shared" si="0"/>
        <v>563</v>
      </c>
      <c r="R16" s="19">
        <f t="shared" si="0"/>
        <v>519</v>
      </c>
      <c r="S16" s="19">
        <f t="shared" si="0"/>
        <v>524</v>
      </c>
      <c r="T16" s="19">
        <f t="shared" si="0"/>
        <v>545</v>
      </c>
      <c r="U16" s="19">
        <f t="shared" si="0"/>
        <v>549</v>
      </c>
      <c r="V16" s="19">
        <f t="shared" si="0"/>
        <v>478</v>
      </c>
      <c r="W16" s="19">
        <f t="shared" si="0"/>
        <v>487</v>
      </c>
      <c r="X16" s="19">
        <f t="shared" si="0"/>
        <v>500</v>
      </c>
      <c r="Y16" s="19">
        <f t="shared" si="0"/>
        <v>530</v>
      </c>
      <c r="Z16" s="19">
        <f t="shared" si="0"/>
        <v>532</v>
      </c>
      <c r="AA16" s="19">
        <f t="shared" si="0"/>
        <v>518</v>
      </c>
      <c r="AB16" s="19">
        <f t="shared" si="0"/>
        <v>489</v>
      </c>
      <c r="AC16" s="19">
        <f t="shared" si="0"/>
        <v>626</v>
      </c>
      <c r="AD16" s="19">
        <f t="shared" si="0"/>
        <v>687</v>
      </c>
      <c r="AE16" s="19">
        <f t="shared" si="0"/>
        <v>892</v>
      </c>
      <c r="AF16" s="19">
        <f t="shared" si="0"/>
        <v>920</v>
      </c>
      <c r="AG16" s="19">
        <f t="shared" si="0"/>
        <v>999</v>
      </c>
      <c r="AH16" s="19">
        <f t="shared" si="0"/>
        <v>1039</v>
      </c>
      <c r="AI16" s="19">
        <f t="shared" si="0"/>
        <v>1076</v>
      </c>
      <c r="AJ16" s="19">
        <f t="shared" si="0"/>
        <v>1012</v>
      </c>
      <c r="AK16" s="19">
        <f t="shared" si="0"/>
        <v>878</v>
      </c>
    </row>
    <row r="17" spans="2:40" ht="41.25" customHeight="1">
      <c r="D17" s="14" t="s">
        <v>3</v>
      </c>
      <c r="E17" s="40" t="s">
        <v>16</v>
      </c>
      <c r="F17" s="29"/>
      <c r="G17" s="21">
        <v>0</v>
      </c>
      <c r="H17" s="21">
        <v>1</v>
      </c>
      <c r="I17" s="21">
        <v>3</v>
      </c>
      <c r="J17" s="21">
        <v>0</v>
      </c>
      <c r="K17" s="21">
        <v>0</v>
      </c>
      <c r="L17" s="21">
        <v>0</v>
      </c>
      <c r="M17" s="21">
        <v>0</v>
      </c>
      <c r="N17" s="61">
        <v>1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61">
        <v>1</v>
      </c>
      <c r="U17" s="21">
        <v>2</v>
      </c>
      <c r="V17" s="21">
        <v>0</v>
      </c>
      <c r="W17" s="61">
        <v>0</v>
      </c>
      <c r="X17" s="21">
        <v>1</v>
      </c>
      <c r="Y17" s="21">
        <v>0</v>
      </c>
      <c r="Z17" s="21">
        <v>1</v>
      </c>
      <c r="AA17" s="21">
        <v>9</v>
      </c>
      <c r="AB17" s="21">
        <v>2</v>
      </c>
      <c r="AC17" s="21">
        <v>2</v>
      </c>
      <c r="AD17" s="21">
        <v>8</v>
      </c>
      <c r="AE17" s="21">
        <v>5</v>
      </c>
      <c r="AF17" s="21">
        <v>5</v>
      </c>
      <c r="AG17" s="21">
        <v>2</v>
      </c>
      <c r="AH17" s="21">
        <v>3</v>
      </c>
      <c r="AI17" s="21">
        <v>2</v>
      </c>
      <c r="AJ17" s="21">
        <v>4</v>
      </c>
      <c r="AK17" s="41"/>
      <c r="AL17" s="139">
        <f>SUM(G17:AJ17)</f>
        <v>52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G17+SUM('8月（入力用）'!AE17:AJ17)</f>
        <v>12</v>
      </c>
      <c r="H18" s="19">
        <f>SUM(G17:H17)+SUM('8月（入力用）'!AF17:AJ17)</f>
        <v>11</v>
      </c>
      <c r="I18" s="19">
        <f>SUM(G17:I17)+SUM('8月（入力用）'!AG17:AJ17)</f>
        <v>13</v>
      </c>
      <c r="J18" s="19">
        <f>SUM(G17:J17)+SUM('8月（入力用）'!AH17:AJ17)</f>
        <v>6</v>
      </c>
      <c r="K18" s="19">
        <f>SUM(G17:K17)+SUM('8月（入力用）'!AI17:AJ17)</f>
        <v>4</v>
      </c>
      <c r="L18" s="19">
        <f>SUM(G17:L17)+'8月（入力用）'!AJ17</f>
        <v>4</v>
      </c>
      <c r="M18" s="19">
        <f>SUM(G17:M17)</f>
        <v>4</v>
      </c>
      <c r="N18" s="19">
        <f t="shared" ref="N18:AK18" si="1">SUM(H17:N17)</f>
        <v>5</v>
      </c>
      <c r="O18" s="19">
        <f t="shared" si="1"/>
        <v>4</v>
      </c>
      <c r="P18" s="19">
        <f t="shared" si="1"/>
        <v>1</v>
      </c>
      <c r="Q18" s="19">
        <f t="shared" si="1"/>
        <v>1</v>
      </c>
      <c r="R18" s="19">
        <f t="shared" si="1"/>
        <v>1</v>
      </c>
      <c r="S18" s="19">
        <f t="shared" si="1"/>
        <v>1</v>
      </c>
      <c r="T18" s="19">
        <f t="shared" si="1"/>
        <v>2</v>
      </c>
      <c r="U18" s="19">
        <f t="shared" si="1"/>
        <v>3</v>
      </c>
      <c r="V18" s="19">
        <f t="shared" si="1"/>
        <v>3</v>
      </c>
      <c r="W18" s="19">
        <f t="shared" si="1"/>
        <v>3</v>
      </c>
      <c r="X18" s="19">
        <f t="shared" si="1"/>
        <v>4</v>
      </c>
      <c r="Y18" s="19">
        <f t="shared" si="1"/>
        <v>4</v>
      </c>
      <c r="Z18" s="19">
        <f t="shared" si="1"/>
        <v>5</v>
      </c>
      <c r="AA18" s="19">
        <f t="shared" si="1"/>
        <v>13</v>
      </c>
      <c r="AB18" s="19">
        <f t="shared" si="1"/>
        <v>13</v>
      </c>
      <c r="AC18" s="19">
        <f t="shared" si="1"/>
        <v>15</v>
      </c>
      <c r="AD18" s="19">
        <f t="shared" si="1"/>
        <v>23</v>
      </c>
      <c r="AE18" s="19">
        <f t="shared" si="1"/>
        <v>27</v>
      </c>
      <c r="AF18" s="19">
        <f t="shared" si="1"/>
        <v>32</v>
      </c>
      <c r="AG18" s="19">
        <f t="shared" si="1"/>
        <v>33</v>
      </c>
      <c r="AH18" s="19">
        <f t="shared" si="1"/>
        <v>27</v>
      </c>
      <c r="AI18" s="19">
        <f t="shared" si="1"/>
        <v>27</v>
      </c>
      <c r="AJ18" s="19">
        <f t="shared" si="1"/>
        <v>29</v>
      </c>
      <c r="AK18" s="19">
        <f t="shared" si="1"/>
        <v>21</v>
      </c>
    </row>
    <row r="19" spans="2:40" ht="41.25" customHeight="1">
      <c r="D19" s="15" t="s">
        <v>4</v>
      </c>
      <c r="E19" s="40" t="s">
        <v>16</v>
      </c>
      <c r="F19" s="29"/>
      <c r="G19" s="21">
        <v>1</v>
      </c>
      <c r="H19" s="21">
        <v>0</v>
      </c>
      <c r="I19" s="21">
        <v>5</v>
      </c>
      <c r="J19" s="21">
        <v>2</v>
      </c>
      <c r="K19" s="21">
        <v>1</v>
      </c>
      <c r="L19" s="21">
        <v>0</v>
      </c>
      <c r="M19" s="21">
        <v>0</v>
      </c>
      <c r="N19" s="61">
        <v>0</v>
      </c>
      <c r="O19" s="21">
        <v>1</v>
      </c>
      <c r="P19" s="21">
        <v>0</v>
      </c>
      <c r="Q19" s="21">
        <v>0</v>
      </c>
      <c r="R19" s="21">
        <v>0</v>
      </c>
      <c r="S19" s="21">
        <v>0</v>
      </c>
      <c r="T19" s="61">
        <v>0</v>
      </c>
      <c r="U19" s="21">
        <v>1</v>
      </c>
      <c r="V19" s="21">
        <v>3</v>
      </c>
      <c r="W19" s="61">
        <v>0</v>
      </c>
      <c r="X19" s="21">
        <v>0</v>
      </c>
      <c r="Y19" s="21">
        <v>1</v>
      </c>
      <c r="Z19" s="21">
        <v>0</v>
      </c>
      <c r="AA19" s="21">
        <v>1</v>
      </c>
      <c r="AB19" s="21">
        <v>11</v>
      </c>
      <c r="AC19" s="21">
        <v>0</v>
      </c>
      <c r="AD19" s="21">
        <v>4</v>
      </c>
      <c r="AE19" s="21">
        <v>7</v>
      </c>
      <c r="AF19" s="21">
        <v>5</v>
      </c>
      <c r="AG19" s="21">
        <v>6</v>
      </c>
      <c r="AH19" s="21">
        <v>1</v>
      </c>
      <c r="AI19" s="21">
        <v>3</v>
      </c>
      <c r="AJ19" s="21">
        <v>2</v>
      </c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G19+SUM('8月（入力用）'!AE19:AJ19)</f>
        <v>15</v>
      </c>
      <c r="H20" s="20">
        <f>SUM(G19:H19)+SUM('8月（入力用）'!AF19:AJ19)</f>
        <v>14</v>
      </c>
      <c r="I20" s="20">
        <f>SUM(G19:I19)+SUM('8月（入力用）'!AG19:AJ19)</f>
        <v>17</v>
      </c>
      <c r="J20" s="20">
        <f>SUM(G19:J19)+SUM('8月（入力用）'!AH19:AJ19)</f>
        <v>14</v>
      </c>
      <c r="K20" s="20">
        <f>SUM(G19:K19)+SUM('8月（入力用）'!AI19:AJ19)</f>
        <v>12</v>
      </c>
      <c r="L20" s="20">
        <f>SUM(G19:L19)+'8月（入力用）'!AJ19</f>
        <v>10</v>
      </c>
      <c r="M20" s="20">
        <f>SUM(G19:M19)</f>
        <v>9</v>
      </c>
      <c r="N20" s="20">
        <f t="shared" ref="N20:AK20" si="2">SUM(H19:N19)</f>
        <v>8</v>
      </c>
      <c r="O20" s="20">
        <f t="shared" si="2"/>
        <v>9</v>
      </c>
      <c r="P20" s="20">
        <f t="shared" si="2"/>
        <v>4</v>
      </c>
      <c r="Q20" s="20">
        <f t="shared" si="2"/>
        <v>2</v>
      </c>
      <c r="R20" s="20">
        <f t="shared" si="2"/>
        <v>1</v>
      </c>
      <c r="S20" s="20">
        <f t="shared" si="2"/>
        <v>1</v>
      </c>
      <c r="T20" s="20">
        <f t="shared" si="2"/>
        <v>1</v>
      </c>
      <c r="U20" s="20">
        <f t="shared" si="2"/>
        <v>2</v>
      </c>
      <c r="V20" s="20">
        <f t="shared" si="2"/>
        <v>4</v>
      </c>
      <c r="W20" s="20">
        <f t="shared" si="2"/>
        <v>4</v>
      </c>
      <c r="X20" s="20">
        <f t="shared" si="2"/>
        <v>4</v>
      </c>
      <c r="Y20" s="20">
        <f t="shared" si="2"/>
        <v>5</v>
      </c>
      <c r="Z20" s="20">
        <f t="shared" si="2"/>
        <v>5</v>
      </c>
      <c r="AA20" s="20">
        <f t="shared" si="2"/>
        <v>6</v>
      </c>
      <c r="AB20" s="20">
        <f t="shared" si="2"/>
        <v>16</v>
      </c>
      <c r="AC20" s="20">
        <f t="shared" si="2"/>
        <v>13</v>
      </c>
      <c r="AD20" s="20">
        <f t="shared" si="2"/>
        <v>17</v>
      </c>
      <c r="AE20" s="20">
        <f t="shared" si="2"/>
        <v>24</v>
      </c>
      <c r="AF20" s="20">
        <f t="shared" si="2"/>
        <v>28</v>
      </c>
      <c r="AG20" s="20">
        <f t="shared" si="2"/>
        <v>34</v>
      </c>
      <c r="AH20" s="20">
        <f t="shared" si="2"/>
        <v>34</v>
      </c>
      <c r="AI20" s="20">
        <f t="shared" si="2"/>
        <v>26</v>
      </c>
      <c r="AJ20" s="20">
        <f t="shared" si="2"/>
        <v>28</v>
      </c>
      <c r="AK20" s="20">
        <f t="shared" si="2"/>
        <v>24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15</v>
      </c>
      <c r="H21" s="20">
        <f t="shared" ref="H21:M21" si="3">H20</f>
        <v>14</v>
      </c>
      <c r="I21" s="20">
        <f t="shared" si="3"/>
        <v>17</v>
      </c>
      <c r="J21" s="20">
        <f t="shared" si="3"/>
        <v>14</v>
      </c>
      <c r="K21" s="20">
        <f t="shared" si="3"/>
        <v>12</v>
      </c>
      <c r="L21" s="20">
        <f t="shared" si="3"/>
        <v>10</v>
      </c>
      <c r="M21" s="20">
        <f t="shared" si="3"/>
        <v>9</v>
      </c>
      <c r="N21" s="20">
        <f t="shared" ref="N21:AJ21" si="4">N20</f>
        <v>8</v>
      </c>
      <c r="O21" s="20">
        <f t="shared" si="4"/>
        <v>9</v>
      </c>
      <c r="P21" s="20">
        <f t="shared" si="4"/>
        <v>4</v>
      </c>
      <c r="Q21" s="20">
        <f t="shared" si="4"/>
        <v>2</v>
      </c>
      <c r="R21" s="20">
        <f t="shared" si="4"/>
        <v>1</v>
      </c>
      <c r="S21" s="20">
        <f t="shared" si="4"/>
        <v>1</v>
      </c>
      <c r="T21" s="20">
        <f t="shared" si="4"/>
        <v>1</v>
      </c>
      <c r="U21" s="20">
        <f t="shared" si="4"/>
        <v>2</v>
      </c>
      <c r="V21" s="20">
        <f t="shared" si="4"/>
        <v>4</v>
      </c>
      <c r="W21" s="20">
        <f t="shared" si="4"/>
        <v>4</v>
      </c>
      <c r="X21" s="20">
        <f t="shared" si="4"/>
        <v>4</v>
      </c>
      <c r="Y21" s="20">
        <f t="shared" si="4"/>
        <v>5</v>
      </c>
      <c r="Z21" s="20">
        <f t="shared" si="4"/>
        <v>5</v>
      </c>
      <c r="AA21" s="20">
        <f t="shared" si="4"/>
        <v>6</v>
      </c>
      <c r="AB21" s="20">
        <f t="shared" si="4"/>
        <v>16</v>
      </c>
      <c r="AC21" s="20">
        <f t="shared" si="4"/>
        <v>13</v>
      </c>
      <c r="AD21" s="20">
        <f t="shared" si="4"/>
        <v>17</v>
      </c>
      <c r="AE21" s="20">
        <f t="shared" si="4"/>
        <v>24</v>
      </c>
      <c r="AF21" s="20">
        <f t="shared" si="4"/>
        <v>28</v>
      </c>
      <c r="AG21" s="20">
        <f t="shared" si="4"/>
        <v>34</v>
      </c>
      <c r="AH21" s="20">
        <f t="shared" si="4"/>
        <v>34</v>
      </c>
      <c r="AI21" s="20">
        <f t="shared" si="4"/>
        <v>26</v>
      </c>
      <c r="AJ21" s="20">
        <f t="shared" si="4"/>
        <v>28</v>
      </c>
      <c r="AK21" s="20">
        <f t="shared" ref="AK21" si="5">AK20</f>
        <v>24</v>
      </c>
    </row>
    <row r="22" spans="2:40" ht="41.25" customHeight="1">
      <c r="D22" s="14" t="s">
        <v>6</v>
      </c>
      <c r="E22" s="2"/>
      <c r="F22" s="1" t="s">
        <v>50</v>
      </c>
      <c r="G22" s="20">
        <f>'8月（入力用）'!AD20</f>
        <v>13</v>
      </c>
      <c r="H22" s="20">
        <f>'8月（入力用）'!AE20</f>
        <v>12</v>
      </c>
      <c r="I22" s="20">
        <f>'8月（入力用）'!AF20</f>
        <v>11</v>
      </c>
      <c r="J22" s="20">
        <f>'8月（入力用）'!AG20</f>
        <v>16</v>
      </c>
      <c r="K22" s="20">
        <f>'8月（入力用）'!AH20</f>
        <v>18</v>
      </c>
      <c r="L22" s="20">
        <f>'8月（入力用）'!AI20</f>
        <v>19</v>
      </c>
      <c r="M22" s="20">
        <f>'8月（入力用）'!AJ20</f>
        <v>16</v>
      </c>
      <c r="N22" s="20">
        <f>G21</f>
        <v>15</v>
      </c>
      <c r="O22" s="20">
        <f t="shared" ref="O22:AK22" si="6">H21</f>
        <v>14</v>
      </c>
      <c r="P22" s="20">
        <f t="shared" si="6"/>
        <v>17</v>
      </c>
      <c r="Q22" s="20">
        <f t="shared" si="6"/>
        <v>14</v>
      </c>
      <c r="R22" s="20">
        <f t="shared" si="6"/>
        <v>12</v>
      </c>
      <c r="S22" s="20">
        <f t="shared" si="6"/>
        <v>10</v>
      </c>
      <c r="T22" s="20">
        <f t="shared" si="6"/>
        <v>9</v>
      </c>
      <c r="U22" s="20">
        <f t="shared" si="6"/>
        <v>8</v>
      </c>
      <c r="V22" s="20">
        <f t="shared" si="6"/>
        <v>9</v>
      </c>
      <c r="W22" s="20">
        <f t="shared" si="6"/>
        <v>4</v>
      </c>
      <c r="X22" s="20">
        <f t="shared" si="6"/>
        <v>2</v>
      </c>
      <c r="Y22" s="20">
        <f t="shared" si="6"/>
        <v>1</v>
      </c>
      <c r="Z22" s="20">
        <f t="shared" si="6"/>
        <v>1</v>
      </c>
      <c r="AA22" s="20">
        <f t="shared" si="6"/>
        <v>1</v>
      </c>
      <c r="AB22" s="20">
        <f t="shared" si="6"/>
        <v>2</v>
      </c>
      <c r="AC22" s="20">
        <f t="shared" si="6"/>
        <v>4</v>
      </c>
      <c r="AD22" s="20">
        <f t="shared" si="6"/>
        <v>4</v>
      </c>
      <c r="AE22" s="20">
        <f t="shared" si="6"/>
        <v>4</v>
      </c>
      <c r="AF22" s="20">
        <f t="shared" si="6"/>
        <v>5</v>
      </c>
      <c r="AG22" s="20">
        <f t="shared" si="6"/>
        <v>5</v>
      </c>
      <c r="AH22" s="20">
        <f t="shared" si="6"/>
        <v>6</v>
      </c>
      <c r="AI22" s="20">
        <f t="shared" si="6"/>
        <v>16</v>
      </c>
      <c r="AJ22" s="20">
        <f t="shared" si="6"/>
        <v>13</v>
      </c>
      <c r="AK22" s="20">
        <f t="shared" si="6"/>
        <v>17</v>
      </c>
    </row>
    <row r="23" spans="2:40" ht="41.25" customHeight="1">
      <c r="D23" s="14" t="s">
        <v>7</v>
      </c>
      <c r="E23" s="40" t="s">
        <v>16</v>
      </c>
      <c r="F23" s="29"/>
      <c r="G23" s="21">
        <v>1</v>
      </c>
      <c r="H23" s="21">
        <v>0</v>
      </c>
      <c r="I23" s="21">
        <v>4</v>
      </c>
      <c r="J23" s="21">
        <v>2</v>
      </c>
      <c r="K23" s="21">
        <v>1</v>
      </c>
      <c r="L23" s="21">
        <v>0</v>
      </c>
      <c r="M23" s="21">
        <v>0</v>
      </c>
      <c r="N23" s="61">
        <v>0</v>
      </c>
      <c r="O23" s="21">
        <v>1</v>
      </c>
      <c r="P23" s="21">
        <v>0</v>
      </c>
      <c r="Q23" s="21">
        <v>0</v>
      </c>
      <c r="R23" s="21">
        <v>0</v>
      </c>
      <c r="S23" s="21">
        <v>0</v>
      </c>
      <c r="T23" s="61">
        <v>0</v>
      </c>
      <c r="U23" s="21">
        <v>1</v>
      </c>
      <c r="V23" s="21">
        <v>2</v>
      </c>
      <c r="W23" s="6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1</v>
      </c>
      <c r="AF23" s="21">
        <v>2</v>
      </c>
      <c r="AG23" s="21">
        <v>0</v>
      </c>
      <c r="AH23" s="21">
        <v>0</v>
      </c>
      <c r="AI23" s="21">
        <v>1</v>
      </c>
      <c r="AJ23" s="21">
        <v>2</v>
      </c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G23+SUM('8月（入力用）'!AE23:AJ23)</f>
        <v>8</v>
      </c>
      <c r="H24" s="21">
        <f>SUM(G23:H23)+SUM('8月（入力用）'!AF23:AJ23)</f>
        <v>7</v>
      </c>
      <c r="I24" s="21">
        <f>SUM(G23:I23)+SUM('8月（入力用）'!AG23:AJ23)</f>
        <v>10</v>
      </c>
      <c r="J24" s="21">
        <f>SUM(G23:J23)+SUM('8月（入力用）'!AH23:AJ23)</f>
        <v>8</v>
      </c>
      <c r="K24" s="21">
        <f>SUM(G23:K23)+SUM('8月（入力用）'!AI23:AJ23)</f>
        <v>9</v>
      </c>
      <c r="L24" s="21">
        <f>SUM(G23:L23)+'8月（入力用）'!AJ23</f>
        <v>9</v>
      </c>
      <c r="M24" s="21">
        <f>SUM(G23:M23)</f>
        <v>8</v>
      </c>
      <c r="N24" s="21">
        <f t="shared" ref="N24:AK24" si="7">SUM(H23:N23)</f>
        <v>7</v>
      </c>
      <c r="O24" s="21">
        <f t="shared" si="7"/>
        <v>8</v>
      </c>
      <c r="P24" s="21">
        <f t="shared" si="7"/>
        <v>4</v>
      </c>
      <c r="Q24" s="21">
        <f t="shared" si="7"/>
        <v>2</v>
      </c>
      <c r="R24" s="21">
        <f t="shared" si="7"/>
        <v>1</v>
      </c>
      <c r="S24" s="21">
        <f t="shared" si="7"/>
        <v>1</v>
      </c>
      <c r="T24" s="21">
        <f t="shared" si="7"/>
        <v>1</v>
      </c>
      <c r="U24" s="21">
        <f t="shared" si="7"/>
        <v>2</v>
      </c>
      <c r="V24" s="21">
        <f t="shared" si="7"/>
        <v>3</v>
      </c>
      <c r="W24" s="21">
        <f t="shared" si="7"/>
        <v>3</v>
      </c>
      <c r="X24" s="21">
        <f t="shared" si="7"/>
        <v>3</v>
      </c>
      <c r="Y24" s="21">
        <f t="shared" si="7"/>
        <v>3</v>
      </c>
      <c r="Z24" s="21">
        <f t="shared" si="7"/>
        <v>3</v>
      </c>
      <c r="AA24" s="21">
        <f t="shared" si="7"/>
        <v>3</v>
      </c>
      <c r="AB24" s="21">
        <f t="shared" si="7"/>
        <v>2</v>
      </c>
      <c r="AC24" s="21">
        <f t="shared" si="7"/>
        <v>0</v>
      </c>
      <c r="AD24" s="21">
        <f t="shared" si="7"/>
        <v>0</v>
      </c>
      <c r="AE24" s="21">
        <f t="shared" si="7"/>
        <v>1</v>
      </c>
      <c r="AF24" s="21">
        <f t="shared" si="7"/>
        <v>3</v>
      </c>
      <c r="AG24" s="21">
        <f t="shared" si="7"/>
        <v>3</v>
      </c>
      <c r="AH24" s="21">
        <f t="shared" si="7"/>
        <v>3</v>
      </c>
      <c r="AI24" s="21">
        <f t="shared" si="7"/>
        <v>4</v>
      </c>
      <c r="AJ24" s="21">
        <f t="shared" si="7"/>
        <v>6</v>
      </c>
      <c r="AK24" s="21">
        <f t="shared" si="7"/>
        <v>6</v>
      </c>
    </row>
    <row r="25" spans="2:40" ht="30" customHeight="1">
      <c r="L25" s="60" t="s">
        <v>88</v>
      </c>
    </row>
    <row r="26" spans="2:40" ht="30" customHeight="1">
      <c r="D26" s="3"/>
      <c r="E26" s="4"/>
      <c r="F26" s="5"/>
      <c r="G26" s="26">
        <f>G6</f>
        <v>44075</v>
      </c>
      <c r="H26" s="26">
        <f t="shared" ref="H26:AJ26" si="8">H6</f>
        <v>44076</v>
      </c>
      <c r="I26" s="26">
        <f t="shared" si="8"/>
        <v>44077</v>
      </c>
      <c r="J26" s="26">
        <f t="shared" si="8"/>
        <v>44078</v>
      </c>
      <c r="K26" s="26">
        <f t="shared" si="8"/>
        <v>44079</v>
      </c>
      <c r="L26" s="26">
        <f t="shared" si="8"/>
        <v>44080</v>
      </c>
      <c r="M26" s="26">
        <f t="shared" si="8"/>
        <v>44081</v>
      </c>
      <c r="N26" s="26">
        <f t="shared" si="8"/>
        <v>44082</v>
      </c>
      <c r="O26" s="26">
        <f t="shared" si="8"/>
        <v>44083</v>
      </c>
      <c r="P26" s="26">
        <f t="shared" si="8"/>
        <v>44084</v>
      </c>
      <c r="Q26" s="26">
        <f t="shared" si="8"/>
        <v>44085</v>
      </c>
      <c r="R26" s="26">
        <f t="shared" si="8"/>
        <v>44086</v>
      </c>
      <c r="S26" s="26">
        <f t="shared" si="8"/>
        <v>44087</v>
      </c>
      <c r="T26" s="26">
        <f t="shared" si="8"/>
        <v>44088</v>
      </c>
      <c r="U26" s="26">
        <f t="shared" si="8"/>
        <v>44089</v>
      </c>
      <c r="V26" s="26">
        <f t="shared" si="8"/>
        <v>44090</v>
      </c>
      <c r="W26" s="26">
        <f t="shared" si="8"/>
        <v>44091</v>
      </c>
      <c r="X26" s="26">
        <f t="shared" si="8"/>
        <v>44092</v>
      </c>
      <c r="Y26" s="26">
        <f t="shared" si="8"/>
        <v>44093</v>
      </c>
      <c r="Z26" s="26">
        <f t="shared" si="8"/>
        <v>44094</v>
      </c>
      <c r="AA26" s="26">
        <f t="shared" si="8"/>
        <v>44095</v>
      </c>
      <c r="AB26" s="26">
        <f t="shared" si="8"/>
        <v>44096</v>
      </c>
      <c r="AC26" s="26">
        <f t="shared" si="8"/>
        <v>44097</v>
      </c>
      <c r="AD26" s="26">
        <f t="shared" si="8"/>
        <v>44098</v>
      </c>
      <c r="AE26" s="26">
        <f t="shared" si="8"/>
        <v>44099</v>
      </c>
      <c r="AF26" s="26">
        <f t="shared" si="8"/>
        <v>44100</v>
      </c>
      <c r="AG26" s="26">
        <f t="shared" si="8"/>
        <v>44101</v>
      </c>
      <c r="AH26" s="26">
        <f t="shared" si="8"/>
        <v>44102</v>
      </c>
      <c r="AI26" s="26">
        <f t="shared" si="8"/>
        <v>44103</v>
      </c>
      <c r="AJ26" s="26">
        <f t="shared" si="8"/>
        <v>44104</v>
      </c>
      <c r="AK26" s="26"/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ref="H27:AJ27" si="9">H7</f>
        <v>水</v>
      </c>
      <c r="I27" s="27" t="str">
        <f t="shared" si="9"/>
        <v>木</v>
      </c>
      <c r="J27" s="27" t="str">
        <f t="shared" si="9"/>
        <v>金</v>
      </c>
      <c r="K27" s="27" t="str">
        <f t="shared" si="9"/>
        <v>土</v>
      </c>
      <c r="L27" s="27" t="str">
        <f t="shared" si="9"/>
        <v>日</v>
      </c>
      <c r="M27" s="27" t="str">
        <f t="shared" si="9"/>
        <v>月</v>
      </c>
      <c r="N27" s="27" t="str">
        <f t="shared" si="9"/>
        <v>火</v>
      </c>
      <c r="O27" s="27" t="str">
        <f t="shared" si="9"/>
        <v>水</v>
      </c>
      <c r="P27" s="27" t="str">
        <f t="shared" si="9"/>
        <v>木</v>
      </c>
      <c r="Q27" s="27" t="str">
        <f t="shared" si="9"/>
        <v>金</v>
      </c>
      <c r="R27" s="27" t="str">
        <f t="shared" si="9"/>
        <v>土</v>
      </c>
      <c r="S27" s="27" t="str">
        <f t="shared" si="9"/>
        <v>日</v>
      </c>
      <c r="T27" s="27" t="str">
        <f t="shared" si="9"/>
        <v>月</v>
      </c>
      <c r="U27" s="27" t="str">
        <f t="shared" si="9"/>
        <v>火</v>
      </c>
      <c r="V27" s="27" t="str">
        <f t="shared" si="9"/>
        <v>水</v>
      </c>
      <c r="W27" s="27" t="str">
        <f t="shared" si="9"/>
        <v>木</v>
      </c>
      <c r="X27" s="27" t="str">
        <f t="shared" si="9"/>
        <v>金</v>
      </c>
      <c r="Y27" s="27" t="str">
        <f t="shared" si="9"/>
        <v>土</v>
      </c>
      <c r="Z27" s="27" t="str">
        <f t="shared" si="9"/>
        <v>日</v>
      </c>
      <c r="AA27" s="27" t="str">
        <f t="shared" si="9"/>
        <v>月</v>
      </c>
      <c r="AB27" s="27" t="str">
        <f t="shared" si="9"/>
        <v>火</v>
      </c>
      <c r="AC27" s="27" t="str">
        <f t="shared" si="9"/>
        <v>水</v>
      </c>
      <c r="AD27" s="27" t="str">
        <f t="shared" si="9"/>
        <v>木</v>
      </c>
      <c r="AE27" s="27" t="str">
        <f t="shared" si="9"/>
        <v>金</v>
      </c>
      <c r="AF27" s="27" t="str">
        <f t="shared" si="9"/>
        <v>土</v>
      </c>
      <c r="AG27" s="27" t="str">
        <f t="shared" si="9"/>
        <v>日</v>
      </c>
      <c r="AH27" s="27" t="str">
        <f t="shared" si="9"/>
        <v>月</v>
      </c>
      <c r="AI27" s="27" t="str">
        <f t="shared" si="9"/>
        <v>火</v>
      </c>
      <c r="AJ27" s="27" t="str">
        <f t="shared" si="9"/>
        <v>水</v>
      </c>
      <c r="AK27" s="27"/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G12/G8</f>
        <v>0.14666666666666667</v>
      </c>
      <c r="H28" s="22">
        <f t="shared" ref="H28:AJ28" si="10">H12/H8</f>
        <v>0.13666666666666666</v>
      </c>
      <c r="I28" s="22">
        <f t="shared" si="10"/>
        <v>0.14000000000000001</v>
      </c>
      <c r="J28" s="22">
        <f t="shared" si="10"/>
        <v>0.10666666666666667</v>
      </c>
      <c r="K28" s="22">
        <f t="shared" si="10"/>
        <v>0.10666666666666667</v>
      </c>
      <c r="L28" s="22">
        <f t="shared" si="10"/>
        <v>0.10333333333333333</v>
      </c>
      <c r="M28" s="22">
        <f t="shared" si="10"/>
        <v>9.6666666666666665E-2</v>
      </c>
      <c r="N28" s="22">
        <f t="shared" si="10"/>
        <v>7.3333333333333334E-2</v>
      </c>
      <c r="O28" s="22">
        <f t="shared" si="10"/>
        <v>0.05</v>
      </c>
      <c r="P28" s="22">
        <f t="shared" si="10"/>
        <v>0.04</v>
      </c>
      <c r="Q28" s="22">
        <f t="shared" si="10"/>
        <v>3.6666666666666667E-2</v>
      </c>
      <c r="R28" s="22">
        <f t="shared" si="10"/>
        <v>3.3333333333333333E-2</v>
      </c>
      <c r="S28" s="22">
        <f t="shared" si="10"/>
        <v>3.3333333333333333E-2</v>
      </c>
      <c r="T28" s="22">
        <f t="shared" si="10"/>
        <v>2.3333333333333334E-2</v>
      </c>
      <c r="U28" s="22">
        <f t="shared" si="10"/>
        <v>0.02</v>
      </c>
      <c r="V28" s="22">
        <f t="shared" si="10"/>
        <v>2.6666666666666668E-2</v>
      </c>
      <c r="W28" s="22">
        <f t="shared" si="10"/>
        <v>0.02</v>
      </c>
      <c r="X28" s="22">
        <f t="shared" si="10"/>
        <v>1.6666666666666666E-2</v>
      </c>
      <c r="Y28" s="22">
        <f t="shared" si="10"/>
        <v>1.6666666666666666E-2</v>
      </c>
      <c r="Z28" s="22">
        <f t="shared" si="10"/>
        <v>1.3333333333333334E-2</v>
      </c>
      <c r="AA28" s="22">
        <f t="shared" si="10"/>
        <v>0.01</v>
      </c>
      <c r="AB28" s="22">
        <f t="shared" si="10"/>
        <v>2.3333333333333334E-2</v>
      </c>
      <c r="AC28" s="22">
        <f t="shared" si="10"/>
        <v>1.6666666666666666E-2</v>
      </c>
      <c r="AD28" s="22">
        <f t="shared" si="10"/>
        <v>1.6666666666666666E-2</v>
      </c>
      <c r="AE28" s="22">
        <f t="shared" si="10"/>
        <v>1.6666666666666666E-2</v>
      </c>
      <c r="AF28" s="22">
        <f t="shared" si="10"/>
        <v>2.6666666666666668E-2</v>
      </c>
      <c r="AG28" s="22">
        <f t="shared" si="10"/>
        <v>0.03</v>
      </c>
      <c r="AH28" s="22">
        <f t="shared" si="10"/>
        <v>0.03</v>
      </c>
      <c r="AI28" s="22">
        <f t="shared" si="10"/>
        <v>3.3333333333333333E-2</v>
      </c>
      <c r="AJ28" s="22">
        <f t="shared" si="10"/>
        <v>0.04</v>
      </c>
      <c r="AK28" s="22">
        <f t="shared" ref="AK28" si="11">AK12/AK8</f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G12/G9</f>
        <v>0.17391304347826086</v>
      </c>
      <c r="H29" s="22">
        <f t="shared" ref="H29:AJ30" si="12">H12/H9</f>
        <v>0.16205533596837945</v>
      </c>
      <c r="I29" s="22">
        <f t="shared" si="12"/>
        <v>0.16600790513833993</v>
      </c>
      <c r="J29" s="22">
        <f t="shared" si="12"/>
        <v>0.12648221343873517</v>
      </c>
      <c r="K29" s="22">
        <f t="shared" si="12"/>
        <v>0.12648221343873517</v>
      </c>
      <c r="L29" s="22">
        <f t="shared" si="12"/>
        <v>0.1225296442687747</v>
      </c>
      <c r="M29" s="22">
        <f t="shared" si="12"/>
        <v>0.11462450592885376</v>
      </c>
      <c r="N29" s="22">
        <f t="shared" si="12"/>
        <v>8.6956521739130432E-2</v>
      </c>
      <c r="O29" s="22">
        <f t="shared" si="12"/>
        <v>5.9288537549407112E-2</v>
      </c>
      <c r="P29" s="22">
        <f t="shared" si="12"/>
        <v>4.7430830039525688E-2</v>
      </c>
      <c r="Q29" s="22">
        <f t="shared" si="12"/>
        <v>4.3478260869565216E-2</v>
      </c>
      <c r="R29" s="22">
        <f t="shared" si="12"/>
        <v>3.9525691699604744E-2</v>
      </c>
      <c r="S29" s="22">
        <f t="shared" si="12"/>
        <v>3.9525691699604744E-2</v>
      </c>
      <c r="T29" s="22">
        <f t="shared" si="12"/>
        <v>2.766798418972332E-2</v>
      </c>
      <c r="U29" s="22">
        <f t="shared" si="12"/>
        <v>2.3715415019762844E-2</v>
      </c>
      <c r="V29" s="22">
        <f t="shared" si="12"/>
        <v>3.1620553359683792E-2</v>
      </c>
      <c r="W29" s="22">
        <f t="shared" si="12"/>
        <v>2.3715415019762844E-2</v>
      </c>
      <c r="X29" s="22">
        <f t="shared" si="12"/>
        <v>1.9762845849802372E-2</v>
      </c>
      <c r="Y29" s="22">
        <f t="shared" si="12"/>
        <v>1.9762845849802372E-2</v>
      </c>
      <c r="Z29" s="22">
        <f t="shared" si="12"/>
        <v>1.5810276679841896E-2</v>
      </c>
      <c r="AA29" s="22">
        <f t="shared" si="12"/>
        <v>1.1857707509881422E-2</v>
      </c>
      <c r="AB29" s="22">
        <f t="shared" si="12"/>
        <v>2.766798418972332E-2</v>
      </c>
      <c r="AC29" s="22">
        <f t="shared" si="12"/>
        <v>1.9762845849802372E-2</v>
      </c>
      <c r="AD29" s="22">
        <f t="shared" si="12"/>
        <v>1.9762845849802372E-2</v>
      </c>
      <c r="AE29" s="22">
        <f t="shared" si="12"/>
        <v>1.9762845849802372E-2</v>
      </c>
      <c r="AF29" s="22">
        <f t="shared" si="12"/>
        <v>3.1620553359683792E-2</v>
      </c>
      <c r="AG29" s="22">
        <f t="shared" si="12"/>
        <v>3.5573122529644272E-2</v>
      </c>
      <c r="AH29" s="22">
        <f t="shared" si="12"/>
        <v>3.5573122529644272E-2</v>
      </c>
      <c r="AI29" s="22">
        <f t="shared" si="12"/>
        <v>3.9525691699604744E-2</v>
      </c>
      <c r="AJ29" s="22">
        <f t="shared" si="12"/>
        <v>4.7430830039525688E-2</v>
      </c>
      <c r="AK29" s="22">
        <f t="shared" ref="AK29" si="13">AK12/AK9</f>
        <v>0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G13/G10</f>
        <v>2.0833333333333332E-2</v>
      </c>
      <c r="H30" s="22">
        <f t="shared" si="12"/>
        <v>2.0833333333333332E-2</v>
      </c>
      <c r="I30" s="22">
        <f t="shared" si="12"/>
        <v>2.0833333333333332E-2</v>
      </c>
      <c r="J30" s="22">
        <f t="shared" si="12"/>
        <v>2.0833333333333332E-2</v>
      </c>
      <c r="K30" s="22">
        <f t="shared" si="12"/>
        <v>2.0833333333333332E-2</v>
      </c>
      <c r="L30" s="22">
        <f t="shared" si="12"/>
        <v>2.0833333333333332E-2</v>
      </c>
      <c r="M30" s="22">
        <f t="shared" si="12"/>
        <v>2.0833333333333332E-2</v>
      </c>
      <c r="N30" s="22">
        <f t="shared" si="12"/>
        <v>2.0833333333333332E-2</v>
      </c>
      <c r="O30" s="22">
        <f t="shared" si="12"/>
        <v>2.0833333333333332E-2</v>
      </c>
      <c r="P30" s="22">
        <f t="shared" si="12"/>
        <v>2.0833333333333332E-2</v>
      </c>
      <c r="Q30" s="22">
        <f t="shared" si="12"/>
        <v>2.0833333333333332E-2</v>
      </c>
      <c r="R30" s="22">
        <f t="shared" si="12"/>
        <v>2.0833333333333332E-2</v>
      </c>
      <c r="S30" s="22">
        <f t="shared" si="12"/>
        <v>2.0833333333333332E-2</v>
      </c>
      <c r="T30" s="22">
        <f t="shared" si="12"/>
        <v>2.0833333333333332E-2</v>
      </c>
      <c r="U30" s="22">
        <f t="shared" si="12"/>
        <v>2.0833333333333332E-2</v>
      </c>
      <c r="V30" s="22">
        <f t="shared" si="12"/>
        <v>2.0833333333333332E-2</v>
      </c>
      <c r="W30" s="22">
        <f t="shared" si="12"/>
        <v>0</v>
      </c>
      <c r="X30" s="22">
        <f t="shared" si="12"/>
        <v>0</v>
      </c>
      <c r="Y30" s="22">
        <f t="shared" si="12"/>
        <v>0</v>
      </c>
      <c r="Z30" s="22">
        <f t="shared" si="12"/>
        <v>0</v>
      </c>
      <c r="AA30" s="22">
        <f t="shared" si="12"/>
        <v>0</v>
      </c>
      <c r="AB30" s="22">
        <f t="shared" si="12"/>
        <v>0</v>
      </c>
      <c r="AC30" s="22">
        <f t="shared" si="12"/>
        <v>0</v>
      </c>
      <c r="AD30" s="22">
        <f t="shared" si="12"/>
        <v>0</v>
      </c>
      <c r="AE30" s="22">
        <f t="shared" si="12"/>
        <v>0</v>
      </c>
      <c r="AF30" s="22">
        <f t="shared" si="12"/>
        <v>0</v>
      </c>
      <c r="AG30" s="22">
        <f t="shared" si="12"/>
        <v>0</v>
      </c>
      <c r="AH30" s="22">
        <f t="shared" si="12"/>
        <v>0</v>
      </c>
      <c r="AI30" s="22">
        <f t="shared" si="12"/>
        <v>0</v>
      </c>
      <c r="AJ30" s="22">
        <f t="shared" si="12"/>
        <v>0</v>
      </c>
      <c r="AK30" s="22">
        <f t="shared" ref="AK30" si="14">AK13/AK10</f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G13/G11</f>
        <v>2.0833333333333332E-2</v>
      </c>
      <c r="H31" s="22">
        <f t="shared" ref="H31:AJ31" si="15">H13/H11</f>
        <v>2.0833333333333332E-2</v>
      </c>
      <c r="I31" s="22">
        <f t="shared" si="15"/>
        <v>2.0833333333333332E-2</v>
      </c>
      <c r="J31" s="22">
        <f t="shared" si="15"/>
        <v>2.0833333333333332E-2</v>
      </c>
      <c r="K31" s="22">
        <f t="shared" si="15"/>
        <v>2.0833333333333332E-2</v>
      </c>
      <c r="L31" s="22">
        <f t="shared" si="15"/>
        <v>2.0833333333333332E-2</v>
      </c>
      <c r="M31" s="22">
        <f t="shared" si="15"/>
        <v>2.0833333333333332E-2</v>
      </c>
      <c r="N31" s="22">
        <f t="shared" si="15"/>
        <v>2.0833333333333332E-2</v>
      </c>
      <c r="O31" s="22">
        <f t="shared" si="15"/>
        <v>2.0833333333333332E-2</v>
      </c>
      <c r="P31" s="22">
        <f t="shared" si="15"/>
        <v>2.0833333333333332E-2</v>
      </c>
      <c r="Q31" s="22">
        <f t="shared" si="15"/>
        <v>2.0833333333333332E-2</v>
      </c>
      <c r="R31" s="22">
        <f t="shared" si="15"/>
        <v>2.0833333333333332E-2</v>
      </c>
      <c r="S31" s="22">
        <f t="shared" si="15"/>
        <v>2.0833333333333332E-2</v>
      </c>
      <c r="T31" s="22">
        <f t="shared" si="15"/>
        <v>2.0833333333333332E-2</v>
      </c>
      <c r="U31" s="22">
        <f t="shared" si="15"/>
        <v>2.0833333333333332E-2</v>
      </c>
      <c r="V31" s="22">
        <f t="shared" si="15"/>
        <v>2.0833333333333332E-2</v>
      </c>
      <c r="W31" s="22">
        <f t="shared" si="15"/>
        <v>0</v>
      </c>
      <c r="X31" s="22">
        <f t="shared" si="15"/>
        <v>0</v>
      </c>
      <c r="Y31" s="22">
        <f t="shared" si="15"/>
        <v>0</v>
      </c>
      <c r="Z31" s="22">
        <f t="shared" si="15"/>
        <v>0</v>
      </c>
      <c r="AA31" s="22">
        <f t="shared" si="15"/>
        <v>0</v>
      </c>
      <c r="AB31" s="22">
        <f t="shared" si="15"/>
        <v>0</v>
      </c>
      <c r="AC31" s="22">
        <f t="shared" si="15"/>
        <v>0</v>
      </c>
      <c r="AD31" s="22">
        <f t="shared" si="15"/>
        <v>0</v>
      </c>
      <c r="AE31" s="22">
        <f t="shared" si="15"/>
        <v>0</v>
      </c>
      <c r="AF31" s="22">
        <f t="shared" si="15"/>
        <v>0</v>
      </c>
      <c r="AG31" s="22">
        <f t="shared" si="15"/>
        <v>0</v>
      </c>
      <c r="AH31" s="22">
        <f t="shared" si="15"/>
        <v>0</v>
      </c>
      <c r="AI31" s="22">
        <f t="shared" si="15"/>
        <v>0</v>
      </c>
      <c r="AJ31" s="22">
        <f t="shared" si="15"/>
        <v>0</v>
      </c>
      <c r="AK31" s="22">
        <f t="shared" ref="AK31" si="16">AK13/AK11</f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G14*100000/1601711</f>
        <v>3.3089614793180542</v>
      </c>
      <c r="H32" s="23">
        <f>H14*100000/1601711</f>
        <v>3.1216617729415606</v>
      </c>
      <c r="I32" s="23">
        <f t="shared" ref="I32:AJ32" si="17">I14*100000/1601711</f>
        <v>3.0592285374827295</v>
      </c>
      <c r="J32" s="23">
        <f t="shared" si="17"/>
        <v>2.4973294183532486</v>
      </c>
      <c r="K32" s="23">
        <f t="shared" si="17"/>
        <v>2.5597626538120797</v>
      </c>
      <c r="L32" s="23">
        <f t="shared" si="17"/>
        <v>2.4348961828944171</v>
      </c>
      <c r="M32" s="23">
        <f t="shared" si="17"/>
        <v>2.2475964765179235</v>
      </c>
      <c r="N32" s="23">
        <f t="shared" si="17"/>
        <v>1.5608308864707803</v>
      </c>
      <c r="O32" s="23">
        <f t="shared" si="17"/>
        <v>1.0613650028001307</v>
      </c>
      <c r="P32" s="23">
        <f t="shared" si="17"/>
        <v>0.81163206096480578</v>
      </c>
      <c r="Q32" s="23">
        <f t="shared" si="17"/>
        <v>0.7491988255059745</v>
      </c>
      <c r="R32" s="23">
        <f t="shared" si="17"/>
        <v>0.68676559004714333</v>
      </c>
      <c r="S32" s="23">
        <f t="shared" si="17"/>
        <v>0.68676559004714333</v>
      </c>
      <c r="T32" s="23">
        <f t="shared" si="17"/>
        <v>0.43703264821181848</v>
      </c>
      <c r="U32" s="23">
        <f t="shared" si="17"/>
        <v>0.43703264821181848</v>
      </c>
      <c r="V32" s="23">
        <f t="shared" si="17"/>
        <v>0.62433235458831216</v>
      </c>
      <c r="W32" s="23">
        <f t="shared" si="17"/>
        <v>0.4994658836706497</v>
      </c>
      <c r="X32" s="23">
        <f t="shared" si="17"/>
        <v>0.37459941275298725</v>
      </c>
      <c r="Y32" s="23">
        <f t="shared" si="17"/>
        <v>0.43703264821181848</v>
      </c>
      <c r="Z32" s="23">
        <f t="shared" si="17"/>
        <v>0.37459941275298725</v>
      </c>
      <c r="AA32" s="23">
        <f t="shared" si="17"/>
        <v>0.37459941275298725</v>
      </c>
      <c r="AB32" s="23">
        <f t="shared" si="17"/>
        <v>0.9989317673412994</v>
      </c>
      <c r="AC32" s="23">
        <f t="shared" si="17"/>
        <v>0.87406529642363695</v>
      </c>
      <c r="AD32" s="23">
        <f t="shared" si="17"/>
        <v>1.0613650028001307</v>
      </c>
      <c r="AE32" s="23">
        <f t="shared" si="17"/>
        <v>1.498397651011949</v>
      </c>
      <c r="AF32" s="23">
        <f t="shared" si="17"/>
        <v>1.8105638283061052</v>
      </c>
      <c r="AG32" s="23">
        <f t="shared" si="17"/>
        <v>2.1851632410590924</v>
      </c>
      <c r="AH32" s="23">
        <f t="shared" si="17"/>
        <v>2.1227300056002614</v>
      </c>
      <c r="AI32" s="23">
        <f t="shared" si="17"/>
        <v>2.2475964765179235</v>
      </c>
      <c r="AJ32" s="23">
        <f t="shared" si="17"/>
        <v>2.3724629474355861</v>
      </c>
      <c r="AK32" s="23">
        <f t="shared" ref="AK32" si="18">AK14*100000/1601711</f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G18/G16</f>
        <v>9.1603053435114507E-3</v>
      </c>
      <c r="H33" s="22">
        <f t="shared" ref="H33:AJ33" si="19">H18/H16</f>
        <v>8.8070456365092076E-3</v>
      </c>
      <c r="I33" s="22">
        <f t="shared" si="19"/>
        <v>9.4890510948905105E-3</v>
      </c>
      <c r="J33" s="22">
        <f t="shared" si="19"/>
        <v>4.0376850605652759E-3</v>
      </c>
      <c r="K33" s="22">
        <f t="shared" si="19"/>
        <v>2.9133284777858705E-3</v>
      </c>
      <c r="L33" s="22">
        <f t="shared" si="19"/>
        <v>3.8314176245210726E-3</v>
      </c>
      <c r="M33" s="22">
        <f t="shared" si="19"/>
        <v>4.5506257110352671E-3</v>
      </c>
      <c r="N33" s="22">
        <f t="shared" si="19"/>
        <v>5.89622641509434E-3</v>
      </c>
      <c r="O33" s="22">
        <f t="shared" si="19"/>
        <v>4.5351473922902496E-3</v>
      </c>
      <c r="P33" s="22">
        <f t="shared" si="19"/>
        <v>1.3280212483399733E-3</v>
      </c>
      <c r="Q33" s="22">
        <f t="shared" si="19"/>
        <v>1.7761989342806395E-3</v>
      </c>
      <c r="R33" s="22">
        <f t="shared" si="19"/>
        <v>1.9267822736030828E-3</v>
      </c>
      <c r="S33" s="22">
        <f t="shared" si="19"/>
        <v>1.9083969465648854E-3</v>
      </c>
      <c r="T33" s="22">
        <f t="shared" si="19"/>
        <v>3.669724770642202E-3</v>
      </c>
      <c r="U33" s="22">
        <f t="shared" si="19"/>
        <v>5.4644808743169399E-3</v>
      </c>
      <c r="V33" s="22">
        <f t="shared" si="19"/>
        <v>6.2761506276150627E-3</v>
      </c>
      <c r="W33" s="22">
        <f t="shared" si="19"/>
        <v>6.1601642710472282E-3</v>
      </c>
      <c r="X33" s="22">
        <f t="shared" si="19"/>
        <v>8.0000000000000002E-3</v>
      </c>
      <c r="Y33" s="22">
        <f t="shared" si="19"/>
        <v>7.5471698113207548E-3</v>
      </c>
      <c r="Z33" s="22">
        <f t="shared" si="19"/>
        <v>9.3984962406015032E-3</v>
      </c>
      <c r="AA33" s="22">
        <f t="shared" si="19"/>
        <v>2.5096525096525095E-2</v>
      </c>
      <c r="AB33" s="22">
        <f t="shared" si="19"/>
        <v>2.6584867075664622E-2</v>
      </c>
      <c r="AC33" s="22">
        <f t="shared" si="19"/>
        <v>2.3961661341853034E-2</v>
      </c>
      <c r="AD33" s="22">
        <f t="shared" si="19"/>
        <v>3.3478893740902474E-2</v>
      </c>
      <c r="AE33" s="22">
        <f t="shared" si="19"/>
        <v>3.0269058295964126E-2</v>
      </c>
      <c r="AF33" s="22">
        <f t="shared" si="19"/>
        <v>3.4782608695652174E-2</v>
      </c>
      <c r="AG33" s="22">
        <f t="shared" si="19"/>
        <v>3.3033033033033031E-2</v>
      </c>
      <c r="AH33" s="22">
        <f t="shared" si="19"/>
        <v>2.598652550529355E-2</v>
      </c>
      <c r="AI33" s="22">
        <f t="shared" si="19"/>
        <v>2.5092936802973979E-2</v>
      </c>
      <c r="AJ33" s="22">
        <f t="shared" si="19"/>
        <v>2.865612648221344E-2</v>
      </c>
      <c r="AK33" s="22">
        <f t="shared" ref="AK33" si="20">AK18/AK16</f>
        <v>2.3917995444191344E-2</v>
      </c>
      <c r="AM33" s="38">
        <v>0.1</v>
      </c>
      <c r="AN33" s="38">
        <v>0.1</v>
      </c>
    </row>
    <row r="34" spans="2:40" ht="59.25" customHeight="1">
      <c r="B34" t="s">
        <v>20</v>
      </c>
      <c r="C34" s="405" t="s">
        <v>91</v>
      </c>
      <c r="D34" s="17" t="s">
        <v>59</v>
      </c>
      <c r="E34" s="2" t="s">
        <v>17</v>
      </c>
      <c r="F34" s="1"/>
      <c r="G34" s="134">
        <f>G20*100000/1601711</f>
        <v>0.93649853188246823</v>
      </c>
      <c r="H34" s="134">
        <f t="shared" ref="H34:AJ34" si="21">H20*100000/1601711</f>
        <v>0.87406529642363695</v>
      </c>
      <c r="I34" s="134">
        <f t="shared" si="21"/>
        <v>1.0613650028001307</v>
      </c>
      <c r="J34" s="134">
        <f t="shared" si="21"/>
        <v>0.87406529642363695</v>
      </c>
      <c r="K34" s="134">
        <f t="shared" si="21"/>
        <v>0.7491988255059745</v>
      </c>
      <c r="L34" s="134">
        <f t="shared" si="21"/>
        <v>0.62433235458831216</v>
      </c>
      <c r="M34" s="134">
        <f t="shared" si="21"/>
        <v>0.56189911912948087</v>
      </c>
      <c r="N34" s="134">
        <f t="shared" si="21"/>
        <v>0.4994658836706497</v>
      </c>
      <c r="O34" s="134">
        <f t="shared" si="21"/>
        <v>0.56189911912948087</v>
      </c>
      <c r="P34" s="134">
        <f t="shared" si="21"/>
        <v>0.24973294183532485</v>
      </c>
      <c r="Q34" s="134">
        <f t="shared" si="21"/>
        <v>0.12486647091766243</v>
      </c>
      <c r="R34" s="134">
        <f t="shared" si="21"/>
        <v>6.2433235458831213E-2</v>
      </c>
      <c r="S34" s="134">
        <f t="shared" si="21"/>
        <v>6.2433235458831213E-2</v>
      </c>
      <c r="T34" s="134">
        <f t="shared" si="21"/>
        <v>6.2433235458831213E-2</v>
      </c>
      <c r="U34" s="134">
        <f t="shared" si="21"/>
        <v>0.12486647091766243</v>
      </c>
      <c r="V34" s="134">
        <f t="shared" si="21"/>
        <v>0.24973294183532485</v>
      </c>
      <c r="W34" s="134">
        <f t="shared" si="21"/>
        <v>0.24973294183532485</v>
      </c>
      <c r="X34" s="134">
        <f t="shared" si="21"/>
        <v>0.24973294183532485</v>
      </c>
      <c r="Y34" s="134">
        <f t="shared" si="21"/>
        <v>0.31216617729415608</v>
      </c>
      <c r="Z34" s="134">
        <f t="shared" si="21"/>
        <v>0.31216617729415608</v>
      </c>
      <c r="AA34" s="134">
        <f t="shared" si="21"/>
        <v>0.37459941275298725</v>
      </c>
      <c r="AB34" s="134">
        <f t="shared" si="21"/>
        <v>0.9989317673412994</v>
      </c>
      <c r="AC34" s="134">
        <f t="shared" si="21"/>
        <v>0.81163206096480578</v>
      </c>
      <c r="AD34" s="134">
        <f t="shared" si="21"/>
        <v>1.0613650028001307</v>
      </c>
      <c r="AE34" s="134">
        <f t="shared" si="21"/>
        <v>1.498397651011949</v>
      </c>
      <c r="AF34" s="134">
        <f t="shared" si="21"/>
        <v>1.7481305928472739</v>
      </c>
      <c r="AG34" s="134">
        <f t="shared" si="21"/>
        <v>2.1227300056002614</v>
      </c>
      <c r="AH34" s="134">
        <f t="shared" si="21"/>
        <v>2.1227300056002614</v>
      </c>
      <c r="AI34" s="134">
        <f t="shared" si="21"/>
        <v>1.6232641219296116</v>
      </c>
      <c r="AJ34" s="134">
        <f t="shared" si="21"/>
        <v>1.7481305928472739</v>
      </c>
      <c r="AK34" s="134">
        <f t="shared" ref="AK34" si="22">AK20*100000/1601711</f>
        <v>1.498397651011949</v>
      </c>
      <c r="AM34" s="39">
        <v>15</v>
      </c>
      <c r="AN34" s="39">
        <v>25</v>
      </c>
    </row>
    <row r="35" spans="2:40" ht="59.25" customHeight="1">
      <c r="B35" t="s">
        <v>21</v>
      </c>
      <c r="C35" s="423"/>
      <c r="D35" s="18" t="s">
        <v>60</v>
      </c>
      <c r="E35" s="2"/>
      <c r="F35" s="1"/>
      <c r="G35" s="24">
        <f>G21-G22</f>
        <v>2</v>
      </c>
      <c r="H35" s="24">
        <f t="shared" ref="H35:AJ35" si="23">H21-H22</f>
        <v>2</v>
      </c>
      <c r="I35" s="24">
        <f t="shared" si="23"/>
        <v>6</v>
      </c>
      <c r="J35" s="24">
        <f t="shared" si="23"/>
        <v>-2</v>
      </c>
      <c r="K35" s="24">
        <f t="shared" si="23"/>
        <v>-6</v>
      </c>
      <c r="L35" s="24">
        <f t="shared" si="23"/>
        <v>-9</v>
      </c>
      <c r="M35" s="24">
        <f t="shared" si="23"/>
        <v>-7</v>
      </c>
      <c r="N35" s="24">
        <f t="shared" si="23"/>
        <v>-7</v>
      </c>
      <c r="O35" s="24">
        <f t="shared" si="23"/>
        <v>-5</v>
      </c>
      <c r="P35" s="24">
        <f t="shared" si="23"/>
        <v>-13</v>
      </c>
      <c r="Q35" s="24">
        <f t="shared" si="23"/>
        <v>-12</v>
      </c>
      <c r="R35" s="24">
        <f t="shared" si="23"/>
        <v>-11</v>
      </c>
      <c r="S35" s="24">
        <f t="shared" si="23"/>
        <v>-9</v>
      </c>
      <c r="T35" s="24">
        <f t="shared" si="23"/>
        <v>-8</v>
      </c>
      <c r="U35" s="24">
        <f t="shared" si="23"/>
        <v>-6</v>
      </c>
      <c r="V35" s="24">
        <f t="shared" si="23"/>
        <v>-5</v>
      </c>
      <c r="W35" s="24">
        <f t="shared" si="23"/>
        <v>0</v>
      </c>
      <c r="X35" s="24">
        <f t="shared" si="23"/>
        <v>2</v>
      </c>
      <c r="Y35" s="24">
        <f t="shared" si="23"/>
        <v>4</v>
      </c>
      <c r="Z35" s="24">
        <f t="shared" si="23"/>
        <v>4</v>
      </c>
      <c r="AA35" s="24">
        <f t="shared" si="23"/>
        <v>5</v>
      </c>
      <c r="AB35" s="24">
        <f t="shared" si="23"/>
        <v>14</v>
      </c>
      <c r="AC35" s="24">
        <f t="shared" si="23"/>
        <v>9</v>
      </c>
      <c r="AD35" s="24">
        <f t="shared" si="23"/>
        <v>13</v>
      </c>
      <c r="AE35" s="24">
        <f t="shared" si="23"/>
        <v>20</v>
      </c>
      <c r="AF35" s="24">
        <f t="shared" si="23"/>
        <v>23</v>
      </c>
      <c r="AG35" s="24">
        <f t="shared" si="23"/>
        <v>29</v>
      </c>
      <c r="AH35" s="24">
        <f t="shared" si="23"/>
        <v>28</v>
      </c>
      <c r="AI35" s="24">
        <f t="shared" si="23"/>
        <v>10</v>
      </c>
      <c r="AJ35" s="24">
        <f t="shared" si="23"/>
        <v>15</v>
      </c>
      <c r="AK35" s="24">
        <f t="shared" ref="AK35" si="24">AK21-AK22</f>
        <v>7</v>
      </c>
      <c r="AM35" s="39">
        <v>1</v>
      </c>
      <c r="AN35" s="39">
        <v>1</v>
      </c>
    </row>
    <row r="36" spans="2:40" ht="59.25" customHeight="1">
      <c r="B36" t="s">
        <v>22</v>
      </c>
      <c r="C36" s="423"/>
      <c r="D36" s="72" t="s">
        <v>61</v>
      </c>
      <c r="E36" s="4" t="s">
        <v>17</v>
      </c>
      <c r="F36" s="5"/>
      <c r="G36" s="77">
        <f>G24/G20</f>
        <v>0.53333333333333333</v>
      </c>
      <c r="H36" s="77">
        <f t="shared" ref="H36:AJ36" si="25">H24/H20</f>
        <v>0.5</v>
      </c>
      <c r="I36" s="77">
        <f t="shared" si="25"/>
        <v>0.58823529411764708</v>
      </c>
      <c r="J36" s="77">
        <f t="shared" si="25"/>
        <v>0.5714285714285714</v>
      </c>
      <c r="K36" s="77">
        <f t="shared" si="25"/>
        <v>0.75</v>
      </c>
      <c r="L36" s="77">
        <f t="shared" si="25"/>
        <v>0.9</v>
      </c>
      <c r="M36" s="77">
        <f t="shared" si="25"/>
        <v>0.88888888888888884</v>
      </c>
      <c r="N36" s="77">
        <f t="shared" si="25"/>
        <v>0.875</v>
      </c>
      <c r="O36" s="77">
        <f t="shared" si="25"/>
        <v>0.88888888888888884</v>
      </c>
      <c r="P36" s="77">
        <f t="shared" si="25"/>
        <v>1</v>
      </c>
      <c r="Q36" s="77">
        <f t="shared" si="25"/>
        <v>1</v>
      </c>
      <c r="R36" s="77">
        <f t="shared" si="25"/>
        <v>1</v>
      </c>
      <c r="S36" s="77">
        <f t="shared" si="25"/>
        <v>1</v>
      </c>
      <c r="T36" s="77">
        <f t="shared" si="25"/>
        <v>1</v>
      </c>
      <c r="U36" s="77">
        <f t="shared" si="25"/>
        <v>1</v>
      </c>
      <c r="V36" s="77">
        <f t="shared" si="25"/>
        <v>0.75</v>
      </c>
      <c r="W36" s="77">
        <f t="shared" si="25"/>
        <v>0.75</v>
      </c>
      <c r="X36" s="77">
        <f t="shared" si="25"/>
        <v>0.75</v>
      </c>
      <c r="Y36" s="77">
        <f t="shared" si="25"/>
        <v>0.6</v>
      </c>
      <c r="Z36" s="77">
        <f t="shared" si="25"/>
        <v>0.6</v>
      </c>
      <c r="AA36" s="77">
        <f t="shared" si="25"/>
        <v>0.5</v>
      </c>
      <c r="AB36" s="77">
        <f t="shared" si="25"/>
        <v>0.125</v>
      </c>
      <c r="AC36" s="77">
        <f t="shared" si="25"/>
        <v>0</v>
      </c>
      <c r="AD36" s="77">
        <f t="shared" si="25"/>
        <v>0</v>
      </c>
      <c r="AE36" s="77">
        <f t="shared" si="25"/>
        <v>4.1666666666666664E-2</v>
      </c>
      <c r="AF36" s="77">
        <f t="shared" si="25"/>
        <v>0.10714285714285714</v>
      </c>
      <c r="AG36" s="77">
        <f t="shared" si="25"/>
        <v>8.8235294117647065E-2</v>
      </c>
      <c r="AH36" s="77">
        <f t="shared" si="25"/>
        <v>8.8235294117647065E-2</v>
      </c>
      <c r="AI36" s="77">
        <f t="shared" si="25"/>
        <v>0.15384615384615385</v>
      </c>
      <c r="AJ36" s="77">
        <f t="shared" si="25"/>
        <v>0.21428571428571427</v>
      </c>
      <c r="AK36" s="77">
        <f t="shared" ref="AK36" si="26">AK24/AK20</f>
        <v>0.25</v>
      </c>
      <c r="AM36" s="38">
        <v>0.5</v>
      </c>
      <c r="AN36" s="38">
        <v>0.5</v>
      </c>
    </row>
    <row r="37" spans="2:40" ht="59.25" customHeight="1">
      <c r="B37" s="78" t="s">
        <v>144</v>
      </c>
      <c r="C37" s="143"/>
      <c r="D37" s="17" t="s">
        <v>142</v>
      </c>
      <c r="E37" s="2" t="s">
        <v>17</v>
      </c>
      <c r="F37" s="1"/>
      <c r="G37" s="142">
        <f>G24*100000/1601711</f>
        <v>0.4994658836706497</v>
      </c>
      <c r="H37" s="142">
        <f t="shared" ref="H37:AK37" si="27">H24*100000/1601711</f>
        <v>0.43703264821181848</v>
      </c>
      <c r="I37" s="142">
        <f t="shared" si="27"/>
        <v>0.62433235458831216</v>
      </c>
      <c r="J37" s="142">
        <f t="shared" si="27"/>
        <v>0.4994658836706497</v>
      </c>
      <c r="K37" s="142">
        <f t="shared" si="27"/>
        <v>0.56189911912948087</v>
      </c>
      <c r="L37" s="142">
        <f t="shared" si="27"/>
        <v>0.56189911912948087</v>
      </c>
      <c r="M37" s="142">
        <f t="shared" si="27"/>
        <v>0.4994658836706497</v>
      </c>
      <c r="N37" s="142">
        <f t="shared" si="27"/>
        <v>0.43703264821181848</v>
      </c>
      <c r="O37" s="142">
        <f t="shared" si="27"/>
        <v>0.4994658836706497</v>
      </c>
      <c r="P37" s="142">
        <f t="shared" si="27"/>
        <v>0.24973294183532485</v>
      </c>
      <c r="Q37" s="142">
        <f t="shared" si="27"/>
        <v>0.12486647091766243</v>
      </c>
      <c r="R37" s="142">
        <f t="shared" si="27"/>
        <v>6.2433235458831213E-2</v>
      </c>
      <c r="S37" s="142">
        <f t="shared" si="27"/>
        <v>6.2433235458831213E-2</v>
      </c>
      <c r="T37" s="142">
        <f t="shared" si="27"/>
        <v>6.2433235458831213E-2</v>
      </c>
      <c r="U37" s="142">
        <f t="shared" si="27"/>
        <v>0.12486647091766243</v>
      </c>
      <c r="V37" s="142">
        <f t="shared" si="27"/>
        <v>0.18729970637649362</v>
      </c>
      <c r="W37" s="142">
        <f t="shared" si="27"/>
        <v>0.18729970637649362</v>
      </c>
      <c r="X37" s="142">
        <f t="shared" si="27"/>
        <v>0.18729970637649362</v>
      </c>
      <c r="Y37" s="142">
        <f t="shared" si="27"/>
        <v>0.18729970637649362</v>
      </c>
      <c r="Z37" s="142">
        <f t="shared" si="27"/>
        <v>0.18729970637649362</v>
      </c>
      <c r="AA37" s="142">
        <f t="shared" si="27"/>
        <v>0.18729970637649362</v>
      </c>
      <c r="AB37" s="142">
        <f t="shared" si="27"/>
        <v>0.12486647091766243</v>
      </c>
      <c r="AC37" s="142">
        <f t="shared" si="27"/>
        <v>0</v>
      </c>
      <c r="AD37" s="142">
        <f t="shared" si="27"/>
        <v>0</v>
      </c>
      <c r="AE37" s="142">
        <f t="shared" si="27"/>
        <v>6.2433235458831213E-2</v>
      </c>
      <c r="AF37" s="142">
        <f t="shared" si="27"/>
        <v>0.18729970637649362</v>
      </c>
      <c r="AG37" s="142">
        <f t="shared" si="27"/>
        <v>0.18729970637649362</v>
      </c>
      <c r="AH37" s="142">
        <f t="shared" si="27"/>
        <v>0.18729970637649362</v>
      </c>
      <c r="AI37" s="142">
        <f t="shared" si="27"/>
        <v>0.24973294183532485</v>
      </c>
      <c r="AJ37" s="142">
        <f t="shared" si="27"/>
        <v>0.37459941275298725</v>
      </c>
      <c r="AK37" s="142">
        <f t="shared" si="27"/>
        <v>0.37459941275298725</v>
      </c>
      <c r="AM37" s="38"/>
      <c r="AN37" s="38"/>
    </row>
    <row r="39" spans="2:40" ht="59.25" customHeight="1">
      <c r="B39" s="78" t="s">
        <v>21</v>
      </c>
      <c r="C39" s="78"/>
      <c r="D39" s="18" t="s">
        <v>60</v>
      </c>
      <c r="E39" s="2"/>
      <c r="F39" s="1"/>
      <c r="G39" s="124" t="str">
        <f>IF(G35&gt;0,"増加","減少")</f>
        <v>増加</v>
      </c>
      <c r="H39" s="124" t="str">
        <f t="shared" ref="H39:AK39" si="28">IF(H35&gt;0,"増加","減少")</f>
        <v>増加</v>
      </c>
      <c r="I39" s="124" t="str">
        <f t="shared" si="28"/>
        <v>増加</v>
      </c>
      <c r="J39" s="124" t="str">
        <f t="shared" si="28"/>
        <v>減少</v>
      </c>
      <c r="K39" s="124" t="str">
        <f t="shared" si="28"/>
        <v>減少</v>
      </c>
      <c r="L39" s="124" t="str">
        <f t="shared" si="28"/>
        <v>減少</v>
      </c>
      <c r="M39" s="124" t="str">
        <f t="shared" si="28"/>
        <v>減少</v>
      </c>
      <c r="N39" s="124" t="str">
        <f t="shared" si="28"/>
        <v>減少</v>
      </c>
      <c r="O39" s="124" t="str">
        <f t="shared" si="28"/>
        <v>減少</v>
      </c>
      <c r="P39" s="124" t="str">
        <f t="shared" si="28"/>
        <v>減少</v>
      </c>
      <c r="Q39" s="124" t="str">
        <f t="shared" si="28"/>
        <v>減少</v>
      </c>
      <c r="R39" s="124" t="str">
        <f t="shared" si="28"/>
        <v>減少</v>
      </c>
      <c r="S39" s="124" t="str">
        <f t="shared" si="28"/>
        <v>減少</v>
      </c>
      <c r="T39" s="124" t="str">
        <f t="shared" si="28"/>
        <v>減少</v>
      </c>
      <c r="U39" s="124" t="str">
        <f t="shared" si="28"/>
        <v>減少</v>
      </c>
      <c r="V39" s="124" t="str">
        <f t="shared" si="28"/>
        <v>減少</v>
      </c>
      <c r="W39" s="124" t="str">
        <f t="shared" si="28"/>
        <v>減少</v>
      </c>
      <c r="X39" s="124" t="str">
        <f t="shared" si="28"/>
        <v>増加</v>
      </c>
      <c r="Y39" s="124" t="str">
        <f t="shared" si="28"/>
        <v>増加</v>
      </c>
      <c r="Z39" s="124" t="str">
        <f t="shared" si="28"/>
        <v>増加</v>
      </c>
      <c r="AA39" s="124" t="str">
        <f t="shared" si="28"/>
        <v>増加</v>
      </c>
      <c r="AB39" s="124" t="str">
        <f t="shared" si="28"/>
        <v>増加</v>
      </c>
      <c r="AC39" s="124" t="str">
        <f t="shared" si="28"/>
        <v>増加</v>
      </c>
      <c r="AD39" s="124" t="str">
        <f t="shared" si="28"/>
        <v>増加</v>
      </c>
      <c r="AE39" s="124" t="str">
        <f t="shared" si="28"/>
        <v>増加</v>
      </c>
      <c r="AF39" s="124" t="str">
        <f t="shared" si="28"/>
        <v>増加</v>
      </c>
      <c r="AG39" s="124" t="str">
        <f t="shared" si="28"/>
        <v>増加</v>
      </c>
      <c r="AH39" s="124" t="str">
        <f t="shared" si="28"/>
        <v>増加</v>
      </c>
      <c r="AI39" s="124" t="str">
        <f t="shared" si="28"/>
        <v>増加</v>
      </c>
      <c r="AJ39" s="124" t="str">
        <f t="shared" si="28"/>
        <v>増加</v>
      </c>
      <c r="AK39" s="124" t="str">
        <f t="shared" si="28"/>
        <v>増加</v>
      </c>
      <c r="AM39" s="39">
        <v>1</v>
      </c>
      <c r="AN39" s="39">
        <v>1</v>
      </c>
    </row>
  </sheetData>
  <mergeCells count="2">
    <mergeCell ref="C28:C32"/>
    <mergeCell ref="C34:C36"/>
  </mergeCells>
  <phoneticPr fontId="1"/>
  <conditionalFormatting sqref="G36:AK37">
    <cfRule type="cellIs" dxfId="490" priority="1" operator="greaterThanOrEqual">
      <formula>7.5</formula>
    </cfRule>
  </conditionalFormatting>
  <conditionalFormatting sqref="G35:AK35">
    <cfRule type="cellIs" dxfId="489" priority="13" operator="greaterThanOrEqual">
      <formula>1</formula>
    </cfRule>
  </conditionalFormatting>
  <conditionalFormatting sqref="G34:AK34">
    <cfRule type="cellIs" dxfId="488" priority="11" operator="greaterThanOrEqual">
      <formula>25</formula>
    </cfRule>
    <cfRule type="cellIs" dxfId="487" priority="12" operator="greaterThanOrEqual">
      <formula>15</formula>
    </cfRule>
  </conditionalFormatting>
  <conditionalFormatting sqref="G33:AK33">
    <cfRule type="cellIs" dxfId="486" priority="10" operator="greaterThanOrEqual">
      <formula>0.1</formula>
    </cfRule>
  </conditionalFormatting>
  <conditionalFormatting sqref="G32:AK32">
    <cfRule type="cellIs" dxfId="485" priority="8" operator="greaterThanOrEqual">
      <formula>25</formula>
    </cfRule>
    <cfRule type="cellIs" dxfId="484" priority="9" operator="greaterThanOrEqual">
      <formula>15</formula>
    </cfRule>
  </conditionalFormatting>
  <conditionalFormatting sqref="G31:AK31">
    <cfRule type="cellIs" dxfId="483" priority="7" operator="greaterThanOrEqual">
      <formula>0.25</formula>
    </cfRule>
  </conditionalFormatting>
  <conditionalFormatting sqref="G30:AK30">
    <cfRule type="cellIs" dxfId="482" priority="5" operator="greaterThanOrEqual">
      <formula>0.5</formula>
    </cfRule>
    <cfRule type="cellIs" dxfId="481" priority="6" operator="greaterThanOrEqual">
      <formula>0.2</formula>
    </cfRule>
  </conditionalFormatting>
  <conditionalFormatting sqref="G29:AK29">
    <cfRule type="cellIs" dxfId="480" priority="4" operator="greaterThanOrEqual">
      <formula>0.25</formula>
    </cfRule>
  </conditionalFormatting>
  <conditionalFormatting sqref="G28:AK28">
    <cfRule type="cellIs" dxfId="479" priority="2" operator="greaterThanOrEqual">
      <formula>0.5</formula>
    </cfRule>
    <cfRule type="cellIs" dxfId="478" priority="3" operator="greaterThanOrEqual">
      <formula>0.2</formula>
    </cfRule>
  </conditionalFormatting>
  <conditionalFormatting sqref="G37:AK37">
    <cfRule type="cellIs" dxfId="477" priority="14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7" orientation="landscape" r:id="rId1"/>
  <ignoredErrors>
    <ignoredError sqref="M20:P20 M16:P16 M18:P18 M24:P24 L16 L18 L20 L2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N39"/>
  <sheetViews>
    <sheetView view="pageBreakPreview" topLeftCell="B4" zoomScale="80" zoomScaleNormal="100" zoomScaleSheetLayoutView="80" workbookViewId="0">
      <pane xSplit="5" ySplit="4" topLeftCell="G29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92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0"/>
      <c r="AI5" s="9"/>
      <c r="AJ5" s="9"/>
      <c r="AK5" s="9"/>
    </row>
    <row r="6" spans="4:38" ht="30" customHeight="1">
      <c r="D6" s="3"/>
      <c r="E6" s="4"/>
      <c r="F6" s="5"/>
      <c r="G6" s="26">
        <v>44105</v>
      </c>
      <c r="H6" s="26">
        <v>44106</v>
      </c>
      <c r="I6" s="26">
        <v>44107</v>
      </c>
      <c r="J6" s="26">
        <v>44108</v>
      </c>
      <c r="K6" s="26">
        <v>44109</v>
      </c>
      <c r="L6" s="26">
        <v>44110</v>
      </c>
      <c r="M6" s="26">
        <v>44111</v>
      </c>
      <c r="N6" s="26">
        <v>44112</v>
      </c>
      <c r="O6" s="26">
        <v>44113</v>
      </c>
      <c r="P6" s="26">
        <v>44114</v>
      </c>
      <c r="Q6" s="26">
        <v>44115</v>
      </c>
      <c r="R6" s="26">
        <v>44116</v>
      </c>
      <c r="S6" s="26">
        <v>44117</v>
      </c>
      <c r="T6" s="26">
        <v>44118</v>
      </c>
      <c r="U6" s="26">
        <v>44119</v>
      </c>
      <c r="V6" s="26">
        <v>44120</v>
      </c>
      <c r="W6" s="26">
        <v>44121</v>
      </c>
      <c r="X6" s="26">
        <v>44122</v>
      </c>
      <c r="Y6" s="26">
        <v>44123</v>
      </c>
      <c r="Z6" s="26">
        <v>44124</v>
      </c>
      <c r="AA6" s="26">
        <v>44125</v>
      </c>
      <c r="AB6" s="26">
        <v>44126</v>
      </c>
      <c r="AC6" s="26">
        <v>44127</v>
      </c>
      <c r="AD6" s="26">
        <v>44128</v>
      </c>
      <c r="AE6" s="26">
        <v>44129</v>
      </c>
      <c r="AF6" s="26">
        <v>44130</v>
      </c>
      <c r="AG6" s="26">
        <v>44131</v>
      </c>
      <c r="AH6" s="26">
        <v>44132</v>
      </c>
      <c r="AI6" s="26">
        <v>44133</v>
      </c>
      <c r="AJ6" s="26">
        <v>44134</v>
      </c>
      <c r="AK6" s="26">
        <v>44135</v>
      </c>
    </row>
    <row r="7" spans="4:38" ht="30" customHeight="1">
      <c r="D7" s="6"/>
      <c r="E7" s="7"/>
      <c r="F7" s="8"/>
      <c r="G7" s="27" t="s">
        <v>93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 t="s">
        <v>25</v>
      </c>
    </row>
    <row r="8" spans="4:38" ht="41.25" customHeight="1">
      <c r="D8" s="28" t="s">
        <v>44</v>
      </c>
      <c r="E8" s="2" t="s">
        <v>15</v>
      </c>
      <c r="F8" s="1" t="s">
        <v>9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89">
        <v>342</v>
      </c>
      <c r="AI8" s="89">
        <v>342</v>
      </c>
      <c r="AJ8" s="89">
        <v>342</v>
      </c>
      <c r="AK8" s="89">
        <v>342</v>
      </c>
    </row>
    <row r="9" spans="4:38" ht="41.25" customHeight="1">
      <c r="D9" s="28" t="s">
        <v>45</v>
      </c>
      <c r="E9" s="2" t="s">
        <v>15</v>
      </c>
      <c r="F9" s="1" t="s">
        <v>8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89">
        <v>114</v>
      </c>
      <c r="AI9" s="89">
        <v>114</v>
      </c>
      <c r="AJ9" s="89">
        <v>114</v>
      </c>
      <c r="AK9" s="89">
        <v>114</v>
      </c>
    </row>
    <row r="10" spans="4:38" ht="41.25" customHeight="1">
      <c r="D10" s="14" t="s">
        <v>46</v>
      </c>
      <c r="E10" s="2"/>
      <c r="F10" s="1" t="s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  <c r="AK10" s="19">
        <v>48</v>
      </c>
    </row>
    <row r="11" spans="4:38" ht="41.25" customHeight="1">
      <c r="D11" s="14" t="s">
        <v>47</v>
      </c>
      <c r="E11" s="2"/>
      <c r="F11" s="1" t="s">
        <v>49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89">
        <v>38</v>
      </c>
      <c r="AI11" s="89">
        <v>38</v>
      </c>
      <c r="AJ11" s="89">
        <v>38</v>
      </c>
      <c r="AK11" s="89">
        <v>38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12</v>
      </c>
      <c r="H12" s="21">
        <v>12</v>
      </c>
      <c r="I12" s="21">
        <v>11</v>
      </c>
      <c r="J12" s="21">
        <v>9</v>
      </c>
      <c r="K12" s="21">
        <v>7</v>
      </c>
      <c r="L12" s="21">
        <v>8</v>
      </c>
      <c r="M12" s="61">
        <v>7</v>
      </c>
      <c r="N12" s="21">
        <v>5</v>
      </c>
      <c r="O12" s="21">
        <v>5</v>
      </c>
      <c r="P12" s="21">
        <v>6</v>
      </c>
      <c r="Q12" s="21">
        <v>7</v>
      </c>
      <c r="R12" s="21">
        <v>6</v>
      </c>
      <c r="S12" s="21">
        <v>6</v>
      </c>
      <c r="T12" s="21">
        <v>6</v>
      </c>
      <c r="U12" s="61">
        <v>8</v>
      </c>
      <c r="V12" s="21">
        <v>9</v>
      </c>
      <c r="W12" s="21">
        <v>9</v>
      </c>
      <c r="X12" s="61">
        <v>8</v>
      </c>
      <c r="Y12" s="21">
        <v>8</v>
      </c>
      <c r="Z12" s="21">
        <v>8</v>
      </c>
      <c r="AA12" s="61">
        <v>7</v>
      </c>
      <c r="AB12" s="61">
        <v>7</v>
      </c>
      <c r="AC12" s="21">
        <v>7</v>
      </c>
      <c r="AD12" s="21">
        <v>7</v>
      </c>
      <c r="AE12" s="21">
        <v>7</v>
      </c>
      <c r="AF12" s="21">
        <v>7</v>
      </c>
      <c r="AG12" s="21">
        <v>5</v>
      </c>
      <c r="AH12" s="21">
        <v>5</v>
      </c>
      <c r="AI12" s="21">
        <v>5</v>
      </c>
      <c r="AJ12" s="21">
        <v>5</v>
      </c>
      <c r="AK12" s="21">
        <v>5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6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61">
        <v>0</v>
      </c>
      <c r="V13" s="21">
        <v>0</v>
      </c>
      <c r="W13" s="21">
        <v>0</v>
      </c>
      <c r="X13" s="61">
        <v>0</v>
      </c>
      <c r="Y13" s="21">
        <v>0</v>
      </c>
      <c r="Z13" s="21">
        <v>0</v>
      </c>
      <c r="AA13" s="61">
        <v>0</v>
      </c>
      <c r="AB13" s="6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1</v>
      </c>
      <c r="AI13" s="21">
        <v>1</v>
      </c>
      <c r="AJ13" s="21">
        <v>0</v>
      </c>
      <c r="AK13" s="21">
        <v>0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35</v>
      </c>
      <c r="H14" s="21">
        <v>32</v>
      </c>
      <c r="I14" s="21">
        <v>30</v>
      </c>
      <c r="J14" s="21">
        <v>25</v>
      </c>
      <c r="K14" s="21">
        <v>25</v>
      </c>
      <c r="L14" s="21">
        <v>28</v>
      </c>
      <c r="M14" s="61">
        <v>31</v>
      </c>
      <c r="N14" s="21">
        <v>31</v>
      </c>
      <c r="O14" s="21">
        <v>26</v>
      </c>
      <c r="P14" s="21">
        <v>23</v>
      </c>
      <c r="Q14" s="21">
        <v>27</v>
      </c>
      <c r="R14" s="21">
        <v>24</v>
      </c>
      <c r="S14" s="21">
        <v>21</v>
      </c>
      <c r="T14" s="21">
        <v>20</v>
      </c>
      <c r="U14" s="61">
        <v>17</v>
      </c>
      <c r="V14" s="21">
        <v>18</v>
      </c>
      <c r="W14" s="21">
        <v>11</v>
      </c>
      <c r="X14" s="61">
        <v>10</v>
      </c>
      <c r="Y14" s="21">
        <v>10</v>
      </c>
      <c r="Z14" s="21">
        <v>10</v>
      </c>
      <c r="AA14" s="61">
        <v>8</v>
      </c>
      <c r="AB14" s="61">
        <v>8</v>
      </c>
      <c r="AC14" s="21">
        <v>7</v>
      </c>
      <c r="AD14" s="21">
        <v>7</v>
      </c>
      <c r="AE14" s="21">
        <v>7</v>
      </c>
      <c r="AF14" s="21">
        <v>7</v>
      </c>
      <c r="AG14" s="21">
        <v>5</v>
      </c>
      <c r="AH14" s="21">
        <v>5</v>
      </c>
      <c r="AI14" s="21">
        <v>7</v>
      </c>
      <c r="AJ14" s="21">
        <v>7</v>
      </c>
      <c r="AK14" s="21">
        <v>7</v>
      </c>
      <c r="AL14" s="64"/>
    </row>
    <row r="15" spans="4:38" ht="41.25" customHeight="1">
      <c r="D15" s="14" t="s">
        <v>2</v>
      </c>
      <c r="E15" s="40" t="s">
        <v>16</v>
      </c>
      <c r="F15" s="29"/>
      <c r="G15" s="21">
        <v>134</v>
      </c>
      <c r="H15" s="21">
        <v>153</v>
      </c>
      <c r="I15" s="21">
        <v>116</v>
      </c>
      <c r="J15" s="21">
        <v>58</v>
      </c>
      <c r="K15" s="21">
        <v>125</v>
      </c>
      <c r="L15" s="61">
        <v>139</v>
      </c>
      <c r="M15" s="61">
        <v>246</v>
      </c>
      <c r="N15" s="21">
        <v>156</v>
      </c>
      <c r="O15" s="21">
        <v>83</v>
      </c>
      <c r="P15" s="21">
        <v>171</v>
      </c>
      <c r="Q15" s="21">
        <v>77</v>
      </c>
      <c r="R15" s="21">
        <v>212</v>
      </c>
      <c r="S15" s="21">
        <v>254</v>
      </c>
      <c r="T15" s="21">
        <v>167</v>
      </c>
      <c r="U15" s="21">
        <v>72</v>
      </c>
      <c r="V15" s="21">
        <v>71</v>
      </c>
      <c r="W15" s="21">
        <v>60</v>
      </c>
      <c r="X15" s="21">
        <v>28</v>
      </c>
      <c r="Y15" s="21">
        <v>89</v>
      </c>
      <c r="Z15" s="21">
        <v>50</v>
      </c>
      <c r="AA15" s="21">
        <v>56</v>
      </c>
      <c r="AB15" s="21">
        <v>54</v>
      </c>
      <c r="AC15" s="21">
        <v>63</v>
      </c>
      <c r="AD15" s="21">
        <v>47</v>
      </c>
      <c r="AE15" s="21">
        <v>0</v>
      </c>
      <c r="AF15" s="21">
        <v>79</v>
      </c>
      <c r="AG15" s="21">
        <v>124</v>
      </c>
      <c r="AH15" s="21">
        <v>94</v>
      </c>
      <c r="AI15" s="21">
        <v>74</v>
      </c>
      <c r="AJ15" s="61">
        <v>136</v>
      </c>
      <c r="AK15" s="61">
        <v>76</v>
      </c>
      <c r="AL15" s="139">
        <f>SUM(G15:AK15)</f>
        <v>3264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G15+SUM('9月（入力用）'!AE15:AJ15)</f>
        <v>1012</v>
      </c>
      <c r="H16" s="19">
        <f>SUM(G15:H15)+SUM('9月（入力用）'!AF15:AJ15)</f>
        <v>857</v>
      </c>
      <c r="I16" s="19">
        <f>SUM(G15:I15)+SUM('9月（入力用）'!AG15:AJ15)</f>
        <v>864</v>
      </c>
      <c r="J16" s="19">
        <f>SUM(G15:J15)+SUM('9月（入力用）'!AH15:AJ15)</f>
        <v>836</v>
      </c>
      <c r="K16" s="19">
        <f>SUM(G15:K15)+SUM('9月（入力用）'!AI15:AJ15)</f>
        <v>842</v>
      </c>
      <c r="L16" s="19">
        <f>SUM(G15:L15)+'9月（入力用）'!AJ15</f>
        <v>866</v>
      </c>
      <c r="M16" s="19">
        <f>SUM(G15:M15)</f>
        <v>971</v>
      </c>
      <c r="N16" s="19">
        <f t="shared" ref="N16:AK16" si="0">SUM(H15:N15)</f>
        <v>993</v>
      </c>
      <c r="O16" s="19">
        <f t="shared" si="0"/>
        <v>923</v>
      </c>
      <c r="P16" s="19">
        <f t="shared" si="0"/>
        <v>978</v>
      </c>
      <c r="Q16" s="19">
        <f t="shared" si="0"/>
        <v>997</v>
      </c>
      <c r="R16" s="19">
        <f t="shared" si="0"/>
        <v>1084</v>
      </c>
      <c r="S16" s="19">
        <f t="shared" si="0"/>
        <v>1199</v>
      </c>
      <c r="T16" s="19">
        <f t="shared" si="0"/>
        <v>1120</v>
      </c>
      <c r="U16" s="19">
        <f t="shared" si="0"/>
        <v>1036</v>
      </c>
      <c r="V16" s="19">
        <f t="shared" si="0"/>
        <v>1024</v>
      </c>
      <c r="W16" s="19">
        <f t="shared" si="0"/>
        <v>913</v>
      </c>
      <c r="X16" s="19">
        <f t="shared" si="0"/>
        <v>864</v>
      </c>
      <c r="Y16" s="19">
        <f t="shared" si="0"/>
        <v>741</v>
      </c>
      <c r="Z16" s="19">
        <f t="shared" si="0"/>
        <v>537</v>
      </c>
      <c r="AA16" s="19">
        <f t="shared" si="0"/>
        <v>426</v>
      </c>
      <c r="AB16" s="19">
        <f t="shared" si="0"/>
        <v>408</v>
      </c>
      <c r="AC16" s="19">
        <f t="shared" si="0"/>
        <v>400</v>
      </c>
      <c r="AD16" s="19">
        <f t="shared" si="0"/>
        <v>387</v>
      </c>
      <c r="AE16" s="19">
        <f t="shared" si="0"/>
        <v>359</v>
      </c>
      <c r="AF16" s="19">
        <f t="shared" si="0"/>
        <v>349</v>
      </c>
      <c r="AG16" s="19">
        <f t="shared" si="0"/>
        <v>423</v>
      </c>
      <c r="AH16" s="19">
        <f t="shared" si="0"/>
        <v>461</v>
      </c>
      <c r="AI16" s="19">
        <f t="shared" si="0"/>
        <v>481</v>
      </c>
      <c r="AJ16" s="61">
        <f t="shared" si="0"/>
        <v>554</v>
      </c>
      <c r="AK16" s="61">
        <f t="shared" si="0"/>
        <v>583</v>
      </c>
    </row>
    <row r="17" spans="2:40" ht="41.25" customHeight="1">
      <c r="D17" s="14" t="s">
        <v>3</v>
      </c>
      <c r="E17" s="40" t="s">
        <v>16</v>
      </c>
      <c r="F17" s="29"/>
      <c r="G17" s="21">
        <v>2</v>
      </c>
      <c r="H17" s="21">
        <v>2</v>
      </c>
      <c r="I17" s="21">
        <v>3</v>
      </c>
      <c r="J17" s="21">
        <v>4</v>
      </c>
      <c r="K17" s="21">
        <v>7</v>
      </c>
      <c r="L17" s="61">
        <v>1</v>
      </c>
      <c r="M17" s="61">
        <v>7</v>
      </c>
      <c r="N17" s="21">
        <v>0</v>
      </c>
      <c r="O17" s="21">
        <v>2</v>
      </c>
      <c r="P17" s="21">
        <v>5</v>
      </c>
      <c r="Q17" s="21">
        <v>2</v>
      </c>
      <c r="R17" s="21">
        <v>0</v>
      </c>
      <c r="S17" s="21">
        <v>3</v>
      </c>
      <c r="T17" s="21">
        <v>3</v>
      </c>
      <c r="U17" s="21">
        <v>1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5</v>
      </c>
      <c r="AI17" s="21">
        <v>1</v>
      </c>
      <c r="AJ17" s="61">
        <v>1</v>
      </c>
      <c r="AK17" s="61">
        <v>4</v>
      </c>
      <c r="AL17" s="139">
        <f>SUM(G17:AK17)</f>
        <v>53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G17+SUM('9月（入力用）'!AE17:AJ17)</f>
        <v>23</v>
      </c>
      <c r="H18" s="19">
        <f>SUM(G17:H17)+SUM('9月（入力用）'!AF17:AJ17)</f>
        <v>20</v>
      </c>
      <c r="I18" s="19">
        <f>SUM(G17:I17)+SUM('9月（入力用）'!AG17:AJ17)</f>
        <v>18</v>
      </c>
      <c r="J18" s="19">
        <f>SUM(G17:J17)+SUM('9月（入力用）'!AH17:AJ17)</f>
        <v>20</v>
      </c>
      <c r="K18" s="19">
        <f>SUM(G17:K17)+SUM('9月（入力用）'!AI17:AJ17)</f>
        <v>24</v>
      </c>
      <c r="L18" s="19">
        <f>SUM(G17:L17)+'9月（入力用）'!AJ17</f>
        <v>23</v>
      </c>
      <c r="M18" s="19">
        <f>SUM(G17:M17)</f>
        <v>26</v>
      </c>
      <c r="N18" s="19">
        <f t="shared" ref="N18:AK18" si="1">SUM(H17:N17)</f>
        <v>24</v>
      </c>
      <c r="O18" s="19">
        <f t="shared" si="1"/>
        <v>24</v>
      </c>
      <c r="P18" s="19">
        <f t="shared" si="1"/>
        <v>26</v>
      </c>
      <c r="Q18" s="19">
        <f t="shared" si="1"/>
        <v>24</v>
      </c>
      <c r="R18" s="19">
        <f t="shared" si="1"/>
        <v>17</v>
      </c>
      <c r="S18" s="19">
        <f t="shared" si="1"/>
        <v>19</v>
      </c>
      <c r="T18" s="19">
        <f t="shared" si="1"/>
        <v>15</v>
      </c>
      <c r="U18" s="19">
        <f t="shared" si="1"/>
        <v>16</v>
      </c>
      <c r="V18" s="19">
        <f t="shared" si="1"/>
        <v>14</v>
      </c>
      <c r="W18" s="19">
        <f t="shared" si="1"/>
        <v>9</v>
      </c>
      <c r="X18" s="19">
        <f t="shared" si="1"/>
        <v>7</v>
      </c>
      <c r="Y18" s="19">
        <f t="shared" si="1"/>
        <v>7</v>
      </c>
      <c r="Z18" s="19">
        <f t="shared" si="1"/>
        <v>4</v>
      </c>
      <c r="AA18" s="19">
        <f t="shared" si="1"/>
        <v>1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5</v>
      </c>
      <c r="AI18" s="19">
        <f t="shared" si="1"/>
        <v>6</v>
      </c>
      <c r="AJ18" s="19">
        <f t="shared" si="1"/>
        <v>7</v>
      </c>
      <c r="AK18" s="19">
        <f t="shared" si="1"/>
        <v>11</v>
      </c>
    </row>
    <row r="19" spans="2:40" ht="41.25" customHeight="1">
      <c r="D19" s="15" t="s">
        <v>4</v>
      </c>
      <c r="E19" s="40" t="s">
        <v>16</v>
      </c>
      <c r="F19" s="29"/>
      <c r="G19" s="21">
        <v>5</v>
      </c>
      <c r="H19" s="21">
        <v>2</v>
      </c>
      <c r="I19" s="21">
        <v>1</v>
      </c>
      <c r="J19" s="21">
        <v>3</v>
      </c>
      <c r="K19" s="21">
        <v>6</v>
      </c>
      <c r="L19" s="21">
        <v>5</v>
      </c>
      <c r="M19" s="61">
        <v>5</v>
      </c>
      <c r="N19" s="21">
        <v>3</v>
      </c>
      <c r="O19" s="21">
        <v>0</v>
      </c>
      <c r="P19" s="21">
        <v>2</v>
      </c>
      <c r="Q19" s="21">
        <v>6</v>
      </c>
      <c r="R19" s="21">
        <v>1</v>
      </c>
      <c r="S19" s="21">
        <v>0</v>
      </c>
      <c r="T19" s="21">
        <v>3</v>
      </c>
      <c r="U19" s="21">
        <v>3</v>
      </c>
      <c r="V19" s="21">
        <v>1</v>
      </c>
      <c r="W19" s="21">
        <v>0</v>
      </c>
      <c r="X19" s="21">
        <v>0</v>
      </c>
      <c r="Y19" s="21">
        <v>0</v>
      </c>
      <c r="Z19" s="21">
        <v>0</v>
      </c>
      <c r="AA19" s="6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1</v>
      </c>
      <c r="AI19" s="21">
        <v>4</v>
      </c>
      <c r="AJ19" s="21">
        <v>2</v>
      </c>
      <c r="AK19" s="21">
        <v>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G19+SUM('9月（入力用）'!AE19:AJ19)</f>
        <v>29</v>
      </c>
      <c r="H20" s="20">
        <f>SUM(G19:H19)+SUM('9月（入力用）'!AF19:AJ19)</f>
        <v>24</v>
      </c>
      <c r="I20" s="20">
        <f>SUM(G19:I19)+SUM('9月（入力用）'!AG19:AJ19)</f>
        <v>20</v>
      </c>
      <c r="J20" s="20">
        <f>SUM(G19:J19)+SUM('9月（入力用）'!AH19:AJ19)</f>
        <v>17</v>
      </c>
      <c r="K20" s="20">
        <f>SUM(G19:K19)+SUM('9月（入力用）'!AI19:AJ19)</f>
        <v>22</v>
      </c>
      <c r="L20" s="20">
        <f>SUM(G19:L19)+'9月（入力用）'!AJ19</f>
        <v>24</v>
      </c>
      <c r="M20" s="20">
        <f>SUM(G19:M19)</f>
        <v>27</v>
      </c>
      <c r="N20" s="20">
        <f t="shared" ref="N20:AK20" si="2">SUM(H19:N19)</f>
        <v>25</v>
      </c>
      <c r="O20" s="20">
        <f t="shared" si="2"/>
        <v>23</v>
      </c>
      <c r="P20" s="20">
        <f t="shared" si="2"/>
        <v>24</v>
      </c>
      <c r="Q20" s="20">
        <f t="shared" si="2"/>
        <v>27</v>
      </c>
      <c r="R20" s="20">
        <f t="shared" si="2"/>
        <v>22</v>
      </c>
      <c r="S20" s="20">
        <f t="shared" si="2"/>
        <v>17</v>
      </c>
      <c r="T20" s="20">
        <f t="shared" si="2"/>
        <v>15</v>
      </c>
      <c r="U20" s="20">
        <f t="shared" si="2"/>
        <v>15</v>
      </c>
      <c r="V20" s="20">
        <f t="shared" si="2"/>
        <v>16</v>
      </c>
      <c r="W20" s="20">
        <f t="shared" si="2"/>
        <v>14</v>
      </c>
      <c r="X20" s="20">
        <f t="shared" si="2"/>
        <v>8</v>
      </c>
      <c r="Y20" s="20">
        <f t="shared" si="2"/>
        <v>7</v>
      </c>
      <c r="Z20" s="20">
        <f t="shared" si="2"/>
        <v>7</v>
      </c>
      <c r="AA20" s="20">
        <f t="shared" si="2"/>
        <v>4</v>
      </c>
      <c r="AB20" s="20">
        <f t="shared" si="2"/>
        <v>1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1</v>
      </c>
      <c r="AI20" s="20">
        <f t="shared" si="2"/>
        <v>5</v>
      </c>
      <c r="AJ20" s="20">
        <f t="shared" si="2"/>
        <v>7</v>
      </c>
      <c r="AK20" s="20">
        <f t="shared" si="2"/>
        <v>7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29</v>
      </c>
      <c r="H21" s="20">
        <f t="shared" ref="H21:AK21" si="3">H20</f>
        <v>24</v>
      </c>
      <c r="I21" s="20">
        <f t="shared" si="3"/>
        <v>20</v>
      </c>
      <c r="J21" s="20">
        <f t="shared" si="3"/>
        <v>17</v>
      </c>
      <c r="K21" s="20">
        <f t="shared" si="3"/>
        <v>22</v>
      </c>
      <c r="L21" s="20">
        <f t="shared" si="3"/>
        <v>24</v>
      </c>
      <c r="M21" s="20">
        <f t="shared" si="3"/>
        <v>27</v>
      </c>
      <c r="N21" s="20">
        <f t="shared" si="3"/>
        <v>25</v>
      </c>
      <c r="O21" s="20">
        <f t="shared" si="3"/>
        <v>23</v>
      </c>
      <c r="P21" s="20">
        <f t="shared" si="3"/>
        <v>24</v>
      </c>
      <c r="Q21" s="20">
        <f t="shared" si="3"/>
        <v>27</v>
      </c>
      <c r="R21" s="20">
        <f t="shared" si="3"/>
        <v>22</v>
      </c>
      <c r="S21" s="20">
        <f t="shared" si="3"/>
        <v>17</v>
      </c>
      <c r="T21" s="20">
        <f t="shared" si="3"/>
        <v>15</v>
      </c>
      <c r="U21" s="20">
        <f t="shared" si="3"/>
        <v>15</v>
      </c>
      <c r="V21" s="20">
        <f t="shared" si="3"/>
        <v>16</v>
      </c>
      <c r="W21" s="20">
        <f t="shared" si="3"/>
        <v>14</v>
      </c>
      <c r="X21" s="20">
        <f t="shared" si="3"/>
        <v>8</v>
      </c>
      <c r="Y21" s="20">
        <f t="shared" si="3"/>
        <v>7</v>
      </c>
      <c r="Z21" s="20">
        <f t="shared" si="3"/>
        <v>7</v>
      </c>
      <c r="AA21" s="20">
        <f t="shared" si="3"/>
        <v>4</v>
      </c>
      <c r="AB21" s="20">
        <f t="shared" si="3"/>
        <v>1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1</v>
      </c>
      <c r="AI21" s="20">
        <f t="shared" si="3"/>
        <v>5</v>
      </c>
      <c r="AJ21" s="20">
        <f t="shared" si="3"/>
        <v>7</v>
      </c>
      <c r="AK21" s="20">
        <f t="shared" si="3"/>
        <v>7</v>
      </c>
    </row>
    <row r="22" spans="2:40" ht="41.25" customHeight="1">
      <c r="D22" s="14" t="s">
        <v>6</v>
      </c>
      <c r="E22" s="2"/>
      <c r="F22" s="1" t="s">
        <v>50</v>
      </c>
      <c r="G22" s="20">
        <f>'9月（入力用）'!AD20</f>
        <v>17</v>
      </c>
      <c r="H22" s="20">
        <f>'9月（入力用）'!AE20</f>
        <v>24</v>
      </c>
      <c r="I22" s="20">
        <f>'9月（入力用）'!AF20</f>
        <v>28</v>
      </c>
      <c r="J22" s="20">
        <f>'9月（入力用）'!AG20</f>
        <v>34</v>
      </c>
      <c r="K22" s="20">
        <f>'9月（入力用）'!AH20</f>
        <v>34</v>
      </c>
      <c r="L22" s="20">
        <f>'9月（入力用）'!AI20</f>
        <v>26</v>
      </c>
      <c r="M22" s="20">
        <f>'9月（入力用）'!AJ20</f>
        <v>28</v>
      </c>
      <c r="N22" s="20">
        <f>G21</f>
        <v>29</v>
      </c>
      <c r="O22" s="20">
        <f t="shared" ref="O22:AK22" si="4">H21</f>
        <v>24</v>
      </c>
      <c r="P22" s="20">
        <f t="shared" si="4"/>
        <v>20</v>
      </c>
      <c r="Q22" s="20">
        <f t="shared" si="4"/>
        <v>17</v>
      </c>
      <c r="R22" s="20">
        <f t="shared" si="4"/>
        <v>22</v>
      </c>
      <c r="S22" s="20">
        <f t="shared" si="4"/>
        <v>24</v>
      </c>
      <c r="T22" s="20">
        <f t="shared" si="4"/>
        <v>27</v>
      </c>
      <c r="U22" s="20">
        <f t="shared" si="4"/>
        <v>25</v>
      </c>
      <c r="V22" s="20">
        <f t="shared" si="4"/>
        <v>23</v>
      </c>
      <c r="W22" s="20">
        <f t="shared" si="4"/>
        <v>24</v>
      </c>
      <c r="X22" s="20">
        <f t="shared" si="4"/>
        <v>27</v>
      </c>
      <c r="Y22" s="20">
        <f t="shared" si="4"/>
        <v>22</v>
      </c>
      <c r="Z22" s="20">
        <f t="shared" si="4"/>
        <v>17</v>
      </c>
      <c r="AA22" s="20">
        <f t="shared" si="4"/>
        <v>15</v>
      </c>
      <c r="AB22" s="20">
        <f t="shared" si="4"/>
        <v>15</v>
      </c>
      <c r="AC22" s="20">
        <f t="shared" si="4"/>
        <v>16</v>
      </c>
      <c r="AD22" s="20">
        <f t="shared" si="4"/>
        <v>14</v>
      </c>
      <c r="AE22" s="20">
        <f t="shared" si="4"/>
        <v>8</v>
      </c>
      <c r="AF22" s="20">
        <f t="shared" si="4"/>
        <v>7</v>
      </c>
      <c r="AG22" s="20">
        <f t="shared" si="4"/>
        <v>7</v>
      </c>
      <c r="AH22" s="20">
        <f t="shared" si="4"/>
        <v>4</v>
      </c>
      <c r="AI22" s="20">
        <f t="shared" si="4"/>
        <v>1</v>
      </c>
      <c r="AJ22" s="20">
        <f t="shared" si="4"/>
        <v>0</v>
      </c>
      <c r="AK22" s="20">
        <f t="shared" si="4"/>
        <v>0</v>
      </c>
    </row>
    <row r="23" spans="2:40" ht="41.25" customHeight="1">
      <c r="D23" s="14" t="s">
        <v>7</v>
      </c>
      <c r="E23" s="40" t="s">
        <v>16</v>
      </c>
      <c r="F23" s="29"/>
      <c r="G23" s="21">
        <v>2</v>
      </c>
      <c r="H23" s="21">
        <v>0</v>
      </c>
      <c r="I23" s="21">
        <v>1</v>
      </c>
      <c r="J23" s="21">
        <v>1</v>
      </c>
      <c r="K23" s="21">
        <v>0</v>
      </c>
      <c r="L23" s="61">
        <v>1</v>
      </c>
      <c r="M23" s="61">
        <v>1</v>
      </c>
      <c r="N23" s="21">
        <v>0</v>
      </c>
      <c r="O23" s="21">
        <v>0</v>
      </c>
      <c r="P23" s="21">
        <v>2</v>
      </c>
      <c r="Q23" s="21">
        <v>4</v>
      </c>
      <c r="R23" s="21">
        <v>0</v>
      </c>
      <c r="S23" s="21">
        <v>0</v>
      </c>
      <c r="T23" s="21">
        <v>3</v>
      </c>
      <c r="U23" s="21">
        <v>0</v>
      </c>
      <c r="V23" s="21">
        <v>1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61">
        <v>0</v>
      </c>
      <c r="AK23" s="61">
        <v>0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G23+SUM('9月（入力用）'!AE23:AJ23)</f>
        <v>8</v>
      </c>
      <c r="H24" s="21">
        <f>SUM(G23:H23)+SUM('9月（入力用）'!AF23:AJ23)</f>
        <v>7</v>
      </c>
      <c r="I24" s="21">
        <f>SUM(G23:I23)+SUM('9月（入力用）'!AG23:AJ23)</f>
        <v>6</v>
      </c>
      <c r="J24" s="21">
        <f>SUM(G23:J23)+SUM('9月（入力用）'!AH23:AJ23)</f>
        <v>7</v>
      </c>
      <c r="K24" s="21">
        <f>SUM(G23:K23)+SUM('9月（入力用）'!AI23:AJ23)</f>
        <v>7</v>
      </c>
      <c r="L24" s="21">
        <f>SUM(G23:L23)+'9月（入力用）'!AJ23</f>
        <v>7</v>
      </c>
      <c r="M24" s="21">
        <f>SUM(G23:M23)</f>
        <v>6</v>
      </c>
      <c r="N24" s="21">
        <f t="shared" ref="N24:AK24" si="5">SUM(H23:N23)</f>
        <v>4</v>
      </c>
      <c r="O24" s="21">
        <f t="shared" si="5"/>
        <v>4</v>
      </c>
      <c r="P24" s="21">
        <f t="shared" si="5"/>
        <v>5</v>
      </c>
      <c r="Q24" s="21">
        <f t="shared" si="5"/>
        <v>8</v>
      </c>
      <c r="R24" s="21">
        <f t="shared" si="5"/>
        <v>8</v>
      </c>
      <c r="S24" s="21">
        <f t="shared" si="5"/>
        <v>7</v>
      </c>
      <c r="T24" s="21">
        <f t="shared" si="5"/>
        <v>9</v>
      </c>
      <c r="U24" s="21">
        <f t="shared" si="5"/>
        <v>9</v>
      </c>
      <c r="V24" s="21">
        <f t="shared" si="5"/>
        <v>10</v>
      </c>
      <c r="W24" s="21">
        <f t="shared" si="5"/>
        <v>8</v>
      </c>
      <c r="X24" s="21">
        <f t="shared" si="5"/>
        <v>4</v>
      </c>
      <c r="Y24" s="21">
        <f t="shared" si="5"/>
        <v>4</v>
      </c>
      <c r="Z24" s="21">
        <f t="shared" si="5"/>
        <v>4</v>
      </c>
      <c r="AA24" s="21">
        <f t="shared" si="5"/>
        <v>1</v>
      </c>
      <c r="AB24" s="21">
        <f t="shared" si="5"/>
        <v>1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44105</v>
      </c>
      <c r="H26" s="26">
        <f t="shared" ref="H26:AJ27" si="6">H6</f>
        <v>44106</v>
      </c>
      <c r="I26" s="26">
        <f t="shared" si="6"/>
        <v>44107</v>
      </c>
      <c r="J26" s="26">
        <f t="shared" si="6"/>
        <v>44108</v>
      </c>
      <c r="K26" s="26">
        <f t="shared" si="6"/>
        <v>44109</v>
      </c>
      <c r="L26" s="26">
        <f t="shared" si="6"/>
        <v>44110</v>
      </c>
      <c r="M26" s="26">
        <f t="shared" si="6"/>
        <v>44111</v>
      </c>
      <c r="N26" s="26">
        <f t="shared" si="6"/>
        <v>44112</v>
      </c>
      <c r="O26" s="26">
        <f t="shared" si="6"/>
        <v>44113</v>
      </c>
      <c r="P26" s="26">
        <f t="shared" si="6"/>
        <v>44114</v>
      </c>
      <c r="Q26" s="26">
        <f t="shared" si="6"/>
        <v>44115</v>
      </c>
      <c r="R26" s="26">
        <f t="shared" si="6"/>
        <v>44116</v>
      </c>
      <c r="S26" s="26">
        <f t="shared" si="6"/>
        <v>44117</v>
      </c>
      <c r="T26" s="26">
        <f t="shared" si="6"/>
        <v>44118</v>
      </c>
      <c r="U26" s="26">
        <f t="shared" si="6"/>
        <v>44119</v>
      </c>
      <c r="V26" s="26">
        <f t="shared" si="6"/>
        <v>44120</v>
      </c>
      <c r="W26" s="26">
        <f t="shared" si="6"/>
        <v>44121</v>
      </c>
      <c r="X26" s="26">
        <f t="shared" si="6"/>
        <v>44122</v>
      </c>
      <c r="Y26" s="26">
        <f t="shared" si="6"/>
        <v>44123</v>
      </c>
      <c r="Z26" s="26">
        <f t="shared" si="6"/>
        <v>44124</v>
      </c>
      <c r="AA26" s="26">
        <f t="shared" si="6"/>
        <v>44125</v>
      </c>
      <c r="AB26" s="26">
        <f t="shared" si="6"/>
        <v>44126</v>
      </c>
      <c r="AC26" s="26">
        <f t="shared" si="6"/>
        <v>44127</v>
      </c>
      <c r="AD26" s="26">
        <f t="shared" si="6"/>
        <v>44128</v>
      </c>
      <c r="AE26" s="26">
        <f t="shared" si="6"/>
        <v>44129</v>
      </c>
      <c r="AF26" s="26">
        <f t="shared" si="6"/>
        <v>44130</v>
      </c>
      <c r="AG26" s="26">
        <f t="shared" si="6"/>
        <v>44131</v>
      </c>
      <c r="AH26" s="26">
        <f t="shared" si="6"/>
        <v>44132</v>
      </c>
      <c r="AI26" s="26">
        <f t="shared" si="6"/>
        <v>44133</v>
      </c>
      <c r="AJ26" s="26">
        <f t="shared" si="6"/>
        <v>44134</v>
      </c>
      <c r="AK26" s="26">
        <f t="shared" ref="AK26" si="7">AK6</f>
        <v>44135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 t="str">
        <f t="shared" ref="AK27" si="8">AK7</f>
        <v>土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G12/G8</f>
        <v>0.04</v>
      </c>
      <c r="H28" s="22">
        <f t="shared" ref="H28:AK28" si="9">H12/H8</f>
        <v>0.04</v>
      </c>
      <c r="I28" s="22">
        <f t="shared" si="9"/>
        <v>3.6666666666666667E-2</v>
      </c>
      <c r="J28" s="22">
        <f t="shared" si="9"/>
        <v>0.03</v>
      </c>
      <c r="K28" s="22">
        <f t="shared" si="9"/>
        <v>2.3333333333333334E-2</v>
      </c>
      <c r="L28" s="22">
        <f t="shared" si="9"/>
        <v>2.6666666666666668E-2</v>
      </c>
      <c r="M28" s="22">
        <f t="shared" si="9"/>
        <v>2.3333333333333334E-2</v>
      </c>
      <c r="N28" s="22">
        <f t="shared" si="9"/>
        <v>1.6666666666666666E-2</v>
      </c>
      <c r="O28" s="22">
        <f t="shared" si="9"/>
        <v>1.6666666666666666E-2</v>
      </c>
      <c r="P28" s="22">
        <f t="shared" si="9"/>
        <v>0.02</v>
      </c>
      <c r="Q28" s="22">
        <f t="shared" si="9"/>
        <v>2.3333333333333334E-2</v>
      </c>
      <c r="R28" s="22">
        <f t="shared" si="9"/>
        <v>0.02</v>
      </c>
      <c r="S28" s="22">
        <f t="shared" si="9"/>
        <v>0.02</v>
      </c>
      <c r="T28" s="22">
        <f t="shared" si="9"/>
        <v>0.02</v>
      </c>
      <c r="U28" s="22">
        <f t="shared" si="9"/>
        <v>2.6666666666666668E-2</v>
      </c>
      <c r="V28" s="22">
        <f t="shared" si="9"/>
        <v>0.03</v>
      </c>
      <c r="W28" s="22">
        <f t="shared" si="9"/>
        <v>0.03</v>
      </c>
      <c r="X28" s="22">
        <f t="shared" si="9"/>
        <v>2.6666666666666668E-2</v>
      </c>
      <c r="Y28" s="22">
        <f t="shared" si="9"/>
        <v>2.6666666666666668E-2</v>
      </c>
      <c r="Z28" s="22">
        <f t="shared" si="9"/>
        <v>2.6666666666666668E-2</v>
      </c>
      <c r="AA28" s="22">
        <f t="shared" si="9"/>
        <v>2.3333333333333334E-2</v>
      </c>
      <c r="AB28" s="22">
        <f t="shared" si="9"/>
        <v>2.3333333333333334E-2</v>
      </c>
      <c r="AC28" s="22">
        <f t="shared" si="9"/>
        <v>2.3333333333333334E-2</v>
      </c>
      <c r="AD28" s="22">
        <f t="shared" si="9"/>
        <v>2.3333333333333334E-2</v>
      </c>
      <c r="AE28" s="22">
        <f t="shared" si="9"/>
        <v>2.3333333333333334E-2</v>
      </c>
      <c r="AF28" s="22">
        <f t="shared" si="9"/>
        <v>2.3333333333333334E-2</v>
      </c>
      <c r="AG28" s="22">
        <f t="shared" si="9"/>
        <v>1.6666666666666666E-2</v>
      </c>
      <c r="AH28" s="22">
        <f t="shared" si="9"/>
        <v>1.4619883040935672E-2</v>
      </c>
      <c r="AI28" s="22">
        <f t="shared" si="9"/>
        <v>1.4619883040935672E-2</v>
      </c>
      <c r="AJ28" s="22">
        <f t="shared" si="9"/>
        <v>1.4619883040935672E-2</v>
      </c>
      <c r="AK28" s="22">
        <f t="shared" si="9"/>
        <v>1.4619883040935672E-2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G12/G9</f>
        <v>4.7430830039525688E-2</v>
      </c>
      <c r="H29" s="22">
        <f t="shared" ref="H29:AK30" si="10">H12/H9</f>
        <v>4.7430830039525688E-2</v>
      </c>
      <c r="I29" s="22">
        <f t="shared" si="10"/>
        <v>4.3478260869565216E-2</v>
      </c>
      <c r="J29" s="22">
        <f t="shared" si="10"/>
        <v>3.5573122529644272E-2</v>
      </c>
      <c r="K29" s="22">
        <f t="shared" si="10"/>
        <v>2.766798418972332E-2</v>
      </c>
      <c r="L29" s="22">
        <f t="shared" si="10"/>
        <v>3.1620553359683792E-2</v>
      </c>
      <c r="M29" s="22">
        <f t="shared" si="10"/>
        <v>2.766798418972332E-2</v>
      </c>
      <c r="N29" s="22">
        <f t="shared" si="10"/>
        <v>1.9762845849802372E-2</v>
      </c>
      <c r="O29" s="22">
        <f t="shared" si="10"/>
        <v>1.9762845849802372E-2</v>
      </c>
      <c r="P29" s="22">
        <f t="shared" si="10"/>
        <v>2.3715415019762844E-2</v>
      </c>
      <c r="Q29" s="22">
        <f t="shared" si="10"/>
        <v>2.766798418972332E-2</v>
      </c>
      <c r="R29" s="22">
        <f t="shared" si="10"/>
        <v>2.3715415019762844E-2</v>
      </c>
      <c r="S29" s="22">
        <f t="shared" si="10"/>
        <v>2.3715415019762844E-2</v>
      </c>
      <c r="T29" s="22">
        <f t="shared" si="10"/>
        <v>2.3715415019762844E-2</v>
      </c>
      <c r="U29" s="22">
        <f t="shared" si="10"/>
        <v>3.1620553359683792E-2</v>
      </c>
      <c r="V29" s="22">
        <f t="shared" si="10"/>
        <v>3.5573122529644272E-2</v>
      </c>
      <c r="W29" s="22">
        <f t="shared" si="10"/>
        <v>3.5573122529644272E-2</v>
      </c>
      <c r="X29" s="22">
        <f t="shared" si="10"/>
        <v>3.1620553359683792E-2</v>
      </c>
      <c r="Y29" s="22">
        <f t="shared" si="10"/>
        <v>3.1620553359683792E-2</v>
      </c>
      <c r="Z29" s="22">
        <f t="shared" si="10"/>
        <v>3.1620553359683792E-2</v>
      </c>
      <c r="AA29" s="22">
        <f t="shared" si="10"/>
        <v>2.766798418972332E-2</v>
      </c>
      <c r="AB29" s="22">
        <f t="shared" si="10"/>
        <v>2.766798418972332E-2</v>
      </c>
      <c r="AC29" s="22">
        <f t="shared" si="10"/>
        <v>2.766798418972332E-2</v>
      </c>
      <c r="AD29" s="22">
        <f t="shared" si="10"/>
        <v>2.766798418972332E-2</v>
      </c>
      <c r="AE29" s="22">
        <f t="shared" si="10"/>
        <v>2.766798418972332E-2</v>
      </c>
      <c r="AF29" s="22">
        <f t="shared" si="10"/>
        <v>2.766798418972332E-2</v>
      </c>
      <c r="AG29" s="22">
        <f t="shared" si="10"/>
        <v>1.9762845849802372E-2</v>
      </c>
      <c r="AH29" s="22">
        <f t="shared" si="10"/>
        <v>4.3859649122807015E-2</v>
      </c>
      <c r="AI29" s="22">
        <f t="shared" si="10"/>
        <v>4.3859649122807015E-2</v>
      </c>
      <c r="AJ29" s="22">
        <f t="shared" si="10"/>
        <v>4.3859649122807015E-2</v>
      </c>
      <c r="AK29" s="22">
        <f t="shared" si="10"/>
        <v>4.3859649122807015E-2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G13/G10</f>
        <v>0</v>
      </c>
      <c r="H30" s="22">
        <f t="shared" si="10"/>
        <v>0</v>
      </c>
      <c r="I30" s="22">
        <f t="shared" si="10"/>
        <v>0</v>
      </c>
      <c r="J30" s="22">
        <f t="shared" si="10"/>
        <v>0</v>
      </c>
      <c r="K30" s="22">
        <f t="shared" si="10"/>
        <v>0</v>
      </c>
      <c r="L30" s="22">
        <f t="shared" si="10"/>
        <v>0</v>
      </c>
      <c r="M30" s="22">
        <f t="shared" si="10"/>
        <v>0</v>
      </c>
      <c r="N30" s="22">
        <f t="shared" si="10"/>
        <v>0</v>
      </c>
      <c r="O30" s="22">
        <f t="shared" si="10"/>
        <v>0</v>
      </c>
      <c r="P30" s="22">
        <f t="shared" si="10"/>
        <v>0</v>
      </c>
      <c r="Q30" s="22">
        <f t="shared" si="10"/>
        <v>0</v>
      </c>
      <c r="R30" s="22">
        <f t="shared" si="10"/>
        <v>0</v>
      </c>
      <c r="S30" s="22">
        <f t="shared" si="10"/>
        <v>0</v>
      </c>
      <c r="T30" s="22">
        <f t="shared" si="10"/>
        <v>0</v>
      </c>
      <c r="U30" s="22">
        <f t="shared" si="10"/>
        <v>0</v>
      </c>
      <c r="V30" s="22">
        <f t="shared" si="10"/>
        <v>0</v>
      </c>
      <c r="W30" s="22">
        <f t="shared" si="10"/>
        <v>0</v>
      </c>
      <c r="X30" s="22">
        <f t="shared" si="10"/>
        <v>0</v>
      </c>
      <c r="Y30" s="22">
        <f t="shared" si="10"/>
        <v>0</v>
      </c>
      <c r="Z30" s="22">
        <f t="shared" si="10"/>
        <v>0</v>
      </c>
      <c r="AA30" s="22">
        <f t="shared" si="10"/>
        <v>0</v>
      </c>
      <c r="AB30" s="22">
        <f t="shared" si="10"/>
        <v>0</v>
      </c>
      <c r="AC30" s="22">
        <f t="shared" si="10"/>
        <v>0</v>
      </c>
      <c r="AD30" s="22">
        <f t="shared" si="10"/>
        <v>0</v>
      </c>
      <c r="AE30" s="22">
        <f t="shared" si="10"/>
        <v>0</v>
      </c>
      <c r="AF30" s="22">
        <f t="shared" si="10"/>
        <v>0</v>
      </c>
      <c r="AG30" s="22">
        <f t="shared" si="10"/>
        <v>0</v>
      </c>
      <c r="AH30" s="22">
        <f t="shared" si="10"/>
        <v>2.0833333333333332E-2</v>
      </c>
      <c r="AI30" s="22">
        <f t="shared" si="10"/>
        <v>2.0833333333333332E-2</v>
      </c>
      <c r="AJ30" s="22">
        <f t="shared" si="10"/>
        <v>0</v>
      </c>
      <c r="AK30" s="22">
        <f t="shared" si="10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G13/G11</f>
        <v>0</v>
      </c>
      <c r="H31" s="22">
        <f t="shared" ref="H31:AK31" si="11">H13/H11</f>
        <v>0</v>
      </c>
      <c r="I31" s="22">
        <f t="shared" si="11"/>
        <v>0</v>
      </c>
      <c r="J31" s="22">
        <f t="shared" si="11"/>
        <v>0</v>
      </c>
      <c r="K31" s="22">
        <f t="shared" si="11"/>
        <v>0</v>
      </c>
      <c r="L31" s="22">
        <f t="shared" si="11"/>
        <v>0</v>
      </c>
      <c r="M31" s="22">
        <f t="shared" si="11"/>
        <v>0</v>
      </c>
      <c r="N31" s="22">
        <f t="shared" si="11"/>
        <v>0</v>
      </c>
      <c r="O31" s="22">
        <f t="shared" si="11"/>
        <v>0</v>
      </c>
      <c r="P31" s="22">
        <f t="shared" si="11"/>
        <v>0</v>
      </c>
      <c r="Q31" s="22">
        <f t="shared" si="11"/>
        <v>0</v>
      </c>
      <c r="R31" s="22">
        <f t="shared" si="11"/>
        <v>0</v>
      </c>
      <c r="S31" s="22">
        <f t="shared" si="11"/>
        <v>0</v>
      </c>
      <c r="T31" s="22">
        <f t="shared" si="11"/>
        <v>0</v>
      </c>
      <c r="U31" s="22">
        <f t="shared" si="11"/>
        <v>0</v>
      </c>
      <c r="V31" s="22">
        <f t="shared" si="11"/>
        <v>0</v>
      </c>
      <c r="W31" s="22">
        <f t="shared" si="11"/>
        <v>0</v>
      </c>
      <c r="X31" s="22">
        <f t="shared" si="11"/>
        <v>0</v>
      </c>
      <c r="Y31" s="22">
        <f t="shared" si="11"/>
        <v>0</v>
      </c>
      <c r="Z31" s="22">
        <f t="shared" si="11"/>
        <v>0</v>
      </c>
      <c r="AA31" s="22">
        <f t="shared" si="11"/>
        <v>0</v>
      </c>
      <c r="AB31" s="22">
        <f t="shared" si="11"/>
        <v>0</v>
      </c>
      <c r="AC31" s="22">
        <f t="shared" si="11"/>
        <v>0</v>
      </c>
      <c r="AD31" s="22">
        <f t="shared" si="11"/>
        <v>0</v>
      </c>
      <c r="AE31" s="22">
        <f t="shared" si="11"/>
        <v>0</v>
      </c>
      <c r="AF31" s="22">
        <f t="shared" si="11"/>
        <v>0</v>
      </c>
      <c r="AG31" s="22">
        <f t="shared" si="11"/>
        <v>0</v>
      </c>
      <c r="AH31" s="22">
        <f t="shared" si="11"/>
        <v>2.6315789473684209E-2</v>
      </c>
      <c r="AI31" s="22">
        <f t="shared" si="11"/>
        <v>2.6315789473684209E-2</v>
      </c>
      <c r="AJ31" s="22">
        <f t="shared" si="11"/>
        <v>0</v>
      </c>
      <c r="AK31" s="22">
        <f t="shared" si="11"/>
        <v>0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G14*100000/1601711</f>
        <v>2.1851632410590924</v>
      </c>
      <c r="H32" s="23">
        <f>H14*100000/1601711</f>
        <v>1.9978635346825988</v>
      </c>
      <c r="I32" s="23">
        <f t="shared" ref="I32:AK32" si="12">I14*100000/1601711</f>
        <v>1.8729970637649365</v>
      </c>
      <c r="J32" s="23">
        <f t="shared" si="12"/>
        <v>1.5608308864707803</v>
      </c>
      <c r="K32" s="23">
        <f t="shared" si="12"/>
        <v>1.5608308864707803</v>
      </c>
      <c r="L32" s="23">
        <f t="shared" si="12"/>
        <v>1.7481305928472739</v>
      </c>
      <c r="M32" s="23">
        <f t="shared" si="12"/>
        <v>1.9354302992237675</v>
      </c>
      <c r="N32" s="23">
        <f t="shared" si="12"/>
        <v>1.9354302992237675</v>
      </c>
      <c r="O32" s="23">
        <f t="shared" si="12"/>
        <v>1.6232641219296116</v>
      </c>
      <c r="P32" s="23">
        <f t="shared" si="12"/>
        <v>1.4359644155531179</v>
      </c>
      <c r="Q32" s="23">
        <f t="shared" si="12"/>
        <v>1.6856973573884428</v>
      </c>
      <c r="R32" s="23">
        <f t="shared" si="12"/>
        <v>1.498397651011949</v>
      </c>
      <c r="S32" s="23">
        <f t="shared" si="12"/>
        <v>1.3110979446354554</v>
      </c>
      <c r="T32" s="23">
        <f t="shared" si="12"/>
        <v>1.2486647091766243</v>
      </c>
      <c r="U32" s="23">
        <f t="shared" si="12"/>
        <v>1.0613650028001307</v>
      </c>
      <c r="V32" s="23">
        <f t="shared" si="12"/>
        <v>1.1237982382589617</v>
      </c>
      <c r="W32" s="23">
        <f t="shared" si="12"/>
        <v>0.68676559004714333</v>
      </c>
      <c r="X32" s="23">
        <f t="shared" si="12"/>
        <v>0.62433235458831216</v>
      </c>
      <c r="Y32" s="23">
        <f t="shared" si="12"/>
        <v>0.62433235458831216</v>
      </c>
      <c r="Z32" s="23">
        <f t="shared" si="12"/>
        <v>0.62433235458831216</v>
      </c>
      <c r="AA32" s="23">
        <f t="shared" si="12"/>
        <v>0.4994658836706497</v>
      </c>
      <c r="AB32" s="23">
        <f t="shared" si="12"/>
        <v>0.4994658836706497</v>
      </c>
      <c r="AC32" s="23">
        <f t="shared" si="12"/>
        <v>0.43703264821181848</v>
      </c>
      <c r="AD32" s="23">
        <f t="shared" si="12"/>
        <v>0.43703264821181848</v>
      </c>
      <c r="AE32" s="23">
        <f t="shared" si="12"/>
        <v>0.43703264821181848</v>
      </c>
      <c r="AF32" s="23">
        <f t="shared" si="12"/>
        <v>0.43703264821181848</v>
      </c>
      <c r="AG32" s="23">
        <f t="shared" si="12"/>
        <v>0.31216617729415608</v>
      </c>
      <c r="AH32" s="23">
        <f t="shared" si="12"/>
        <v>0.31216617729415608</v>
      </c>
      <c r="AI32" s="23">
        <f t="shared" si="12"/>
        <v>0.43703264821181848</v>
      </c>
      <c r="AJ32" s="23">
        <f t="shared" si="12"/>
        <v>0.43703264821181848</v>
      </c>
      <c r="AK32" s="23">
        <f t="shared" si="12"/>
        <v>0.43703264821181848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2.2727272727272728E-2</v>
      </c>
      <c r="H33" s="22">
        <f t="shared" ref="H33:AK33" si="13">IFERROR(H18/H16,0)</f>
        <v>2.3337222870478413E-2</v>
      </c>
      <c r="I33" s="22">
        <f t="shared" si="13"/>
        <v>2.0833333333333332E-2</v>
      </c>
      <c r="J33" s="22">
        <f t="shared" si="13"/>
        <v>2.3923444976076555E-2</v>
      </c>
      <c r="K33" s="22">
        <f t="shared" si="13"/>
        <v>2.8503562945368172E-2</v>
      </c>
      <c r="L33" s="22">
        <f t="shared" si="13"/>
        <v>2.6558891454965358E-2</v>
      </c>
      <c r="M33" s="22">
        <f t="shared" si="13"/>
        <v>2.6776519052523172E-2</v>
      </c>
      <c r="N33" s="22">
        <f t="shared" si="13"/>
        <v>2.4169184290030211E-2</v>
      </c>
      <c r="O33" s="22">
        <f t="shared" si="13"/>
        <v>2.600216684723727E-2</v>
      </c>
      <c r="P33" s="22">
        <f t="shared" si="13"/>
        <v>2.6584867075664622E-2</v>
      </c>
      <c r="Q33" s="22">
        <f t="shared" si="13"/>
        <v>2.4072216649949848E-2</v>
      </c>
      <c r="R33" s="22">
        <f t="shared" si="13"/>
        <v>1.5682656826568265E-2</v>
      </c>
      <c r="S33" s="22">
        <f t="shared" si="13"/>
        <v>1.5846538782318599E-2</v>
      </c>
      <c r="T33" s="22">
        <f t="shared" si="13"/>
        <v>1.3392857142857142E-2</v>
      </c>
      <c r="U33" s="22">
        <f t="shared" si="13"/>
        <v>1.5444015444015444E-2</v>
      </c>
      <c r="V33" s="22">
        <f t="shared" si="13"/>
        <v>1.3671875E-2</v>
      </c>
      <c r="W33" s="22">
        <f t="shared" si="13"/>
        <v>9.8576122672508221E-3</v>
      </c>
      <c r="X33" s="22">
        <f t="shared" si="13"/>
        <v>8.1018518518518514E-3</v>
      </c>
      <c r="Y33" s="22">
        <f t="shared" si="13"/>
        <v>9.4466936572199737E-3</v>
      </c>
      <c r="Z33" s="22">
        <f t="shared" si="13"/>
        <v>7.4487895716945996E-3</v>
      </c>
      <c r="AA33" s="22">
        <f t="shared" si="13"/>
        <v>2.3474178403755869E-3</v>
      </c>
      <c r="AB33" s="22">
        <f t="shared" si="13"/>
        <v>0</v>
      </c>
      <c r="AC33" s="22">
        <f t="shared" si="13"/>
        <v>0</v>
      </c>
      <c r="AD33" s="22">
        <f t="shared" si="13"/>
        <v>0</v>
      </c>
      <c r="AE33" s="22">
        <f t="shared" si="13"/>
        <v>0</v>
      </c>
      <c r="AF33" s="22">
        <f t="shared" si="13"/>
        <v>0</v>
      </c>
      <c r="AG33" s="22">
        <f t="shared" si="13"/>
        <v>0</v>
      </c>
      <c r="AH33" s="22">
        <f t="shared" si="13"/>
        <v>1.0845986984815618E-2</v>
      </c>
      <c r="AI33" s="22">
        <f t="shared" si="13"/>
        <v>1.2474012474012475E-2</v>
      </c>
      <c r="AJ33" s="22">
        <f t="shared" si="13"/>
        <v>1.263537906137184E-2</v>
      </c>
      <c r="AK33" s="22">
        <f t="shared" si="13"/>
        <v>1.8867924528301886E-2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23">
        <f>G20*100000/1601711</f>
        <v>1.8105638283061052</v>
      </c>
      <c r="H34" s="23">
        <f t="shared" ref="H34:AK34" si="14">H20*100000/1601711</f>
        <v>1.498397651011949</v>
      </c>
      <c r="I34" s="23">
        <f t="shared" si="14"/>
        <v>1.2486647091766243</v>
      </c>
      <c r="J34" s="23">
        <f t="shared" si="14"/>
        <v>1.0613650028001307</v>
      </c>
      <c r="K34" s="23">
        <f t="shared" si="14"/>
        <v>1.3735311800942867</v>
      </c>
      <c r="L34" s="23">
        <f t="shared" si="14"/>
        <v>1.498397651011949</v>
      </c>
      <c r="M34" s="23">
        <f t="shared" si="14"/>
        <v>1.6856973573884428</v>
      </c>
      <c r="N34" s="23">
        <f t="shared" si="14"/>
        <v>1.5608308864707803</v>
      </c>
      <c r="O34" s="23">
        <f t="shared" si="14"/>
        <v>1.4359644155531179</v>
      </c>
      <c r="P34" s="23">
        <f t="shared" si="14"/>
        <v>1.498397651011949</v>
      </c>
      <c r="Q34" s="23">
        <f t="shared" si="14"/>
        <v>1.6856973573884428</v>
      </c>
      <c r="R34" s="23">
        <f t="shared" si="14"/>
        <v>1.3735311800942867</v>
      </c>
      <c r="S34" s="23">
        <f t="shared" si="14"/>
        <v>1.0613650028001307</v>
      </c>
      <c r="T34" s="23">
        <f t="shared" si="14"/>
        <v>0.93649853188246823</v>
      </c>
      <c r="U34" s="23">
        <f t="shared" si="14"/>
        <v>0.93649853188246823</v>
      </c>
      <c r="V34" s="23">
        <f t="shared" si="14"/>
        <v>0.9989317673412994</v>
      </c>
      <c r="W34" s="23">
        <f t="shared" si="14"/>
        <v>0.87406529642363695</v>
      </c>
      <c r="X34" s="23">
        <f t="shared" si="14"/>
        <v>0.4994658836706497</v>
      </c>
      <c r="Y34" s="23">
        <f t="shared" si="14"/>
        <v>0.43703264821181848</v>
      </c>
      <c r="Z34" s="23">
        <f t="shared" si="14"/>
        <v>0.43703264821181848</v>
      </c>
      <c r="AA34" s="23">
        <f t="shared" si="14"/>
        <v>0.24973294183532485</v>
      </c>
      <c r="AB34" s="23">
        <f t="shared" si="14"/>
        <v>6.2433235458831213E-2</v>
      </c>
      <c r="AC34" s="23">
        <f t="shared" si="14"/>
        <v>0</v>
      </c>
      <c r="AD34" s="23">
        <f t="shared" si="14"/>
        <v>0</v>
      </c>
      <c r="AE34" s="23">
        <f t="shared" si="14"/>
        <v>0</v>
      </c>
      <c r="AF34" s="23">
        <f t="shared" si="14"/>
        <v>0</v>
      </c>
      <c r="AG34" s="23">
        <f t="shared" si="14"/>
        <v>0</v>
      </c>
      <c r="AH34" s="23">
        <f t="shared" si="14"/>
        <v>6.2433235458831213E-2</v>
      </c>
      <c r="AI34" s="23">
        <f t="shared" si="14"/>
        <v>0.31216617729415608</v>
      </c>
      <c r="AJ34" s="23">
        <f t="shared" si="14"/>
        <v>0.43703264821181848</v>
      </c>
      <c r="AK34" s="23">
        <f t="shared" si="14"/>
        <v>0.43703264821181848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12</v>
      </c>
      <c r="H35" s="24">
        <f t="shared" ref="H35:AK35" si="15">H21-H22</f>
        <v>0</v>
      </c>
      <c r="I35" s="24">
        <f t="shared" si="15"/>
        <v>-8</v>
      </c>
      <c r="J35" s="24">
        <f t="shared" si="15"/>
        <v>-17</v>
      </c>
      <c r="K35" s="24">
        <f t="shared" si="15"/>
        <v>-12</v>
      </c>
      <c r="L35" s="24">
        <f t="shared" si="15"/>
        <v>-2</v>
      </c>
      <c r="M35" s="24">
        <f t="shared" si="15"/>
        <v>-1</v>
      </c>
      <c r="N35" s="24">
        <f t="shared" si="15"/>
        <v>-4</v>
      </c>
      <c r="O35" s="24">
        <f t="shared" si="15"/>
        <v>-1</v>
      </c>
      <c r="P35" s="24">
        <f t="shared" si="15"/>
        <v>4</v>
      </c>
      <c r="Q35" s="24">
        <f t="shared" si="15"/>
        <v>10</v>
      </c>
      <c r="R35" s="24">
        <f t="shared" si="15"/>
        <v>0</v>
      </c>
      <c r="S35" s="24">
        <f t="shared" si="15"/>
        <v>-7</v>
      </c>
      <c r="T35" s="24">
        <f t="shared" si="15"/>
        <v>-12</v>
      </c>
      <c r="U35" s="24">
        <f t="shared" si="15"/>
        <v>-10</v>
      </c>
      <c r="V35" s="24">
        <f t="shared" si="15"/>
        <v>-7</v>
      </c>
      <c r="W35" s="24">
        <f t="shared" si="15"/>
        <v>-10</v>
      </c>
      <c r="X35" s="24">
        <f t="shared" si="15"/>
        <v>-19</v>
      </c>
      <c r="Y35" s="24">
        <f t="shared" si="15"/>
        <v>-15</v>
      </c>
      <c r="Z35" s="24">
        <f t="shared" si="15"/>
        <v>-10</v>
      </c>
      <c r="AA35" s="24">
        <f t="shared" si="15"/>
        <v>-11</v>
      </c>
      <c r="AB35" s="24">
        <f t="shared" si="15"/>
        <v>-14</v>
      </c>
      <c r="AC35" s="24">
        <f t="shared" si="15"/>
        <v>-16</v>
      </c>
      <c r="AD35" s="24">
        <f t="shared" si="15"/>
        <v>-14</v>
      </c>
      <c r="AE35" s="24">
        <f t="shared" si="15"/>
        <v>-8</v>
      </c>
      <c r="AF35" s="24">
        <f t="shared" si="15"/>
        <v>-7</v>
      </c>
      <c r="AG35" s="24">
        <f t="shared" si="15"/>
        <v>-7</v>
      </c>
      <c r="AH35" s="24">
        <f t="shared" si="15"/>
        <v>-3</v>
      </c>
      <c r="AI35" s="24">
        <f t="shared" si="15"/>
        <v>4</v>
      </c>
      <c r="AJ35" s="24">
        <f t="shared" si="15"/>
        <v>7</v>
      </c>
      <c r="AK35" s="24">
        <f t="shared" si="15"/>
        <v>7</v>
      </c>
      <c r="AM35" s="39">
        <v>1</v>
      </c>
      <c r="AN35" s="39">
        <v>1</v>
      </c>
    </row>
    <row r="36" spans="2:40" ht="59.25" customHeight="1">
      <c r="B36" t="s">
        <v>22</v>
      </c>
      <c r="C36" s="405"/>
      <c r="D36" s="17" t="s">
        <v>61</v>
      </c>
      <c r="E36" s="2" t="s">
        <v>17</v>
      </c>
      <c r="F36" s="1"/>
      <c r="G36" s="22">
        <f t="shared" ref="G36:AA36" si="16">IFERROR(G24/G20,0)</f>
        <v>0.27586206896551724</v>
      </c>
      <c r="H36" s="22">
        <f t="shared" si="16"/>
        <v>0.29166666666666669</v>
      </c>
      <c r="I36" s="22">
        <f t="shared" si="16"/>
        <v>0.3</v>
      </c>
      <c r="J36" s="22">
        <f t="shared" si="16"/>
        <v>0.41176470588235292</v>
      </c>
      <c r="K36" s="22">
        <f t="shared" si="16"/>
        <v>0.31818181818181818</v>
      </c>
      <c r="L36" s="22">
        <f t="shared" si="16"/>
        <v>0.29166666666666669</v>
      </c>
      <c r="M36" s="22">
        <f t="shared" si="16"/>
        <v>0.22222222222222221</v>
      </c>
      <c r="N36" s="22">
        <f t="shared" si="16"/>
        <v>0.16</v>
      </c>
      <c r="O36" s="22">
        <f t="shared" si="16"/>
        <v>0.17391304347826086</v>
      </c>
      <c r="P36" s="22">
        <f t="shared" si="16"/>
        <v>0.20833333333333334</v>
      </c>
      <c r="Q36" s="22">
        <f t="shared" si="16"/>
        <v>0.29629629629629628</v>
      </c>
      <c r="R36" s="22">
        <f t="shared" si="16"/>
        <v>0.36363636363636365</v>
      </c>
      <c r="S36" s="22">
        <f t="shared" si="16"/>
        <v>0.41176470588235292</v>
      </c>
      <c r="T36" s="22">
        <f t="shared" si="16"/>
        <v>0.6</v>
      </c>
      <c r="U36" s="22">
        <f t="shared" si="16"/>
        <v>0.6</v>
      </c>
      <c r="V36" s="22">
        <f t="shared" si="16"/>
        <v>0.625</v>
      </c>
      <c r="W36" s="22">
        <f t="shared" si="16"/>
        <v>0.5714285714285714</v>
      </c>
      <c r="X36" s="22">
        <f t="shared" si="16"/>
        <v>0.5</v>
      </c>
      <c r="Y36" s="22">
        <f t="shared" si="16"/>
        <v>0.5714285714285714</v>
      </c>
      <c r="Z36" s="22">
        <f t="shared" si="16"/>
        <v>0.5714285714285714</v>
      </c>
      <c r="AA36" s="22">
        <f t="shared" si="16"/>
        <v>0.25</v>
      </c>
      <c r="AB36" s="22">
        <f>IFERROR(AB24/AB20,0)</f>
        <v>1</v>
      </c>
      <c r="AC36" s="22">
        <f>IFERROR(AC24/AC20,0)</f>
        <v>0</v>
      </c>
      <c r="AD36" s="22">
        <f t="shared" ref="AD36:AK36" si="17">IFERROR(AD24/AD20,0)</f>
        <v>0</v>
      </c>
      <c r="AE36" s="22">
        <f t="shared" si="17"/>
        <v>0</v>
      </c>
      <c r="AF36" s="22">
        <f t="shared" si="17"/>
        <v>0</v>
      </c>
      <c r="AG36" s="22">
        <f t="shared" si="17"/>
        <v>0</v>
      </c>
      <c r="AH36" s="22">
        <f t="shared" si="17"/>
        <v>0</v>
      </c>
      <c r="AI36" s="22">
        <f t="shared" si="17"/>
        <v>0</v>
      </c>
      <c r="AJ36" s="22">
        <f t="shared" si="17"/>
        <v>0</v>
      </c>
      <c r="AK36" s="22">
        <f t="shared" si="17"/>
        <v>0</v>
      </c>
      <c r="AM36" s="38">
        <v>0.5</v>
      </c>
      <c r="AN36" s="38">
        <v>0.5</v>
      </c>
    </row>
    <row r="37" spans="2:40" ht="59.25" customHeight="1">
      <c r="B37" s="78" t="s">
        <v>144</v>
      </c>
      <c r="C37" s="143"/>
      <c r="D37" s="17" t="s">
        <v>142</v>
      </c>
      <c r="E37" s="2" t="s">
        <v>17</v>
      </c>
      <c r="F37" s="1"/>
      <c r="G37" s="142">
        <f>G24*100000/1601711</f>
        <v>0.4994658836706497</v>
      </c>
      <c r="H37" s="142">
        <f t="shared" ref="H37:AK37" si="18">H24*100000/1601711</f>
        <v>0.43703264821181848</v>
      </c>
      <c r="I37" s="142">
        <f t="shared" si="18"/>
        <v>0.37459941275298725</v>
      </c>
      <c r="J37" s="142">
        <f t="shared" si="18"/>
        <v>0.43703264821181848</v>
      </c>
      <c r="K37" s="142">
        <f t="shared" si="18"/>
        <v>0.43703264821181848</v>
      </c>
      <c r="L37" s="142">
        <f t="shared" si="18"/>
        <v>0.43703264821181848</v>
      </c>
      <c r="M37" s="142">
        <f t="shared" si="18"/>
        <v>0.37459941275298725</v>
      </c>
      <c r="N37" s="142">
        <f t="shared" si="18"/>
        <v>0.24973294183532485</v>
      </c>
      <c r="O37" s="142">
        <f t="shared" si="18"/>
        <v>0.24973294183532485</v>
      </c>
      <c r="P37" s="142">
        <f t="shared" si="18"/>
        <v>0.31216617729415608</v>
      </c>
      <c r="Q37" s="142">
        <f t="shared" si="18"/>
        <v>0.4994658836706497</v>
      </c>
      <c r="R37" s="142">
        <f t="shared" si="18"/>
        <v>0.4994658836706497</v>
      </c>
      <c r="S37" s="142">
        <f t="shared" si="18"/>
        <v>0.43703264821181848</v>
      </c>
      <c r="T37" s="142">
        <f t="shared" si="18"/>
        <v>0.56189911912948087</v>
      </c>
      <c r="U37" s="142">
        <f t="shared" si="18"/>
        <v>0.56189911912948087</v>
      </c>
      <c r="V37" s="142">
        <f t="shared" si="18"/>
        <v>0.62433235458831216</v>
      </c>
      <c r="W37" s="142">
        <f t="shared" si="18"/>
        <v>0.4994658836706497</v>
      </c>
      <c r="X37" s="142">
        <f t="shared" si="18"/>
        <v>0.24973294183532485</v>
      </c>
      <c r="Y37" s="142">
        <f t="shared" si="18"/>
        <v>0.24973294183532485</v>
      </c>
      <c r="Z37" s="142">
        <f t="shared" si="18"/>
        <v>0.24973294183532485</v>
      </c>
      <c r="AA37" s="142">
        <f t="shared" si="18"/>
        <v>6.2433235458831213E-2</v>
      </c>
      <c r="AB37" s="142">
        <f t="shared" si="18"/>
        <v>6.2433235458831213E-2</v>
      </c>
      <c r="AC37" s="142">
        <f t="shared" si="18"/>
        <v>0</v>
      </c>
      <c r="AD37" s="142">
        <f t="shared" si="18"/>
        <v>0</v>
      </c>
      <c r="AE37" s="142">
        <f t="shared" si="18"/>
        <v>0</v>
      </c>
      <c r="AF37" s="142">
        <f t="shared" si="18"/>
        <v>0</v>
      </c>
      <c r="AG37" s="142">
        <f t="shared" si="18"/>
        <v>0</v>
      </c>
      <c r="AH37" s="142">
        <f t="shared" si="18"/>
        <v>0</v>
      </c>
      <c r="AI37" s="142">
        <f t="shared" si="18"/>
        <v>0</v>
      </c>
      <c r="AJ37" s="142">
        <f t="shared" si="18"/>
        <v>0</v>
      </c>
      <c r="AK37" s="142">
        <f t="shared" si="18"/>
        <v>0</v>
      </c>
      <c r="AM37" s="38"/>
      <c r="AN37" s="38"/>
    </row>
    <row r="39" spans="2:40" ht="59.25" customHeight="1">
      <c r="B39" s="78" t="s">
        <v>21</v>
      </c>
      <c r="C39" s="78"/>
      <c r="D39" s="18" t="s">
        <v>60</v>
      </c>
      <c r="E39" s="2"/>
      <c r="F39" s="1"/>
      <c r="G39" s="124" t="str">
        <f>IF(G35&gt;0,"増加","減少")</f>
        <v>増加</v>
      </c>
      <c r="H39" s="124" t="str">
        <f t="shared" ref="H39:AK39" si="19">IF(H35&gt;0,"増加","減少")</f>
        <v>減少</v>
      </c>
      <c r="I39" s="124" t="str">
        <f t="shared" si="19"/>
        <v>減少</v>
      </c>
      <c r="J39" s="124" t="str">
        <f t="shared" si="19"/>
        <v>減少</v>
      </c>
      <c r="K39" s="124" t="str">
        <f t="shared" si="19"/>
        <v>減少</v>
      </c>
      <c r="L39" s="124" t="str">
        <f t="shared" si="19"/>
        <v>減少</v>
      </c>
      <c r="M39" s="124" t="str">
        <f t="shared" si="19"/>
        <v>減少</v>
      </c>
      <c r="N39" s="124" t="str">
        <f t="shared" si="19"/>
        <v>減少</v>
      </c>
      <c r="O39" s="124" t="str">
        <f t="shared" si="19"/>
        <v>減少</v>
      </c>
      <c r="P39" s="124" t="str">
        <f t="shared" si="19"/>
        <v>増加</v>
      </c>
      <c r="Q39" s="124" t="str">
        <f t="shared" si="19"/>
        <v>増加</v>
      </c>
      <c r="R39" s="124" t="str">
        <f t="shared" si="19"/>
        <v>減少</v>
      </c>
      <c r="S39" s="124" t="str">
        <f t="shared" si="19"/>
        <v>減少</v>
      </c>
      <c r="T39" s="124" t="str">
        <f t="shared" si="19"/>
        <v>減少</v>
      </c>
      <c r="U39" s="124" t="str">
        <f t="shared" si="19"/>
        <v>減少</v>
      </c>
      <c r="V39" s="124" t="str">
        <f t="shared" si="19"/>
        <v>減少</v>
      </c>
      <c r="W39" s="124" t="str">
        <f t="shared" si="19"/>
        <v>減少</v>
      </c>
      <c r="X39" s="124" t="str">
        <f t="shared" si="19"/>
        <v>減少</v>
      </c>
      <c r="Y39" s="124" t="str">
        <f t="shared" si="19"/>
        <v>減少</v>
      </c>
      <c r="Z39" s="124" t="str">
        <f t="shared" si="19"/>
        <v>減少</v>
      </c>
      <c r="AA39" s="124" t="str">
        <f t="shared" si="19"/>
        <v>減少</v>
      </c>
      <c r="AB39" s="124" t="str">
        <f t="shared" si="19"/>
        <v>減少</v>
      </c>
      <c r="AC39" s="124" t="str">
        <f t="shared" si="19"/>
        <v>減少</v>
      </c>
      <c r="AD39" s="124" t="str">
        <f t="shared" si="19"/>
        <v>減少</v>
      </c>
      <c r="AE39" s="124" t="str">
        <f t="shared" si="19"/>
        <v>減少</v>
      </c>
      <c r="AF39" s="124" t="str">
        <f t="shared" si="19"/>
        <v>減少</v>
      </c>
      <c r="AG39" s="124" t="str">
        <f t="shared" si="19"/>
        <v>減少</v>
      </c>
      <c r="AH39" s="124" t="str">
        <f t="shared" si="19"/>
        <v>減少</v>
      </c>
      <c r="AI39" s="124" t="str">
        <f t="shared" si="19"/>
        <v>増加</v>
      </c>
      <c r="AJ39" s="124" t="str">
        <f t="shared" si="19"/>
        <v>増加</v>
      </c>
      <c r="AK39" s="124" t="str">
        <f t="shared" si="19"/>
        <v>増加</v>
      </c>
      <c r="AM39" s="39">
        <v>1</v>
      </c>
      <c r="AN39" s="39">
        <v>1</v>
      </c>
    </row>
  </sheetData>
  <mergeCells count="2">
    <mergeCell ref="C28:C32"/>
    <mergeCell ref="C34:C36"/>
  </mergeCells>
  <phoneticPr fontId="1"/>
  <conditionalFormatting sqref="G36:AK36">
    <cfRule type="cellIs" dxfId="476" priority="15" operator="greaterThanOrEqual">
      <formula>0.5</formula>
    </cfRule>
  </conditionalFormatting>
  <conditionalFormatting sqref="G35:AK35">
    <cfRule type="cellIs" dxfId="475" priority="14" operator="greaterThanOrEqual">
      <formula>1</formula>
    </cfRule>
  </conditionalFormatting>
  <conditionalFormatting sqref="G34:AK34">
    <cfRule type="cellIs" dxfId="474" priority="12" operator="greaterThanOrEqual">
      <formula>25</formula>
    </cfRule>
    <cfRule type="cellIs" dxfId="473" priority="13" operator="greaterThanOrEqual">
      <formula>15</formula>
    </cfRule>
  </conditionalFormatting>
  <conditionalFormatting sqref="G33:AK33">
    <cfRule type="cellIs" dxfId="472" priority="11" operator="greaterThanOrEqual">
      <formula>0.1</formula>
    </cfRule>
  </conditionalFormatting>
  <conditionalFormatting sqref="G32:AK32">
    <cfRule type="cellIs" dxfId="471" priority="9" operator="greaterThanOrEqual">
      <formula>25</formula>
    </cfRule>
    <cfRule type="cellIs" dxfId="470" priority="10" operator="greaterThanOrEqual">
      <formula>15</formula>
    </cfRule>
  </conditionalFormatting>
  <conditionalFormatting sqref="G31:AK31">
    <cfRule type="cellIs" dxfId="469" priority="8" operator="greaterThanOrEqual">
      <formula>0.25</formula>
    </cfRule>
  </conditionalFormatting>
  <conditionalFormatting sqref="G30:AK30">
    <cfRule type="cellIs" dxfId="468" priority="6" operator="greaterThanOrEqual">
      <formula>0.5</formula>
    </cfRule>
    <cfRule type="cellIs" dxfId="467" priority="7" operator="greaterThanOrEqual">
      <formula>0.2</formula>
    </cfRule>
  </conditionalFormatting>
  <conditionalFormatting sqref="G29:AK29">
    <cfRule type="cellIs" dxfId="466" priority="5" operator="greaterThanOrEqual">
      <formula>0.25</formula>
    </cfRule>
  </conditionalFormatting>
  <conditionalFormatting sqref="G28:AK28">
    <cfRule type="cellIs" dxfId="465" priority="3" operator="greaterThanOrEqual">
      <formula>0.5</formula>
    </cfRule>
    <cfRule type="cellIs" dxfId="464" priority="4" operator="greaterThanOrEqual">
      <formula>0.2</formula>
    </cfRule>
  </conditionalFormatting>
  <conditionalFormatting sqref="G37:AK37">
    <cfRule type="cellIs" dxfId="463" priority="1" operator="greaterThanOrEqual">
      <formula>7.5</formula>
    </cfRule>
  </conditionalFormatting>
  <conditionalFormatting sqref="G37:AK37">
    <cfRule type="cellIs" dxfId="462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AN39"/>
  <sheetViews>
    <sheetView view="pageBreakPreview" topLeftCell="B4" zoomScale="80" zoomScaleNormal="100" zoomScaleSheetLayoutView="80" workbookViewId="0">
      <pane xSplit="5" ySplit="4" topLeftCell="G29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98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44136</v>
      </c>
      <c r="H6" s="26">
        <v>44137</v>
      </c>
      <c r="I6" s="26">
        <v>44138</v>
      </c>
      <c r="J6" s="26">
        <v>44139</v>
      </c>
      <c r="K6" s="26">
        <v>44140</v>
      </c>
      <c r="L6" s="26">
        <v>44141</v>
      </c>
      <c r="M6" s="26">
        <v>44142</v>
      </c>
      <c r="N6" s="26">
        <v>44143</v>
      </c>
      <c r="O6" s="26">
        <v>44144</v>
      </c>
      <c r="P6" s="26">
        <v>44145</v>
      </c>
      <c r="Q6" s="26">
        <v>44146</v>
      </c>
      <c r="R6" s="26">
        <v>44147</v>
      </c>
      <c r="S6" s="26">
        <v>44148</v>
      </c>
      <c r="T6" s="26">
        <v>44149</v>
      </c>
      <c r="U6" s="26">
        <v>44150</v>
      </c>
      <c r="V6" s="26">
        <v>44151</v>
      </c>
      <c r="W6" s="26">
        <v>44152</v>
      </c>
      <c r="X6" s="26">
        <v>44153</v>
      </c>
      <c r="Y6" s="26">
        <v>44154</v>
      </c>
      <c r="Z6" s="26">
        <v>44155</v>
      </c>
      <c r="AA6" s="26">
        <v>44156</v>
      </c>
      <c r="AB6" s="26">
        <v>44157</v>
      </c>
      <c r="AC6" s="26">
        <v>44158</v>
      </c>
      <c r="AD6" s="26">
        <v>44159</v>
      </c>
      <c r="AE6" s="26">
        <v>44160</v>
      </c>
      <c r="AF6" s="26">
        <v>44161</v>
      </c>
      <c r="AG6" s="26">
        <v>44162</v>
      </c>
      <c r="AH6" s="26">
        <v>44163</v>
      </c>
      <c r="AI6" s="26">
        <v>44164</v>
      </c>
      <c r="AJ6" s="26">
        <v>44165</v>
      </c>
      <c r="AK6" s="26"/>
    </row>
    <row r="7" spans="4:38" ht="30" customHeight="1">
      <c r="D7" s="6"/>
      <c r="E7" s="7"/>
      <c r="F7" s="8"/>
      <c r="G7" s="27" t="s">
        <v>99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/>
    </row>
    <row r="8" spans="4:38" ht="41.25" customHeight="1">
      <c r="D8" s="28" t="s">
        <v>44</v>
      </c>
      <c r="E8" s="2" t="s">
        <v>15</v>
      </c>
      <c r="F8" s="1" t="s">
        <v>9</v>
      </c>
      <c r="G8" s="19">
        <v>342</v>
      </c>
      <c r="H8" s="19">
        <v>342</v>
      </c>
      <c r="I8" s="19">
        <v>342</v>
      </c>
      <c r="J8" s="19">
        <v>342</v>
      </c>
      <c r="K8" s="19">
        <v>342</v>
      </c>
      <c r="L8" s="19">
        <v>342</v>
      </c>
      <c r="M8" s="19">
        <v>342</v>
      </c>
      <c r="N8" s="19">
        <v>342</v>
      </c>
      <c r="O8" s="19">
        <v>342</v>
      </c>
      <c r="P8" s="19">
        <v>342</v>
      </c>
      <c r="Q8" s="19">
        <v>342</v>
      </c>
      <c r="R8" s="19">
        <v>342</v>
      </c>
      <c r="S8" s="19">
        <v>342</v>
      </c>
      <c r="T8" s="19">
        <v>342</v>
      </c>
      <c r="U8" s="19">
        <v>342</v>
      </c>
      <c r="V8" s="19">
        <v>342</v>
      </c>
      <c r="W8" s="19">
        <v>342</v>
      </c>
      <c r="X8" s="19">
        <v>342</v>
      </c>
      <c r="Y8" s="19">
        <v>342</v>
      </c>
      <c r="Z8" s="19">
        <v>342</v>
      </c>
      <c r="AA8" s="19">
        <v>342</v>
      </c>
      <c r="AB8" s="19">
        <v>342</v>
      </c>
      <c r="AC8" s="19">
        <v>342</v>
      </c>
      <c r="AD8" s="19">
        <v>342</v>
      </c>
      <c r="AE8" s="19">
        <v>342</v>
      </c>
      <c r="AF8" s="19">
        <v>342</v>
      </c>
      <c r="AG8" s="19">
        <v>342</v>
      </c>
      <c r="AH8" s="19">
        <v>342</v>
      </c>
      <c r="AI8" s="19">
        <v>342</v>
      </c>
      <c r="AJ8" s="19">
        <v>342</v>
      </c>
      <c r="AK8" s="19">
        <v>342</v>
      </c>
    </row>
    <row r="9" spans="4:38" ht="41.25" customHeight="1">
      <c r="D9" s="28" t="s">
        <v>45</v>
      </c>
      <c r="E9" s="2" t="s">
        <v>15</v>
      </c>
      <c r="F9" s="1" t="s">
        <v>8</v>
      </c>
      <c r="G9" s="19">
        <v>114</v>
      </c>
      <c r="H9" s="19">
        <v>114</v>
      </c>
      <c r="I9" s="19">
        <v>114</v>
      </c>
      <c r="J9" s="19">
        <v>114</v>
      </c>
      <c r="K9" s="19">
        <v>114</v>
      </c>
      <c r="L9" s="19">
        <v>114</v>
      </c>
      <c r="M9" s="19">
        <v>114</v>
      </c>
      <c r="N9" s="19">
        <v>114</v>
      </c>
      <c r="O9" s="19">
        <v>114</v>
      </c>
      <c r="P9" s="19">
        <v>114</v>
      </c>
      <c r="Q9" s="92">
        <v>122</v>
      </c>
      <c r="R9" s="21">
        <v>122</v>
      </c>
      <c r="S9" s="21">
        <v>122</v>
      </c>
      <c r="T9" s="21">
        <v>122</v>
      </c>
      <c r="U9" s="21">
        <v>122</v>
      </c>
      <c r="V9" s="21">
        <v>122</v>
      </c>
      <c r="W9" s="21">
        <v>122</v>
      </c>
      <c r="X9" s="92">
        <v>207</v>
      </c>
      <c r="Y9" s="61">
        <v>207</v>
      </c>
      <c r="Z9" s="21">
        <v>207</v>
      </c>
      <c r="AA9" s="21">
        <v>207</v>
      </c>
      <c r="AB9" s="21">
        <v>207</v>
      </c>
      <c r="AC9" s="21">
        <v>207</v>
      </c>
      <c r="AD9" s="21">
        <v>207</v>
      </c>
      <c r="AE9" s="21">
        <v>207</v>
      </c>
      <c r="AF9" s="21">
        <v>207</v>
      </c>
      <c r="AG9" s="21">
        <v>207</v>
      </c>
      <c r="AH9" s="21">
        <v>207</v>
      </c>
      <c r="AI9" s="21">
        <v>207</v>
      </c>
      <c r="AJ9" s="21">
        <v>207</v>
      </c>
      <c r="AK9" s="41"/>
    </row>
    <row r="10" spans="4:38" ht="41.25" customHeight="1">
      <c r="D10" s="14" t="s">
        <v>46</v>
      </c>
      <c r="E10" s="2"/>
      <c r="F10" s="1" t="s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8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>
      <c r="D11" s="14" t="s">
        <v>47</v>
      </c>
      <c r="E11" s="2"/>
      <c r="F11" s="1" t="s">
        <v>49</v>
      </c>
      <c r="G11" s="19">
        <v>38</v>
      </c>
      <c r="H11" s="19">
        <v>38</v>
      </c>
      <c r="I11" s="19">
        <v>38</v>
      </c>
      <c r="J11" s="19">
        <v>38</v>
      </c>
      <c r="K11" s="19">
        <v>38</v>
      </c>
      <c r="L11" s="19">
        <v>38</v>
      </c>
      <c r="M11" s="19">
        <v>38</v>
      </c>
      <c r="N11" s="19">
        <v>38</v>
      </c>
      <c r="O11" s="19">
        <v>38</v>
      </c>
      <c r="P11" s="19">
        <v>38</v>
      </c>
      <c r="Q11" s="19">
        <v>38</v>
      </c>
      <c r="R11" s="19">
        <v>38</v>
      </c>
      <c r="S11" s="19">
        <v>38</v>
      </c>
      <c r="T11" s="19">
        <v>38</v>
      </c>
      <c r="U11" s="19">
        <v>38</v>
      </c>
      <c r="V11" s="19">
        <v>38</v>
      </c>
      <c r="W11" s="19">
        <v>38</v>
      </c>
      <c r="X11" s="89">
        <v>15</v>
      </c>
      <c r="Y11" s="61">
        <v>15</v>
      </c>
      <c r="Z11" s="21">
        <v>15</v>
      </c>
      <c r="AA11" s="21">
        <v>15</v>
      </c>
      <c r="AB11" s="21">
        <v>15</v>
      </c>
      <c r="AC11" s="21">
        <v>15</v>
      </c>
      <c r="AD11" s="21">
        <v>15</v>
      </c>
      <c r="AE11" s="21">
        <v>15</v>
      </c>
      <c r="AF11" s="21">
        <v>15</v>
      </c>
      <c r="AG11" s="21">
        <v>15</v>
      </c>
      <c r="AH11" s="21">
        <v>15</v>
      </c>
      <c r="AI11" s="21">
        <v>15</v>
      </c>
      <c r="AJ11" s="21">
        <v>15</v>
      </c>
      <c r="AK11" s="41"/>
    </row>
    <row r="12" spans="4:38" ht="41.25" customHeight="1">
      <c r="D12" s="14" t="s">
        <v>0</v>
      </c>
      <c r="E12" s="40" t="s">
        <v>16</v>
      </c>
      <c r="F12" s="1" t="s">
        <v>24</v>
      </c>
      <c r="G12" s="61">
        <v>7</v>
      </c>
      <c r="H12" s="21">
        <v>7</v>
      </c>
      <c r="I12" s="21">
        <v>12</v>
      </c>
      <c r="J12" s="21">
        <v>10</v>
      </c>
      <c r="K12" s="21">
        <v>15</v>
      </c>
      <c r="L12" s="21">
        <v>20</v>
      </c>
      <c r="M12" s="21">
        <v>23</v>
      </c>
      <c r="N12" s="21">
        <v>32</v>
      </c>
      <c r="O12" s="21">
        <v>31</v>
      </c>
      <c r="P12" s="61">
        <v>35</v>
      </c>
      <c r="Q12" s="21">
        <v>37</v>
      </c>
      <c r="R12" s="21">
        <v>36</v>
      </c>
      <c r="S12" s="21">
        <v>31</v>
      </c>
      <c r="T12" s="21">
        <v>29</v>
      </c>
      <c r="U12" s="21">
        <v>32</v>
      </c>
      <c r="V12" s="61">
        <v>27</v>
      </c>
      <c r="W12" s="21">
        <v>27</v>
      </c>
      <c r="X12" s="21">
        <v>25</v>
      </c>
      <c r="Y12" s="61">
        <v>25</v>
      </c>
      <c r="Z12" s="21">
        <v>26</v>
      </c>
      <c r="AA12" s="21">
        <v>23</v>
      </c>
      <c r="AB12" s="21">
        <v>23</v>
      </c>
      <c r="AC12" s="21">
        <v>23</v>
      </c>
      <c r="AD12" s="21">
        <v>18</v>
      </c>
      <c r="AE12" s="93">
        <v>16</v>
      </c>
      <c r="AF12" s="21">
        <v>16</v>
      </c>
      <c r="AG12" s="21">
        <v>15</v>
      </c>
      <c r="AH12" s="21">
        <v>16</v>
      </c>
      <c r="AI12" s="21">
        <v>18</v>
      </c>
      <c r="AJ12" s="61">
        <v>18</v>
      </c>
      <c r="AK12" s="41"/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6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6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61">
        <v>0</v>
      </c>
      <c r="W13" s="21">
        <v>0</v>
      </c>
      <c r="X13" s="21">
        <v>0</v>
      </c>
      <c r="Y13" s="6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93">
        <v>0</v>
      </c>
      <c r="AF13" s="21">
        <v>1</v>
      </c>
      <c r="AG13" s="21">
        <v>1</v>
      </c>
      <c r="AH13" s="21">
        <v>1</v>
      </c>
      <c r="AI13" s="21">
        <v>1</v>
      </c>
      <c r="AJ13" s="61">
        <v>1</v>
      </c>
      <c r="AK13" s="41"/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61">
        <v>12</v>
      </c>
      <c r="H14" s="21">
        <v>12</v>
      </c>
      <c r="I14" s="21">
        <v>20</v>
      </c>
      <c r="J14" s="21">
        <v>24</v>
      </c>
      <c r="K14" s="21">
        <v>41</v>
      </c>
      <c r="L14" s="21">
        <v>54</v>
      </c>
      <c r="M14" s="21">
        <v>57</v>
      </c>
      <c r="N14" s="21">
        <v>67</v>
      </c>
      <c r="O14" s="21">
        <v>67</v>
      </c>
      <c r="P14" s="61">
        <v>67</v>
      </c>
      <c r="Q14" s="21">
        <v>70</v>
      </c>
      <c r="R14" s="21">
        <v>66</v>
      </c>
      <c r="S14" s="21">
        <v>60</v>
      </c>
      <c r="T14" s="21">
        <v>48</v>
      </c>
      <c r="U14" s="21">
        <v>45</v>
      </c>
      <c r="V14" s="61">
        <v>40</v>
      </c>
      <c r="W14" s="21">
        <v>33</v>
      </c>
      <c r="X14" s="21">
        <v>44</v>
      </c>
      <c r="Y14" s="61">
        <v>48</v>
      </c>
      <c r="Z14" s="21">
        <v>53</v>
      </c>
      <c r="AA14" s="21">
        <v>50</v>
      </c>
      <c r="AB14" s="21">
        <v>51</v>
      </c>
      <c r="AC14" s="21">
        <v>51</v>
      </c>
      <c r="AD14" s="21">
        <v>46</v>
      </c>
      <c r="AE14" s="93">
        <v>40</v>
      </c>
      <c r="AF14" s="21">
        <v>41</v>
      </c>
      <c r="AG14" s="21">
        <v>40</v>
      </c>
      <c r="AH14" s="21">
        <v>37</v>
      </c>
      <c r="AI14" s="21">
        <v>39</v>
      </c>
      <c r="AJ14" s="61">
        <v>36</v>
      </c>
      <c r="AK14" s="41"/>
      <c r="AL14" s="64"/>
    </row>
    <row r="15" spans="4:38" ht="41.25" customHeight="1">
      <c r="D15" s="14" t="s">
        <v>2</v>
      </c>
      <c r="E15" s="40" t="s">
        <v>16</v>
      </c>
      <c r="F15" s="29"/>
      <c r="G15" s="61">
        <v>142</v>
      </c>
      <c r="H15" s="21">
        <v>182</v>
      </c>
      <c r="I15" s="21">
        <v>181</v>
      </c>
      <c r="J15" s="21">
        <v>232</v>
      </c>
      <c r="K15" s="21">
        <v>198</v>
      </c>
      <c r="L15" s="21">
        <v>230</v>
      </c>
      <c r="M15" s="21">
        <v>148</v>
      </c>
      <c r="N15" s="21">
        <v>170</v>
      </c>
      <c r="O15" s="21">
        <v>148</v>
      </c>
      <c r="P15" s="61">
        <v>205</v>
      </c>
      <c r="Q15" s="93">
        <v>242</v>
      </c>
      <c r="R15" s="21">
        <v>184</v>
      </c>
      <c r="S15" s="21">
        <v>140</v>
      </c>
      <c r="T15" s="21">
        <v>92</v>
      </c>
      <c r="U15" s="21">
        <v>10</v>
      </c>
      <c r="V15" s="21">
        <v>115</v>
      </c>
      <c r="W15" s="21">
        <v>122</v>
      </c>
      <c r="X15" s="21">
        <v>254</v>
      </c>
      <c r="Y15" s="61">
        <v>297</v>
      </c>
      <c r="Z15" s="21">
        <v>349</v>
      </c>
      <c r="AA15" s="21">
        <v>298</v>
      </c>
      <c r="AB15" s="21">
        <v>110</v>
      </c>
      <c r="AC15" s="21">
        <v>42</v>
      </c>
      <c r="AD15" s="92">
        <v>182</v>
      </c>
      <c r="AE15" s="21">
        <v>354</v>
      </c>
      <c r="AF15" s="21">
        <v>134</v>
      </c>
      <c r="AG15" s="21">
        <v>138</v>
      </c>
      <c r="AH15" s="21">
        <v>157</v>
      </c>
      <c r="AI15" s="21">
        <v>25</v>
      </c>
      <c r="AJ15" s="21">
        <v>149</v>
      </c>
      <c r="AK15" s="41"/>
      <c r="AL15" s="139">
        <f>SUM(G15:AJ15)</f>
        <v>5230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61">
        <f>G15+SUM('10月（入力用）'!AF15:AK15)</f>
        <v>725</v>
      </c>
      <c r="H16" s="19">
        <f>SUM(G15:H15)+SUM('10月（入力用）'!AG15:AK15)</f>
        <v>828</v>
      </c>
      <c r="I16" s="19">
        <f>SUM(G15:I15)+SUM('10月（入力用）'!AH15:AK15)</f>
        <v>885</v>
      </c>
      <c r="J16" s="19">
        <f>SUM(G15:J15)+SUM('10月（入力用）'!AI15:AK15)</f>
        <v>1023</v>
      </c>
      <c r="K16" s="19">
        <f>SUM(G15:K15)+SUM('10月（入力用）'!AJ15:AK15)</f>
        <v>1147</v>
      </c>
      <c r="L16" s="19">
        <f>SUM(G15:L15)+'10月（入力用）'!AK15</f>
        <v>1241</v>
      </c>
      <c r="M16" s="19">
        <f>SUM(G15:M15)</f>
        <v>1313</v>
      </c>
      <c r="N16" s="19">
        <f t="shared" ref="N16:AK16" si="0">SUM(H15:N15)</f>
        <v>1341</v>
      </c>
      <c r="O16" s="19">
        <f t="shared" si="0"/>
        <v>1307</v>
      </c>
      <c r="P16" s="19">
        <f t="shared" si="0"/>
        <v>1331</v>
      </c>
      <c r="Q16" s="19">
        <f t="shared" si="0"/>
        <v>1341</v>
      </c>
      <c r="R16" s="19">
        <f t="shared" si="0"/>
        <v>1327</v>
      </c>
      <c r="S16" s="19">
        <f t="shared" si="0"/>
        <v>1237</v>
      </c>
      <c r="T16" s="19">
        <f t="shared" si="0"/>
        <v>1181</v>
      </c>
      <c r="U16" s="19">
        <f t="shared" si="0"/>
        <v>1021</v>
      </c>
      <c r="V16" s="19">
        <f t="shared" si="0"/>
        <v>988</v>
      </c>
      <c r="W16" s="19">
        <f t="shared" si="0"/>
        <v>905</v>
      </c>
      <c r="X16" s="19">
        <f t="shared" si="0"/>
        <v>917</v>
      </c>
      <c r="Y16" s="19">
        <f t="shared" si="0"/>
        <v>1030</v>
      </c>
      <c r="Z16" s="19">
        <f t="shared" si="0"/>
        <v>1239</v>
      </c>
      <c r="AA16" s="19">
        <f t="shared" si="0"/>
        <v>1445</v>
      </c>
      <c r="AB16" s="19">
        <f t="shared" si="0"/>
        <v>1545</v>
      </c>
      <c r="AC16" s="19">
        <f t="shared" si="0"/>
        <v>1472</v>
      </c>
      <c r="AD16" s="19">
        <f t="shared" si="0"/>
        <v>1532</v>
      </c>
      <c r="AE16" s="19">
        <f t="shared" si="0"/>
        <v>1632</v>
      </c>
      <c r="AF16" s="19">
        <f t="shared" si="0"/>
        <v>1469</v>
      </c>
      <c r="AG16" s="19">
        <f t="shared" si="0"/>
        <v>1258</v>
      </c>
      <c r="AH16" s="19">
        <f t="shared" si="0"/>
        <v>1117</v>
      </c>
      <c r="AI16" s="19">
        <f t="shared" si="0"/>
        <v>1032</v>
      </c>
      <c r="AJ16" s="19">
        <f t="shared" si="0"/>
        <v>1139</v>
      </c>
      <c r="AK16" s="19">
        <f t="shared" si="0"/>
        <v>957</v>
      </c>
    </row>
    <row r="17" spans="2:40" ht="41.25" customHeight="1">
      <c r="D17" s="14" t="s">
        <v>3</v>
      </c>
      <c r="E17" s="40" t="s">
        <v>16</v>
      </c>
      <c r="F17" s="29"/>
      <c r="G17" s="61">
        <v>2</v>
      </c>
      <c r="H17" s="21">
        <v>6</v>
      </c>
      <c r="I17" s="21">
        <v>7</v>
      </c>
      <c r="J17" s="21">
        <v>10</v>
      </c>
      <c r="K17" s="21">
        <v>12</v>
      </c>
      <c r="L17" s="21">
        <v>4</v>
      </c>
      <c r="M17" s="21">
        <v>9</v>
      </c>
      <c r="N17" s="21">
        <v>3</v>
      </c>
      <c r="O17" s="21">
        <v>6</v>
      </c>
      <c r="P17" s="61">
        <v>5</v>
      </c>
      <c r="Q17" s="21">
        <v>2</v>
      </c>
      <c r="R17" s="21">
        <v>4</v>
      </c>
      <c r="S17" s="21">
        <v>0</v>
      </c>
      <c r="T17" s="21">
        <v>3</v>
      </c>
      <c r="U17" s="21">
        <v>1</v>
      </c>
      <c r="V17" s="21">
        <v>2</v>
      </c>
      <c r="W17" s="21">
        <v>13</v>
      </c>
      <c r="X17" s="21">
        <v>9</v>
      </c>
      <c r="Y17" s="61">
        <v>9</v>
      </c>
      <c r="Z17" s="21">
        <v>2</v>
      </c>
      <c r="AA17" s="21">
        <v>3</v>
      </c>
      <c r="AB17" s="21">
        <v>5</v>
      </c>
      <c r="AC17" s="21">
        <v>0</v>
      </c>
      <c r="AD17" s="21">
        <v>4</v>
      </c>
      <c r="AE17" s="21">
        <v>5</v>
      </c>
      <c r="AF17" s="21">
        <v>4</v>
      </c>
      <c r="AG17" s="21">
        <v>6</v>
      </c>
      <c r="AH17" s="21">
        <v>4</v>
      </c>
      <c r="AI17" s="21">
        <v>2</v>
      </c>
      <c r="AJ17" s="21">
        <v>2</v>
      </c>
      <c r="AK17" s="41"/>
      <c r="AL17" s="139">
        <f>SUM(G17:AJ17)</f>
        <v>144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G17+SUM('10月（入力用）'!AF17:AK17)</f>
        <v>13</v>
      </c>
      <c r="H18" s="19">
        <f>SUM(G17:H17)+SUM('10月（入力用）'!AG17:AK17)</f>
        <v>19</v>
      </c>
      <c r="I18" s="19">
        <f>SUM(G17:I17)+SUM('10月（入力用）'!AH17:AK17)</f>
        <v>26</v>
      </c>
      <c r="J18" s="19">
        <f>SUM(G17:J17)+SUM('10月（入力用）'!AI17:AK17)</f>
        <v>31</v>
      </c>
      <c r="K18" s="19">
        <f>SUM(G17:K17)+SUM('10月（入力用）'!AJ17:AK17)</f>
        <v>42</v>
      </c>
      <c r="L18" s="19">
        <f>SUM(G17:L17)+'10月（入力用）'!AK17</f>
        <v>45</v>
      </c>
      <c r="M18" s="19">
        <f>SUM(G17:M17)</f>
        <v>50</v>
      </c>
      <c r="N18" s="19">
        <f t="shared" ref="N18:AK18" si="1">SUM(H17:N17)</f>
        <v>51</v>
      </c>
      <c r="O18" s="19">
        <f t="shared" si="1"/>
        <v>51</v>
      </c>
      <c r="P18" s="19">
        <f t="shared" si="1"/>
        <v>49</v>
      </c>
      <c r="Q18" s="19">
        <f t="shared" si="1"/>
        <v>41</v>
      </c>
      <c r="R18" s="19">
        <f t="shared" si="1"/>
        <v>33</v>
      </c>
      <c r="S18" s="19">
        <f t="shared" si="1"/>
        <v>29</v>
      </c>
      <c r="T18" s="19">
        <f t="shared" si="1"/>
        <v>23</v>
      </c>
      <c r="U18" s="19">
        <f t="shared" si="1"/>
        <v>21</v>
      </c>
      <c r="V18" s="19">
        <f t="shared" si="1"/>
        <v>17</v>
      </c>
      <c r="W18" s="19">
        <f t="shared" si="1"/>
        <v>25</v>
      </c>
      <c r="X18" s="19">
        <f t="shared" si="1"/>
        <v>32</v>
      </c>
      <c r="Y18" s="19">
        <f t="shared" si="1"/>
        <v>37</v>
      </c>
      <c r="Z18" s="19">
        <f t="shared" si="1"/>
        <v>39</v>
      </c>
      <c r="AA18" s="19">
        <f t="shared" si="1"/>
        <v>39</v>
      </c>
      <c r="AB18" s="19">
        <f t="shared" si="1"/>
        <v>43</v>
      </c>
      <c r="AC18" s="19">
        <f t="shared" si="1"/>
        <v>41</v>
      </c>
      <c r="AD18" s="19">
        <f t="shared" si="1"/>
        <v>32</v>
      </c>
      <c r="AE18" s="19">
        <f t="shared" si="1"/>
        <v>28</v>
      </c>
      <c r="AF18" s="19">
        <f t="shared" si="1"/>
        <v>23</v>
      </c>
      <c r="AG18" s="19">
        <f t="shared" si="1"/>
        <v>27</v>
      </c>
      <c r="AH18" s="19">
        <f t="shared" si="1"/>
        <v>28</v>
      </c>
      <c r="AI18" s="19">
        <f t="shared" si="1"/>
        <v>25</v>
      </c>
      <c r="AJ18" s="19">
        <f t="shared" si="1"/>
        <v>27</v>
      </c>
      <c r="AK18" s="19">
        <f t="shared" si="1"/>
        <v>23</v>
      </c>
    </row>
    <row r="19" spans="2:40" ht="41.25" customHeight="1">
      <c r="D19" s="15" t="s">
        <v>4</v>
      </c>
      <c r="E19" s="40" t="s">
        <v>16</v>
      </c>
      <c r="F19" s="29"/>
      <c r="G19" s="21">
        <v>5</v>
      </c>
      <c r="H19" s="21">
        <v>0</v>
      </c>
      <c r="I19" s="21">
        <v>8</v>
      </c>
      <c r="J19" s="21">
        <v>5</v>
      </c>
      <c r="K19" s="21">
        <v>17</v>
      </c>
      <c r="L19" s="21">
        <v>13</v>
      </c>
      <c r="M19" s="21">
        <v>5</v>
      </c>
      <c r="N19" s="21">
        <v>11</v>
      </c>
      <c r="O19" s="21">
        <v>3</v>
      </c>
      <c r="P19" s="61">
        <v>5</v>
      </c>
      <c r="Q19" s="93">
        <v>5</v>
      </c>
      <c r="R19" s="21">
        <v>1</v>
      </c>
      <c r="S19" s="21">
        <v>5</v>
      </c>
      <c r="T19" s="21">
        <v>1</v>
      </c>
      <c r="U19" s="21">
        <v>3</v>
      </c>
      <c r="V19" s="21">
        <v>1</v>
      </c>
      <c r="W19" s="21">
        <v>2</v>
      </c>
      <c r="X19" s="21">
        <v>16</v>
      </c>
      <c r="Y19" s="61">
        <v>9</v>
      </c>
      <c r="Z19" s="21">
        <v>7</v>
      </c>
      <c r="AA19" s="21">
        <v>3</v>
      </c>
      <c r="AB19" s="21">
        <v>2</v>
      </c>
      <c r="AC19" s="21">
        <v>5</v>
      </c>
      <c r="AD19" s="21">
        <v>0</v>
      </c>
      <c r="AE19" s="21">
        <v>5</v>
      </c>
      <c r="AF19" s="21">
        <v>5</v>
      </c>
      <c r="AG19" s="21">
        <v>9</v>
      </c>
      <c r="AH19" s="21">
        <v>2</v>
      </c>
      <c r="AI19" s="21">
        <v>5</v>
      </c>
      <c r="AJ19" s="21">
        <v>1</v>
      </c>
      <c r="AK19" s="41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G19+SUM('10月（入力用）'!AF19:AK19)</f>
        <v>12</v>
      </c>
      <c r="H20" s="20">
        <f>SUM(G19:H19)+SUM('10月（入力用）'!AG19:AK19)</f>
        <v>12</v>
      </c>
      <c r="I20" s="20">
        <f>SUM(G19:I19)+SUM('10月（入力用）'!AH19:AK19)</f>
        <v>20</v>
      </c>
      <c r="J20" s="20">
        <f>SUM(G19:J19)+SUM('10月（入力用）'!AI19:AK19)</f>
        <v>24</v>
      </c>
      <c r="K20" s="20">
        <f>SUM(G19:K19)+SUM('10月（入力用）'!AJ19:AK19)</f>
        <v>37</v>
      </c>
      <c r="L20" s="20">
        <f>SUM(G19:L19)+'10月（入力用）'!AK19</f>
        <v>48</v>
      </c>
      <c r="M20" s="20">
        <f>SUM(G19:M19)</f>
        <v>53</v>
      </c>
      <c r="N20" s="20">
        <f t="shared" ref="N20:AK20" si="2">SUM(H19:N19)</f>
        <v>59</v>
      </c>
      <c r="O20" s="20">
        <f t="shared" si="2"/>
        <v>62</v>
      </c>
      <c r="P20" s="20">
        <f t="shared" si="2"/>
        <v>59</v>
      </c>
      <c r="Q20" s="20">
        <f t="shared" si="2"/>
        <v>59</v>
      </c>
      <c r="R20" s="20">
        <f t="shared" si="2"/>
        <v>43</v>
      </c>
      <c r="S20" s="20">
        <f t="shared" si="2"/>
        <v>35</v>
      </c>
      <c r="T20" s="20">
        <f t="shared" si="2"/>
        <v>31</v>
      </c>
      <c r="U20" s="20">
        <f t="shared" si="2"/>
        <v>23</v>
      </c>
      <c r="V20" s="20">
        <f t="shared" si="2"/>
        <v>21</v>
      </c>
      <c r="W20" s="20">
        <f t="shared" si="2"/>
        <v>18</v>
      </c>
      <c r="X20" s="20">
        <f t="shared" si="2"/>
        <v>29</v>
      </c>
      <c r="Y20" s="20">
        <f t="shared" si="2"/>
        <v>37</v>
      </c>
      <c r="Z20" s="20">
        <f t="shared" si="2"/>
        <v>39</v>
      </c>
      <c r="AA20" s="20">
        <f t="shared" si="2"/>
        <v>41</v>
      </c>
      <c r="AB20" s="20">
        <f t="shared" si="2"/>
        <v>40</v>
      </c>
      <c r="AC20" s="20">
        <f t="shared" si="2"/>
        <v>44</v>
      </c>
      <c r="AD20" s="20">
        <f t="shared" si="2"/>
        <v>42</v>
      </c>
      <c r="AE20" s="20">
        <f t="shared" si="2"/>
        <v>31</v>
      </c>
      <c r="AF20" s="20">
        <f t="shared" si="2"/>
        <v>27</v>
      </c>
      <c r="AG20" s="20">
        <f t="shared" si="2"/>
        <v>29</v>
      </c>
      <c r="AH20" s="20">
        <f t="shared" si="2"/>
        <v>28</v>
      </c>
      <c r="AI20" s="20">
        <f t="shared" si="2"/>
        <v>31</v>
      </c>
      <c r="AJ20" s="20">
        <f t="shared" si="2"/>
        <v>27</v>
      </c>
      <c r="AK20" s="20">
        <f t="shared" si="2"/>
        <v>27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12</v>
      </c>
      <c r="H21" s="20">
        <f t="shared" ref="H21:AK21" si="3">H20</f>
        <v>12</v>
      </c>
      <c r="I21" s="20">
        <f t="shared" si="3"/>
        <v>20</v>
      </c>
      <c r="J21" s="20">
        <f t="shared" si="3"/>
        <v>24</v>
      </c>
      <c r="K21" s="20">
        <f t="shared" si="3"/>
        <v>37</v>
      </c>
      <c r="L21" s="20">
        <f t="shared" si="3"/>
        <v>48</v>
      </c>
      <c r="M21" s="20">
        <f t="shared" si="3"/>
        <v>53</v>
      </c>
      <c r="N21" s="20">
        <f t="shared" si="3"/>
        <v>59</v>
      </c>
      <c r="O21" s="20">
        <f t="shared" si="3"/>
        <v>62</v>
      </c>
      <c r="P21" s="20">
        <f t="shared" si="3"/>
        <v>59</v>
      </c>
      <c r="Q21" s="20">
        <f t="shared" si="3"/>
        <v>59</v>
      </c>
      <c r="R21" s="20">
        <f t="shared" si="3"/>
        <v>43</v>
      </c>
      <c r="S21" s="20">
        <f t="shared" si="3"/>
        <v>35</v>
      </c>
      <c r="T21" s="20">
        <f t="shared" si="3"/>
        <v>31</v>
      </c>
      <c r="U21" s="20">
        <f t="shared" si="3"/>
        <v>23</v>
      </c>
      <c r="V21" s="20">
        <f t="shared" si="3"/>
        <v>21</v>
      </c>
      <c r="W21" s="20">
        <f t="shared" si="3"/>
        <v>18</v>
      </c>
      <c r="X21" s="20">
        <f t="shared" si="3"/>
        <v>29</v>
      </c>
      <c r="Y21" s="20">
        <f t="shared" si="3"/>
        <v>37</v>
      </c>
      <c r="Z21" s="20">
        <f t="shared" si="3"/>
        <v>39</v>
      </c>
      <c r="AA21" s="20">
        <f t="shared" si="3"/>
        <v>41</v>
      </c>
      <c r="AB21" s="20">
        <f t="shared" si="3"/>
        <v>40</v>
      </c>
      <c r="AC21" s="20">
        <f t="shared" si="3"/>
        <v>44</v>
      </c>
      <c r="AD21" s="20">
        <f t="shared" si="3"/>
        <v>42</v>
      </c>
      <c r="AE21" s="20">
        <f t="shared" si="3"/>
        <v>31</v>
      </c>
      <c r="AF21" s="20">
        <f t="shared" si="3"/>
        <v>27</v>
      </c>
      <c r="AG21" s="20">
        <f t="shared" si="3"/>
        <v>29</v>
      </c>
      <c r="AH21" s="20">
        <f t="shared" si="3"/>
        <v>28</v>
      </c>
      <c r="AI21" s="20">
        <f t="shared" si="3"/>
        <v>31</v>
      </c>
      <c r="AJ21" s="20">
        <f t="shared" si="3"/>
        <v>27</v>
      </c>
      <c r="AK21" s="20">
        <f t="shared" si="3"/>
        <v>27</v>
      </c>
    </row>
    <row r="22" spans="2:40" ht="41.25" customHeight="1">
      <c r="D22" s="14" t="s">
        <v>6</v>
      </c>
      <c r="E22" s="2"/>
      <c r="F22" s="1" t="s">
        <v>50</v>
      </c>
      <c r="G22" s="20">
        <f>'10月（入力用）'!AE20</f>
        <v>0</v>
      </c>
      <c r="H22" s="20">
        <f>'10月（入力用）'!AF20</f>
        <v>0</v>
      </c>
      <c r="I22" s="20">
        <f>'10月（入力用）'!AG20</f>
        <v>0</v>
      </c>
      <c r="J22" s="20">
        <f>'10月（入力用）'!AH20</f>
        <v>1</v>
      </c>
      <c r="K22" s="20">
        <f>'10月（入力用）'!AI20</f>
        <v>5</v>
      </c>
      <c r="L22" s="20">
        <f>'10月（入力用）'!AJ20</f>
        <v>7</v>
      </c>
      <c r="M22" s="20">
        <f>'10月（入力用）'!AK20</f>
        <v>7</v>
      </c>
      <c r="N22" s="20">
        <f>G21</f>
        <v>12</v>
      </c>
      <c r="O22" s="20">
        <f t="shared" ref="O22:AK22" si="4">H21</f>
        <v>12</v>
      </c>
      <c r="P22" s="20">
        <f t="shared" si="4"/>
        <v>20</v>
      </c>
      <c r="Q22" s="20">
        <f t="shared" si="4"/>
        <v>24</v>
      </c>
      <c r="R22" s="20">
        <f t="shared" si="4"/>
        <v>37</v>
      </c>
      <c r="S22" s="20">
        <f t="shared" si="4"/>
        <v>48</v>
      </c>
      <c r="T22" s="20">
        <f t="shared" si="4"/>
        <v>53</v>
      </c>
      <c r="U22" s="20">
        <f t="shared" si="4"/>
        <v>59</v>
      </c>
      <c r="V22" s="20">
        <f t="shared" si="4"/>
        <v>62</v>
      </c>
      <c r="W22" s="20">
        <f t="shared" si="4"/>
        <v>59</v>
      </c>
      <c r="X22" s="20">
        <f t="shared" si="4"/>
        <v>59</v>
      </c>
      <c r="Y22" s="20">
        <f t="shared" si="4"/>
        <v>43</v>
      </c>
      <c r="Z22" s="20">
        <f t="shared" si="4"/>
        <v>35</v>
      </c>
      <c r="AA22" s="20">
        <f t="shared" si="4"/>
        <v>31</v>
      </c>
      <c r="AB22" s="20">
        <f t="shared" si="4"/>
        <v>23</v>
      </c>
      <c r="AC22" s="20">
        <f t="shared" si="4"/>
        <v>21</v>
      </c>
      <c r="AD22" s="20">
        <f t="shared" si="4"/>
        <v>18</v>
      </c>
      <c r="AE22" s="20">
        <f t="shared" si="4"/>
        <v>29</v>
      </c>
      <c r="AF22" s="20">
        <f t="shared" si="4"/>
        <v>37</v>
      </c>
      <c r="AG22" s="20">
        <f t="shared" si="4"/>
        <v>39</v>
      </c>
      <c r="AH22" s="20">
        <f t="shared" si="4"/>
        <v>41</v>
      </c>
      <c r="AI22" s="20">
        <f t="shared" si="4"/>
        <v>40</v>
      </c>
      <c r="AJ22" s="20">
        <f t="shared" si="4"/>
        <v>44</v>
      </c>
      <c r="AK22" s="20">
        <f t="shared" si="4"/>
        <v>42</v>
      </c>
    </row>
    <row r="23" spans="2:40" ht="41.25" customHeight="1">
      <c r="D23" s="14" t="s">
        <v>7</v>
      </c>
      <c r="E23" s="40" t="s">
        <v>16</v>
      </c>
      <c r="F23" s="29"/>
      <c r="G23" s="6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1</v>
      </c>
      <c r="M23" s="21">
        <v>0</v>
      </c>
      <c r="N23" s="21">
        <v>2</v>
      </c>
      <c r="O23" s="21">
        <v>1</v>
      </c>
      <c r="P23" s="61">
        <v>1</v>
      </c>
      <c r="Q23" s="93">
        <v>1</v>
      </c>
      <c r="R23" s="21">
        <v>0</v>
      </c>
      <c r="S23" s="21">
        <v>1</v>
      </c>
      <c r="T23" s="21">
        <v>1</v>
      </c>
      <c r="U23" s="21">
        <v>1</v>
      </c>
      <c r="V23" s="21">
        <v>0</v>
      </c>
      <c r="W23" s="92">
        <v>0</v>
      </c>
      <c r="X23" s="21">
        <v>0</v>
      </c>
      <c r="Y23" s="61">
        <v>3</v>
      </c>
      <c r="Z23" s="21">
        <v>3</v>
      </c>
      <c r="AA23" s="21">
        <v>1</v>
      </c>
      <c r="AB23" s="21">
        <v>1</v>
      </c>
      <c r="AC23" s="21">
        <v>2</v>
      </c>
      <c r="AD23" s="21">
        <v>0</v>
      </c>
      <c r="AE23" s="21">
        <v>5</v>
      </c>
      <c r="AF23" s="21">
        <v>1</v>
      </c>
      <c r="AG23" s="21">
        <v>4</v>
      </c>
      <c r="AH23" s="21">
        <v>2</v>
      </c>
      <c r="AI23" s="21">
        <v>0</v>
      </c>
      <c r="AJ23" s="21">
        <v>1</v>
      </c>
      <c r="AK23" s="41"/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G23+SUM('10月（入力用）'!AF23:AK23)</f>
        <v>0</v>
      </c>
      <c r="H24" s="21">
        <f>SUM(G23:H23)+SUM('10月（入力用）'!AG23:AK23)</f>
        <v>0</v>
      </c>
      <c r="I24" s="21">
        <f>SUM(G23:I23)+SUM('10月（入力用）'!AH23:AK23)</f>
        <v>0</v>
      </c>
      <c r="J24" s="21">
        <f>SUM(G23:J23)+SUM('10月（入力用）'!AI23:AK23)</f>
        <v>0</v>
      </c>
      <c r="K24" s="21">
        <f>SUM(G23:K23)+SUM('10月（入力用）'!AJ23:AK23)</f>
        <v>0</v>
      </c>
      <c r="L24" s="21">
        <f>SUM(G23:L23)+'10月（入力用）'!AK23</f>
        <v>1</v>
      </c>
      <c r="M24" s="21">
        <f>SUM(G23:M23)</f>
        <v>1</v>
      </c>
      <c r="N24" s="21">
        <f t="shared" ref="N24:AK24" si="5">SUM(H23:N23)</f>
        <v>3</v>
      </c>
      <c r="O24" s="21">
        <f t="shared" si="5"/>
        <v>4</v>
      </c>
      <c r="P24" s="21">
        <f t="shared" si="5"/>
        <v>5</v>
      </c>
      <c r="Q24" s="21">
        <f t="shared" si="5"/>
        <v>6</v>
      </c>
      <c r="R24" s="21">
        <f t="shared" si="5"/>
        <v>6</v>
      </c>
      <c r="S24" s="21">
        <f t="shared" si="5"/>
        <v>6</v>
      </c>
      <c r="T24" s="21">
        <f t="shared" si="5"/>
        <v>7</v>
      </c>
      <c r="U24" s="21">
        <f t="shared" si="5"/>
        <v>6</v>
      </c>
      <c r="V24" s="21">
        <f t="shared" si="5"/>
        <v>5</v>
      </c>
      <c r="W24" s="21">
        <f t="shared" si="5"/>
        <v>4</v>
      </c>
      <c r="X24" s="21">
        <f t="shared" si="5"/>
        <v>3</v>
      </c>
      <c r="Y24" s="21">
        <f t="shared" si="5"/>
        <v>6</v>
      </c>
      <c r="Z24" s="21">
        <f t="shared" si="5"/>
        <v>8</v>
      </c>
      <c r="AA24" s="21">
        <f t="shared" si="5"/>
        <v>8</v>
      </c>
      <c r="AB24" s="21">
        <f t="shared" si="5"/>
        <v>8</v>
      </c>
      <c r="AC24" s="21">
        <f t="shared" si="5"/>
        <v>10</v>
      </c>
      <c r="AD24" s="21">
        <f t="shared" si="5"/>
        <v>10</v>
      </c>
      <c r="AE24" s="21">
        <f t="shared" si="5"/>
        <v>15</v>
      </c>
      <c r="AF24" s="21">
        <f t="shared" si="5"/>
        <v>13</v>
      </c>
      <c r="AG24" s="21">
        <f t="shared" si="5"/>
        <v>14</v>
      </c>
      <c r="AH24" s="21">
        <f t="shared" si="5"/>
        <v>15</v>
      </c>
      <c r="AI24" s="21">
        <f t="shared" si="5"/>
        <v>14</v>
      </c>
      <c r="AJ24" s="21">
        <f t="shared" si="5"/>
        <v>13</v>
      </c>
      <c r="AK24" s="21">
        <f t="shared" si="5"/>
        <v>13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44136</v>
      </c>
      <c r="H26" s="26">
        <f t="shared" ref="H26:AK27" si="6">H6</f>
        <v>44137</v>
      </c>
      <c r="I26" s="26">
        <f t="shared" si="6"/>
        <v>44138</v>
      </c>
      <c r="J26" s="26">
        <f t="shared" si="6"/>
        <v>44139</v>
      </c>
      <c r="K26" s="26">
        <f t="shared" si="6"/>
        <v>44140</v>
      </c>
      <c r="L26" s="26">
        <f t="shared" si="6"/>
        <v>44141</v>
      </c>
      <c r="M26" s="26">
        <f t="shared" si="6"/>
        <v>44142</v>
      </c>
      <c r="N26" s="26">
        <f t="shared" si="6"/>
        <v>44143</v>
      </c>
      <c r="O26" s="26">
        <f t="shared" si="6"/>
        <v>44144</v>
      </c>
      <c r="P26" s="26">
        <f t="shared" si="6"/>
        <v>44145</v>
      </c>
      <c r="Q26" s="26">
        <f t="shared" si="6"/>
        <v>44146</v>
      </c>
      <c r="R26" s="26">
        <f t="shared" si="6"/>
        <v>44147</v>
      </c>
      <c r="S26" s="26">
        <f t="shared" si="6"/>
        <v>44148</v>
      </c>
      <c r="T26" s="26">
        <f t="shared" si="6"/>
        <v>44149</v>
      </c>
      <c r="U26" s="26">
        <f t="shared" si="6"/>
        <v>44150</v>
      </c>
      <c r="V26" s="26">
        <f t="shared" si="6"/>
        <v>44151</v>
      </c>
      <c r="W26" s="26">
        <f t="shared" si="6"/>
        <v>44152</v>
      </c>
      <c r="X26" s="26">
        <f t="shared" si="6"/>
        <v>44153</v>
      </c>
      <c r="Y26" s="26">
        <f t="shared" si="6"/>
        <v>44154</v>
      </c>
      <c r="Z26" s="26">
        <f t="shared" si="6"/>
        <v>44155</v>
      </c>
      <c r="AA26" s="26">
        <f t="shared" si="6"/>
        <v>44156</v>
      </c>
      <c r="AB26" s="26">
        <f t="shared" si="6"/>
        <v>44157</v>
      </c>
      <c r="AC26" s="26">
        <f t="shared" si="6"/>
        <v>44158</v>
      </c>
      <c r="AD26" s="26">
        <f t="shared" si="6"/>
        <v>44159</v>
      </c>
      <c r="AE26" s="26">
        <f t="shared" si="6"/>
        <v>44160</v>
      </c>
      <c r="AF26" s="26">
        <f t="shared" si="6"/>
        <v>44161</v>
      </c>
      <c r="AG26" s="26">
        <f t="shared" si="6"/>
        <v>44162</v>
      </c>
      <c r="AH26" s="26">
        <f t="shared" si="6"/>
        <v>44163</v>
      </c>
      <c r="AI26" s="26">
        <f t="shared" si="6"/>
        <v>44164</v>
      </c>
      <c r="AJ26" s="26">
        <f t="shared" si="6"/>
        <v>44165</v>
      </c>
      <c r="AK26" s="26">
        <f t="shared" si="6"/>
        <v>0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>
        <f t="shared" si="6"/>
        <v>0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G12/G8</f>
        <v>2.046783625730994E-2</v>
      </c>
      <c r="H28" s="22">
        <f t="shared" ref="H28:AK28" si="7">H12/H8</f>
        <v>2.046783625730994E-2</v>
      </c>
      <c r="I28" s="22">
        <f t="shared" si="7"/>
        <v>3.5087719298245612E-2</v>
      </c>
      <c r="J28" s="22">
        <f t="shared" si="7"/>
        <v>2.9239766081871343E-2</v>
      </c>
      <c r="K28" s="22">
        <f t="shared" si="7"/>
        <v>4.3859649122807015E-2</v>
      </c>
      <c r="L28" s="22">
        <f t="shared" si="7"/>
        <v>5.8479532163742687E-2</v>
      </c>
      <c r="M28" s="22">
        <f t="shared" si="7"/>
        <v>6.725146198830409E-2</v>
      </c>
      <c r="N28" s="22">
        <f t="shared" si="7"/>
        <v>9.3567251461988299E-2</v>
      </c>
      <c r="O28" s="22">
        <f t="shared" si="7"/>
        <v>9.0643274853801165E-2</v>
      </c>
      <c r="P28" s="22">
        <f t="shared" si="7"/>
        <v>0.1023391812865497</v>
      </c>
      <c r="Q28" s="22">
        <f t="shared" si="7"/>
        <v>0.10818713450292397</v>
      </c>
      <c r="R28" s="22">
        <f t="shared" si="7"/>
        <v>0.10526315789473684</v>
      </c>
      <c r="S28" s="22">
        <f t="shared" si="7"/>
        <v>9.0643274853801165E-2</v>
      </c>
      <c r="T28" s="22">
        <f t="shared" si="7"/>
        <v>8.4795321637426896E-2</v>
      </c>
      <c r="U28" s="22">
        <f t="shared" si="7"/>
        <v>9.3567251461988299E-2</v>
      </c>
      <c r="V28" s="22">
        <f t="shared" si="7"/>
        <v>7.8947368421052627E-2</v>
      </c>
      <c r="W28" s="22">
        <f t="shared" si="7"/>
        <v>7.8947368421052627E-2</v>
      </c>
      <c r="X28" s="22">
        <f t="shared" si="7"/>
        <v>7.3099415204678359E-2</v>
      </c>
      <c r="Y28" s="22">
        <f t="shared" si="7"/>
        <v>7.3099415204678359E-2</v>
      </c>
      <c r="Z28" s="22">
        <f t="shared" si="7"/>
        <v>7.6023391812865493E-2</v>
      </c>
      <c r="AA28" s="22">
        <f t="shared" si="7"/>
        <v>6.725146198830409E-2</v>
      </c>
      <c r="AB28" s="22">
        <f t="shared" si="7"/>
        <v>6.725146198830409E-2</v>
      </c>
      <c r="AC28" s="22">
        <f t="shared" si="7"/>
        <v>6.725146198830409E-2</v>
      </c>
      <c r="AD28" s="22">
        <f t="shared" si="7"/>
        <v>5.2631578947368418E-2</v>
      </c>
      <c r="AE28" s="22">
        <f t="shared" si="7"/>
        <v>4.6783625730994149E-2</v>
      </c>
      <c r="AF28" s="22">
        <f t="shared" si="7"/>
        <v>4.6783625730994149E-2</v>
      </c>
      <c r="AG28" s="22">
        <f t="shared" si="7"/>
        <v>4.3859649122807015E-2</v>
      </c>
      <c r="AH28" s="22">
        <f t="shared" si="7"/>
        <v>4.6783625730994149E-2</v>
      </c>
      <c r="AI28" s="22">
        <f t="shared" si="7"/>
        <v>5.2631578947368418E-2</v>
      </c>
      <c r="AJ28" s="22">
        <f t="shared" si="7"/>
        <v>5.2631578947368418E-2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G12/G9</f>
        <v>6.1403508771929821E-2</v>
      </c>
      <c r="H29" s="22">
        <f t="shared" ref="H29:AK30" si="8">H12/H9</f>
        <v>6.1403508771929821E-2</v>
      </c>
      <c r="I29" s="22">
        <f t="shared" si="8"/>
        <v>0.10526315789473684</v>
      </c>
      <c r="J29" s="22">
        <f t="shared" si="8"/>
        <v>8.771929824561403E-2</v>
      </c>
      <c r="K29" s="22">
        <f t="shared" si="8"/>
        <v>0.13157894736842105</v>
      </c>
      <c r="L29" s="22">
        <f t="shared" si="8"/>
        <v>0.17543859649122806</v>
      </c>
      <c r="M29" s="22">
        <f t="shared" si="8"/>
        <v>0.20175438596491227</v>
      </c>
      <c r="N29" s="22">
        <f t="shared" si="8"/>
        <v>0.2807017543859649</v>
      </c>
      <c r="O29" s="22">
        <f t="shared" si="8"/>
        <v>0.27192982456140352</v>
      </c>
      <c r="P29" s="22">
        <f t="shared" si="8"/>
        <v>0.30701754385964913</v>
      </c>
      <c r="Q29" s="22">
        <f t="shared" si="8"/>
        <v>0.30327868852459017</v>
      </c>
      <c r="R29" s="22">
        <f t="shared" si="8"/>
        <v>0.29508196721311475</v>
      </c>
      <c r="S29" s="22">
        <f t="shared" si="8"/>
        <v>0.25409836065573771</v>
      </c>
      <c r="T29" s="22">
        <f t="shared" si="8"/>
        <v>0.23770491803278687</v>
      </c>
      <c r="U29" s="22">
        <f t="shared" si="8"/>
        <v>0.26229508196721313</v>
      </c>
      <c r="V29" s="22">
        <f t="shared" si="8"/>
        <v>0.22131147540983606</v>
      </c>
      <c r="W29" s="22">
        <f t="shared" si="8"/>
        <v>0.22131147540983606</v>
      </c>
      <c r="X29" s="22">
        <f t="shared" si="8"/>
        <v>0.12077294685990338</v>
      </c>
      <c r="Y29" s="22">
        <f t="shared" si="8"/>
        <v>0.12077294685990338</v>
      </c>
      <c r="Z29" s="22">
        <f t="shared" si="8"/>
        <v>0.12560386473429952</v>
      </c>
      <c r="AA29" s="22">
        <f t="shared" si="8"/>
        <v>0.1111111111111111</v>
      </c>
      <c r="AB29" s="22">
        <f t="shared" si="8"/>
        <v>0.1111111111111111</v>
      </c>
      <c r="AC29" s="22">
        <f t="shared" si="8"/>
        <v>0.1111111111111111</v>
      </c>
      <c r="AD29" s="22">
        <f t="shared" si="8"/>
        <v>8.6956521739130432E-2</v>
      </c>
      <c r="AE29" s="22">
        <f t="shared" si="8"/>
        <v>7.7294685990338161E-2</v>
      </c>
      <c r="AF29" s="22">
        <f t="shared" si="8"/>
        <v>7.7294685990338161E-2</v>
      </c>
      <c r="AG29" s="22">
        <f t="shared" si="8"/>
        <v>7.2463768115942032E-2</v>
      </c>
      <c r="AH29" s="22">
        <f t="shared" si="8"/>
        <v>7.7294685990338161E-2</v>
      </c>
      <c r="AI29" s="22">
        <f t="shared" si="8"/>
        <v>8.6956521739130432E-2</v>
      </c>
      <c r="AJ29" s="22">
        <f t="shared" si="8"/>
        <v>8.6956521739130432E-2</v>
      </c>
      <c r="AK29" s="22" t="e">
        <f t="shared" si="8"/>
        <v>#DIV/0!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G13/G10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2.6315789473684209E-2</v>
      </c>
      <c r="AG30" s="22">
        <f t="shared" si="8"/>
        <v>2.6315789473684209E-2</v>
      </c>
      <c r="AH30" s="22">
        <f t="shared" si="8"/>
        <v>2.6315789473684209E-2</v>
      </c>
      <c r="AI30" s="22">
        <f t="shared" si="8"/>
        <v>2.6315789473684209E-2</v>
      </c>
      <c r="AJ30" s="22">
        <f t="shared" si="8"/>
        <v>2.6315789473684209E-2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G13/G11</f>
        <v>0</v>
      </c>
      <c r="H31" s="22">
        <f t="shared" ref="H31:AK31" si="9">H13/H11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6.6666666666666666E-2</v>
      </c>
      <c r="AG31" s="22">
        <f t="shared" si="9"/>
        <v>6.6666666666666666E-2</v>
      </c>
      <c r="AH31" s="22">
        <f t="shared" si="9"/>
        <v>6.6666666666666666E-2</v>
      </c>
      <c r="AI31" s="22">
        <f t="shared" si="9"/>
        <v>6.6666666666666666E-2</v>
      </c>
      <c r="AJ31" s="22">
        <f t="shared" si="9"/>
        <v>6.6666666666666666E-2</v>
      </c>
      <c r="AK31" s="22" t="e">
        <f t="shared" si="9"/>
        <v>#DIV/0!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G14*100000/1601711</f>
        <v>0.7491988255059745</v>
      </c>
      <c r="H32" s="23">
        <f>H14*100000/1601711</f>
        <v>0.7491988255059745</v>
      </c>
      <c r="I32" s="23">
        <f t="shared" ref="I32:AK32" si="10">I14*100000/1601711</f>
        <v>1.2486647091766243</v>
      </c>
      <c r="J32" s="23">
        <f t="shared" si="10"/>
        <v>1.498397651011949</v>
      </c>
      <c r="K32" s="23">
        <f t="shared" si="10"/>
        <v>2.5597626538120797</v>
      </c>
      <c r="L32" s="23">
        <f t="shared" si="10"/>
        <v>3.3713947147768857</v>
      </c>
      <c r="M32" s="23">
        <f t="shared" si="10"/>
        <v>3.5586944211533793</v>
      </c>
      <c r="N32" s="23">
        <f t="shared" si="10"/>
        <v>4.1830267757416912</v>
      </c>
      <c r="O32" s="23">
        <f t="shared" si="10"/>
        <v>4.1830267757416912</v>
      </c>
      <c r="P32" s="23">
        <f t="shared" si="10"/>
        <v>4.1830267757416912</v>
      </c>
      <c r="Q32" s="23">
        <f t="shared" si="10"/>
        <v>4.3703264821181849</v>
      </c>
      <c r="R32" s="23">
        <f t="shared" si="10"/>
        <v>4.1205935402828597</v>
      </c>
      <c r="S32" s="23">
        <f t="shared" si="10"/>
        <v>3.7459941275298729</v>
      </c>
      <c r="T32" s="23">
        <f t="shared" si="10"/>
        <v>2.996795302023898</v>
      </c>
      <c r="U32" s="23">
        <f t="shared" si="10"/>
        <v>2.8094955956474044</v>
      </c>
      <c r="V32" s="23">
        <f t="shared" si="10"/>
        <v>2.4973294183532486</v>
      </c>
      <c r="W32" s="23">
        <f t="shared" si="10"/>
        <v>2.0602967701414299</v>
      </c>
      <c r="X32" s="23">
        <f t="shared" si="10"/>
        <v>2.7470623601885733</v>
      </c>
      <c r="Y32" s="23">
        <f t="shared" si="10"/>
        <v>2.996795302023898</v>
      </c>
      <c r="Z32" s="23">
        <f t="shared" si="10"/>
        <v>3.3089614793180542</v>
      </c>
      <c r="AA32" s="23">
        <f t="shared" si="10"/>
        <v>3.1216617729415606</v>
      </c>
      <c r="AB32" s="23">
        <f t="shared" si="10"/>
        <v>3.1840950084003916</v>
      </c>
      <c r="AC32" s="23">
        <f t="shared" si="10"/>
        <v>3.1840950084003916</v>
      </c>
      <c r="AD32" s="23">
        <f t="shared" si="10"/>
        <v>2.8719288311062359</v>
      </c>
      <c r="AE32" s="23">
        <f t="shared" si="10"/>
        <v>2.4973294183532486</v>
      </c>
      <c r="AF32" s="23">
        <f t="shared" si="10"/>
        <v>2.5597626538120797</v>
      </c>
      <c r="AG32" s="23">
        <f t="shared" si="10"/>
        <v>2.4973294183532486</v>
      </c>
      <c r="AH32" s="23">
        <f t="shared" si="10"/>
        <v>2.310029711976755</v>
      </c>
      <c r="AI32" s="23">
        <f t="shared" si="10"/>
        <v>2.4348961828944171</v>
      </c>
      <c r="AJ32" s="23">
        <f t="shared" si="10"/>
        <v>2.2475964765179235</v>
      </c>
      <c r="AK32" s="23">
        <f t="shared" si="10"/>
        <v>0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1.793103448275862E-2</v>
      </c>
      <c r="H33" s="22">
        <f t="shared" ref="H33:AK33" si="11">IFERROR(H18/H16,0)</f>
        <v>2.2946859903381644E-2</v>
      </c>
      <c r="I33" s="22">
        <f t="shared" si="11"/>
        <v>2.9378531073446328E-2</v>
      </c>
      <c r="J33" s="22">
        <f t="shared" si="11"/>
        <v>3.0303030303030304E-2</v>
      </c>
      <c r="K33" s="22">
        <f t="shared" si="11"/>
        <v>3.6617262423714034E-2</v>
      </c>
      <c r="L33" s="22">
        <f t="shared" si="11"/>
        <v>3.6261079774375503E-2</v>
      </c>
      <c r="M33" s="22">
        <f t="shared" si="11"/>
        <v>3.8080731150038079E-2</v>
      </c>
      <c r="N33" s="22">
        <f t="shared" si="11"/>
        <v>3.803131991051454E-2</v>
      </c>
      <c r="O33" s="22">
        <f t="shared" si="11"/>
        <v>3.9020657995409332E-2</v>
      </c>
      <c r="P33" s="22">
        <f t="shared" si="11"/>
        <v>3.6814425244177308E-2</v>
      </c>
      <c r="Q33" s="22">
        <f t="shared" si="11"/>
        <v>3.0574198359433258E-2</v>
      </c>
      <c r="R33" s="22">
        <f t="shared" si="11"/>
        <v>2.4868123587038434E-2</v>
      </c>
      <c r="S33" s="22">
        <f t="shared" si="11"/>
        <v>2.3443815683104285E-2</v>
      </c>
      <c r="T33" s="22">
        <f t="shared" si="11"/>
        <v>1.9475021168501271E-2</v>
      </c>
      <c r="U33" s="22">
        <f t="shared" si="11"/>
        <v>2.0568070519098921E-2</v>
      </c>
      <c r="V33" s="22">
        <f t="shared" si="11"/>
        <v>1.7206477732793522E-2</v>
      </c>
      <c r="W33" s="22">
        <f t="shared" si="11"/>
        <v>2.7624309392265192E-2</v>
      </c>
      <c r="X33" s="22">
        <f t="shared" si="11"/>
        <v>3.4896401308615051E-2</v>
      </c>
      <c r="Y33" s="22">
        <f t="shared" si="11"/>
        <v>3.5922330097087375E-2</v>
      </c>
      <c r="Z33" s="22">
        <f t="shared" si="11"/>
        <v>3.1476997578692496E-2</v>
      </c>
      <c r="AA33" s="22">
        <f t="shared" si="11"/>
        <v>2.698961937716263E-2</v>
      </c>
      <c r="AB33" s="22">
        <f t="shared" si="11"/>
        <v>2.7831715210355986E-2</v>
      </c>
      <c r="AC33" s="22">
        <f t="shared" si="11"/>
        <v>2.7853260869565216E-2</v>
      </c>
      <c r="AD33" s="22">
        <f t="shared" si="11"/>
        <v>2.0887728459530026E-2</v>
      </c>
      <c r="AE33" s="22">
        <f t="shared" si="11"/>
        <v>1.7156862745098041E-2</v>
      </c>
      <c r="AF33" s="22">
        <f t="shared" si="11"/>
        <v>1.5656909462219197E-2</v>
      </c>
      <c r="AG33" s="22">
        <f t="shared" si="11"/>
        <v>2.1462639109697933E-2</v>
      </c>
      <c r="AH33" s="22">
        <f t="shared" si="11"/>
        <v>2.5067144136078783E-2</v>
      </c>
      <c r="AI33" s="22">
        <f t="shared" si="11"/>
        <v>2.4224806201550389E-2</v>
      </c>
      <c r="AJ33" s="22">
        <f t="shared" si="11"/>
        <v>2.3705004389815629E-2</v>
      </c>
      <c r="AK33" s="22">
        <f t="shared" si="11"/>
        <v>2.4033437826541274E-2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23">
        <f>G20*100000/1601711</f>
        <v>0.7491988255059745</v>
      </c>
      <c r="H34" s="23">
        <f t="shared" ref="H34:AK34" si="12">H20*100000/1601711</f>
        <v>0.7491988255059745</v>
      </c>
      <c r="I34" s="23">
        <f t="shared" si="12"/>
        <v>1.2486647091766243</v>
      </c>
      <c r="J34" s="23">
        <f t="shared" si="12"/>
        <v>1.498397651011949</v>
      </c>
      <c r="K34" s="23">
        <f t="shared" si="12"/>
        <v>2.310029711976755</v>
      </c>
      <c r="L34" s="23">
        <f t="shared" si="12"/>
        <v>2.996795302023898</v>
      </c>
      <c r="M34" s="23">
        <f t="shared" si="12"/>
        <v>3.3089614793180542</v>
      </c>
      <c r="N34" s="23">
        <f t="shared" si="12"/>
        <v>3.6835608920710414</v>
      </c>
      <c r="O34" s="23">
        <f t="shared" si="12"/>
        <v>3.8708605984475351</v>
      </c>
      <c r="P34" s="23">
        <f t="shared" si="12"/>
        <v>3.6835608920710414</v>
      </c>
      <c r="Q34" s="23">
        <f t="shared" si="12"/>
        <v>3.6835608920710414</v>
      </c>
      <c r="R34" s="23">
        <f t="shared" si="12"/>
        <v>2.6846291247297422</v>
      </c>
      <c r="S34" s="23">
        <f t="shared" si="12"/>
        <v>2.1851632410590924</v>
      </c>
      <c r="T34" s="23">
        <f t="shared" si="12"/>
        <v>1.9354302992237675</v>
      </c>
      <c r="U34" s="23">
        <f t="shared" si="12"/>
        <v>1.4359644155531179</v>
      </c>
      <c r="V34" s="23">
        <f t="shared" si="12"/>
        <v>1.3110979446354554</v>
      </c>
      <c r="W34" s="23">
        <f t="shared" si="12"/>
        <v>1.1237982382589617</v>
      </c>
      <c r="X34" s="23">
        <f t="shared" si="12"/>
        <v>1.8105638283061052</v>
      </c>
      <c r="Y34" s="23">
        <f t="shared" si="12"/>
        <v>2.310029711976755</v>
      </c>
      <c r="Z34" s="23">
        <f t="shared" si="12"/>
        <v>2.4348961828944171</v>
      </c>
      <c r="AA34" s="23">
        <f t="shared" si="12"/>
        <v>2.5597626538120797</v>
      </c>
      <c r="AB34" s="23">
        <f t="shared" si="12"/>
        <v>2.4973294183532486</v>
      </c>
      <c r="AC34" s="23">
        <f t="shared" si="12"/>
        <v>2.7470623601885733</v>
      </c>
      <c r="AD34" s="23">
        <f t="shared" si="12"/>
        <v>2.6221958892709107</v>
      </c>
      <c r="AE34" s="23">
        <f t="shared" si="12"/>
        <v>1.9354302992237675</v>
      </c>
      <c r="AF34" s="23">
        <f t="shared" si="12"/>
        <v>1.6856973573884428</v>
      </c>
      <c r="AG34" s="23">
        <f t="shared" si="12"/>
        <v>1.8105638283061052</v>
      </c>
      <c r="AH34" s="23">
        <f t="shared" si="12"/>
        <v>1.7481305928472739</v>
      </c>
      <c r="AI34" s="23">
        <f t="shared" si="12"/>
        <v>1.9354302992237675</v>
      </c>
      <c r="AJ34" s="23">
        <f t="shared" si="12"/>
        <v>1.6856973573884428</v>
      </c>
      <c r="AK34" s="23">
        <f t="shared" si="12"/>
        <v>1.6856973573884428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12</v>
      </c>
      <c r="H35" s="24">
        <f t="shared" ref="H35:AK35" si="13">H21-H22</f>
        <v>12</v>
      </c>
      <c r="I35" s="24">
        <f t="shared" si="13"/>
        <v>20</v>
      </c>
      <c r="J35" s="24">
        <f t="shared" si="13"/>
        <v>23</v>
      </c>
      <c r="K35" s="24">
        <f t="shared" si="13"/>
        <v>32</v>
      </c>
      <c r="L35" s="24">
        <f t="shared" si="13"/>
        <v>41</v>
      </c>
      <c r="M35" s="24">
        <f t="shared" si="13"/>
        <v>46</v>
      </c>
      <c r="N35" s="24">
        <f t="shared" si="13"/>
        <v>47</v>
      </c>
      <c r="O35" s="24">
        <f t="shared" si="13"/>
        <v>50</v>
      </c>
      <c r="P35" s="24">
        <f t="shared" si="13"/>
        <v>39</v>
      </c>
      <c r="Q35" s="24">
        <f t="shared" si="13"/>
        <v>35</v>
      </c>
      <c r="R35" s="24">
        <f t="shared" si="13"/>
        <v>6</v>
      </c>
      <c r="S35" s="24">
        <f t="shared" si="13"/>
        <v>-13</v>
      </c>
      <c r="T35" s="24">
        <f t="shared" si="13"/>
        <v>-22</v>
      </c>
      <c r="U35" s="24">
        <f t="shared" si="13"/>
        <v>-36</v>
      </c>
      <c r="V35" s="24">
        <f t="shared" si="13"/>
        <v>-41</v>
      </c>
      <c r="W35" s="24">
        <f t="shared" si="13"/>
        <v>-41</v>
      </c>
      <c r="X35" s="24">
        <f t="shared" si="13"/>
        <v>-30</v>
      </c>
      <c r="Y35" s="24">
        <f t="shared" si="13"/>
        <v>-6</v>
      </c>
      <c r="Z35" s="24">
        <f t="shared" si="13"/>
        <v>4</v>
      </c>
      <c r="AA35" s="24">
        <f t="shared" si="13"/>
        <v>10</v>
      </c>
      <c r="AB35" s="24">
        <f t="shared" si="13"/>
        <v>17</v>
      </c>
      <c r="AC35" s="24">
        <f t="shared" si="13"/>
        <v>23</v>
      </c>
      <c r="AD35" s="24">
        <f t="shared" si="13"/>
        <v>24</v>
      </c>
      <c r="AE35" s="24">
        <f t="shared" si="13"/>
        <v>2</v>
      </c>
      <c r="AF35" s="24">
        <f t="shared" si="13"/>
        <v>-10</v>
      </c>
      <c r="AG35" s="24">
        <f t="shared" si="13"/>
        <v>-10</v>
      </c>
      <c r="AH35" s="24">
        <f t="shared" si="13"/>
        <v>-13</v>
      </c>
      <c r="AI35" s="24">
        <f t="shared" si="13"/>
        <v>-9</v>
      </c>
      <c r="AJ35" s="24">
        <f t="shared" si="13"/>
        <v>-17</v>
      </c>
      <c r="AK35" s="24">
        <f t="shared" si="13"/>
        <v>-15</v>
      </c>
      <c r="AM35" s="39">
        <v>1</v>
      </c>
      <c r="AN35" s="39">
        <v>1</v>
      </c>
    </row>
    <row r="36" spans="2:40" ht="59.25" customHeight="1">
      <c r="B36" t="s">
        <v>22</v>
      </c>
      <c r="C36" s="405"/>
      <c r="D36" s="17" t="s">
        <v>61</v>
      </c>
      <c r="E36" s="2" t="s">
        <v>17</v>
      </c>
      <c r="F36" s="1"/>
      <c r="G36" s="22">
        <f>IFERROR(G24/G20,0)</f>
        <v>0</v>
      </c>
      <c r="H36" s="22">
        <f t="shared" ref="H36:AK36" si="14">IFERROR(H24/H20,0)</f>
        <v>0</v>
      </c>
      <c r="I36" s="22">
        <f t="shared" si="14"/>
        <v>0</v>
      </c>
      <c r="J36" s="22">
        <f t="shared" si="14"/>
        <v>0</v>
      </c>
      <c r="K36" s="22">
        <f t="shared" si="14"/>
        <v>0</v>
      </c>
      <c r="L36" s="22">
        <f t="shared" si="14"/>
        <v>2.0833333333333332E-2</v>
      </c>
      <c r="M36" s="22">
        <f t="shared" si="14"/>
        <v>1.8867924528301886E-2</v>
      </c>
      <c r="N36" s="22">
        <f t="shared" si="14"/>
        <v>5.0847457627118647E-2</v>
      </c>
      <c r="O36" s="22">
        <f t="shared" si="14"/>
        <v>6.4516129032258063E-2</v>
      </c>
      <c r="P36" s="22">
        <f t="shared" si="14"/>
        <v>8.4745762711864403E-2</v>
      </c>
      <c r="Q36" s="22">
        <f t="shared" si="14"/>
        <v>0.10169491525423729</v>
      </c>
      <c r="R36" s="22">
        <f t="shared" si="14"/>
        <v>0.13953488372093023</v>
      </c>
      <c r="S36" s="22">
        <f t="shared" si="14"/>
        <v>0.17142857142857143</v>
      </c>
      <c r="T36" s="22">
        <f t="shared" si="14"/>
        <v>0.22580645161290322</v>
      </c>
      <c r="U36" s="22">
        <f t="shared" si="14"/>
        <v>0.2608695652173913</v>
      </c>
      <c r="V36" s="22">
        <f t="shared" si="14"/>
        <v>0.23809523809523808</v>
      </c>
      <c r="W36" s="22">
        <f t="shared" si="14"/>
        <v>0.22222222222222221</v>
      </c>
      <c r="X36" s="22">
        <f t="shared" si="14"/>
        <v>0.10344827586206896</v>
      </c>
      <c r="Y36" s="22">
        <f t="shared" si="14"/>
        <v>0.16216216216216217</v>
      </c>
      <c r="Z36" s="22">
        <f t="shared" si="14"/>
        <v>0.20512820512820512</v>
      </c>
      <c r="AA36" s="22">
        <f t="shared" si="14"/>
        <v>0.1951219512195122</v>
      </c>
      <c r="AB36" s="22">
        <f t="shared" si="14"/>
        <v>0.2</v>
      </c>
      <c r="AC36" s="22">
        <f t="shared" si="14"/>
        <v>0.22727272727272727</v>
      </c>
      <c r="AD36" s="22">
        <f t="shared" si="14"/>
        <v>0.23809523809523808</v>
      </c>
      <c r="AE36" s="22">
        <f t="shared" si="14"/>
        <v>0.4838709677419355</v>
      </c>
      <c r="AF36" s="22">
        <f t="shared" si="14"/>
        <v>0.48148148148148145</v>
      </c>
      <c r="AG36" s="22">
        <f t="shared" si="14"/>
        <v>0.48275862068965519</v>
      </c>
      <c r="AH36" s="22">
        <f t="shared" si="14"/>
        <v>0.5357142857142857</v>
      </c>
      <c r="AI36" s="22">
        <f t="shared" si="14"/>
        <v>0.45161290322580644</v>
      </c>
      <c r="AJ36" s="22">
        <f t="shared" si="14"/>
        <v>0.48148148148148145</v>
      </c>
      <c r="AK36" s="22">
        <f t="shared" si="14"/>
        <v>0.48148148148148145</v>
      </c>
      <c r="AM36" s="38">
        <v>0.5</v>
      </c>
      <c r="AN36" s="38">
        <v>0.5</v>
      </c>
    </row>
    <row r="37" spans="2:40" ht="59.25" customHeight="1">
      <c r="B37" s="161" t="s">
        <v>144</v>
      </c>
      <c r="C37" s="143"/>
      <c r="D37" s="17" t="s">
        <v>142</v>
      </c>
      <c r="E37" s="2" t="s">
        <v>17</v>
      </c>
      <c r="F37" s="1"/>
      <c r="G37" s="142">
        <f>G24*100000/1601711</f>
        <v>0</v>
      </c>
      <c r="H37" s="142">
        <f t="shared" ref="H37:AK37" si="15">H24*100000/1601711</f>
        <v>0</v>
      </c>
      <c r="I37" s="142">
        <f t="shared" si="15"/>
        <v>0</v>
      </c>
      <c r="J37" s="142">
        <f t="shared" si="15"/>
        <v>0</v>
      </c>
      <c r="K37" s="142">
        <f t="shared" si="15"/>
        <v>0</v>
      </c>
      <c r="L37" s="142">
        <f t="shared" si="15"/>
        <v>6.2433235458831213E-2</v>
      </c>
      <c r="M37" s="142">
        <f t="shared" si="15"/>
        <v>6.2433235458831213E-2</v>
      </c>
      <c r="N37" s="142">
        <f t="shared" si="15"/>
        <v>0.18729970637649362</v>
      </c>
      <c r="O37" s="142">
        <f t="shared" si="15"/>
        <v>0.24973294183532485</v>
      </c>
      <c r="P37" s="142">
        <f t="shared" si="15"/>
        <v>0.31216617729415608</v>
      </c>
      <c r="Q37" s="142">
        <f t="shared" si="15"/>
        <v>0.37459941275298725</v>
      </c>
      <c r="R37" s="142">
        <f t="shared" si="15"/>
        <v>0.37459941275298725</v>
      </c>
      <c r="S37" s="142">
        <f t="shared" si="15"/>
        <v>0.37459941275298725</v>
      </c>
      <c r="T37" s="142">
        <f t="shared" si="15"/>
        <v>0.43703264821181848</v>
      </c>
      <c r="U37" s="142">
        <f t="shared" si="15"/>
        <v>0.37459941275298725</v>
      </c>
      <c r="V37" s="142">
        <f t="shared" si="15"/>
        <v>0.31216617729415608</v>
      </c>
      <c r="W37" s="142">
        <f t="shared" si="15"/>
        <v>0.24973294183532485</v>
      </c>
      <c r="X37" s="142">
        <f t="shared" si="15"/>
        <v>0.18729970637649362</v>
      </c>
      <c r="Y37" s="142">
        <f t="shared" si="15"/>
        <v>0.37459941275298725</v>
      </c>
      <c r="Z37" s="142">
        <f t="shared" si="15"/>
        <v>0.4994658836706497</v>
      </c>
      <c r="AA37" s="142">
        <f t="shared" si="15"/>
        <v>0.4994658836706497</v>
      </c>
      <c r="AB37" s="142">
        <f t="shared" si="15"/>
        <v>0.4994658836706497</v>
      </c>
      <c r="AC37" s="142">
        <f t="shared" si="15"/>
        <v>0.62433235458831216</v>
      </c>
      <c r="AD37" s="142">
        <f t="shared" si="15"/>
        <v>0.62433235458831216</v>
      </c>
      <c r="AE37" s="142">
        <f t="shared" si="15"/>
        <v>0.93649853188246823</v>
      </c>
      <c r="AF37" s="142">
        <f t="shared" si="15"/>
        <v>0.81163206096480578</v>
      </c>
      <c r="AG37" s="142">
        <f t="shared" si="15"/>
        <v>0.87406529642363695</v>
      </c>
      <c r="AH37" s="142">
        <f t="shared" si="15"/>
        <v>0.93649853188246823</v>
      </c>
      <c r="AI37" s="142">
        <f t="shared" si="15"/>
        <v>0.87406529642363695</v>
      </c>
      <c r="AJ37" s="142">
        <f t="shared" si="15"/>
        <v>0.81163206096480578</v>
      </c>
      <c r="AK37" s="142">
        <f t="shared" si="15"/>
        <v>0.81163206096480578</v>
      </c>
      <c r="AM37" s="38"/>
      <c r="AN37" s="38"/>
    </row>
    <row r="39" spans="2:40" ht="59.25" customHeight="1">
      <c r="B39" s="78" t="s">
        <v>21</v>
      </c>
      <c r="C39" s="78"/>
      <c r="D39" s="18" t="s">
        <v>60</v>
      </c>
      <c r="E39" s="2"/>
      <c r="F39" s="1"/>
      <c r="G39" s="124" t="str">
        <f>IF(G35&gt;0,"増加","減少")</f>
        <v>増加</v>
      </c>
      <c r="H39" s="124" t="str">
        <f t="shared" ref="H39:AK39" si="16">IF(H35&gt;0,"増加","減少")</f>
        <v>増加</v>
      </c>
      <c r="I39" s="124" t="str">
        <f t="shared" si="16"/>
        <v>増加</v>
      </c>
      <c r="J39" s="124" t="str">
        <f t="shared" si="16"/>
        <v>増加</v>
      </c>
      <c r="K39" s="124" t="str">
        <f t="shared" si="16"/>
        <v>増加</v>
      </c>
      <c r="L39" s="124" t="str">
        <f t="shared" si="16"/>
        <v>増加</v>
      </c>
      <c r="M39" s="124" t="str">
        <f t="shared" si="16"/>
        <v>増加</v>
      </c>
      <c r="N39" s="124" t="str">
        <f t="shared" si="16"/>
        <v>増加</v>
      </c>
      <c r="O39" s="124" t="str">
        <f t="shared" si="16"/>
        <v>増加</v>
      </c>
      <c r="P39" s="124" t="str">
        <f t="shared" si="16"/>
        <v>増加</v>
      </c>
      <c r="Q39" s="124" t="str">
        <f t="shared" si="16"/>
        <v>増加</v>
      </c>
      <c r="R39" s="124" t="str">
        <f t="shared" si="16"/>
        <v>増加</v>
      </c>
      <c r="S39" s="124" t="str">
        <f t="shared" si="16"/>
        <v>減少</v>
      </c>
      <c r="T39" s="124" t="str">
        <f t="shared" si="16"/>
        <v>減少</v>
      </c>
      <c r="U39" s="124" t="str">
        <f t="shared" si="16"/>
        <v>減少</v>
      </c>
      <c r="V39" s="124" t="str">
        <f t="shared" si="16"/>
        <v>減少</v>
      </c>
      <c r="W39" s="124" t="str">
        <f t="shared" si="16"/>
        <v>減少</v>
      </c>
      <c r="X39" s="124" t="str">
        <f t="shared" si="16"/>
        <v>減少</v>
      </c>
      <c r="Y39" s="124" t="str">
        <f t="shared" si="16"/>
        <v>減少</v>
      </c>
      <c r="Z39" s="124" t="str">
        <f t="shared" si="16"/>
        <v>増加</v>
      </c>
      <c r="AA39" s="124" t="str">
        <f t="shared" si="16"/>
        <v>増加</v>
      </c>
      <c r="AB39" s="124" t="str">
        <f t="shared" si="16"/>
        <v>増加</v>
      </c>
      <c r="AC39" s="124" t="str">
        <f t="shared" si="16"/>
        <v>増加</v>
      </c>
      <c r="AD39" s="124" t="str">
        <f t="shared" si="16"/>
        <v>増加</v>
      </c>
      <c r="AE39" s="124" t="str">
        <f t="shared" si="16"/>
        <v>増加</v>
      </c>
      <c r="AF39" s="124" t="str">
        <f t="shared" si="16"/>
        <v>減少</v>
      </c>
      <c r="AG39" s="124" t="str">
        <f t="shared" si="16"/>
        <v>減少</v>
      </c>
      <c r="AH39" s="124" t="str">
        <f t="shared" si="16"/>
        <v>減少</v>
      </c>
      <c r="AI39" s="124" t="str">
        <f t="shared" si="16"/>
        <v>減少</v>
      </c>
      <c r="AJ39" s="124" t="str">
        <f t="shared" si="16"/>
        <v>減少</v>
      </c>
      <c r="AK39" s="124" t="str">
        <f t="shared" si="16"/>
        <v>減少</v>
      </c>
    </row>
  </sheetData>
  <mergeCells count="2">
    <mergeCell ref="C28:C32"/>
    <mergeCell ref="C34:C36"/>
  </mergeCells>
  <phoneticPr fontId="1"/>
  <conditionalFormatting sqref="G36:AK36">
    <cfRule type="cellIs" dxfId="461" priority="16" operator="greaterThanOrEqual">
      <formula>0.5</formula>
    </cfRule>
  </conditionalFormatting>
  <conditionalFormatting sqref="G35:AK35">
    <cfRule type="cellIs" dxfId="460" priority="15" operator="greaterThanOrEqual">
      <formula>1</formula>
    </cfRule>
  </conditionalFormatting>
  <conditionalFormatting sqref="G34:AK34">
    <cfRule type="cellIs" dxfId="459" priority="13" operator="greaterThanOrEqual">
      <formula>25</formula>
    </cfRule>
    <cfRule type="cellIs" dxfId="458" priority="14" operator="greaterThanOrEqual">
      <formula>15</formula>
    </cfRule>
  </conditionalFormatting>
  <conditionalFormatting sqref="G33:AK33">
    <cfRule type="cellIs" dxfId="457" priority="12" operator="greaterThanOrEqual">
      <formula>0.1</formula>
    </cfRule>
  </conditionalFormatting>
  <conditionalFormatting sqref="G32:AK32">
    <cfRule type="cellIs" dxfId="456" priority="10" operator="greaterThanOrEqual">
      <formula>25</formula>
    </cfRule>
    <cfRule type="cellIs" dxfId="455" priority="11" operator="greaterThanOrEqual">
      <formula>15</formula>
    </cfRule>
  </conditionalFormatting>
  <conditionalFormatting sqref="G31:AK31">
    <cfRule type="cellIs" dxfId="454" priority="9" operator="greaterThanOrEqual">
      <formula>0.25</formula>
    </cfRule>
  </conditionalFormatting>
  <conditionalFormatting sqref="G30:AK30">
    <cfRule type="cellIs" dxfId="453" priority="7" operator="greaterThanOrEqual">
      <formula>0.5</formula>
    </cfRule>
    <cfRule type="cellIs" dxfId="452" priority="8" operator="greaterThanOrEqual">
      <formula>0.2</formula>
    </cfRule>
  </conditionalFormatting>
  <conditionalFormatting sqref="G29:AK29">
    <cfRule type="cellIs" dxfId="451" priority="6" operator="greaterThanOrEqual">
      <formula>0.25</formula>
    </cfRule>
  </conditionalFormatting>
  <conditionalFormatting sqref="G28:AK28">
    <cfRule type="cellIs" dxfId="450" priority="3" operator="greaterThanOrEqual">
      <formula>0.5</formula>
    </cfRule>
    <cfRule type="cellIs" dxfId="449" priority="4" operator="greaterThanOrEqual">
      <formula>0.2</formula>
    </cfRule>
  </conditionalFormatting>
  <conditionalFormatting sqref="G37:AK37">
    <cfRule type="cellIs" dxfId="448" priority="1" operator="greaterThanOrEqual">
      <formula>7.5</formula>
    </cfRule>
  </conditionalFormatting>
  <conditionalFormatting sqref="G37:AK37">
    <cfRule type="cellIs" dxfId="447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cellComments="asDisplayed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AN39"/>
  <sheetViews>
    <sheetView view="pageBreakPreview" topLeftCell="B4" zoomScale="80" zoomScaleNormal="100" zoomScaleSheetLayoutView="80" workbookViewId="0">
      <pane xSplit="5" ySplit="4" topLeftCell="L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100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44166</v>
      </c>
      <c r="H6" s="26">
        <v>44167</v>
      </c>
      <c r="I6" s="26">
        <v>44168</v>
      </c>
      <c r="J6" s="26">
        <v>44169</v>
      </c>
      <c r="K6" s="26">
        <v>44170</v>
      </c>
      <c r="L6" s="26">
        <v>44171</v>
      </c>
      <c r="M6" s="26">
        <v>44172</v>
      </c>
      <c r="N6" s="26">
        <v>44173</v>
      </c>
      <c r="O6" s="26">
        <v>44174</v>
      </c>
      <c r="P6" s="26">
        <v>44175</v>
      </c>
      <c r="Q6" s="26">
        <v>44176</v>
      </c>
      <c r="R6" s="26">
        <v>44177</v>
      </c>
      <c r="S6" s="26">
        <v>44178</v>
      </c>
      <c r="T6" s="26">
        <v>44179</v>
      </c>
      <c r="U6" s="26">
        <v>44180</v>
      </c>
      <c r="V6" s="26">
        <v>44181</v>
      </c>
      <c r="W6" s="26">
        <v>44182</v>
      </c>
      <c r="X6" s="26">
        <v>44183</v>
      </c>
      <c r="Y6" s="26">
        <v>44184</v>
      </c>
      <c r="Z6" s="26">
        <v>44185</v>
      </c>
      <c r="AA6" s="26">
        <v>44186</v>
      </c>
      <c r="AB6" s="26">
        <v>44187</v>
      </c>
      <c r="AC6" s="26">
        <v>44188</v>
      </c>
      <c r="AD6" s="26">
        <v>44189</v>
      </c>
      <c r="AE6" s="26">
        <v>44190</v>
      </c>
      <c r="AF6" s="26">
        <v>44191</v>
      </c>
      <c r="AG6" s="26">
        <v>44192</v>
      </c>
      <c r="AH6" s="26">
        <v>44193</v>
      </c>
      <c r="AI6" s="26">
        <v>44194</v>
      </c>
      <c r="AJ6" s="26">
        <v>44195</v>
      </c>
      <c r="AK6" s="26">
        <v>44196</v>
      </c>
    </row>
    <row r="7" spans="4:38" ht="30" customHeight="1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 t="s">
        <v>31</v>
      </c>
    </row>
    <row r="8" spans="4:38" ht="41.25" customHeight="1">
      <c r="D8" s="28" t="s">
        <v>44</v>
      </c>
      <c r="E8" s="2" t="s">
        <v>15</v>
      </c>
      <c r="F8" s="1" t="s">
        <v>9</v>
      </c>
      <c r="G8" s="91">
        <v>342</v>
      </c>
      <c r="H8" s="91">
        <v>342</v>
      </c>
      <c r="I8" s="91">
        <v>342</v>
      </c>
      <c r="J8" s="91">
        <v>342</v>
      </c>
      <c r="K8" s="91">
        <v>342</v>
      </c>
      <c r="L8" s="91">
        <v>342</v>
      </c>
      <c r="M8" s="91">
        <v>342</v>
      </c>
      <c r="N8" s="91">
        <v>342</v>
      </c>
      <c r="O8" s="91">
        <v>342</v>
      </c>
      <c r="P8" s="91">
        <v>342</v>
      </c>
      <c r="Q8" s="91">
        <v>342</v>
      </c>
      <c r="R8" s="91">
        <v>342</v>
      </c>
      <c r="S8" s="91">
        <v>342</v>
      </c>
      <c r="T8" s="91">
        <v>342</v>
      </c>
      <c r="U8" s="91">
        <v>342</v>
      </c>
      <c r="V8" s="91">
        <v>342</v>
      </c>
      <c r="W8" s="91">
        <v>342</v>
      </c>
      <c r="X8" s="91">
        <v>342</v>
      </c>
      <c r="Y8" s="91">
        <v>342</v>
      </c>
      <c r="Z8" s="91">
        <v>342</v>
      </c>
      <c r="AA8" s="91">
        <v>342</v>
      </c>
      <c r="AB8" s="91">
        <v>342</v>
      </c>
      <c r="AC8" s="91">
        <v>342</v>
      </c>
      <c r="AD8" s="91">
        <v>342</v>
      </c>
      <c r="AE8" s="91">
        <v>342</v>
      </c>
      <c r="AF8" s="91">
        <v>342</v>
      </c>
      <c r="AG8" s="91">
        <v>342</v>
      </c>
      <c r="AH8" s="91">
        <v>342</v>
      </c>
      <c r="AI8" s="91">
        <v>342</v>
      </c>
      <c r="AJ8" s="91">
        <v>342</v>
      </c>
      <c r="AK8" s="91">
        <v>342</v>
      </c>
    </row>
    <row r="9" spans="4:38" ht="41.25" customHeight="1">
      <c r="D9" s="28" t="s">
        <v>45</v>
      </c>
      <c r="E9" s="2" t="s">
        <v>15</v>
      </c>
      <c r="F9" s="1" t="s">
        <v>8</v>
      </c>
      <c r="G9" s="93">
        <v>207</v>
      </c>
      <c r="H9" s="93">
        <v>207</v>
      </c>
      <c r="I9" s="93">
        <v>207</v>
      </c>
      <c r="J9" s="93">
        <v>207</v>
      </c>
      <c r="K9" s="93">
        <v>207</v>
      </c>
      <c r="L9" s="93">
        <v>207</v>
      </c>
      <c r="M9" s="93">
        <v>207</v>
      </c>
      <c r="N9" s="93">
        <v>207</v>
      </c>
      <c r="O9" s="92">
        <v>342</v>
      </c>
      <c r="P9" s="93">
        <v>342</v>
      </c>
      <c r="Q9" s="93">
        <v>342</v>
      </c>
      <c r="R9" s="93">
        <v>342</v>
      </c>
      <c r="S9" s="93">
        <v>342</v>
      </c>
      <c r="T9" s="93">
        <v>342</v>
      </c>
      <c r="U9" s="93">
        <v>342</v>
      </c>
      <c r="V9" s="93">
        <v>342</v>
      </c>
      <c r="W9" s="93">
        <v>342</v>
      </c>
      <c r="X9" s="93">
        <v>342</v>
      </c>
      <c r="Y9" s="93">
        <v>342</v>
      </c>
      <c r="Z9" s="93">
        <v>342</v>
      </c>
      <c r="AA9" s="93">
        <v>342</v>
      </c>
      <c r="AB9" s="93">
        <v>342</v>
      </c>
      <c r="AC9" s="93">
        <v>342</v>
      </c>
      <c r="AD9" s="93">
        <v>342</v>
      </c>
      <c r="AE9" s="93">
        <v>342</v>
      </c>
      <c r="AF9" s="93">
        <v>342</v>
      </c>
      <c r="AG9" s="93">
        <v>342</v>
      </c>
      <c r="AH9" s="93">
        <v>342</v>
      </c>
      <c r="AI9" s="93">
        <v>342</v>
      </c>
      <c r="AJ9" s="93">
        <v>342</v>
      </c>
      <c r="AK9" s="93">
        <v>342</v>
      </c>
    </row>
    <row r="10" spans="4:38" ht="41.25" customHeight="1">
      <c r="D10" s="14" t="s">
        <v>46</v>
      </c>
      <c r="E10" s="2"/>
      <c r="F10" s="1" t="s">
        <v>48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19">
        <v>38</v>
      </c>
      <c r="W10" s="19">
        <v>38</v>
      </c>
      <c r="X10" s="1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>
      <c r="D11" s="14" t="s">
        <v>47</v>
      </c>
      <c r="E11" s="2"/>
      <c r="F11" s="1" t="s">
        <v>49</v>
      </c>
      <c r="G11" s="21">
        <v>15</v>
      </c>
      <c r="H11" s="21">
        <v>15</v>
      </c>
      <c r="I11" s="21">
        <v>15</v>
      </c>
      <c r="J11" s="21">
        <v>15</v>
      </c>
      <c r="K11" s="21">
        <v>15</v>
      </c>
      <c r="L11" s="21">
        <v>15</v>
      </c>
      <c r="M11" s="21">
        <v>15</v>
      </c>
      <c r="N11" s="21">
        <v>15</v>
      </c>
      <c r="O11" s="92">
        <v>38</v>
      </c>
      <c r="P11" s="21">
        <v>38</v>
      </c>
      <c r="Q11" s="21">
        <v>38</v>
      </c>
      <c r="R11" s="21">
        <v>38</v>
      </c>
      <c r="S11" s="21">
        <v>38</v>
      </c>
      <c r="T11" s="93">
        <v>38</v>
      </c>
      <c r="U11" s="21">
        <v>38</v>
      </c>
      <c r="V11" s="21">
        <v>38</v>
      </c>
      <c r="W11" s="21">
        <v>38</v>
      </c>
      <c r="X11" s="21">
        <v>38</v>
      </c>
      <c r="Y11" s="21">
        <v>38</v>
      </c>
      <c r="Z11" s="21">
        <v>38</v>
      </c>
      <c r="AA11" s="21">
        <v>38</v>
      </c>
      <c r="AB11" s="21">
        <v>38</v>
      </c>
      <c r="AC11" s="21">
        <v>38</v>
      </c>
      <c r="AD11" s="21">
        <v>38</v>
      </c>
      <c r="AE11" s="21">
        <v>38</v>
      </c>
      <c r="AF11" s="21">
        <v>38</v>
      </c>
      <c r="AG11" s="21">
        <v>38</v>
      </c>
      <c r="AH11" s="21">
        <v>38</v>
      </c>
      <c r="AI11" s="21">
        <v>38</v>
      </c>
      <c r="AJ11" s="21">
        <v>38</v>
      </c>
      <c r="AK11" s="21">
        <v>38</v>
      </c>
    </row>
    <row r="12" spans="4:38" ht="41.25" customHeight="1">
      <c r="D12" s="14" t="s">
        <v>0</v>
      </c>
      <c r="E12" s="40" t="s">
        <v>16</v>
      </c>
      <c r="F12" s="1" t="s">
        <v>24</v>
      </c>
      <c r="G12" s="21">
        <v>19</v>
      </c>
      <c r="H12" s="61">
        <v>24</v>
      </c>
      <c r="I12" s="21">
        <v>30</v>
      </c>
      <c r="J12" s="61">
        <v>31</v>
      </c>
      <c r="K12" s="61">
        <v>30</v>
      </c>
      <c r="L12" s="21">
        <v>34</v>
      </c>
      <c r="M12" s="21">
        <v>37</v>
      </c>
      <c r="N12" s="21">
        <v>45</v>
      </c>
      <c r="O12" s="21">
        <v>53</v>
      </c>
      <c r="P12" s="21">
        <v>64</v>
      </c>
      <c r="Q12" s="21">
        <v>74</v>
      </c>
      <c r="R12" s="21">
        <v>73</v>
      </c>
      <c r="S12" s="61">
        <v>72</v>
      </c>
      <c r="T12" s="21">
        <v>73</v>
      </c>
      <c r="U12" s="21">
        <v>70</v>
      </c>
      <c r="V12" s="21">
        <v>72</v>
      </c>
      <c r="W12" s="21">
        <v>64</v>
      </c>
      <c r="X12" s="21">
        <v>57</v>
      </c>
      <c r="Y12" s="21">
        <v>55</v>
      </c>
      <c r="Z12" s="21">
        <v>50</v>
      </c>
      <c r="AA12" s="21">
        <v>46</v>
      </c>
      <c r="AB12" s="21">
        <v>43</v>
      </c>
      <c r="AC12" s="21">
        <v>45</v>
      </c>
      <c r="AD12" s="21">
        <v>45</v>
      </c>
      <c r="AE12" s="21">
        <v>47</v>
      </c>
      <c r="AF12" s="21">
        <v>51</v>
      </c>
      <c r="AG12" s="21">
        <v>60</v>
      </c>
      <c r="AH12" s="21">
        <v>65</v>
      </c>
      <c r="AI12" s="21">
        <v>66</v>
      </c>
      <c r="AJ12" s="21">
        <v>72</v>
      </c>
      <c r="AK12" s="21">
        <v>68</v>
      </c>
      <c r="AL12" s="64"/>
    </row>
    <row r="13" spans="4:38" ht="41.25" customHeight="1">
      <c r="D13" s="14" t="s">
        <v>1</v>
      </c>
      <c r="E13" s="40" t="s">
        <v>16</v>
      </c>
      <c r="F13" s="1" t="s">
        <v>10</v>
      </c>
      <c r="G13" s="21">
        <v>1</v>
      </c>
      <c r="H13" s="61">
        <v>1</v>
      </c>
      <c r="I13" s="21">
        <v>1</v>
      </c>
      <c r="J13" s="61">
        <v>1</v>
      </c>
      <c r="K13" s="6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6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1</v>
      </c>
      <c r="AA13" s="21">
        <v>1</v>
      </c>
      <c r="AB13" s="21">
        <v>1</v>
      </c>
      <c r="AC13" s="21">
        <v>1</v>
      </c>
      <c r="AD13" s="21">
        <v>1</v>
      </c>
      <c r="AE13" s="21">
        <v>1</v>
      </c>
      <c r="AF13" s="21">
        <v>2</v>
      </c>
      <c r="AG13" s="21">
        <v>2</v>
      </c>
      <c r="AH13" s="21">
        <v>1</v>
      </c>
      <c r="AI13" s="21">
        <v>2</v>
      </c>
      <c r="AJ13" s="21">
        <v>2</v>
      </c>
      <c r="AK13" s="21">
        <v>2</v>
      </c>
      <c r="AL13" s="64"/>
    </row>
    <row r="14" spans="4:38" ht="41.25" customHeight="1">
      <c r="D14" s="14" t="s">
        <v>23</v>
      </c>
      <c r="E14" s="40" t="s">
        <v>16</v>
      </c>
      <c r="F14" s="1" t="s">
        <v>11</v>
      </c>
      <c r="G14" s="21">
        <v>36</v>
      </c>
      <c r="H14" s="61">
        <v>35</v>
      </c>
      <c r="I14" s="21">
        <v>43</v>
      </c>
      <c r="J14" s="61">
        <v>45</v>
      </c>
      <c r="K14" s="61">
        <v>46</v>
      </c>
      <c r="L14" s="21">
        <v>56</v>
      </c>
      <c r="M14" s="21">
        <v>64</v>
      </c>
      <c r="N14" s="21">
        <v>80</v>
      </c>
      <c r="O14" s="21">
        <v>118</v>
      </c>
      <c r="P14" s="21">
        <v>142</v>
      </c>
      <c r="Q14" s="21">
        <v>163</v>
      </c>
      <c r="R14" s="21">
        <v>173</v>
      </c>
      <c r="S14" s="61">
        <v>170</v>
      </c>
      <c r="T14" s="21">
        <v>180</v>
      </c>
      <c r="U14" s="21">
        <v>173</v>
      </c>
      <c r="V14" s="21">
        <v>172</v>
      </c>
      <c r="W14" s="21">
        <v>151</v>
      </c>
      <c r="X14" s="21">
        <v>129</v>
      </c>
      <c r="Y14" s="21">
        <v>111</v>
      </c>
      <c r="Z14" s="21">
        <v>98</v>
      </c>
      <c r="AA14" s="21">
        <v>86</v>
      </c>
      <c r="AB14" s="21">
        <v>66</v>
      </c>
      <c r="AC14" s="21">
        <v>74</v>
      </c>
      <c r="AD14" s="21">
        <v>85</v>
      </c>
      <c r="AE14" s="21">
        <v>85</v>
      </c>
      <c r="AF14" s="21">
        <v>90</v>
      </c>
      <c r="AG14" s="21">
        <v>108</v>
      </c>
      <c r="AH14" s="21">
        <v>119</v>
      </c>
      <c r="AI14" s="21">
        <v>118</v>
      </c>
      <c r="AJ14" s="21">
        <v>126</v>
      </c>
      <c r="AK14" s="21">
        <v>123</v>
      </c>
      <c r="AL14" s="64"/>
    </row>
    <row r="15" spans="4:38" ht="41.25" customHeight="1">
      <c r="D15" s="14" t="s">
        <v>2</v>
      </c>
      <c r="E15" s="40" t="s">
        <v>16</v>
      </c>
      <c r="F15" s="29"/>
      <c r="G15" s="21">
        <v>134</v>
      </c>
      <c r="H15" s="21">
        <v>128</v>
      </c>
      <c r="I15" s="21">
        <v>309</v>
      </c>
      <c r="J15" s="61">
        <v>236</v>
      </c>
      <c r="K15" s="138">
        <v>154</v>
      </c>
      <c r="L15" s="21">
        <v>85</v>
      </c>
      <c r="M15" s="21">
        <v>164</v>
      </c>
      <c r="N15" s="21">
        <v>247</v>
      </c>
      <c r="O15" s="21">
        <v>539</v>
      </c>
      <c r="P15" s="21">
        <v>414</v>
      </c>
      <c r="Q15" s="21">
        <v>884</v>
      </c>
      <c r="R15" s="93">
        <v>433</v>
      </c>
      <c r="S15" s="21">
        <v>810</v>
      </c>
      <c r="T15" s="93">
        <v>272</v>
      </c>
      <c r="U15" s="21">
        <v>520</v>
      </c>
      <c r="V15" s="21">
        <v>582</v>
      </c>
      <c r="W15" s="21">
        <v>294</v>
      </c>
      <c r="X15" s="21">
        <v>588</v>
      </c>
      <c r="Y15" s="21">
        <v>206</v>
      </c>
      <c r="Z15" s="21">
        <v>63</v>
      </c>
      <c r="AA15" s="21">
        <v>232</v>
      </c>
      <c r="AB15" s="21">
        <v>281</v>
      </c>
      <c r="AC15" s="21">
        <v>414</v>
      </c>
      <c r="AD15" s="21">
        <v>410</v>
      </c>
      <c r="AE15" s="21">
        <v>638</v>
      </c>
      <c r="AF15" s="21">
        <v>463</v>
      </c>
      <c r="AG15" s="21">
        <v>535</v>
      </c>
      <c r="AH15" s="21">
        <v>643</v>
      </c>
      <c r="AI15" s="92">
        <v>606</v>
      </c>
      <c r="AJ15" s="92">
        <v>647</v>
      </c>
      <c r="AK15" s="21">
        <v>297</v>
      </c>
      <c r="AL15" s="139">
        <f>SUM(G15:AK15)</f>
        <v>12228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G15+SUM('11月（入力用）'!AE15:AJ15)</f>
        <v>1091</v>
      </c>
      <c r="H16" s="19">
        <f>SUM(G15:H15)+SUM('11月（入力用）'!AF15:AJ15)</f>
        <v>865</v>
      </c>
      <c r="I16" s="19">
        <f>SUM(G15:I15)+SUM('11月（入力用）'!AG15:AJ15)</f>
        <v>1040</v>
      </c>
      <c r="J16" s="19">
        <f>SUM(G15:J15)+SUM('11月（入力用）'!AH15:AJ15)</f>
        <v>1138</v>
      </c>
      <c r="K16" s="19">
        <f>SUM(G15:K15)+SUM('11月（入力用）'!AI15:AJ15)</f>
        <v>1135</v>
      </c>
      <c r="L16" s="19">
        <f>SUM(G15:L15)+'11月（入力用）'!AJ15</f>
        <v>1195</v>
      </c>
      <c r="M16" s="19">
        <f>SUM(G15:M15)</f>
        <v>1210</v>
      </c>
      <c r="N16" s="19">
        <f t="shared" ref="N16:AK16" si="0">SUM(H15:N15)</f>
        <v>1323</v>
      </c>
      <c r="O16" s="19">
        <f t="shared" si="0"/>
        <v>1734</v>
      </c>
      <c r="P16" s="19">
        <f t="shared" si="0"/>
        <v>1839</v>
      </c>
      <c r="Q16" s="19">
        <f t="shared" si="0"/>
        <v>2487</v>
      </c>
      <c r="R16" s="19">
        <f t="shared" si="0"/>
        <v>2766</v>
      </c>
      <c r="S16" s="19">
        <f t="shared" si="0"/>
        <v>3491</v>
      </c>
      <c r="T16" s="19">
        <f t="shared" si="0"/>
        <v>3599</v>
      </c>
      <c r="U16" s="19">
        <f t="shared" si="0"/>
        <v>3872</v>
      </c>
      <c r="V16" s="19">
        <f t="shared" si="0"/>
        <v>3915</v>
      </c>
      <c r="W16" s="19">
        <f t="shared" si="0"/>
        <v>3795</v>
      </c>
      <c r="X16" s="19">
        <f t="shared" si="0"/>
        <v>3499</v>
      </c>
      <c r="Y16" s="19">
        <f t="shared" si="0"/>
        <v>3272</v>
      </c>
      <c r="Z16" s="19">
        <f t="shared" si="0"/>
        <v>2525</v>
      </c>
      <c r="AA16" s="19">
        <f t="shared" si="0"/>
        <v>2485</v>
      </c>
      <c r="AB16" s="19">
        <f t="shared" si="0"/>
        <v>2246</v>
      </c>
      <c r="AC16" s="19">
        <f t="shared" si="0"/>
        <v>2078</v>
      </c>
      <c r="AD16" s="19">
        <f t="shared" si="0"/>
        <v>2194</v>
      </c>
      <c r="AE16" s="19">
        <f t="shared" si="0"/>
        <v>2244</v>
      </c>
      <c r="AF16" s="19">
        <f t="shared" si="0"/>
        <v>2501</v>
      </c>
      <c r="AG16" s="19">
        <f t="shared" si="0"/>
        <v>2973</v>
      </c>
      <c r="AH16" s="19">
        <f t="shared" si="0"/>
        <v>3384</v>
      </c>
      <c r="AI16" s="19">
        <f t="shared" si="0"/>
        <v>3709</v>
      </c>
      <c r="AJ16" s="19">
        <f t="shared" si="0"/>
        <v>3942</v>
      </c>
      <c r="AK16" s="19">
        <f t="shared" si="0"/>
        <v>3829</v>
      </c>
    </row>
    <row r="17" spans="2:40" ht="41.25" customHeight="1">
      <c r="D17" s="14" t="s">
        <v>3</v>
      </c>
      <c r="E17" s="40" t="s">
        <v>16</v>
      </c>
      <c r="F17" s="29"/>
      <c r="G17" s="21">
        <v>4</v>
      </c>
      <c r="H17" s="21">
        <v>8</v>
      </c>
      <c r="I17" s="21">
        <v>6</v>
      </c>
      <c r="J17" s="61">
        <v>4</v>
      </c>
      <c r="K17" s="138">
        <v>13</v>
      </c>
      <c r="L17" s="21">
        <v>7</v>
      </c>
      <c r="M17" s="21">
        <v>8</v>
      </c>
      <c r="N17" s="21">
        <v>37</v>
      </c>
      <c r="O17" s="21">
        <v>34</v>
      </c>
      <c r="P17" s="21">
        <v>20</v>
      </c>
      <c r="Q17" s="21">
        <v>16</v>
      </c>
      <c r="R17" s="21">
        <v>13</v>
      </c>
      <c r="S17" s="21">
        <v>13</v>
      </c>
      <c r="T17" s="93">
        <v>7</v>
      </c>
      <c r="U17" s="21">
        <v>14</v>
      </c>
      <c r="V17" s="21">
        <v>6</v>
      </c>
      <c r="W17" s="21">
        <v>4</v>
      </c>
      <c r="X17" s="21">
        <v>5</v>
      </c>
      <c r="Y17" s="21">
        <v>6</v>
      </c>
      <c r="Z17" s="21">
        <v>3</v>
      </c>
      <c r="AA17" s="21">
        <v>7</v>
      </c>
      <c r="AB17" s="21">
        <v>14</v>
      </c>
      <c r="AC17" s="21">
        <v>9</v>
      </c>
      <c r="AD17" s="21">
        <v>15</v>
      </c>
      <c r="AE17" s="21">
        <v>12</v>
      </c>
      <c r="AF17" s="21">
        <v>8</v>
      </c>
      <c r="AG17" s="21">
        <v>35</v>
      </c>
      <c r="AH17" s="21">
        <v>8</v>
      </c>
      <c r="AI17" s="92">
        <v>7</v>
      </c>
      <c r="AJ17" s="92">
        <v>10</v>
      </c>
      <c r="AK17" s="21">
        <v>16</v>
      </c>
      <c r="AL17" s="139">
        <f>SUM(G17:AK17)</f>
        <v>369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G17+SUM('11月（入力用）'!AE17:AJ17)</f>
        <v>27</v>
      </c>
      <c r="H18" s="19">
        <f>SUM(G17:H17)+SUM('11月（入力用）'!AF17:AJ17)</f>
        <v>30</v>
      </c>
      <c r="I18" s="19">
        <f>SUM(G17:I17)+SUM('11月（入力用）'!AG17:AJ17)</f>
        <v>32</v>
      </c>
      <c r="J18" s="19">
        <f>SUM(G17:J17)+SUM('11月（入力用）'!AH17:AJ17)</f>
        <v>30</v>
      </c>
      <c r="K18" s="19">
        <f>SUM(G17:K17)+SUM('11月（入力用）'!AI17:AJ17)</f>
        <v>39</v>
      </c>
      <c r="L18" s="19">
        <f>SUM(G17:L17)+'11月（入力用）'!AJ17</f>
        <v>44</v>
      </c>
      <c r="M18" s="19">
        <f>SUM(G17:M17)</f>
        <v>50</v>
      </c>
      <c r="N18" s="19">
        <f t="shared" ref="N18:AK18" si="1">SUM(H17:N17)</f>
        <v>83</v>
      </c>
      <c r="O18" s="19">
        <f t="shared" si="1"/>
        <v>109</v>
      </c>
      <c r="P18" s="19">
        <f t="shared" si="1"/>
        <v>123</v>
      </c>
      <c r="Q18" s="19">
        <f t="shared" si="1"/>
        <v>135</v>
      </c>
      <c r="R18" s="19">
        <f t="shared" si="1"/>
        <v>135</v>
      </c>
      <c r="S18" s="19">
        <f t="shared" si="1"/>
        <v>141</v>
      </c>
      <c r="T18" s="19">
        <f t="shared" si="1"/>
        <v>140</v>
      </c>
      <c r="U18" s="19">
        <f t="shared" si="1"/>
        <v>117</v>
      </c>
      <c r="V18" s="19">
        <f t="shared" si="1"/>
        <v>89</v>
      </c>
      <c r="W18" s="19">
        <f t="shared" si="1"/>
        <v>73</v>
      </c>
      <c r="X18" s="19">
        <f t="shared" si="1"/>
        <v>62</v>
      </c>
      <c r="Y18" s="19">
        <f t="shared" si="1"/>
        <v>55</v>
      </c>
      <c r="Z18" s="19">
        <f t="shared" si="1"/>
        <v>45</v>
      </c>
      <c r="AA18" s="19">
        <f t="shared" si="1"/>
        <v>45</v>
      </c>
      <c r="AB18" s="19">
        <f t="shared" si="1"/>
        <v>45</v>
      </c>
      <c r="AC18" s="19">
        <f t="shared" si="1"/>
        <v>48</v>
      </c>
      <c r="AD18" s="19">
        <f t="shared" si="1"/>
        <v>59</v>
      </c>
      <c r="AE18" s="19">
        <f t="shared" si="1"/>
        <v>66</v>
      </c>
      <c r="AF18" s="19">
        <f t="shared" si="1"/>
        <v>68</v>
      </c>
      <c r="AG18" s="19">
        <f t="shared" si="1"/>
        <v>100</v>
      </c>
      <c r="AH18" s="19">
        <f t="shared" si="1"/>
        <v>101</v>
      </c>
      <c r="AI18" s="19">
        <f t="shared" si="1"/>
        <v>94</v>
      </c>
      <c r="AJ18" s="19">
        <f t="shared" si="1"/>
        <v>95</v>
      </c>
      <c r="AK18" s="19">
        <f t="shared" si="1"/>
        <v>96</v>
      </c>
    </row>
    <row r="19" spans="2:40" ht="41.25" customHeight="1">
      <c r="D19" s="15" t="s">
        <v>4</v>
      </c>
      <c r="E19" s="40" t="s">
        <v>16</v>
      </c>
      <c r="F19" s="29"/>
      <c r="G19" s="21">
        <v>3</v>
      </c>
      <c r="H19" s="21">
        <v>5</v>
      </c>
      <c r="I19" s="21">
        <v>11</v>
      </c>
      <c r="J19" s="21">
        <v>5</v>
      </c>
      <c r="K19" s="21">
        <v>6</v>
      </c>
      <c r="L19" s="21">
        <v>14</v>
      </c>
      <c r="M19" s="21">
        <v>10</v>
      </c>
      <c r="N19" s="21">
        <v>18</v>
      </c>
      <c r="O19" s="21">
        <v>40</v>
      </c>
      <c r="P19" s="21">
        <v>30</v>
      </c>
      <c r="Q19" s="21">
        <v>25</v>
      </c>
      <c r="R19" s="21">
        <v>17</v>
      </c>
      <c r="S19" s="21">
        <v>10</v>
      </c>
      <c r="T19" s="93">
        <v>14</v>
      </c>
      <c r="U19" s="21">
        <v>12</v>
      </c>
      <c r="V19" s="21">
        <v>9</v>
      </c>
      <c r="W19" s="21">
        <v>4</v>
      </c>
      <c r="X19" s="21">
        <v>6</v>
      </c>
      <c r="Y19" s="21">
        <v>7</v>
      </c>
      <c r="Z19" s="21">
        <v>2</v>
      </c>
      <c r="AA19" s="21">
        <v>4</v>
      </c>
      <c r="AB19" s="21">
        <v>9</v>
      </c>
      <c r="AC19" s="21">
        <v>15</v>
      </c>
      <c r="AD19" s="21">
        <v>15</v>
      </c>
      <c r="AE19" s="21">
        <v>9</v>
      </c>
      <c r="AF19" s="21">
        <v>17</v>
      </c>
      <c r="AG19" s="21">
        <v>20</v>
      </c>
      <c r="AH19" s="21">
        <v>19</v>
      </c>
      <c r="AI19" s="21">
        <v>8</v>
      </c>
      <c r="AJ19" s="21">
        <v>13</v>
      </c>
      <c r="AK19" s="21">
        <v>10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G19+SUM('11月（入力用）'!AE19:AJ19)</f>
        <v>30</v>
      </c>
      <c r="H20" s="20">
        <f>SUM(G19:H19)+SUM('11月（入力用）'!AF19:AJ19)</f>
        <v>30</v>
      </c>
      <c r="I20" s="20">
        <f>SUM(G19:I19)+SUM('11月（入力用）'!AG19:AJ19)</f>
        <v>36</v>
      </c>
      <c r="J20" s="20">
        <f>SUM(G19:J19)+SUM('11月（入力用）'!AH19:AJ19)</f>
        <v>32</v>
      </c>
      <c r="K20" s="20">
        <f>SUM(G19:K19)+SUM('11月（入力用）'!AI19:AJ19)</f>
        <v>36</v>
      </c>
      <c r="L20" s="20">
        <f>SUM(G19:L19)+'11月（入力用）'!AJ19</f>
        <v>45</v>
      </c>
      <c r="M20" s="20">
        <f>SUM(G19:M19)</f>
        <v>54</v>
      </c>
      <c r="N20" s="20">
        <f t="shared" ref="N20:AK20" si="2">SUM(H19:N19)</f>
        <v>69</v>
      </c>
      <c r="O20" s="20">
        <f t="shared" si="2"/>
        <v>104</v>
      </c>
      <c r="P20" s="20">
        <f t="shared" si="2"/>
        <v>123</v>
      </c>
      <c r="Q20" s="20">
        <f t="shared" si="2"/>
        <v>143</v>
      </c>
      <c r="R20" s="20">
        <f t="shared" si="2"/>
        <v>154</v>
      </c>
      <c r="S20" s="20">
        <f t="shared" si="2"/>
        <v>150</v>
      </c>
      <c r="T20" s="20">
        <f t="shared" si="2"/>
        <v>154</v>
      </c>
      <c r="U20" s="20">
        <f t="shared" si="2"/>
        <v>148</v>
      </c>
      <c r="V20" s="20">
        <f t="shared" si="2"/>
        <v>117</v>
      </c>
      <c r="W20" s="20">
        <f t="shared" si="2"/>
        <v>91</v>
      </c>
      <c r="X20" s="20">
        <f t="shared" si="2"/>
        <v>72</v>
      </c>
      <c r="Y20" s="20">
        <f t="shared" si="2"/>
        <v>62</v>
      </c>
      <c r="Z20" s="20">
        <f t="shared" si="2"/>
        <v>54</v>
      </c>
      <c r="AA20" s="20">
        <f t="shared" si="2"/>
        <v>44</v>
      </c>
      <c r="AB20" s="20">
        <f t="shared" si="2"/>
        <v>41</v>
      </c>
      <c r="AC20" s="20">
        <f t="shared" si="2"/>
        <v>47</v>
      </c>
      <c r="AD20" s="20">
        <f t="shared" si="2"/>
        <v>58</v>
      </c>
      <c r="AE20" s="20">
        <f t="shared" si="2"/>
        <v>61</v>
      </c>
      <c r="AF20" s="20">
        <f t="shared" si="2"/>
        <v>71</v>
      </c>
      <c r="AG20" s="20">
        <f t="shared" si="2"/>
        <v>89</v>
      </c>
      <c r="AH20" s="20">
        <f t="shared" si="2"/>
        <v>104</v>
      </c>
      <c r="AI20" s="20">
        <f t="shared" si="2"/>
        <v>103</v>
      </c>
      <c r="AJ20" s="20">
        <f t="shared" si="2"/>
        <v>101</v>
      </c>
      <c r="AK20" s="20">
        <f t="shared" si="2"/>
        <v>96</v>
      </c>
    </row>
    <row r="21" spans="2:40" ht="41.25" customHeight="1">
      <c r="D21" s="14" t="s">
        <v>5</v>
      </c>
      <c r="E21" s="2" t="s">
        <v>17</v>
      </c>
      <c r="F21" s="1" t="s">
        <v>51</v>
      </c>
      <c r="G21" s="20">
        <f>G20</f>
        <v>30</v>
      </c>
      <c r="H21" s="20">
        <f t="shared" ref="H21:AK21" si="3">H20</f>
        <v>30</v>
      </c>
      <c r="I21" s="20">
        <f t="shared" si="3"/>
        <v>36</v>
      </c>
      <c r="J21" s="20">
        <f t="shared" si="3"/>
        <v>32</v>
      </c>
      <c r="K21" s="20">
        <f t="shared" si="3"/>
        <v>36</v>
      </c>
      <c r="L21" s="20">
        <f t="shared" si="3"/>
        <v>45</v>
      </c>
      <c r="M21" s="20">
        <f t="shared" si="3"/>
        <v>54</v>
      </c>
      <c r="N21" s="20">
        <f t="shared" si="3"/>
        <v>69</v>
      </c>
      <c r="O21" s="20">
        <f t="shared" si="3"/>
        <v>104</v>
      </c>
      <c r="P21" s="20">
        <f t="shared" si="3"/>
        <v>123</v>
      </c>
      <c r="Q21" s="20">
        <f t="shared" si="3"/>
        <v>143</v>
      </c>
      <c r="R21" s="20">
        <f t="shared" si="3"/>
        <v>154</v>
      </c>
      <c r="S21" s="20">
        <f t="shared" si="3"/>
        <v>150</v>
      </c>
      <c r="T21" s="20">
        <f t="shared" si="3"/>
        <v>154</v>
      </c>
      <c r="U21" s="20">
        <f t="shared" si="3"/>
        <v>148</v>
      </c>
      <c r="V21" s="20">
        <f t="shared" si="3"/>
        <v>117</v>
      </c>
      <c r="W21" s="20">
        <f t="shared" si="3"/>
        <v>91</v>
      </c>
      <c r="X21" s="20">
        <f t="shared" si="3"/>
        <v>72</v>
      </c>
      <c r="Y21" s="20">
        <f t="shared" si="3"/>
        <v>62</v>
      </c>
      <c r="Z21" s="20">
        <f t="shared" si="3"/>
        <v>54</v>
      </c>
      <c r="AA21" s="20">
        <f t="shared" si="3"/>
        <v>44</v>
      </c>
      <c r="AB21" s="20">
        <f t="shared" si="3"/>
        <v>41</v>
      </c>
      <c r="AC21" s="20">
        <f t="shared" si="3"/>
        <v>47</v>
      </c>
      <c r="AD21" s="20">
        <f t="shared" si="3"/>
        <v>58</v>
      </c>
      <c r="AE21" s="20">
        <f t="shared" si="3"/>
        <v>61</v>
      </c>
      <c r="AF21" s="20">
        <f t="shared" si="3"/>
        <v>71</v>
      </c>
      <c r="AG21" s="20">
        <f t="shared" si="3"/>
        <v>89</v>
      </c>
      <c r="AH21" s="20">
        <f t="shared" si="3"/>
        <v>104</v>
      </c>
      <c r="AI21" s="20">
        <f t="shared" si="3"/>
        <v>103</v>
      </c>
      <c r="AJ21" s="20">
        <f t="shared" si="3"/>
        <v>101</v>
      </c>
      <c r="AK21" s="20">
        <f t="shared" si="3"/>
        <v>96</v>
      </c>
    </row>
    <row r="22" spans="2:40" ht="41.25" customHeight="1">
      <c r="D22" s="14" t="s">
        <v>6</v>
      </c>
      <c r="E22" s="2"/>
      <c r="F22" s="1" t="s">
        <v>50</v>
      </c>
      <c r="G22" s="20">
        <f>'11月（入力用）'!AD20</f>
        <v>42</v>
      </c>
      <c r="H22" s="20">
        <f>'11月（入力用）'!AE20</f>
        <v>31</v>
      </c>
      <c r="I22" s="20">
        <f>'11月（入力用）'!AF20</f>
        <v>27</v>
      </c>
      <c r="J22" s="20">
        <f>'11月（入力用）'!AG20</f>
        <v>29</v>
      </c>
      <c r="K22" s="20">
        <f>'11月（入力用）'!AH20</f>
        <v>28</v>
      </c>
      <c r="L22" s="20">
        <f>'11月（入力用）'!AI20</f>
        <v>31</v>
      </c>
      <c r="M22" s="20">
        <f>'11月（入力用）'!AJ20</f>
        <v>27</v>
      </c>
      <c r="N22" s="20">
        <f>G21</f>
        <v>30</v>
      </c>
      <c r="O22" s="20">
        <f t="shared" ref="O22:AK22" si="4">H21</f>
        <v>30</v>
      </c>
      <c r="P22" s="20">
        <f t="shared" si="4"/>
        <v>36</v>
      </c>
      <c r="Q22" s="20">
        <f t="shared" si="4"/>
        <v>32</v>
      </c>
      <c r="R22" s="20">
        <f t="shared" si="4"/>
        <v>36</v>
      </c>
      <c r="S22" s="20">
        <f t="shared" si="4"/>
        <v>45</v>
      </c>
      <c r="T22" s="20">
        <f t="shared" si="4"/>
        <v>54</v>
      </c>
      <c r="U22" s="20">
        <f t="shared" si="4"/>
        <v>69</v>
      </c>
      <c r="V22" s="20">
        <f t="shared" si="4"/>
        <v>104</v>
      </c>
      <c r="W22" s="20">
        <f t="shared" si="4"/>
        <v>123</v>
      </c>
      <c r="X22" s="20">
        <f t="shared" si="4"/>
        <v>143</v>
      </c>
      <c r="Y22" s="20">
        <f t="shared" si="4"/>
        <v>154</v>
      </c>
      <c r="Z22" s="20">
        <f t="shared" si="4"/>
        <v>150</v>
      </c>
      <c r="AA22" s="20">
        <f t="shared" si="4"/>
        <v>154</v>
      </c>
      <c r="AB22" s="20">
        <f t="shared" si="4"/>
        <v>148</v>
      </c>
      <c r="AC22" s="20">
        <f t="shared" si="4"/>
        <v>117</v>
      </c>
      <c r="AD22" s="20">
        <f t="shared" si="4"/>
        <v>91</v>
      </c>
      <c r="AE22" s="20">
        <f t="shared" si="4"/>
        <v>72</v>
      </c>
      <c r="AF22" s="20">
        <f t="shared" si="4"/>
        <v>62</v>
      </c>
      <c r="AG22" s="20">
        <f t="shared" si="4"/>
        <v>54</v>
      </c>
      <c r="AH22" s="20">
        <f t="shared" si="4"/>
        <v>44</v>
      </c>
      <c r="AI22" s="20">
        <f t="shared" si="4"/>
        <v>41</v>
      </c>
      <c r="AJ22" s="20">
        <f t="shared" si="4"/>
        <v>47</v>
      </c>
      <c r="AK22" s="20">
        <f t="shared" si="4"/>
        <v>58</v>
      </c>
    </row>
    <row r="23" spans="2:40" ht="41.25" customHeight="1">
      <c r="D23" s="14" t="s">
        <v>7</v>
      </c>
      <c r="E23" s="40" t="s">
        <v>16</v>
      </c>
      <c r="F23" s="29"/>
      <c r="G23" s="21">
        <v>1</v>
      </c>
      <c r="H23" s="93">
        <v>1</v>
      </c>
      <c r="I23" s="93">
        <v>2</v>
      </c>
      <c r="J23" s="138">
        <v>1</v>
      </c>
      <c r="K23" s="138">
        <v>2</v>
      </c>
      <c r="L23" s="93">
        <v>1</v>
      </c>
      <c r="M23" s="93">
        <v>0</v>
      </c>
      <c r="N23" s="93">
        <v>2</v>
      </c>
      <c r="O23" s="93">
        <v>2</v>
      </c>
      <c r="P23" s="21">
        <v>0</v>
      </c>
      <c r="Q23" s="93">
        <v>1</v>
      </c>
      <c r="R23" s="21">
        <v>3</v>
      </c>
      <c r="S23" s="21">
        <v>2</v>
      </c>
      <c r="T23" s="93">
        <v>1</v>
      </c>
      <c r="U23" s="21">
        <v>3</v>
      </c>
      <c r="V23" s="93">
        <v>4</v>
      </c>
      <c r="W23" s="21">
        <v>0</v>
      </c>
      <c r="X23" s="21">
        <v>2</v>
      </c>
      <c r="Y23" s="21">
        <v>4</v>
      </c>
      <c r="Z23" s="21">
        <v>0</v>
      </c>
      <c r="AA23" s="21">
        <v>2</v>
      </c>
      <c r="AB23" s="21">
        <v>3</v>
      </c>
      <c r="AC23" s="93">
        <v>3</v>
      </c>
      <c r="AD23" s="93">
        <v>3</v>
      </c>
      <c r="AE23" s="93">
        <v>4</v>
      </c>
      <c r="AF23" s="21">
        <v>2</v>
      </c>
      <c r="AG23" s="93">
        <v>1</v>
      </c>
      <c r="AH23" s="93">
        <v>2</v>
      </c>
      <c r="AI23" s="21">
        <v>2</v>
      </c>
      <c r="AJ23" s="92">
        <v>5</v>
      </c>
      <c r="AK23" s="93">
        <v>4</v>
      </c>
    </row>
    <row r="24" spans="2:40" ht="41.25" customHeight="1">
      <c r="D24" s="14" t="s">
        <v>7</v>
      </c>
      <c r="E24" s="2" t="s">
        <v>17</v>
      </c>
      <c r="F24" s="1" t="s">
        <v>52</v>
      </c>
      <c r="G24" s="21">
        <f>G23+SUM('11月（入力用）'!AE23:AJ23)</f>
        <v>14</v>
      </c>
      <c r="H24" s="21">
        <f>SUM(G23:H23)+SUM('11月（入力用）'!AF23:AJ23)</f>
        <v>10</v>
      </c>
      <c r="I24" s="21">
        <f>SUM(G23:I23)+SUM('11月（入力用）'!AG23:AJ23)</f>
        <v>11</v>
      </c>
      <c r="J24" s="21">
        <f>SUM(G23:J23)+SUM('11月（入力用）'!AH23:AJ23)</f>
        <v>8</v>
      </c>
      <c r="K24" s="21">
        <f>SUM(G23:K23)+SUM('11月（入力用）'!AI23:AJ23)</f>
        <v>8</v>
      </c>
      <c r="L24" s="21">
        <f>SUM(G23:L23)+'11月（入力用）'!AJ23</f>
        <v>9</v>
      </c>
      <c r="M24" s="21">
        <f>SUM(G23:M23)</f>
        <v>8</v>
      </c>
      <c r="N24" s="21">
        <f t="shared" ref="N24:AK24" si="5">SUM(H23:N23)</f>
        <v>9</v>
      </c>
      <c r="O24" s="21">
        <f t="shared" si="5"/>
        <v>10</v>
      </c>
      <c r="P24" s="21">
        <f t="shared" si="5"/>
        <v>8</v>
      </c>
      <c r="Q24" s="21">
        <f t="shared" si="5"/>
        <v>8</v>
      </c>
      <c r="R24" s="21">
        <f t="shared" si="5"/>
        <v>9</v>
      </c>
      <c r="S24" s="21">
        <f t="shared" si="5"/>
        <v>10</v>
      </c>
      <c r="T24" s="21">
        <f t="shared" si="5"/>
        <v>11</v>
      </c>
      <c r="U24" s="21">
        <f t="shared" si="5"/>
        <v>12</v>
      </c>
      <c r="V24" s="21">
        <f t="shared" si="5"/>
        <v>14</v>
      </c>
      <c r="W24" s="21">
        <f t="shared" si="5"/>
        <v>14</v>
      </c>
      <c r="X24" s="21">
        <f t="shared" si="5"/>
        <v>15</v>
      </c>
      <c r="Y24" s="21">
        <f t="shared" si="5"/>
        <v>16</v>
      </c>
      <c r="Z24" s="21">
        <f t="shared" si="5"/>
        <v>14</v>
      </c>
      <c r="AA24" s="21">
        <f t="shared" si="5"/>
        <v>15</v>
      </c>
      <c r="AB24" s="21">
        <f t="shared" si="5"/>
        <v>15</v>
      </c>
      <c r="AC24" s="21">
        <f t="shared" si="5"/>
        <v>14</v>
      </c>
      <c r="AD24" s="21">
        <f t="shared" si="5"/>
        <v>17</v>
      </c>
      <c r="AE24" s="21">
        <f t="shared" si="5"/>
        <v>19</v>
      </c>
      <c r="AF24" s="21">
        <f t="shared" si="5"/>
        <v>17</v>
      </c>
      <c r="AG24" s="21">
        <f t="shared" si="5"/>
        <v>18</v>
      </c>
      <c r="AH24" s="21">
        <f t="shared" si="5"/>
        <v>18</v>
      </c>
      <c r="AI24" s="21">
        <f t="shared" si="5"/>
        <v>17</v>
      </c>
      <c r="AJ24" s="21">
        <f t="shared" si="5"/>
        <v>19</v>
      </c>
      <c r="AK24" s="21">
        <f t="shared" si="5"/>
        <v>20</v>
      </c>
    </row>
    <row r="25" spans="2:40" ht="30" customHeight="1">
      <c r="L25" s="65"/>
    </row>
    <row r="26" spans="2:40" ht="30" customHeight="1">
      <c r="D26" s="3"/>
      <c r="E26" s="4"/>
      <c r="F26" s="5"/>
      <c r="G26" s="26">
        <f>G6</f>
        <v>44166</v>
      </c>
      <c r="H26" s="26">
        <f t="shared" ref="H26:AK27" si="6">H6</f>
        <v>44167</v>
      </c>
      <c r="I26" s="26">
        <f t="shared" si="6"/>
        <v>44168</v>
      </c>
      <c r="J26" s="26">
        <f t="shared" si="6"/>
        <v>44169</v>
      </c>
      <c r="K26" s="26">
        <f t="shared" si="6"/>
        <v>44170</v>
      </c>
      <c r="L26" s="26">
        <f t="shared" si="6"/>
        <v>44171</v>
      </c>
      <c r="M26" s="26">
        <f t="shared" si="6"/>
        <v>44172</v>
      </c>
      <c r="N26" s="26">
        <f t="shared" si="6"/>
        <v>44173</v>
      </c>
      <c r="O26" s="26">
        <f t="shared" si="6"/>
        <v>44174</v>
      </c>
      <c r="P26" s="26">
        <f t="shared" si="6"/>
        <v>44175</v>
      </c>
      <c r="Q26" s="26">
        <f t="shared" si="6"/>
        <v>44176</v>
      </c>
      <c r="R26" s="26">
        <f t="shared" si="6"/>
        <v>44177</v>
      </c>
      <c r="S26" s="26">
        <f t="shared" si="6"/>
        <v>44178</v>
      </c>
      <c r="T26" s="26">
        <f t="shared" si="6"/>
        <v>44179</v>
      </c>
      <c r="U26" s="26">
        <f t="shared" si="6"/>
        <v>44180</v>
      </c>
      <c r="V26" s="26">
        <f t="shared" si="6"/>
        <v>44181</v>
      </c>
      <c r="W26" s="26">
        <f t="shared" si="6"/>
        <v>44182</v>
      </c>
      <c r="X26" s="26">
        <f t="shared" si="6"/>
        <v>44183</v>
      </c>
      <c r="Y26" s="26">
        <f t="shared" si="6"/>
        <v>44184</v>
      </c>
      <c r="Z26" s="26">
        <f t="shared" si="6"/>
        <v>44185</v>
      </c>
      <c r="AA26" s="26">
        <f t="shared" si="6"/>
        <v>44186</v>
      </c>
      <c r="AB26" s="26">
        <f t="shared" si="6"/>
        <v>44187</v>
      </c>
      <c r="AC26" s="26">
        <f t="shared" si="6"/>
        <v>44188</v>
      </c>
      <c r="AD26" s="26">
        <f t="shared" si="6"/>
        <v>44189</v>
      </c>
      <c r="AE26" s="26">
        <f t="shared" si="6"/>
        <v>44190</v>
      </c>
      <c r="AF26" s="26">
        <f t="shared" si="6"/>
        <v>44191</v>
      </c>
      <c r="AG26" s="26">
        <f t="shared" si="6"/>
        <v>44192</v>
      </c>
      <c r="AH26" s="26">
        <f t="shared" si="6"/>
        <v>44193</v>
      </c>
      <c r="AI26" s="26">
        <f t="shared" si="6"/>
        <v>44194</v>
      </c>
      <c r="AJ26" s="26">
        <f t="shared" si="6"/>
        <v>44195</v>
      </c>
      <c r="AK26" s="26">
        <f t="shared" si="6"/>
        <v>44196</v>
      </c>
      <c r="AM26" t="s">
        <v>77</v>
      </c>
      <c r="AN26" t="s">
        <v>78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 t="str">
        <f t="shared" si="6"/>
        <v>木</v>
      </c>
    </row>
    <row r="28" spans="2:40" ht="59.25" customHeight="1">
      <c r="B28" t="s">
        <v>62</v>
      </c>
      <c r="C28" s="429" t="s">
        <v>89</v>
      </c>
      <c r="D28" s="16" t="s">
        <v>53</v>
      </c>
      <c r="E28" s="2"/>
      <c r="F28" s="1"/>
      <c r="G28" s="22">
        <f>G12/G8</f>
        <v>5.5555555555555552E-2</v>
      </c>
      <c r="H28" s="22">
        <f t="shared" ref="H28:AK28" si="7">H12/H8</f>
        <v>7.0175438596491224E-2</v>
      </c>
      <c r="I28" s="22">
        <f t="shared" si="7"/>
        <v>8.771929824561403E-2</v>
      </c>
      <c r="J28" s="22">
        <f t="shared" si="7"/>
        <v>9.0643274853801165E-2</v>
      </c>
      <c r="K28" s="22">
        <f t="shared" si="7"/>
        <v>8.771929824561403E-2</v>
      </c>
      <c r="L28" s="22">
        <f t="shared" si="7"/>
        <v>9.9415204678362568E-2</v>
      </c>
      <c r="M28" s="22">
        <f t="shared" si="7"/>
        <v>0.10818713450292397</v>
      </c>
      <c r="N28" s="22">
        <f t="shared" si="7"/>
        <v>0.13157894736842105</v>
      </c>
      <c r="O28" s="22">
        <f t="shared" si="7"/>
        <v>0.15497076023391812</v>
      </c>
      <c r="P28" s="22">
        <f t="shared" si="7"/>
        <v>0.1871345029239766</v>
      </c>
      <c r="Q28" s="22">
        <f t="shared" si="7"/>
        <v>0.21637426900584794</v>
      </c>
      <c r="R28" s="22">
        <f t="shared" si="7"/>
        <v>0.21345029239766081</v>
      </c>
      <c r="S28" s="22">
        <f t="shared" si="7"/>
        <v>0.21052631578947367</v>
      </c>
      <c r="T28" s="22">
        <f t="shared" si="7"/>
        <v>0.21345029239766081</v>
      </c>
      <c r="U28" s="22">
        <f t="shared" si="7"/>
        <v>0.2046783625730994</v>
      </c>
      <c r="V28" s="22">
        <f t="shared" si="7"/>
        <v>0.21052631578947367</v>
      </c>
      <c r="W28" s="22">
        <f t="shared" si="7"/>
        <v>0.1871345029239766</v>
      </c>
      <c r="X28" s="22">
        <f t="shared" si="7"/>
        <v>0.16666666666666666</v>
      </c>
      <c r="Y28" s="22">
        <f t="shared" si="7"/>
        <v>0.16081871345029239</v>
      </c>
      <c r="Z28" s="22">
        <f t="shared" si="7"/>
        <v>0.14619883040935672</v>
      </c>
      <c r="AA28" s="22">
        <f t="shared" si="7"/>
        <v>0.13450292397660818</v>
      </c>
      <c r="AB28" s="22">
        <f t="shared" si="7"/>
        <v>0.12573099415204678</v>
      </c>
      <c r="AC28" s="22">
        <f t="shared" si="7"/>
        <v>0.13157894736842105</v>
      </c>
      <c r="AD28" s="22">
        <f t="shared" si="7"/>
        <v>0.13157894736842105</v>
      </c>
      <c r="AE28" s="22">
        <f t="shared" si="7"/>
        <v>0.13742690058479531</v>
      </c>
      <c r="AF28" s="22">
        <f t="shared" si="7"/>
        <v>0.14912280701754385</v>
      </c>
      <c r="AG28" s="22">
        <f t="shared" si="7"/>
        <v>0.17543859649122806</v>
      </c>
      <c r="AH28" s="22">
        <f t="shared" si="7"/>
        <v>0.19005847953216373</v>
      </c>
      <c r="AI28" s="22">
        <f t="shared" si="7"/>
        <v>0.19298245614035087</v>
      </c>
      <c r="AJ28" s="22">
        <f t="shared" si="7"/>
        <v>0.21052631578947367</v>
      </c>
      <c r="AK28" s="22">
        <f t="shared" si="7"/>
        <v>0.19883040935672514</v>
      </c>
      <c r="AM28" s="38">
        <v>0.2</v>
      </c>
      <c r="AN28" s="38">
        <v>0.5</v>
      </c>
    </row>
    <row r="29" spans="2:40" ht="59.25" customHeight="1">
      <c r="B29" t="s">
        <v>63</v>
      </c>
      <c r="C29" s="429"/>
      <c r="D29" s="17" t="s">
        <v>54</v>
      </c>
      <c r="E29" s="2"/>
      <c r="F29" s="1"/>
      <c r="G29" s="22">
        <f>G12/G9</f>
        <v>9.1787439613526575E-2</v>
      </c>
      <c r="H29" s="22">
        <f t="shared" ref="H29:AK30" si="8">H12/H9</f>
        <v>0.11594202898550725</v>
      </c>
      <c r="I29" s="22">
        <f t="shared" si="8"/>
        <v>0.14492753623188406</v>
      </c>
      <c r="J29" s="22">
        <f t="shared" si="8"/>
        <v>0.14975845410628019</v>
      </c>
      <c r="K29" s="22">
        <f t="shared" si="8"/>
        <v>0.14492753623188406</v>
      </c>
      <c r="L29" s="22">
        <f t="shared" si="8"/>
        <v>0.16425120772946861</v>
      </c>
      <c r="M29" s="22">
        <f t="shared" si="8"/>
        <v>0.17874396135265699</v>
      </c>
      <c r="N29" s="22">
        <f t="shared" si="8"/>
        <v>0.21739130434782608</v>
      </c>
      <c r="O29" s="22">
        <f t="shared" si="8"/>
        <v>0.15497076023391812</v>
      </c>
      <c r="P29" s="22">
        <f t="shared" si="8"/>
        <v>0.1871345029239766</v>
      </c>
      <c r="Q29" s="22">
        <f t="shared" si="8"/>
        <v>0.21637426900584794</v>
      </c>
      <c r="R29" s="22">
        <f t="shared" si="8"/>
        <v>0.21345029239766081</v>
      </c>
      <c r="S29" s="22">
        <f t="shared" si="8"/>
        <v>0.21052631578947367</v>
      </c>
      <c r="T29" s="22">
        <f t="shared" si="8"/>
        <v>0.21345029239766081</v>
      </c>
      <c r="U29" s="22">
        <f t="shared" si="8"/>
        <v>0.2046783625730994</v>
      </c>
      <c r="V29" s="22">
        <f t="shared" si="8"/>
        <v>0.21052631578947367</v>
      </c>
      <c r="W29" s="22">
        <f t="shared" si="8"/>
        <v>0.1871345029239766</v>
      </c>
      <c r="X29" s="22">
        <f t="shared" si="8"/>
        <v>0.16666666666666666</v>
      </c>
      <c r="Y29" s="22">
        <f t="shared" si="8"/>
        <v>0.16081871345029239</v>
      </c>
      <c r="Z29" s="22">
        <f t="shared" si="8"/>
        <v>0.14619883040935672</v>
      </c>
      <c r="AA29" s="22">
        <f t="shared" si="8"/>
        <v>0.13450292397660818</v>
      </c>
      <c r="AB29" s="22">
        <f t="shared" si="8"/>
        <v>0.12573099415204678</v>
      </c>
      <c r="AC29" s="22">
        <f t="shared" si="8"/>
        <v>0.13157894736842105</v>
      </c>
      <c r="AD29" s="22">
        <f t="shared" si="8"/>
        <v>0.13157894736842105</v>
      </c>
      <c r="AE29" s="22">
        <f t="shared" si="8"/>
        <v>0.13742690058479531</v>
      </c>
      <c r="AF29" s="22">
        <f t="shared" si="8"/>
        <v>0.14912280701754385</v>
      </c>
      <c r="AG29" s="22">
        <f t="shared" si="8"/>
        <v>0.17543859649122806</v>
      </c>
      <c r="AH29" s="22">
        <f t="shared" si="8"/>
        <v>0.19005847953216373</v>
      </c>
      <c r="AI29" s="22">
        <f t="shared" si="8"/>
        <v>0.19298245614035087</v>
      </c>
      <c r="AJ29" s="22">
        <f t="shared" si="8"/>
        <v>0.21052631578947367</v>
      </c>
      <c r="AK29" s="22">
        <f t="shared" si="8"/>
        <v>0.19883040935672514</v>
      </c>
      <c r="AM29" s="38">
        <v>0.25</v>
      </c>
      <c r="AN29" s="38">
        <v>0.25</v>
      </c>
    </row>
    <row r="30" spans="2:40" ht="59.25" customHeight="1">
      <c r="B30" t="s">
        <v>64</v>
      </c>
      <c r="C30" s="429"/>
      <c r="D30" s="17" t="s">
        <v>55</v>
      </c>
      <c r="E30" s="2"/>
      <c r="F30" s="1"/>
      <c r="G30" s="22">
        <f>G13/G10</f>
        <v>2.6315789473684209E-2</v>
      </c>
      <c r="H30" s="22">
        <f t="shared" si="8"/>
        <v>2.6315789473684209E-2</v>
      </c>
      <c r="I30" s="22">
        <f t="shared" si="8"/>
        <v>2.6315789473684209E-2</v>
      </c>
      <c r="J30" s="22">
        <f t="shared" si="8"/>
        <v>2.6315789473684209E-2</v>
      </c>
      <c r="K30" s="22">
        <f t="shared" si="8"/>
        <v>2.6315789473684209E-2</v>
      </c>
      <c r="L30" s="22">
        <f t="shared" si="8"/>
        <v>2.6315789473684209E-2</v>
      </c>
      <c r="M30" s="22">
        <f t="shared" si="8"/>
        <v>2.6315789473684209E-2</v>
      </c>
      <c r="N30" s="22">
        <f t="shared" si="8"/>
        <v>2.6315789473684209E-2</v>
      </c>
      <c r="O30" s="22">
        <f t="shared" si="8"/>
        <v>2.6315789473684209E-2</v>
      </c>
      <c r="P30" s="22">
        <f t="shared" si="8"/>
        <v>2.6315789473684209E-2</v>
      </c>
      <c r="Q30" s="22">
        <f t="shared" si="8"/>
        <v>2.6315789473684209E-2</v>
      </c>
      <c r="R30" s="22">
        <f t="shared" si="8"/>
        <v>2.6315789473684209E-2</v>
      </c>
      <c r="S30" s="22">
        <f t="shared" si="8"/>
        <v>2.6315789473684209E-2</v>
      </c>
      <c r="T30" s="22">
        <f t="shared" si="8"/>
        <v>2.6315789473684209E-2</v>
      </c>
      <c r="U30" s="22">
        <f t="shared" si="8"/>
        <v>2.6315789473684209E-2</v>
      </c>
      <c r="V30" s="22">
        <f t="shared" si="8"/>
        <v>2.6315789473684209E-2</v>
      </c>
      <c r="W30" s="22">
        <f t="shared" si="8"/>
        <v>2.6315789473684209E-2</v>
      </c>
      <c r="X30" s="22">
        <f t="shared" si="8"/>
        <v>2.6315789473684209E-2</v>
      </c>
      <c r="Y30" s="22">
        <f t="shared" si="8"/>
        <v>2.6315789473684209E-2</v>
      </c>
      <c r="Z30" s="22">
        <f t="shared" si="8"/>
        <v>2.6315789473684209E-2</v>
      </c>
      <c r="AA30" s="22">
        <f t="shared" si="8"/>
        <v>2.6315789473684209E-2</v>
      </c>
      <c r="AB30" s="22">
        <f t="shared" si="8"/>
        <v>2.6315789473684209E-2</v>
      </c>
      <c r="AC30" s="22">
        <f t="shared" si="8"/>
        <v>2.6315789473684209E-2</v>
      </c>
      <c r="AD30" s="22">
        <f t="shared" si="8"/>
        <v>2.6315789473684209E-2</v>
      </c>
      <c r="AE30" s="22">
        <f t="shared" si="8"/>
        <v>2.6315789473684209E-2</v>
      </c>
      <c r="AF30" s="22">
        <f t="shared" si="8"/>
        <v>5.2631578947368418E-2</v>
      </c>
      <c r="AG30" s="22">
        <f t="shared" si="8"/>
        <v>5.2631578947368418E-2</v>
      </c>
      <c r="AH30" s="22">
        <f t="shared" si="8"/>
        <v>2.6315789473684209E-2</v>
      </c>
      <c r="AI30" s="22">
        <f t="shared" si="8"/>
        <v>5.2631578947368418E-2</v>
      </c>
      <c r="AJ30" s="22">
        <f t="shared" si="8"/>
        <v>5.2631578947368418E-2</v>
      </c>
      <c r="AK30" s="22">
        <f t="shared" si="8"/>
        <v>5.2631578947368418E-2</v>
      </c>
      <c r="AM30" s="38">
        <v>0.2</v>
      </c>
      <c r="AN30" s="38">
        <v>0.5</v>
      </c>
    </row>
    <row r="31" spans="2:40" ht="59.25" customHeight="1">
      <c r="B31" t="s">
        <v>65</v>
      </c>
      <c r="C31" s="429"/>
      <c r="D31" s="17" t="s">
        <v>56</v>
      </c>
      <c r="E31" s="2"/>
      <c r="F31" s="1"/>
      <c r="G31" s="22">
        <f>G13/G11</f>
        <v>6.6666666666666666E-2</v>
      </c>
      <c r="H31" s="22">
        <f t="shared" ref="H31:AK31" si="9">H13/H11</f>
        <v>6.6666666666666666E-2</v>
      </c>
      <c r="I31" s="22">
        <f t="shared" si="9"/>
        <v>6.6666666666666666E-2</v>
      </c>
      <c r="J31" s="22">
        <f t="shared" si="9"/>
        <v>6.6666666666666666E-2</v>
      </c>
      <c r="K31" s="22">
        <f t="shared" si="9"/>
        <v>6.6666666666666666E-2</v>
      </c>
      <c r="L31" s="22">
        <f t="shared" si="9"/>
        <v>6.6666666666666666E-2</v>
      </c>
      <c r="M31" s="22">
        <f t="shared" si="9"/>
        <v>6.6666666666666666E-2</v>
      </c>
      <c r="N31" s="22">
        <f t="shared" si="9"/>
        <v>6.6666666666666666E-2</v>
      </c>
      <c r="O31" s="22">
        <f t="shared" si="9"/>
        <v>2.6315789473684209E-2</v>
      </c>
      <c r="P31" s="22">
        <f t="shared" si="9"/>
        <v>2.6315789473684209E-2</v>
      </c>
      <c r="Q31" s="22">
        <f t="shared" si="9"/>
        <v>2.6315789473684209E-2</v>
      </c>
      <c r="R31" s="22">
        <f t="shared" si="9"/>
        <v>2.6315789473684209E-2</v>
      </c>
      <c r="S31" s="22">
        <f t="shared" si="9"/>
        <v>2.6315789473684209E-2</v>
      </c>
      <c r="T31" s="22">
        <f t="shared" si="9"/>
        <v>2.6315789473684209E-2</v>
      </c>
      <c r="U31" s="22">
        <f t="shared" si="9"/>
        <v>2.6315789473684209E-2</v>
      </c>
      <c r="V31" s="22">
        <f t="shared" si="9"/>
        <v>2.6315789473684209E-2</v>
      </c>
      <c r="W31" s="22">
        <f t="shared" si="9"/>
        <v>2.6315789473684209E-2</v>
      </c>
      <c r="X31" s="22">
        <f t="shared" si="9"/>
        <v>2.6315789473684209E-2</v>
      </c>
      <c r="Y31" s="22">
        <f t="shared" si="9"/>
        <v>2.6315789473684209E-2</v>
      </c>
      <c r="Z31" s="22">
        <f t="shared" si="9"/>
        <v>2.6315789473684209E-2</v>
      </c>
      <c r="AA31" s="22">
        <f t="shared" si="9"/>
        <v>2.6315789473684209E-2</v>
      </c>
      <c r="AB31" s="22">
        <f t="shared" si="9"/>
        <v>2.6315789473684209E-2</v>
      </c>
      <c r="AC31" s="22">
        <f t="shared" si="9"/>
        <v>2.6315789473684209E-2</v>
      </c>
      <c r="AD31" s="22">
        <f t="shared" si="9"/>
        <v>2.6315789473684209E-2</v>
      </c>
      <c r="AE31" s="22">
        <f t="shared" si="9"/>
        <v>2.6315789473684209E-2</v>
      </c>
      <c r="AF31" s="22">
        <f t="shared" si="9"/>
        <v>5.2631578947368418E-2</v>
      </c>
      <c r="AG31" s="22">
        <f t="shared" si="9"/>
        <v>5.2631578947368418E-2</v>
      </c>
      <c r="AH31" s="22">
        <f t="shared" si="9"/>
        <v>2.6315789473684209E-2</v>
      </c>
      <c r="AI31" s="22">
        <f t="shared" si="9"/>
        <v>5.2631578947368418E-2</v>
      </c>
      <c r="AJ31" s="22">
        <f t="shared" si="9"/>
        <v>5.2631578947368418E-2</v>
      </c>
      <c r="AK31" s="22">
        <f t="shared" si="9"/>
        <v>5.2631578947368418E-2</v>
      </c>
      <c r="AM31" s="38">
        <v>0.25</v>
      </c>
      <c r="AN31" s="38">
        <v>0.25</v>
      </c>
    </row>
    <row r="32" spans="2:40" ht="59.25" customHeight="1">
      <c r="B32" t="s">
        <v>18</v>
      </c>
      <c r="C32" s="429"/>
      <c r="D32" s="17" t="s">
        <v>57</v>
      </c>
      <c r="E32" s="2"/>
      <c r="F32" s="1"/>
      <c r="G32" s="23">
        <f>G14*100000/1601711</f>
        <v>2.2475964765179235</v>
      </c>
      <c r="H32" s="23">
        <f>H14*100000/1601711</f>
        <v>2.1851632410590924</v>
      </c>
      <c r="I32" s="23">
        <f t="shared" ref="I32:AK32" si="10">I14*100000/1601711</f>
        <v>2.6846291247297422</v>
      </c>
      <c r="J32" s="23">
        <f t="shared" si="10"/>
        <v>2.8094955956474044</v>
      </c>
      <c r="K32" s="23">
        <f t="shared" si="10"/>
        <v>2.8719288311062359</v>
      </c>
      <c r="L32" s="23">
        <f t="shared" si="10"/>
        <v>3.4962611856945478</v>
      </c>
      <c r="M32" s="23">
        <f t="shared" si="10"/>
        <v>3.9957270693651976</v>
      </c>
      <c r="N32" s="23">
        <f t="shared" si="10"/>
        <v>4.9946588367064972</v>
      </c>
      <c r="O32" s="23">
        <f t="shared" si="10"/>
        <v>7.3671217841420829</v>
      </c>
      <c r="P32" s="23">
        <f t="shared" si="10"/>
        <v>8.8655194351540327</v>
      </c>
      <c r="Q32" s="23">
        <f t="shared" si="10"/>
        <v>10.176617379789487</v>
      </c>
      <c r="R32" s="23">
        <f t="shared" si="10"/>
        <v>10.8009497343778</v>
      </c>
      <c r="S32" s="23">
        <f t="shared" si="10"/>
        <v>10.613650028001306</v>
      </c>
      <c r="T32" s="23">
        <f t="shared" si="10"/>
        <v>11.237982382589617</v>
      </c>
      <c r="U32" s="23">
        <f t="shared" si="10"/>
        <v>10.8009497343778</v>
      </c>
      <c r="V32" s="23">
        <f t="shared" si="10"/>
        <v>10.738516498918969</v>
      </c>
      <c r="W32" s="23">
        <f t="shared" si="10"/>
        <v>9.4274185542835127</v>
      </c>
      <c r="X32" s="23">
        <f t="shared" si="10"/>
        <v>8.0538873741892267</v>
      </c>
      <c r="Y32" s="23">
        <f t="shared" si="10"/>
        <v>6.930089135930265</v>
      </c>
      <c r="Z32" s="23">
        <f t="shared" si="10"/>
        <v>6.118457074965459</v>
      </c>
      <c r="AA32" s="23">
        <f t="shared" si="10"/>
        <v>5.3692582494594845</v>
      </c>
      <c r="AB32" s="23">
        <f t="shared" si="10"/>
        <v>4.1205935402828597</v>
      </c>
      <c r="AC32" s="23">
        <f t="shared" si="10"/>
        <v>4.62005942395351</v>
      </c>
      <c r="AD32" s="23">
        <f t="shared" si="10"/>
        <v>5.306825014000653</v>
      </c>
      <c r="AE32" s="23">
        <f t="shared" si="10"/>
        <v>5.306825014000653</v>
      </c>
      <c r="AF32" s="23">
        <f t="shared" si="10"/>
        <v>5.6189911912948087</v>
      </c>
      <c r="AG32" s="23">
        <f t="shared" si="10"/>
        <v>6.7427894295537714</v>
      </c>
      <c r="AH32" s="23">
        <f t="shared" si="10"/>
        <v>7.4295550196009144</v>
      </c>
      <c r="AI32" s="23">
        <f t="shared" si="10"/>
        <v>7.3671217841420829</v>
      </c>
      <c r="AJ32" s="23">
        <f t="shared" si="10"/>
        <v>7.8665876678127331</v>
      </c>
      <c r="AK32" s="23">
        <f t="shared" si="10"/>
        <v>7.6792879614362395</v>
      </c>
      <c r="AM32" s="39">
        <v>15</v>
      </c>
      <c r="AN32" s="39">
        <v>25</v>
      </c>
    </row>
    <row r="33" spans="2:40" ht="59.25" customHeight="1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2.4747937671860679E-2</v>
      </c>
      <c r="H33" s="22">
        <f t="shared" ref="H33:AK33" si="11">IFERROR(H18/H16,0)</f>
        <v>3.4682080924855488E-2</v>
      </c>
      <c r="I33" s="22">
        <f t="shared" si="11"/>
        <v>3.0769230769230771E-2</v>
      </c>
      <c r="J33" s="22">
        <f t="shared" si="11"/>
        <v>2.6362038664323375E-2</v>
      </c>
      <c r="K33" s="22">
        <f t="shared" si="11"/>
        <v>3.4361233480176209E-2</v>
      </c>
      <c r="L33" s="22">
        <f t="shared" si="11"/>
        <v>3.682008368200837E-2</v>
      </c>
      <c r="M33" s="22">
        <f t="shared" si="11"/>
        <v>4.1322314049586778E-2</v>
      </c>
      <c r="N33" s="22">
        <f t="shared" si="11"/>
        <v>6.2736205593348457E-2</v>
      </c>
      <c r="O33" s="22">
        <f t="shared" si="11"/>
        <v>6.2860438292964241E-2</v>
      </c>
      <c r="P33" s="22">
        <f t="shared" si="11"/>
        <v>6.6884176182707991E-2</v>
      </c>
      <c r="Q33" s="22">
        <f t="shared" si="11"/>
        <v>5.4282267792521106E-2</v>
      </c>
      <c r="R33" s="22">
        <f t="shared" si="11"/>
        <v>4.8806941431670282E-2</v>
      </c>
      <c r="S33" s="22">
        <f t="shared" si="11"/>
        <v>4.0389573188198226E-2</v>
      </c>
      <c r="T33" s="22">
        <f t="shared" si="11"/>
        <v>3.8899694359544316E-2</v>
      </c>
      <c r="U33" s="22">
        <f t="shared" si="11"/>
        <v>3.0216942148760331E-2</v>
      </c>
      <c r="V33" s="22">
        <f t="shared" si="11"/>
        <v>2.27330779054917E-2</v>
      </c>
      <c r="W33" s="22">
        <f t="shared" si="11"/>
        <v>1.9235836627140974E-2</v>
      </c>
      <c r="X33" s="22">
        <f t="shared" si="11"/>
        <v>1.771934838525293E-2</v>
      </c>
      <c r="Y33" s="22">
        <f t="shared" si="11"/>
        <v>1.6809290953545233E-2</v>
      </c>
      <c r="Z33" s="22">
        <f t="shared" si="11"/>
        <v>1.782178217821782E-2</v>
      </c>
      <c r="AA33" s="22">
        <f t="shared" si="11"/>
        <v>1.8108651911468814E-2</v>
      </c>
      <c r="AB33" s="22">
        <f t="shared" si="11"/>
        <v>2.0035618878005344E-2</v>
      </c>
      <c r="AC33" s="22">
        <f t="shared" si="11"/>
        <v>2.3099133782483156E-2</v>
      </c>
      <c r="AD33" s="22">
        <f t="shared" si="11"/>
        <v>2.6891522333637192E-2</v>
      </c>
      <c r="AE33" s="22">
        <f t="shared" si="11"/>
        <v>2.9411764705882353E-2</v>
      </c>
      <c r="AF33" s="22">
        <f t="shared" si="11"/>
        <v>2.7189124350259896E-2</v>
      </c>
      <c r="AG33" s="22">
        <f t="shared" si="11"/>
        <v>3.3636057854019512E-2</v>
      </c>
      <c r="AH33" s="22">
        <f t="shared" si="11"/>
        <v>2.9846335697399529E-2</v>
      </c>
      <c r="AI33" s="22">
        <f t="shared" si="11"/>
        <v>2.5343758425451605E-2</v>
      </c>
      <c r="AJ33" s="22">
        <f t="shared" si="11"/>
        <v>2.4099441907661084E-2</v>
      </c>
      <c r="AK33" s="22">
        <f t="shared" si="11"/>
        <v>2.5071820318621051E-2</v>
      </c>
      <c r="AM33" s="38">
        <v>0.1</v>
      </c>
      <c r="AN33" s="38">
        <v>0.1</v>
      </c>
    </row>
    <row r="34" spans="2:40" ht="59.25" customHeight="1">
      <c r="B34" t="s">
        <v>20</v>
      </c>
      <c r="C34" s="429" t="s">
        <v>91</v>
      </c>
      <c r="D34" s="17" t="s">
        <v>59</v>
      </c>
      <c r="E34" s="2" t="s">
        <v>17</v>
      </c>
      <c r="F34" s="1"/>
      <c r="G34" s="134">
        <f>G20*100000/1601711</f>
        <v>1.8729970637649365</v>
      </c>
      <c r="H34" s="134">
        <f t="shared" ref="H34:AK34" si="12">H20*100000/1601711</f>
        <v>1.8729970637649365</v>
      </c>
      <c r="I34" s="134">
        <f t="shared" si="12"/>
        <v>2.2475964765179235</v>
      </c>
      <c r="J34" s="134">
        <f t="shared" si="12"/>
        <v>1.9978635346825988</v>
      </c>
      <c r="K34" s="134">
        <f t="shared" si="12"/>
        <v>2.2475964765179235</v>
      </c>
      <c r="L34" s="134">
        <f t="shared" si="12"/>
        <v>2.8094955956474044</v>
      </c>
      <c r="M34" s="134">
        <f t="shared" si="12"/>
        <v>3.3713947147768857</v>
      </c>
      <c r="N34" s="134">
        <f t="shared" si="12"/>
        <v>4.3078932466593534</v>
      </c>
      <c r="O34" s="134">
        <f t="shared" si="12"/>
        <v>6.4930564877184462</v>
      </c>
      <c r="P34" s="134">
        <f t="shared" si="12"/>
        <v>7.6792879614362395</v>
      </c>
      <c r="Q34" s="134">
        <f t="shared" si="12"/>
        <v>8.9279526706128642</v>
      </c>
      <c r="R34" s="134">
        <f t="shared" si="12"/>
        <v>9.6147182606600072</v>
      </c>
      <c r="S34" s="134">
        <f t="shared" si="12"/>
        <v>9.3649853188246812</v>
      </c>
      <c r="T34" s="134">
        <f t="shared" si="12"/>
        <v>9.6147182606600072</v>
      </c>
      <c r="U34" s="134">
        <f t="shared" si="12"/>
        <v>9.24011884790702</v>
      </c>
      <c r="V34" s="134">
        <f t="shared" si="12"/>
        <v>7.3046885486832522</v>
      </c>
      <c r="W34" s="134">
        <f t="shared" si="12"/>
        <v>5.6814244267536402</v>
      </c>
      <c r="X34" s="134">
        <f t="shared" si="12"/>
        <v>4.495192953035847</v>
      </c>
      <c r="Y34" s="134">
        <f t="shared" si="12"/>
        <v>3.8708605984475351</v>
      </c>
      <c r="Z34" s="134">
        <f t="shared" si="12"/>
        <v>3.3713947147768857</v>
      </c>
      <c r="AA34" s="134">
        <f t="shared" si="12"/>
        <v>2.7470623601885733</v>
      </c>
      <c r="AB34" s="134">
        <f t="shared" si="12"/>
        <v>2.5597626538120797</v>
      </c>
      <c r="AC34" s="134">
        <f t="shared" si="12"/>
        <v>2.9343620665650669</v>
      </c>
      <c r="AD34" s="134">
        <f t="shared" si="12"/>
        <v>3.6211276566122104</v>
      </c>
      <c r="AE34" s="134">
        <f t="shared" si="12"/>
        <v>3.808427362988704</v>
      </c>
      <c r="AF34" s="134">
        <f t="shared" si="12"/>
        <v>4.4327597175770164</v>
      </c>
      <c r="AG34" s="134">
        <f t="shared" si="12"/>
        <v>5.5565579558359781</v>
      </c>
      <c r="AH34" s="134">
        <f t="shared" si="12"/>
        <v>6.4930564877184462</v>
      </c>
      <c r="AI34" s="134">
        <f t="shared" si="12"/>
        <v>6.4306232522596147</v>
      </c>
      <c r="AJ34" s="134">
        <f t="shared" si="12"/>
        <v>6.3057567813419526</v>
      </c>
      <c r="AK34" s="134">
        <f t="shared" si="12"/>
        <v>5.993590604047796</v>
      </c>
      <c r="AM34" s="39">
        <v>15</v>
      </c>
      <c r="AN34" s="39">
        <v>25</v>
      </c>
    </row>
    <row r="35" spans="2:40" ht="59.25" customHeight="1">
      <c r="B35" t="s">
        <v>21</v>
      </c>
      <c r="C35" s="429"/>
      <c r="D35" s="18" t="s">
        <v>60</v>
      </c>
      <c r="E35" s="2"/>
      <c r="F35" s="1"/>
      <c r="G35" s="24">
        <f>G21-G22</f>
        <v>-12</v>
      </c>
      <c r="H35" s="24">
        <f t="shared" ref="H35:AK35" si="13">H21-H22</f>
        <v>-1</v>
      </c>
      <c r="I35" s="24">
        <f t="shared" si="13"/>
        <v>9</v>
      </c>
      <c r="J35" s="24">
        <f t="shared" si="13"/>
        <v>3</v>
      </c>
      <c r="K35" s="24">
        <f t="shared" si="13"/>
        <v>8</v>
      </c>
      <c r="L35" s="24">
        <f t="shared" si="13"/>
        <v>14</v>
      </c>
      <c r="M35" s="24">
        <f t="shared" si="13"/>
        <v>27</v>
      </c>
      <c r="N35" s="24">
        <f t="shared" si="13"/>
        <v>39</v>
      </c>
      <c r="O35" s="24">
        <f t="shared" si="13"/>
        <v>74</v>
      </c>
      <c r="P35" s="24">
        <f t="shared" si="13"/>
        <v>87</v>
      </c>
      <c r="Q35" s="24">
        <f t="shared" si="13"/>
        <v>111</v>
      </c>
      <c r="R35" s="24">
        <f t="shared" si="13"/>
        <v>118</v>
      </c>
      <c r="S35" s="24">
        <f t="shared" si="13"/>
        <v>105</v>
      </c>
      <c r="T35" s="24">
        <f t="shared" si="13"/>
        <v>100</v>
      </c>
      <c r="U35" s="24">
        <f t="shared" si="13"/>
        <v>79</v>
      </c>
      <c r="V35" s="24">
        <f t="shared" si="13"/>
        <v>13</v>
      </c>
      <c r="W35" s="24">
        <f t="shared" si="13"/>
        <v>-32</v>
      </c>
      <c r="X35" s="24">
        <f t="shared" si="13"/>
        <v>-71</v>
      </c>
      <c r="Y35" s="24">
        <f t="shared" si="13"/>
        <v>-92</v>
      </c>
      <c r="Z35" s="24">
        <f t="shared" si="13"/>
        <v>-96</v>
      </c>
      <c r="AA35" s="24">
        <f t="shared" si="13"/>
        <v>-110</v>
      </c>
      <c r="AB35" s="24">
        <f t="shared" si="13"/>
        <v>-107</v>
      </c>
      <c r="AC35" s="24">
        <f t="shared" si="13"/>
        <v>-70</v>
      </c>
      <c r="AD35" s="24">
        <f t="shared" si="13"/>
        <v>-33</v>
      </c>
      <c r="AE35" s="24">
        <f t="shared" si="13"/>
        <v>-11</v>
      </c>
      <c r="AF35" s="24">
        <f t="shared" si="13"/>
        <v>9</v>
      </c>
      <c r="AG35" s="24">
        <f t="shared" si="13"/>
        <v>35</v>
      </c>
      <c r="AH35" s="24">
        <f t="shared" si="13"/>
        <v>60</v>
      </c>
      <c r="AI35" s="24">
        <f t="shared" si="13"/>
        <v>62</v>
      </c>
      <c r="AJ35" s="24">
        <f t="shared" si="13"/>
        <v>54</v>
      </c>
      <c r="AK35" s="24">
        <f t="shared" si="13"/>
        <v>38</v>
      </c>
      <c r="AM35" s="39">
        <v>1</v>
      </c>
      <c r="AN35" s="39">
        <v>1</v>
      </c>
    </row>
    <row r="36" spans="2:40" ht="59.25" customHeight="1">
      <c r="B36" t="s">
        <v>22</v>
      </c>
      <c r="C36" s="405"/>
      <c r="D36" s="17" t="s">
        <v>61</v>
      </c>
      <c r="E36" s="2" t="s">
        <v>17</v>
      </c>
      <c r="F36" s="1"/>
      <c r="G36" s="22">
        <f>IFERROR(G24/G20,0)</f>
        <v>0.46666666666666667</v>
      </c>
      <c r="H36" s="22">
        <f t="shared" ref="H36:AK36" si="14">IFERROR(H24/H20,0)</f>
        <v>0.33333333333333331</v>
      </c>
      <c r="I36" s="22">
        <f t="shared" si="14"/>
        <v>0.30555555555555558</v>
      </c>
      <c r="J36" s="22">
        <f t="shared" si="14"/>
        <v>0.25</v>
      </c>
      <c r="K36" s="22">
        <f t="shared" si="14"/>
        <v>0.22222222222222221</v>
      </c>
      <c r="L36" s="22">
        <f t="shared" si="14"/>
        <v>0.2</v>
      </c>
      <c r="M36" s="22">
        <f t="shared" si="14"/>
        <v>0.14814814814814814</v>
      </c>
      <c r="N36" s="22">
        <f t="shared" si="14"/>
        <v>0.13043478260869565</v>
      </c>
      <c r="O36" s="22">
        <f t="shared" si="14"/>
        <v>9.6153846153846159E-2</v>
      </c>
      <c r="P36" s="22">
        <f t="shared" si="14"/>
        <v>6.5040650406504072E-2</v>
      </c>
      <c r="Q36" s="22">
        <f t="shared" si="14"/>
        <v>5.5944055944055944E-2</v>
      </c>
      <c r="R36" s="22">
        <f t="shared" si="14"/>
        <v>5.844155844155844E-2</v>
      </c>
      <c r="S36" s="22">
        <f t="shared" si="14"/>
        <v>6.6666666666666666E-2</v>
      </c>
      <c r="T36" s="22">
        <f t="shared" si="14"/>
        <v>7.1428571428571425E-2</v>
      </c>
      <c r="U36" s="22">
        <f t="shared" si="14"/>
        <v>8.1081081081081086E-2</v>
      </c>
      <c r="V36" s="22">
        <f t="shared" si="14"/>
        <v>0.11965811965811966</v>
      </c>
      <c r="W36" s="22">
        <f t="shared" si="14"/>
        <v>0.15384615384615385</v>
      </c>
      <c r="X36" s="22">
        <f t="shared" si="14"/>
        <v>0.20833333333333334</v>
      </c>
      <c r="Y36" s="22">
        <f t="shared" si="14"/>
        <v>0.25806451612903225</v>
      </c>
      <c r="Z36" s="22">
        <f t="shared" si="14"/>
        <v>0.25925925925925924</v>
      </c>
      <c r="AA36" s="22">
        <f t="shared" si="14"/>
        <v>0.34090909090909088</v>
      </c>
      <c r="AB36" s="22">
        <f t="shared" si="14"/>
        <v>0.36585365853658536</v>
      </c>
      <c r="AC36" s="22">
        <f t="shared" si="14"/>
        <v>0.2978723404255319</v>
      </c>
      <c r="AD36" s="22">
        <f t="shared" si="14"/>
        <v>0.29310344827586204</v>
      </c>
      <c r="AE36" s="22">
        <f t="shared" si="14"/>
        <v>0.31147540983606559</v>
      </c>
      <c r="AF36" s="22">
        <f t="shared" si="14"/>
        <v>0.23943661971830985</v>
      </c>
      <c r="AG36" s="22">
        <f t="shared" si="14"/>
        <v>0.20224719101123595</v>
      </c>
      <c r="AH36" s="22">
        <f t="shared" si="14"/>
        <v>0.17307692307692307</v>
      </c>
      <c r="AI36" s="22">
        <f t="shared" si="14"/>
        <v>0.1650485436893204</v>
      </c>
      <c r="AJ36" s="22">
        <f t="shared" si="14"/>
        <v>0.18811881188118812</v>
      </c>
      <c r="AK36" s="22">
        <f t="shared" si="14"/>
        <v>0.20833333333333334</v>
      </c>
      <c r="AM36" s="38">
        <v>0.5</v>
      </c>
      <c r="AN36" s="38">
        <v>0.5</v>
      </c>
    </row>
    <row r="37" spans="2:40" ht="59.25" customHeight="1">
      <c r="B37" s="78" t="s">
        <v>144</v>
      </c>
      <c r="C37" s="143"/>
      <c r="D37" s="17" t="s">
        <v>142</v>
      </c>
      <c r="E37" s="2" t="s">
        <v>17</v>
      </c>
      <c r="F37" s="1"/>
      <c r="G37" s="142">
        <f>G24*100000/1601711</f>
        <v>0.87406529642363695</v>
      </c>
      <c r="H37" s="142">
        <f t="shared" ref="H37:AK37" si="15">H24*100000/1601711</f>
        <v>0.62433235458831216</v>
      </c>
      <c r="I37" s="142">
        <f t="shared" si="15"/>
        <v>0.68676559004714333</v>
      </c>
      <c r="J37" s="142">
        <f t="shared" si="15"/>
        <v>0.4994658836706497</v>
      </c>
      <c r="K37" s="142">
        <f t="shared" si="15"/>
        <v>0.4994658836706497</v>
      </c>
      <c r="L37" s="142">
        <f t="shared" si="15"/>
        <v>0.56189911912948087</v>
      </c>
      <c r="M37" s="142">
        <f t="shared" si="15"/>
        <v>0.4994658836706497</v>
      </c>
      <c r="N37" s="142">
        <f t="shared" si="15"/>
        <v>0.56189911912948087</v>
      </c>
      <c r="O37" s="142">
        <f t="shared" si="15"/>
        <v>0.62433235458831216</v>
      </c>
      <c r="P37" s="142">
        <f t="shared" si="15"/>
        <v>0.4994658836706497</v>
      </c>
      <c r="Q37" s="142">
        <f t="shared" si="15"/>
        <v>0.4994658836706497</v>
      </c>
      <c r="R37" s="142">
        <f t="shared" si="15"/>
        <v>0.56189911912948087</v>
      </c>
      <c r="S37" s="142">
        <f t="shared" si="15"/>
        <v>0.62433235458831216</v>
      </c>
      <c r="T37" s="142">
        <f t="shared" si="15"/>
        <v>0.68676559004714333</v>
      </c>
      <c r="U37" s="142">
        <f t="shared" si="15"/>
        <v>0.7491988255059745</v>
      </c>
      <c r="V37" s="142">
        <f t="shared" si="15"/>
        <v>0.87406529642363695</v>
      </c>
      <c r="W37" s="142">
        <f t="shared" si="15"/>
        <v>0.87406529642363695</v>
      </c>
      <c r="X37" s="142">
        <f t="shared" si="15"/>
        <v>0.93649853188246823</v>
      </c>
      <c r="Y37" s="142">
        <f t="shared" si="15"/>
        <v>0.9989317673412994</v>
      </c>
      <c r="Z37" s="142">
        <f t="shared" si="15"/>
        <v>0.87406529642363695</v>
      </c>
      <c r="AA37" s="142">
        <f t="shared" si="15"/>
        <v>0.93649853188246823</v>
      </c>
      <c r="AB37" s="142">
        <f t="shared" si="15"/>
        <v>0.93649853188246823</v>
      </c>
      <c r="AC37" s="142">
        <f t="shared" si="15"/>
        <v>0.87406529642363695</v>
      </c>
      <c r="AD37" s="142">
        <f t="shared" si="15"/>
        <v>1.0613650028001307</v>
      </c>
      <c r="AE37" s="142">
        <f t="shared" si="15"/>
        <v>1.186231473717793</v>
      </c>
      <c r="AF37" s="142">
        <f t="shared" si="15"/>
        <v>1.0613650028001307</v>
      </c>
      <c r="AG37" s="142">
        <f t="shared" si="15"/>
        <v>1.1237982382589617</v>
      </c>
      <c r="AH37" s="142">
        <f t="shared" si="15"/>
        <v>1.1237982382589617</v>
      </c>
      <c r="AI37" s="142">
        <f t="shared" si="15"/>
        <v>1.0613650028001307</v>
      </c>
      <c r="AJ37" s="142">
        <f t="shared" si="15"/>
        <v>1.186231473717793</v>
      </c>
      <c r="AK37" s="142">
        <f t="shared" si="15"/>
        <v>1.2486647091766243</v>
      </c>
      <c r="AM37" s="38"/>
      <c r="AN37" s="38"/>
    </row>
    <row r="39" spans="2:40" ht="59.25" customHeight="1">
      <c r="B39" s="78" t="s">
        <v>21</v>
      </c>
      <c r="C39" s="78"/>
      <c r="D39" s="18" t="s">
        <v>60</v>
      </c>
      <c r="E39" s="2"/>
      <c r="F39" s="1"/>
      <c r="G39" s="124" t="str">
        <f>IF(G35&gt;0,"増加","減少")</f>
        <v>減少</v>
      </c>
      <c r="H39" s="124" t="str">
        <f t="shared" ref="H39:AK39" si="16">IF(H35&gt;0,"増加","減少")</f>
        <v>減少</v>
      </c>
      <c r="I39" s="124" t="str">
        <f t="shared" si="16"/>
        <v>増加</v>
      </c>
      <c r="J39" s="124" t="str">
        <f t="shared" si="16"/>
        <v>増加</v>
      </c>
      <c r="K39" s="124" t="str">
        <f t="shared" si="16"/>
        <v>増加</v>
      </c>
      <c r="L39" s="124" t="str">
        <f t="shared" si="16"/>
        <v>増加</v>
      </c>
      <c r="M39" s="124" t="str">
        <f t="shared" si="16"/>
        <v>増加</v>
      </c>
      <c r="N39" s="124" t="str">
        <f t="shared" si="16"/>
        <v>増加</v>
      </c>
      <c r="O39" s="124" t="str">
        <f t="shared" si="16"/>
        <v>増加</v>
      </c>
      <c r="P39" s="124" t="str">
        <f t="shared" si="16"/>
        <v>増加</v>
      </c>
      <c r="Q39" s="124" t="str">
        <f t="shared" si="16"/>
        <v>増加</v>
      </c>
      <c r="R39" s="124" t="str">
        <f t="shared" si="16"/>
        <v>増加</v>
      </c>
      <c r="S39" s="124" t="str">
        <f t="shared" si="16"/>
        <v>増加</v>
      </c>
      <c r="T39" s="124" t="str">
        <f t="shared" si="16"/>
        <v>増加</v>
      </c>
      <c r="U39" s="124" t="str">
        <f t="shared" si="16"/>
        <v>増加</v>
      </c>
      <c r="V39" s="124" t="str">
        <f t="shared" si="16"/>
        <v>増加</v>
      </c>
      <c r="W39" s="124" t="str">
        <f t="shared" si="16"/>
        <v>減少</v>
      </c>
      <c r="X39" s="124" t="str">
        <f t="shared" si="16"/>
        <v>減少</v>
      </c>
      <c r="Y39" s="124" t="str">
        <f t="shared" si="16"/>
        <v>減少</v>
      </c>
      <c r="Z39" s="124" t="str">
        <f t="shared" si="16"/>
        <v>減少</v>
      </c>
      <c r="AA39" s="124" t="str">
        <f t="shared" si="16"/>
        <v>減少</v>
      </c>
      <c r="AB39" s="124" t="str">
        <f t="shared" si="16"/>
        <v>減少</v>
      </c>
      <c r="AC39" s="124" t="str">
        <f t="shared" si="16"/>
        <v>減少</v>
      </c>
      <c r="AD39" s="124" t="str">
        <f t="shared" si="16"/>
        <v>減少</v>
      </c>
      <c r="AE39" s="124" t="str">
        <f t="shared" si="16"/>
        <v>減少</v>
      </c>
      <c r="AF39" s="124" t="str">
        <f t="shared" si="16"/>
        <v>増加</v>
      </c>
      <c r="AG39" s="124" t="str">
        <f t="shared" si="16"/>
        <v>増加</v>
      </c>
      <c r="AH39" s="124" t="str">
        <f t="shared" si="16"/>
        <v>増加</v>
      </c>
      <c r="AI39" s="124" t="str">
        <f t="shared" si="16"/>
        <v>増加</v>
      </c>
      <c r="AJ39" s="124" t="str">
        <f t="shared" si="16"/>
        <v>増加</v>
      </c>
      <c r="AK39" s="124" t="str">
        <f t="shared" si="16"/>
        <v>増加</v>
      </c>
      <c r="AM39" s="39">
        <v>1</v>
      </c>
      <c r="AN39" s="39">
        <v>1</v>
      </c>
    </row>
  </sheetData>
  <mergeCells count="2">
    <mergeCell ref="C28:C32"/>
    <mergeCell ref="C34:C36"/>
  </mergeCells>
  <phoneticPr fontId="1"/>
  <conditionalFormatting sqref="G28:AK28">
    <cfRule type="cellIs" dxfId="446" priority="3" operator="greaterThanOrEqual">
      <formula>0.5</formula>
    </cfRule>
    <cfRule type="cellIs" dxfId="445" priority="4" operator="greaterThanOrEqual">
      <formula>0.2</formula>
    </cfRule>
  </conditionalFormatting>
  <conditionalFormatting sqref="G36:AK36">
    <cfRule type="cellIs" dxfId="444" priority="15" operator="greaterThanOrEqual">
      <formula>0.5</formula>
    </cfRule>
  </conditionalFormatting>
  <conditionalFormatting sqref="G35:AK35">
    <cfRule type="cellIs" dxfId="443" priority="14" operator="greaterThanOrEqual">
      <formula>1</formula>
    </cfRule>
  </conditionalFormatting>
  <conditionalFormatting sqref="G34:AK34">
    <cfRule type="cellIs" dxfId="442" priority="12" operator="greaterThanOrEqual">
      <formula>25</formula>
    </cfRule>
    <cfRule type="cellIs" dxfId="441" priority="13" operator="greaterThanOrEqual">
      <formula>15</formula>
    </cfRule>
  </conditionalFormatting>
  <conditionalFormatting sqref="G33:AK33">
    <cfRule type="cellIs" dxfId="440" priority="11" operator="greaterThanOrEqual">
      <formula>0.1</formula>
    </cfRule>
  </conditionalFormatting>
  <conditionalFormatting sqref="G32:AK32">
    <cfRule type="cellIs" dxfId="439" priority="9" operator="greaterThanOrEqual">
      <formula>25</formula>
    </cfRule>
    <cfRule type="cellIs" dxfId="438" priority="10" operator="greaterThanOrEqual">
      <formula>15</formula>
    </cfRule>
  </conditionalFormatting>
  <conditionalFormatting sqref="G31:AK31">
    <cfRule type="cellIs" dxfId="437" priority="8" operator="greaterThanOrEqual">
      <formula>0.25</formula>
    </cfRule>
  </conditionalFormatting>
  <conditionalFormatting sqref="G30:AK30">
    <cfRule type="cellIs" dxfId="436" priority="6" operator="greaterThanOrEqual">
      <formula>0.5</formula>
    </cfRule>
    <cfRule type="cellIs" dxfId="435" priority="7" operator="greaterThanOrEqual">
      <formula>0.2</formula>
    </cfRule>
  </conditionalFormatting>
  <conditionalFormatting sqref="G29:AK29">
    <cfRule type="cellIs" dxfId="434" priority="5" operator="greaterThanOrEqual">
      <formula>0.25</formula>
    </cfRule>
  </conditionalFormatting>
  <conditionalFormatting sqref="G37:AK37">
    <cfRule type="cellIs" dxfId="433" priority="1" operator="greaterThanOrEqual">
      <formula>7.5</formula>
    </cfRule>
  </conditionalFormatting>
  <conditionalFormatting sqref="G37:AK37">
    <cfRule type="cellIs" dxfId="432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42</vt:i4>
      </vt:variant>
      <vt:variant>
        <vt:lpstr>グラフ</vt:lpstr>
      </vt:variant>
      <vt:variant>
        <vt:i4>14</vt:i4>
      </vt:variant>
      <vt:variant>
        <vt:lpstr>名前付き一覧</vt:lpstr>
      </vt:variant>
      <vt:variant>
        <vt:i4>37</vt:i4>
      </vt:variant>
    </vt:vector>
  </HeadingPairs>
  <TitlesOfParts>
    <vt:vector size="93" baseType="lpstr">
      <vt:lpstr>ｼﾝ・指標(211125～)</vt:lpstr>
      <vt:lpstr>新指標(210604～)</vt:lpstr>
      <vt:lpstr>直近１週間印刷用</vt:lpstr>
      <vt:lpstr>7月（入力用）</vt:lpstr>
      <vt:lpstr>8月（入力用）</vt:lpstr>
      <vt:lpstr>9月（入力用）</vt:lpstr>
      <vt:lpstr>10月（入力用）</vt:lpstr>
      <vt:lpstr>11月（入力用）</vt:lpstr>
      <vt:lpstr>12月（入力用）</vt:lpstr>
      <vt:lpstr>R3-01（入力用）</vt:lpstr>
      <vt:lpstr>R3-02（入力用）</vt:lpstr>
      <vt:lpstr>R3-03（入力用）</vt:lpstr>
      <vt:lpstr>まん防終了</vt:lpstr>
      <vt:lpstr>R3-04</vt:lpstr>
      <vt:lpstr>R3-05</vt:lpstr>
      <vt:lpstr>R3-06</vt:lpstr>
      <vt:lpstr>R3-07</vt:lpstr>
      <vt:lpstr>R3-08</vt:lpstr>
      <vt:lpstr>R3-09</vt:lpstr>
      <vt:lpstr>R3-10</vt:lpstr>
      <vt:lpstr>R3-11</vt:lpstr>
      <vt:lpstr>R3-12</vt:lpstr>
      <vt:lpstr>R4-01</vt:lpstr>
      <vt:lpstr>R4-02</vt:lpstr>
      <vt:lpstr>R4-03 </vt:lpstr>
      <vt:lpstr>R4-04（入力用）</vt:lpstr>
      <vt:lpstr>R4-05（入力用）</vt:lpstr>
      <vt:lpstr>R4-06（入力用）</vt:lpstr>
      <vt:lpstr>R4-07（入力用）</vt:lpstr>
      <vt:lpstr>R4-08（入力用）</vt:lpstr>
      <vt:lpstr>R4-09（入力用）</vt:lpstr>
      <vt:lpstr>R4-10（入力用）</vt:lpstr>
      <vt:lpstr>R4-11（入力用）</vt:lpstr>
      <vt:lpstr>R4-12（入力用）</vt:lpstr>
      <vt:lpstr>R5-01（入力用）</vt:lpstr>
      <vt:lpstr>R5-02（入力用）</vt:lpstr>
      <vt:lpstr>R5-03（入力用）</vt:lpstr>
      <vt:lpstr>グラフ用</vt:lpstr>
      <vt:lpstr>グラフ用 (2)</vt:lpstr>
      <vt:lpstr>グラフ用 (3)</vt:lpstr>
      <vt:lpstr>グラフ用 (4)</vt:lpstr>
      <vt:lpstr>グラフ用 (5)</vt:lpstr>
      <vt:lpstr>入院者病床推移</vt:lpstr>
      <vt:lpstr>実効再生算数</vt:lpstr>
      <vt:lpstr>実効再生算数(HP用)</vt:lpstr>
      <vt:lpstr>実効再生算数(発症日)</vt:lpstr>
      <vt:lpstr>①－１　最大確保病床の占有率</vt:lpstr>
      <vt:lpstr>210910まん防延長用</vt:lpstr>
      <vt:lpstr>①－３　重症者用の最大確保病床の占有率</vt:lpstr>
      <vt:lpstr>②療養者数</vt:lpstr>
      <vt:lpstr>③PCR陽性率</vt:lpstr>
      <vt:lpstr>④新規感染者数</vt:lpstr>
      <vt:lpstr>⑥感染経路不明な者の割合</vt:lpstr>
      <vt:lpstr>①－２　現在確保病床の占有率</vt:lpstr>
      <vt:lpstr>①－４　重症者用の現在確保病床の占有率</vt:lpstr>
      <vt:lpstr>⑤感染者数の比較</vt:lpstr>
      <vt:lpstr>'10月（入力用）'!Print_Area</vt:lpstr>
      <vt:lpstr>'11月（入力用）'!Print_Area</vt:lpstr>
      <vt:lpstr>'12月（入力用）'!Print_Area</vt:lpstr>
      <vt:lpstr>'7月（入力用）'!Print_Area</vt:lpstr>
      <vt:lpstr>'8月（入力用）'!Print_Area</vt:lpstr>
      <vt:lpstr>'9月（入力用）'!Print_Area</vt:lpstr>
      <vt:lpstr>'R3-01（入力用）'!Print_Area</vt:lpstr>
      <vt:lpstr>'R3-02（入力用）'!Print_Area</vt:lpstr>
      <vt:lpstr>'R3-03（入力用）'!Print_Area</vt:lpstr>
      <vt:lpstr>'R3-04'!Print_Area</vt:lpstr>
      <vt:lpstr>'R3-05'!Print_Area</vt:lpstr>
      <vt:lpstr>'R3-06'!Print_Area</vt:lpstr>
      <vt:lpstr>'R3-07'!Print_Area</vt:lpstr>
      <vt:lpstr>'R3-08'!Print_Area</vt:lpstr>
      <vt:lpstr>'R3-09'!Print_Area</vt:lpstr>
      <vt:lpstr>'R3-10'!Print_Area</vt:lpstr>
      <vt:lpstr>'R3-11'!Print_Area</vt:lpstr>
      <vt:lpstr>'R3-12'!Print_Area</vt:lpstr>
      <vt:lpstr>'R4-01'!Print_Area</vt:lpstr>
      <vt:lpstr>'R4-02'!Print_Area</vt:lpstr>
      <vt:lpstr>'R4-03 '!Print_Area</vt:lpstr>
      <vt:lpstr>'R4-04（入力用）'!Print_Area</vt:lpstr>
      <vt:lpstr>'R4-05（入力用）'!Print_Area</vt:lpstr>
      <vt:lpstr>'R4-06（入力用）'!Print_Area</vt:lpstr>
      <vt:lpstr>'R4-07（入力用）'!Print_Area</vt:lpstr>
      <vt:lpstr>'R4-08（入力用）'!Print_Area</vt:lpstr>
      <vt:lpstr>'R4-09（入力用）'!Print_Area</vt:lpstr>
      <vt:lpstr>'R4-10（入力用）'!Print_Area</vt:lpstr>
      <vt:lpstr>'R4-11（入力用）'!Print_Area</vt:lpstr>
      <vt:lpstr>'R4-12（入力用）'!Print_Area</vt:lpstr>
      <vt:lpstr>'R5-01（入力用）'!Print_Area</vt:lpstr>
      <vt:lpstr>'R5-02（入力用）'!Print_Area</vt:lpstr>
      <vt:lpstr>'R5-03（入力用）'!Print_Area</vt:lpstr>
      <vt:lpstr>'ｼﾝ・指標(211125～)'!Print_Area</vt:lpstr>
      <vt:lpstr>まん防終了!Print_Area</vt:lpstr>
      <vt:lpstr>'新指標(210604～)'!Print_Area</vt:lpstr>
      <vt:lpstr>直近１週間印刷用!Print_Area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2022-03-27T07:31:07Z</cp:lastPrinted>
  <dcterms:created xsi:type="dcterms:W3CDTF">2020-08-15T07:18:39Z</dcterms:created>
  <dcterms:modified xsi:type="dcterms:W3CDTF">2022-04-14T07:28:39Z</dcterms:modified>
</cp:coreProperties>
</file>