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1-3　指定居宅サービス事業所等　添付書類一覧及び参考様式\"/>
    </mc:Choice>
  </mc:AlternateContent>
  <bookViews>
    <workbookView xWindow="31155" yWindow="585" windowWidth="24495" windowHeight="16995"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E14" i="20" l="1"/>
  <c r="BD14" i="20"/>
  <c r="BC14" i="20"/>
  <c r="BA14" i="21"/>
  <c r="AZ14" i="21"/>
  <c r="AY14" i="21"/>
  <c r="BE14" i="10"/>
  <c r="BD14" i="10"/>
  <c r="BC14" i="10"/>
  <c r="BB12" i="21" l="1"/>
  <c r="BF12" i="20"/>
  <c r="BF12" i="10"/>
  <c r="AI85" i="10" l="1"/>
  <c r="AI83" i="10"/>
  <c r="AG85" i="10"/>
  <c r="AG83" i="10"/>
  <c r="S85" i="10"/>
  <c r="S83" i="10"/>
  <c r="Q85" i="10"/>
  <c r="Q83" i="10"/>
  <c r="AE225" i="21"/>
  <c r="AE224" i="21"/>
  <c r="AE223" i="21"/>
  <c r="AE222" i="21"/>
  <c r="AC225" i="21"/>
  <c r="AC224" i="21"/>
  <c r="AC223" i="21"/>
  <c r="AC222" i="21"/>
  <c r="O225" i="21"/>
  <c r="O224" i="21"/>
  <c r="O223" i="21"/>
  <c r="O222" i="21"/>
  <c r="M225" i="21"/>
  <c r="M224" i="21"/>
  <c r="M223" i="21"/>
  <c r="M222" i="21"/>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5" i="21"/>
  <c r="BA16" i="21" s="1"/>
  <c r="AZ15" i="21"/>
  <c r="AZ16" i="21" s="1"/>
  <c r="AY15" i="21"/>
  <c r="AY16" i="21" s="1"/>
  <c r="AF2" i="21"/>
  <c r="AW15" i="21" s="1"/>
  <c r="AW16" i="21" s="1"/>
  <c r="BB64" i="21" l="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BF168" i="20" s="1"/>
  <c r="BH168" i="20" s="1"/>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BF120" i="20" s="1"/>
  <c r="BH120" i="20" s="1"/>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BF104" i="20" s="1"/>
  <c r="BH104" i="20" s="1"/>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BF88" i="20" s="1"/>
  <c r="BH88" i="20" s="1"/>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D15" i="20"/>
  <c r="BD16" i="20" s="1"/>
  <c r="BC15" i="20"/>
  <c r="BC16" i="20" s="1"/>
  <c r="AV15" i="20"/>
  <c r="AV16" i="20" s="1"/>
  <c r="AN15" i="20"/>
  <c r="AN16" i="20" s="1"/>
  <c r="AF15" i="20"/>
  <c r="AF16" i="20" s="1"/>
  <c r="BE15" i="20"/>
  <c r="BE16" i="20" s="1"/>
  <c r="AJ2" i="20"/>
  <c r="BB15" i="20" s="1"/>
  <c r="BB16"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AA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Z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AA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Z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BF136" i="20" l="1"/>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W68" i="10" l="1"/>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5" i="10"/>
  <c r="BC16" i="10" s="1"/>
  <c r="AB15" i="10"/>
  <c r="AB16" i="10" s="1"/>
  <c r="AF15" i="10"/>
  <c r="AF16" i="10" s="1"/>
  <c r="AJ15" i="10"/>
  <c r="AJ16" i="10" s="1"/>
  <c r="AN15" i="10"/>
  <c r="AN16" i="10" s="1"/>
  <c r="AR15" i="10"/>
  <c r="AR16" i="10" s="1"/>
  <c r="AV15" i="10"/>
  <c r="AV16" i="10" s="1"/>
  <c r="AZ15" i="10"/>
  <c r="AZ16" i="10" s="1"/>
  <c r="BD15" i="10"/>
  <c r="BD16" i="10" s="1"/>
  <c r="AC15" i="10"/>
  <c r="AC16" i="10" s="1"/>
  <c r="AG15" i="10"/>
  <c r="AG16" i="10" s="1"/>
  <c r="AK15" i="10"/>
  <c r="AK16" i="10" s="1"/>
  <c r="AO15" i="10"/>
  <c r="AO16" i="10" s="1"/>
  <c r="AS15" i="10"/>
  <c r="AS16" i="10" s="1"/>
  <c r="AW15" i="10"/>
  <c r="AW16" i="10" s="1"/>
  <c r="BA15" i="10"/>
  <c r="BA16" i="10" s="1"/>
  <c r="BE15" i="10"/>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<sst xmlns="http://schemas.openxmlformats.org/spreadsheetml/2006/main" count="2355" uniqueCount="311">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</sst>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topLeftCell="Q1" zoomScale="75" zoomScaleNormal="55" zoomScaleSheetLayoutView="75" workbookViewId="0">
      <selection activeCell="BE16" sqref="BE16"/>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3</v>
      </c>
      <c r="AH2" s="242"/>
      <c r="AI2" s="132" t="s">
        <v>28</v>
      </c>
      <c r="AJ2" s="243">
        <f>IF(AG2=0,"",YEAR(DATE(2018+AG2,1,1)))</f>
        <v>2021</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IF($BI$3="暦月",IF(DAY(DATE($AJ$2,$AN$2,29))=29,29,""),"")</f>
        <v/>
      </c>
      <c r="BD14" s="131" t="str">
        <f>IF($BI$3="暦月",IF(DAY(DATE($AJ$2,$AN$2,30))=30,30,""),"")</f>
        <v/>
      </c>
      <c r="BE14" s="145" t="str">
        <f>IF($BI$3="暦月",IF(DAY(DATE($AJ$2,$AN$2,31))=31,31,""),"")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5</v>
      </c>
      <c r="AB15" s="141">
        <f>WEEKDAY(DATE($AJ$2,$AN$2,2))</f>
        <v>6</v>
      </c>
      <c r="AC15" s="141">
        <f>WEEKDAY(DATE($AJ$2,$AN$2,3))</f>
        <v>7</v>
      </c>
      <c r="AD15" s="141">
        <f>WEEKDAY(DATE($AJ$2,$AN$2,4))</f>
        <v>1</v>
      </c>
      <c r="AE15" s="141">
        <f>WEEKDAY(DATE($AJ$2,$AN$2,5))</f>
        <v>2</v>
      </c>
      <c r="AF15" s="141">
        <f>WEEKDAY(DATE($AJ$2,$AN$2,6))</f>
        <v>3</v>
      </c>
      <c r="AG15" s="142">
        <f>WEEKDAY(DATE($AJ$2,$AN$2,7))</f>
        <v>4</v>
      </c>
      <c r="AH15" s="143">
        <f>WEEKDAY(DATE($AJ$2,$AN$2,8))</f>
        <v>5</v>
      </c>
      <c r="AI15" s="141">
        <f>WEEKDAY(DATE($AJ$2,$AN$2,9))</f>
        <v>6</v>
      </c>
      <c r="AJ15" s="141">
        <f>WEEKDAY(DATE($AJ$2,$AN$2,10))</f>
        <v>7</v>
      </c>
      <c r="AK15" s="141">
        <f>WEEKDAY(DATE($AJ$2,$AN$2,11))</f>
        <v>1</v>
      </c>
      <c r="AL15" s="141">
        <f>WEEKDAY(DATE($AJ$2,$AN$2,12))</f>
        <v>2</v>
      </c>
      <c r="AM15" s="141">
        <f>WEEKDAY(DATE($AJ$2,$AN$2,13))</f>
        <v>3</v>
      </c>
      <c r="AN15" s="142">
        <f>WEEKDAY(DATE($AJ$2,$AN$2,14))</f>
        <v>4</v>
      </c>
      <c r="AO15" s="143">
        <f>WEEKDAY(DATE($AJ$2,$AN$2,15))</f>
        <v>5</v>
      </c>
      <c r="AP15" s="141">
        <f>WEEKDAY(DATE($AJ$2,$AN$2,16))</f>
        <v>6</v>
      </c>
      <c r="AQ15" s="141">
        <f>WEEKDAY(DATE($AJ$2,$AN$2,17))</f>
        <v>7</v>
      </c>
      <c r="AR15" s="141">
        <f>WEEKDAY(DATE($AJ$2,$AN$2,18))</f>
        <v>1</v>
      </c>
      <c r="AS15" s="141">
        <f>WEEKDAY(DATE($AJ$2,$AN$2,19))</f>
        <v>2</v>
      </c>
      <c r="AT15" s="141">
        <f>WEEKDAY(DATE($AJ$2,$AN$2,20))</f>
        <v>3</v>
      </c>
      <c r="AU15" s="142">
        <f>WEEKDAY(DATE($AJ$2,$AN$2,21))</f>
        <v>4</v>
      </c>
      <c r="AV15" s="143">
        <f>WEEKDAY(DATE($AJ$2,$AN$2,22))</f>
        <v>5</v>
      </c>
      <c r="AW15" s="141">
        <f>WEEKDAY(DATE($AJ$2,$AN$2,23))</f>
        <v>6</v>
      </c>
      <c r="AX15" s="141">
        <f>WEEKDAY(DATE($AJ$2,$AN$2,24))</f>
        <v>7</v>
      </c>
      <c r="AY15" s="141">
        <f>WEEKDAY(DATE($AJ$2,$AN$2,25))</f>
        <v>1</v>
      </c>
      <c r="AZ15" s="141">
        <f>WEEKDAY(DATE($AJ$2,$AN$2,26))</f>
        <v>2</v>
      </c>
      <c r="BA15" s="141">
        <f>WEEKDAY(DATE($AJ$2,$AN$2,27))</f>
        <v>3</v>
      </c>
      <c r="BB15" s="142">
        <f>WEEKDAY(DATE($AJ$2,$AN$2,28))</f>
        <v>4</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木</v>
      </c>
      <c r="AB16" s="147" t="str">
        <f t="shared" ref="AB16:BB16" si="0">IF(AB15=1,"日",IF(AB15=2,"月",IF(AB15=3,"火",IF(AB15=4,"水",IF(AB15=5,"木",IF(AB15=6,"金","土"))))))</f>
        <v>金</v>
      </c>
      <c r="AC16" s="147" t="str">
        <f t="shared" si="0"/>
        <v>土</v>
      </c>
      <c r="AD16" s="147" t="str">
        <f t="shared" si="0"/>
        <v>日</v>
      </c>
      <c r="AE16" s="147" t="str">
        <f t="shared" si="0"/>
        <v>月</v>
      </c>
      <c r="AF16" s="147" t="str">
        <f t="shared" si="0"/>
        <v>火</v>
      </c>
      <c r="AG16" s="148" t="str">
        <f t="shared" si="0"/>
        <v>水</v>
      </c>
      <c r="AH16" s="149" t="str">
        <f>IF(AH15=1,"日",IF(AH15=2,"月",IF(AH15=3,"火",IF(AH15=4,"水",IF(AH15=5,"木",IF(AH15=6,"金","土"))))))</f>
        <v>木</v>
      </c>
      <c r="AI16" s="147" t="str">
        <f t="shared" si="0"/>
        <v>金</v>
      </c>
      <c r="AJ16" s="147" t="str">
        <f t="shared" si="0"/>
        <v>土</v>
      </c>
      <c r="AK16" s="147" t="str">
        <f t="shared" si="0"/>
        <v>日</v>
      </c>
      <c r="AL16" s="147" t="str">
        <f t="shared" si="0"/>
        <v>月</v>
      </c>
      <c r="AM16" s="147" t="str">
        <f t="shared" si="0"/>
        <v>火</v>
      </c>
      <c r="AN16" s="148" t="str">
        <f t="shared" si="0"/>
        <v>水</v>
      </c>
      <c r="AO16" s="149" t="str">
        <f>IF(AO15=1,"日",IF(AO15=2,"月",IF(AO15=3,"火",IF(AO15=4,"水",IF(AO15=5,"木",IF(AO15=6,"金","土"))))))</f>
        <v>木</v>
      </c>
      <c r="AP16" s="147" t="str">
        <f t="shared" si="0"/>
        <v>金</v>
      </c>
      <c r="AQ16" s="147" t="str">
        <f t="shared" si="0"/>
        <v>土</v>
      </c>
      <c r="AR16" s="147" t="str">
        <f t="shared" si="0"/>
        <v>日</v>
      </c>
      <c r="AS16" s="147" t="str">
        <f t="shared" si="0"/>
        <v>月</v>
      </c>
      <c r="AT16" s="147" t="str">
        <f t="shared" si="0"/>
        <v>火</v>
      </c>
      <c r="AU16" s="148" t="str">
        <f t="shared" si="0"/>
        <v>水</v>
      </c>
      <c r="AV16" s="149" t="str">
        <f>IF(AV15=1,"日",IF(AV15=2,"月",IF(AV15=3,"火",IF(AV15=4,"水",IF(AV15=5,"木",IF(AV15=6,"金","土"))))))</f>
        <v>木</v>
      </c>
      <c r="AW16" s="147" t="str">
        <f t="shared" si="0"/>
        <v>金</v>
      </c>
      <c r="AX16" s="147" t="str">
        <f t="shared" si="0"/>
        <v>土</v>
      </c>
      <c r="AY16" s="147" t="str">
        <f t="shared" si="0"/>
        <v>日</v>
      </c>
      <c r="AZ16" s="147" t="str">
        <f t="shared" si="0"/>
        <v>月</v>
      </c>
      <c r="BA16" s="147" t="str">
        <f t="shared" si="0"/>
        <v>火</v>
      </c>
      <c r="BB16" s="148" t="str">
        <f t="shared" si="0"/>
        <v>水</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4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1:63" x14ac:dyDescent="0.4">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
      <c r="G147" s="3"/>
      <c r="H147" s="3"/>
      <c r="I147" s="3"/>
      <c r="J147" s="3"/>
      <c r="K147" s="3"/>
      <c r="L147" s="3"/>
      <c r="M147" s="3"/>
      <c r="N147" s="3"/>
    </row>
    <row r="148" spans="1:22" x14ac:dyDescent="0.4">
      <c r="G148" s="3"/>
      <c r="H148" s="3"/>
      <c r="I148" s="3"/>
      <c r="J148" s="3"/>
      <c r="K148" s="3"/>
      <c r="L148" s="3"/>
      <c r="M148" s="3"/>
      <c r="N148" s="3"/>
    </row>
    <row r="149" spans="1:22" x14ac:dyDescent="0.4">
      <c r="G149" s="3"/>
      <c r="H149" s="3"/>
      <c r="I149" s="3"/>
      <c r="J149" s="3"/>
      <c r="K149" s="3"/>
      <c r="L149" s="3"/>
      <c r="M149" s="3"/>
      <c r="N149" s="3"/>
    </row>
    <row r="150" spans="1:22" x14ac:dyDescent="0.4">
      <c r="G150" s="3"/>
      <c r="H150" s="3"/>
      <c r="I150" s="3"/>
      <c r="J150" s="3"/>
      <c r="K150" s="3"/>
      <c r="L150" s="3"/>
      <c r="M150" s="3"/>
      <c r="N150" s="3"/>
    </row>
  </sheetData>
  <sheetProtection sheet="1"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75" zoomScaleNormal="75" workbookViewId="0">
      <selection activeCell="J14" sqref="J14"/>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75" zoomScaleNormal="55" zoomScaleSheetLayoutView="75" workbookViewId="0">
      <selection activeCell="AY14" sqref="AY1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
      <c r="J2" s="7"/>
      <c r="M2" s="7"/>
      <c r="N2" s="7"/>
      <c r="P2" s="9"/>
      <c r="Q2" s="9"/>
      <c r="R2" s="9"/>
      <c r="S2" s="9"/>
      <c r="T2" s="9"/>
      <c r="U2" s="9"/>
      <c r="V2" s="9"/>
      <c r="W2" s="9"/>
      <c r="AB2" s="132" t="s">
        <v>27</v>
      </c>
      <c r="AC2" s="242">
        <v>3</v>
      </c>
      <c r="AD2" s="242"/>
      <c r="AE2" s="132" t="s">
        <v>28</v>
      </c>
      <c r="AF2" s="243">
        <f>IF(AC2=0,"",YEAR(DATE(2018+AC2,1,1)))</f>
        <v>2021</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4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IF($BE$3="暦月",IF(DAY(DATE($AF$2,$AJ$2,29))=29,29,""),"")</f>
        <v/>
      </c>
      <c r="AZ14" s="208" t="str">
        <f>IF($BE$3="暦月",IF(DAY(DATE($AF$2,$AJ$2,30))=30,30,""),"")</f>
        <v/>
      </c>
      <c r="BA14" s="145" t="str">
        <f>IF($BE$3="暦月",IF(DAY(DATE($AF$2,$AJ$2,31))=31,31,""),"")</f>
        <v/>
      </c>
      <c r="BB14" s="249"/>
      <c r="BC14" s="250"/>
      <c r="BD14" s="255"/>
      <c r="BE14" s="256"/>
      <c r="BF14" s="262"/>
      <c r="BG14" s="263"/>
      <c r="BH14" s="263"/>
      <c r="BI14" s="263"/>
      <c r="BJ14" s="264"/>
    </row>
    <row r="15" spans="2:67" ht="20.25" hidden="1" customHeight="1" x14ac:dyDescent="0.4">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5</v>
      </c>
      <c r="X15" s="141">
        <f>WEEKDAY(DATE($AF$2,$AJ$2,2))</f>
        <v>6</v>
      </c>
      <c r="Y15" s="141">
        <f>WEEKDAY(DATE($AF$2,$AJ$2,3))</f>
        <v>7</v>
      </c>
      <c r="Z15" s="141">
        <f>WEEKDAY(DATE($AF$2,$AJ$2,4))</f>
        <v>1</v>
      </c>
      <c r="AA15" s="141">
        <f>WEEKDAY(DATE($AF$2,$AJ$2,5))</f>
        <v>2</v>
      </c>
      <c r="AB15" s="141">
        <f>WEEKDAY(DATE($AF$2,$AJ$2,6))</f>
        <v>3</v>
      </c>
      <c r="AC15" s="142">
        <f>WEEKDAY(DATE($AF$2,$AJ$2,7))</f>
        <v>4</v>
      </c>
      <c r="AD15" s="143">
        <f>WEEKDAY(DATE($AF$2,$AJ$2,8))</f>
        <v>5</v>
      </c>
      <c r="AE15" s="141">
        <f>WEEKDAY(DATE($AF$2,$AJ$2,9))</f>
        <v>6</v>
      </c>
      <c r="AF15" s="141">
        <f>WEEKDAY(DATE($AF$2,$AJ$2,10))</f>
        <v>7</v>
      </c>
      <c r="AG15" s="141">
        <f>WEEKDAY(DATE($AF$2,$AJ$2,11))</f>
        <v>1</v>
      </c>
      <c r="AH15" s="141">
        <f>WEEKDAY(DATE($AF$2,$AJ$2,12))</f>
        <v>2</v>
      </c>
      <c r="AI15" s="141">
        <f>WEEKDAY(DATE($AF$2,$AJ$2,13))</f>
        <v>3</v>
      </c>
      <c r="AJ15" s="142">
        <f>WEEKDAY(DATE($AF$2,$AJ$2,14))</f>
        <v>4</v>
      </c>
      <c r="AK15" s="143">
        <f>WEEKDAY(DATE($AF$2,$AJ$2,15))</f>
        <v>5</v>
      </c>
      <c r="AL15" s="141">
        <f>WEEKDAY(DATE($AF$2,$AJ$2,16))</f>
        <v>6</v>
      </c>
      <c r="AM15" s="141">
        <f>WEEKDAY(DATE($AF$2,$AJ$2,17))</f>
        <v>7</v>
      </c>
      <c r="AN15" s="141">
        <f>WEEKDAY(DATE($AF$2,$AJ$2,18))</f>
        <v>1</v>
      </c>
      <c r="AO15" s="141">
        <f>WEEKDAY(DATE($AF$2,$AJ$2,19))</f>
        <v>2</v>
      </c>
      <c r="AP15" s="141">
        <f>WEEKDAY(DATE($AF$2,$AJ$2,20))</f>
        <v>3</v>
      </c>
      <c r="AQ15" s="142">
        <f>WEEKDAY(DATE($AF$2,$AJ$2,21))</f>
        <v>4</v>
      </c>
      <c r="AR15" s="143">
        <f>WEEKDAY(DATE($AF$2,$AJ$2,22))</f>
        <v>5</v>
      </c>
      <c r="AS15" s="141">
        <f>WEEKDAY(DATE($AF$2,$AJ$2,23))</f>
        <v>6</v>
      </c>
      <c r="AT15" s="141">
        <f>WEEKDAY(DATE($AF$2,$AJ$2,24))</f>
        <v>7</v>
      </c>
      <c r="AU15" s="141">
        <f>WEEKDAY(DATE($AF$2,$AJ$2,25))</f>
        <v>1</v>
      </c>
      <c r="AV15" s="141">
        <f>WEEKDAY(DATE($AF$2,$AJ$2,26))</f>
        <v>2</v>
      </c>
      <c r="AW15" s="141">
        <f>WEEKDAY(DATE($AF$2,$AJ$2,27))</f>
        <v>3</v>
      </c>
      <c r="AX15" s="142">
        <f>WEEKDAY(DATE($AF$2,$AJ$2,28))</f>
        <v>4</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4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木</v>
      </c>
      <c r="X16" s="147" t="str">
        <f t="shared" ref="X16:AX16" si="0">IF(X15=1,"日",IF(X15=2,"月",IF(X15=3,"火",IF(X15=4,"水",IF(X15=5,"木",IF(X15=6,"金","土"))))))</f>
        <v>金</v>
      </c>
      <c r="Y16" s="147" t="str">
        <f t="shared" si="0"/>
        <v>土</v>
      </c>
      <c r="Z16" s="147" t="str">
        <f t="shared" si="0"/>
        <v>日</v>
      </c>
      <c r="AA16" s="147" t="str">
        <f t="shared" si="0"/>
        <v>月</v>
      </c>
      <c r="AB16" s="147" t="str">
        <f t="shared" si="0"/>
        <v>火</v>
      </c>
      <c r="AC16" s="148" t="str">
        <f t="shared" si="0"/>
        <v>水</v>
      </c>
      <c r="AD16" s="149" t="str">
        <f>IF(AD15=1,"日",IF(AD15=2,"月",IF(AD15=3,"火",IF(AD15=4,"水",IF(AD15=5,"木",IF(AD15=6,"金","土"))))))</f>
        <v>木</v>
      </c>
      <c r="AE16" s="147" t="str">
        <f t="shared" si="0"/>
        <v>金</v>
      </c>
      <c r="AF16" s="147" t="str">
        <f t="shared" si="0"/>
        <v>土</v>
      </c>
      <c r="AG16" s="147" t="str">
        <f t="shared" si="0"/>
        <v>日</v>
      </c>
      <c r="AH16" s="147" t="str">
        <f t="shared" si="0"/>
        <v>月</v>
      </c>
      <c r="AI16" s="147" t="str">
        <f t="shared" si="0"/>
        <v>火</v>
      </c>
      <c r="AJ16" s="148" t="str">
        <f t="shared" si="0"/>
        <v>水</v>
      </c>
      <c r="AK16" s="149" t="str">
        <f>IF(AK15=1,"日",IF(AK15=2,"月",IF(AK15=3,"火",IF(AK15=4,"水",IF(AK15=5,"木",IF(AK15=6,"金","土"))))))</f>
        <v>木</v>
      </c>
      <c r="AL16" s="147" t="str">
        <f t="shared" si="0"/>
        <v>金</v>
      </c>
      <c r="AM16" s="147" t="str">
        <f t="shared" si="0"/>
        <v>土</v>
      </c>
      <c r="AN16" s="147" t="str">
        <f t="shared" si="0"/>
        <v>日</v>
      </c>
      <c r="AO16" s="147" t="str">
        <f t="shared" si="0"/>
        <v>月</v>
      </c>
      <c r="AP16" s="147" t="str">
        <f t="shared" si="0"/>
        <v>火</v>
      </c>
      <c r="AQ16" s="148" t="str">
        <f t="shared" si="0"/>
        <v>水</v>
      </c>
      <c r="AR16" s="149" t="str">
        <f>IF(AR15=1,"日",IF(AR15=2,"月",IF(AR15=3,"火",IF(AR15=4,"水",IF(AR15=5,"木",IF(AR15=6,"金","土"))))))</f>
        <v>木</v>
      </c>
      <c r="AS16" s="147" t="str">
        <f t="shared" si="0"/>
        <v>金</v>
      </c>
      <c r="AT16" s="147" t="str">
        <f t="shared" si="0"/>
        <v>土</v>
      </c>
      <c r="AU16" s="147" t="str">
        <f t="shared" si="0"/>
        <v>日</v>
      </c>
      <c r="AV16" s="147" t="str">
        <f t="shared" si="0"/>
        <v>月</v>
      </c>
      <c r="AW16" s="147" t="str">
        <f t="shared" si="0"/>
        <v>火</v>
      </c>
      <c r="AX16" s="148" t="str">
        <f t="shared" si="0"/>
        <v>水</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4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59" x14ac:dyDescent="0.4">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
      <c r="A285" s="11"/>
      <c r="B285" s="11"/>
      <c r="C285" s="14"/>
      <c r="D285" s="14"/>
      <c r="E285" s="14"/>
      <c r="F285" s="14"/>
      <c r="G285" s="14"/>
      <c r="H285" s="14"/>
      <c r="I285" s="14"/>
      <c r="J285" s="14"/>
      <c r="K285" s="12"/>
      <c r="L285" s="12"/>
      <c r="M285" s="11"/>
      <c r="N285" s="11"/>
      <c r="O285" s="11"/>
      <c r="P285" s="11"/>
      <c r="Q285" s="11"/>
      <c r="R285" s="11"/>
    </row>
    <row r="286" spans="1:59" x14ac:dyDescent="0.4">
      <c r="A286" s="11"/>
      <c r="B286" s="11"/>
      <c r="C286" s="14"/>
      <c r="D286" s="14"/>
      <c r="E286" s="14"/>
      <c r="F286" s="14"/>
      <c r="G286" s="14"/>
      <c r="H286" s="14"/>
      <c r="I286" s="14"/>
      <c r="J286" s="14"/>
      <c r="K286" s="12"/>
      <c r="L286" s="12"/>
      <c r="M286" s="11"/>
      <c r="N286" s="11"/>
      <c r="O286" s="11"/>
      <c r="P286" s="11"/>
      <c r="Q286" s="11"/>
      <c r="R286" s="11"/>
    </row>
    <row r="287" spans="1:59" x14ac:dyDescent="0.4">
      <c r="C287" s="3"/>
      <c r="D287" s="3"/>
      <c r="E287" s="3"/>
      <c r="F287" s="3"/>
      <c r="G287" s="3"/>
      <c r="H287" s="3"/>
      <c r="I287" s="3"/>
      <c r="J287" s="3"/>
    </row>
    <row r="288" spans="1: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75" zoomScaleNormal="55" zoomScaleSheetLayoutView="75" workbookViewId="0">
      <selection activeCell="BC14" sqref="BC14"/>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
      <c r="N2" s="7"/>
      <c r="Q2" s="7"/>
      <c r="R2" s="7"/>
      <c r="T2" s="9"/>
      <c r="U2" s="9"/>
      <c r="V2" s="9"/>
      <c r="W2" s="9"/>
      <c r="X2" s="9"/>
      <c r="Y2" s="9"/>
      <c r="Z2" s="9"/>
      <c r="AA2" s="9"/>
      <c r="AF2" s="132" t="s">
        <v>27</v>
      </c>
      <c r="AG2" s="242">
        <v>3</v>
      </c>
      <c r="AH2" s="242"/>
      <c r="AI2" s="132" t="s">
        <v>28</v>
      </c>
      <c r="AJ2" s="243">
        <f>IF(AG2=0,"",YEAR(DATE(2018+AG2,1,1)))</f>
        <v>2021</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4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IF($BI$3="暦月",IF(DAY(DATE($AJ$2,$AN$2,29))=29,29,""),"")</f>
        <v/>
      </c>
      <c r="BD14" s="172" t="str">
        <f>IF($BI$3="暦月",IF(DAY(DATE($AJ$2,$AN$2,30))=30,30,""),"")</f>
        <v/>
      </c>
      <c r="BE14" s="145" t="str">
        <f>IF($BI$3="暦月",IF(DAY(DATE($AJ$2,$AN$2,31))=31,31,""),"")</f>
        <v/>
      </c>
      <c r="BF14" s="249"/>
      <c r="BG14" s="250"/>
      <c r="BH14" s="255"/>
      <c r="BI14" s="256"/>
      <c r="BJ14" s="262"/>
      <c r="BK14" s="263"/>
      <c r="BL14" s="263"/>
      <c r="BM14" s="263"/>
      <c r="BN14" s="264"/>
    </row>
    <row r="15" spans="2:71" ht="20.25" hidden="1" customHeight="1" x14ac:dyDescent="0.4">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5</v>
      </c>
      <c r="AB15" s="141">
        <f>WEEKDAY(DATE($AJ$2,$AN$2,2))</f>
        <v>6</v>
      </c>
      <c r="AC15" s="141">
        <f>WEEKDAY(DATE($AJ$2,$AN$2,3))</f>
        <v>7</v>
      </c>
      <c r="AD15" s="141">
        <f>WEEKDAY(DATE($AJ$2,$AN$2,4))</f>
        <v>1</v>
      </c>
      <c r="AE15" s="141">
        <f>WEEKDAY(DATE($AJ$2,$AN$2,5))</f>
        <v>2</v>
      </c>
      <c r="AF15" s="141">
        <f>WEEKDAY(DATE($AJ$2,$AN$2,6))</f>
        <v>3</v>
      </c>
      <c r="AG15" s="142">
        <f>WEEKDAY(DATE($AJ$2,$AN$2,7))</f>
        <v>4</v>
      </c>
      <c r="AH15" s="143">
        <f>WEEKDAY(DATE($AJ$2,$AN$2,8))</f>
        <v>5</v>
      </c>
      <c r="AI15" s="141">
        <f>WEEKDAY(DATE($AJ$2,$AN$2,9))</f>
        <v>6</v>
      </c>
      <c r="AJ15" s="141">
        <f>WEEKDAY(DATE($AJ$2,$AN$2,10))</f>
        <v>7</v>
      </c>
      <c r="AK15" s="141">
        <f>WEEKDAY(DATE($AJ$2,$AN$2,11))</f>
        <v>1</v>
      </c>
      <c r="AL15" s="141">
        <f>WEEKDAY(DATE($AJ$2,$AN$2,12))</f>
        <v>2</v>
      </c>
      <c r="AM15" s="141">
        <f>WEEKDAY(DATE($AJ$2,$AN$2,13))</f>
        <v>3</v>
      </c>
      <c r="AN15" s="142">
        <f>WEEKDAY(DATE($AJ$2,$AN$2,14))</f>
        <v>4</v>
      </c>
      <c r="AO15" s="143">
        <f>WEEKDAY(DATE($AJ$2,$AN$2,15))</f>
        <v>5</v>
      </c>
      <c r="AP15" s="141">
        <f>WEEKDAY(DATE($AJ$2,$AN$2,16))</f>
        <v>6</v>
      </c>
      <c r="AQ15" s="141">
        <f>WEEKDAY(DATE($AJ$2,$AN$2,17))</f>
        <v>7</v>
      </c>
      <c r="AR15" s="141">
        <f>WEEKDAY(DATE($AJ$2,$AN$2,18))</f>
        <v>1</v>
      </c>
      <c r="AS15" s="141">
        <f>WEEKDAY(DATE($AJ$2,$AN$2,19))</f>
        <v>2</v>
      </c>
      <c r="AT15" s="141">
        <f>WEEKDAY(DATE($AJ$2,$AN$2,20))</f>
        <v>3</v>
      </c>
      <c r="AU15" s="142">
        <f>WEEKDAY(DATE($AJ$2,$AN$2,21))</f>
        <v>4</v>
      </c>
      <c r="AV15" s="143">
        <f>WEEKDAY(DATE($AJ$2,$AN$2,22))</f>
        <v>5</v>
      </c>
      <c r="AW15" s="141">
        <f>WEEKDAY(DATE($AJ$2,$AN$2,23))</f>
        <v>6</v>
      </c>
      <c r="AX15" s="141">
        <f>WEEKDAY(DATE($AJ$2,$AN$2,24))</f>
        <v>7</v>
      </c>
      <c r="AY15" s="141">
        <f>WEEKDAY(DATE($AJ$2,$AN$2,25))</f>
        <v>1</v>
      </c>
      <c r="AZ15" s="141">
        <f>WEEKDAY(DATE($AJ$2,$AN$2,26))</f>
        <v>2</v>
      </c>
      <c r="BA15" s="141">
        <f>WEEKDAY(DATE($AJ$2,$AN$2,27))</f>
        <v>3</v>
      </c>
      <c r="BB15" s="142">
        <f>WEEKDAY(DATE($AJ$2,$AN$2,28))</f>
        <v>4</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4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木</v>
      </c>
      <c r="AB16" s="147" t="str">
        <f t="shared" ref="AB16:BB16" si="0">IF(AB15=1,"日",IF(AB15=2,"月",IF(AB15=3,"火",IF(AB15=4,"水",IF(AB15=5,"木",IF(AB15=6,"金","土"))))))</f>
        <v>金</v>
      </c>
      <c r="AC16" s="147" t="str">
        <f t="shared" si="0"/>
        <v>土</v>
      </c>
      <c r="AD16" s="147" t="str">
        <f t="shared" si="0"/>
        <v>日</v>
      </c>
      <c r="AE16" s="147" t="str">
        <f t="shared" si="0"/>
        <v>月</v>
      </c>
      <c r="AF16" s="147" t="str">
        <f t="shared" si="0"/>
        <v>火</v>
      </c>
      <c r="AG16" s="148" t="str">
        <f t="shared" si="0"/>
        <v>水</v>
      </c>
      <c r="AH16" s="149" t="str">
        <f>IF(AH15=1,"日",IF(AH15=2,"月",IF(AH15=3,"火",IF(AH15=4,"水",IF(AH15=5,"木",IF(AH15=6,"金","土"))))))</f>
        <v>木</v>
      </c>
      <c r="AI16" s="147" t="str">
        <f t="shared" si="0"/>
        <v>金</v>
      </c>
      <c r="AJ16" s="147" t="str">
        <f t="shared" si="0"/>
        <v>土</v>
      </c>
      <c r="AK16" s="147" t="str">
        <f t="shared" si="0"/>
        <v>日</v>
      </c>
      <c r="AL16" s="147" t="str">
        <f t="shared" si="0"/>
        <v>月</v>
      </c>
      <c r="AM16" s="147" t="str">
        <f t="shared" si="0"/>
        <v>火</v>
      </c>
      <c r="AN16" s="148" t="str">
        <f t="shared" si="0"/>
        <v>水</v>
      </c>
      <c r="AO16" s="149" t="str">
        <f>IF(AO15=1,"日",IF(AO15=2,"月",IF(AO15=3,"火",IF(AO15=4,"水",IF(AO15=5,"木",IF(AO15=6,"金","土"))))))</f>
        <v>木</v>
      </c>
      <c r="AP16" s="147" t="str">
        <f t="shared" si="0"/>
        <v>金</v>
      </c>
      <c r="AQ16" s="147" t="str">
        <f t="shared" si="0"/>
        <v>土</v>
      </c>
      <c r="AR16" s="147" t="str">
        <f t="shared" si="0"/>
        <v>日</v>
      </c>
      <c r="AS16" s="147" t="str">
        <f t="shared" si="0"/>
        <v>月</v>
      </c>
      <c r="AT16" s="147" t="str">
        <f t="shared" si="0"/>
        <v>火</v>
      </c>
      <c r="AU16" s="148" t="str">
        <f t="shared" si="0"/>
        <v>水</v>
      </c>
      <c r="AV16" s="149" t="str">
        <f>IF(AV15=1,"日",IF(AV15=2,"月",IF(AV15=3,"火",IF(AV15=4,"水",IF(AV15=5,"木",IF(AV15=6,"金","土"))))))</f>
        <v>木</v>
      </c>
      <c r="AW16" s="147" t="str">
        <f t="shared" si="0"/>
        <v>金</v>
      </c>
      <c r="AX16" s="147" t="str">
        <f t="shared" si="0"/>
        <v>土</v>
      </c>
      <c r="AY16" s="147" t="str">
        <f t="shared" si="0"/>
        <v>日</v>
      </c>
      <c r="AZ16" s="147" t="str">
        <f t="shared" si="0"/>
        <v>月</v>
      </c>
      <c r="BA16" s="147" t="str">
        <f t="shared" si="0"/>
        <v>火</v>
      </c>
      <c r="BB16" s="148" t="str">
        <f t="shared" si="0"/>
        <v>水</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4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1:63" x14ac:dyDescent="0.4">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
      <c r="G287" s="3"/>
      <c r="H287" s="3"/>
      <c r="I287" s="3"/>
      <c r="J287" s="3"/>
      <c r="K287" s="3"/>
      <c r="L287" s="3"/>
      <c r="M287" s="3"/>
      <c r="N287" s="3"/>
    </row>
    <row r="288" spans="1: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75" zoomScaleNormal="75" workbookViewId="0">
      <selection activeCell="D226" sqref="D226"/>
    </sheetView>
  </sheetViews>
  <sheetFormatPr defaultRowHeight="25.5" x14ac:dyDescent="0.4"/>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x14ac:dyDescent="0.4">
      <c r="B1" s="73" t="s">
        <v>32</v>
      </c>
    </row>
    <row r="2" spans="2:14" x14ac:dyDescent="0.4">
      <c r="B2" s="76" t="s">
        <v>33</v>
      </c>
      <c r="F2" s="77"/>
      <c r="G2" s="78"/>
      <c r="H2" s="78"/>
      <c r="I2" s="78"/>
      <c r="J2" s="79"/>
      <c r="K2" s="78"/>
      <c r="L2" s="78"/>
    </row>
    <row r="3" spans="2:14" x14ac:dyDescent="0.4">
      <c r="B3" s="77" t="s">
        <v>173</v>
      </c>
      <c r="F3" s="79" t="s">
        <v>174</v>
      </c>
      <c r="G3" s="78"/>
      <c r="H3" s="78"/>
      <c r="I3" s="78"/>
      <c r="J3" s="79"/>
      <c r="K3" s="78"/>
      <c r="L3" s="78"/>
    </row>
    <row r="4" spans="2:14" x14ac:dyDescent="0.4">
      <c r="B4" s="76"/>
      <c r="F4" s="403" t="s">
        <v>34</v>
      </c>
      <c r="G4" s="403"/>
      <c r="H4" s="403"/>
      <c r="I4" s="403"/>
      <c r="J4" s="403"/>
      <c r="K4" s="403"/>
      <c r="L4" s="403"/>
      <c r="N4" s="403" t="s">
        <v>181</v>
      </c>
    </row>
    <row r="5" spans="2:14" x14ac:dyDescent="0.4">
      <c r="B5" s="74" t="s">
        <v>20</v>
      </c>
      <c r="C5" s="74" t="s">
        <v>4</v>
      </c>
      <c r="F5" s="74" t="s">
        <v>182</v>
      </c>
      <c r="G5" s="74"/>
      <c r="H5" s="74" t="s">
        <v>183</v>
      </c>
      <c r="J5" s="74" t="s">
        <v>35</v>
      </c>
      <c r="L5" s="74" t="s">
        <v>34</v>
      </c>
      <c r="N5" s="403"/>
    </row>
    <row r="6" spans="2:14" x14ac:dyDescent="0.4">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
      <c r="B23" s="80">
        <v>18</v>
      </c>
      <c r="C23" s="81" t="s">
        <v>55</v>
      </c>
      <c r="D23" s="82" t="str">
        <f t="shared" si="0"/>
        <v>r</v>
      </c>
      <c r="E23" s="80" t="s">
        <v>16</v>
      </c>
      <c r="F23" s="88"/>
      <c r="G23" s="80" t="s">
        <v>17</v>
      </c>
      <c r="H23" s="88"/>
      <c r="I23" s="84" t="s">
        <v>37</v>
      </c>
      <c r="J23" s="88"/>
      <c r="K23" s="85" t="s">
        <v>2</v>
      </c>
      <c r="L23" s="81">
        <v>1</v>
      </c>
      <c r="N23" s="87"/>
    </row>
    <row r="24" spans="2:14" x14ac:dyDescent="0.4">
      <c r="B24" s="80">
        <v>19</v>
      </c>
      <c r="C24" s="81" t="s">
        <v>56</v>
      </c>
      <c r="D24" s="82" t="str">
        <f t="shared" si="0"/>
        <v>s</v>
      </c>
      <c r="E24" s="80" t="s">
        <v>16</v>
      </c>
      <c r="F24" s="88"/>
      <c r="G24" s="80" t="s">
        <v>17</v>
      </c>
      <c r="H24" s="88"/>
      <c r="I24" s="84" t="s">
        <v>37</v>
      </c>
      <c r="J24" s="88"/>
      <c r="K24" s="85" t="s">
        <v>2</v>
      </c>
      <c r="L24" s="81">
        <v>2</v>
      </c>
      <c r="N24" s="87"/>
    </row>
    <row r="25" spans="2:14" x14ac:dyDescent="0.4">
      <c r="B25" s="80">
        <v>20</v>
      </c>
      <c r="C25" s="81" t="s">
        <v>57</v>
      </c>
      <c r="D25" s="82" t="str">
        <f t="shared" si="0"/>
        <v>t</v>
      </c>
      <c r="E25" s="80" t="s">
        <v>16</v>
      </c>
      <c r="F25" s="88"/>
      <c r="G25" s="80" t="s">
        <v>17</v>
      </c>
      <c r="H25" s="88"/>
      <c r="I25" s="84" t="s">
        <v>37</v>
      </c>
      <c r="J25" s="88"/>
      <c r="K25" s="85" t="s">
        <v>2</v>
      </c>
      <c r="L25" s="81">
        <v>3</v>
      </c>
      <c r="N25" s="87"/>
    </row>
    <row r="26" spans="2:14" x14ac:dyDescent="0.4">
      <c r="B26" s="80">
        <v>21</v>
      </c>
      <c r="C26" s="81" t="s">
        <v>58</v>
      </c>
      <c r="D26" s="82" t="str">
        <f t="shared" si="0"/>
        <v>u</v>
      </c>
      <c r="E26" s="80" t="s">
        <v>16</v>
      </c>
      <c r="F26" s="88"/>
      <c r="G26" s="80" t="s">
        <v>17</v>
      </c>
      <c r="H26" s="88"/>
      <c r="I26" s="84" t="s">
        <v>37</v>
      </c>
      <c r="J26" s="88"/>
      <c r="K26" s="85" t="s">
        <v>2</v>
      </c>
      <c r="L26" s="81">
        <v>4</v>
      </c>
      <c r="N26" s="87"/>
    </row>
    <row r="27" spans="2:14" x14ac:dyDescent="0.4">
      <c r="B27" s="80">
        <v>22</v>
      </c>
      <c r="C27" s="81" t="s">
        <v>59</v>
      </c>
      <c r="D27" s="82" t="str">
        <f t="shared" si="0"/>
        <v>v</v>
      </c>
      <c r="E27" s="80" t="s">
        <v>16</v>
      </c>
      <c r="F27" s="88"/>
      <c r="G27" s="80" t="s">
        <v>17</v>
      </c>
      <c r="H27" s="88"/>
      <c r="I27" s="84" t="s">
        <v>37</v>
      </c>
      <c r="J27" s="88"/>
      <c r="K27" s="85" t="s">
        <v>2</v>
      </c>
      <c r="L27" s="81">
        <v>5</v>
      </c>
      <c r="N27" s="87"/>
    </row>
    <row r="28" spans="2:14" x14ac:dyDescent="0.4">
      <c r="B28" s="80">
        <v>23</v>
      </c>
      <c r="C28" s="81" t="s">
        <v>60</v>
      </c>
      <c r="D28" s="82" t="str">
        <f t="shared" si="0"/>
        <v>w</v>
      </c>
      <c r="E28" s="80" t="s">
        <v>16</v>
      </c>
      <c r="F28" s="88"/>
      <c r="G28" s="80" t="s">
        <v>17</v>
      </c>
      <c r="H28" s="88"/>
      <c r="I28" s="84" t="s">
        <v>37</v>
      </c>
      <c r="J28" s="88"/>
      <c r="K28" s="85" t="s">
        <v>2</v>
      </c>
      <c r="L28" s="81">
        <v>6</v>
      </c>
      <c r="N28" s="87"/>
    </row>
    <row r="29" spans="2:14" x14ac:dyDescent="0.4">
      <c r="B29" s="80">
        <v>24</v>
      </c>
      <c r="C29" s="81" t="s">
        <v>61</v>
      </c>
      <c r="D29" s="82" t="str">
        <f t="shared" si="0"/>
        <v>x</v>
      </c>
      <c r="E29" s="80" t="s">
        <v>16</v>
      </c>
      <c r="F29" s="88"/>
      <c r="G29" s="80" t="s">
        <v>17</v>
      </c>
      <c r="H29" s="88"/>
      <c r="I29" s="84" t="s">
        <v>37</v>
      </c>
      <c r="J29" s="88"/>
      <c r="K29" s="85" t="s">
        <v>2</v>
      </c>
      <c r="L29" s="81">
        <v>7</v>
      </c>
      <c r="N29" s="87"/>
    </row>
    <row r="30" spans="2:14" x14ac:dyDescent="0.4">
      <c r="B30" s="80">
        <v>25</v>
      </c>
      <c r="C30" s="81" t="s">
        <v>62</v>
      </c>
      <c r="D30" s="82" t="str">
        <f t="shared" si="0"/>
        <v>y</v>
      </c>
      <c r="E30" s="80" t="s">
        <v>16</v>
      </c>
      <c r="F30" s="88"/>
      <c r="G30" s="80" t="s">
        <v>17</v>
      </c>
      <c r="H30" s="88"/>
      <c r="I30" s="84" t="s">
        <v>37</v>
      </c>
      <c r="J30" s="88"/>
      <c r="K30" s="85" t="s">
        <v>2</v>
      </c>
      <c r="L30" s="81">
        <v>8</v>
      </c>
      <c r="N30" s="87"/>
    </row>
    <row r="31" spans="2:14" x14ac:dyDescent="0.4">
      <c r="B31" s="80">
        <v>26</v>
      </c>
      <c r="C31" s="81" t="s">
        <v>63</v>
      </c>
      <c r="D31" s="82" t="str">
        <f t="shared" si="0"/>
        <v>z</v>
      </c>
      <c r="E31" s="80" t="s">
        <v>16</v>
      </c>
      <c r="F31" s="88"/>
      <c r="G31" s="80" t="s">
        <v>17</v>
      </c>
      <c r="H31" s="88"/>
      <c r="I31" s="84" t="s">
        <v>37</v>
      </c>
      <c r="J31" s="88"/>
      <c r="K31" s="85" t="s">
        <v>2</v>
      </c>
      <c r="L31" s="81">
        <v>1</v>
      </c>
      <c r="N31" s="87"/>
    </row>
    <row r="32" spans="2:14" x14ac:dyDescent="0.4">
      <c r="B32" s="80">
        <v>27</v>
      </c>
      <c r="C32" s="81" t="s">
        <v>61</v>
      </c>
      <c r="D32" s="82" t="str">
        <f t="shared" si="0"/>
        <v>x</v>
      </c>
      <c r="E32" s="80" t="s">
        <v>16</v>
      </c>
      <c r="F32" s="88"/>
      <c r="G32" s="80" t="s">
        <v>17</v>
      </c>
      <c r="H32" s="88"/>
      <c r="I32" s="84" t="s">
        <v>37</v>
      </c>
      <c r="J32" s="88"/>
      <c r="K32" s="85" t="s">
        <v>2</v>
      </c>
      <c r="L32" s="81">
        <v>2</v>
      </c>
      <c r="N32" s="87"/>
    </row>
    <row r="33" spans="2:14" x14ac:dyDescent="0.4">
      <c r="B33" s="80">
        <v>28</v>
      </c>
      <c r="C33" s="81" t="s">
        <v>64</v>
      </c>
      <c r="D33" s="82" t="str">
        <f t="shared" si="0"/>
        <v>aa</v>
      </c>
      <c r="E33" s="80" t="s">
        <v>16</v>
      </c>
      <c r="F33" s="88"/>
      <c r="G33" s="80" t="s">
        <v>17</v>
      </c>
      <c r="H33" s="88"/>
      <c r="I33" s="84" t="s">
        <v>37</v>
      </c>
      <c r="J33" s="88"/>
      <c r="K33" s="85" t="s">
        <v>2</v>
      </c>
      <c r="L33" s="81">
        <v>3</v>
      </c>
      <c r="N33" s="87"/>
    </row>
    <row r="34" spans="2:14" x14ac:dyDescent="0.4">
      <c r="B34" s="80">
        <v>29</v>
      </c>
      <c r="C34" s="81" t="s">
        <v>65</v>
      </c>
      <c r="D34" s="82" t="str">
        <f t="shared" si="0"/>
        <v>ab</v>
      </c>
      <c r="E34" s="80" t="s">
        <v>16</v>
      </c>
      <c r="F34" s="88"/>
      <c r="G34" s="80" t="s">
        <v>17</v>
      </c>
      <c r="H34" s="88"/>
      <c r="I34" s="84" t="s">
        <v>37</v>
      </c>
      <c r="J34" s="88"/>
      <c r="K34" s="85" t="s">
        <v>2</v>
      </c>
      <c r="L34" s="81">
        <v>4</v>
      </c>
      <c r="N34" s="87"/>
    </row>
    <row r="35" spans="2:14" x14ac:dyDescent="0.4">
      <c r="B35" s="80">
        <v>30</v>
      </c>
      <c r="C35" s="81" t="s">
        <v>66</v>
      </c>
      <c r="D35" s="82" t="str">
        <f t="shared" si="0"/>
        <v>ac</v>
      </c>
      <c r="E35" s="80" t="s">
        <v>16</v>
      </c>
      <c r="F35" s="88"/>
      <c r="G35" s="80" t="s">
        <v>17</v>
      </c>
      <c r="H35" s="88"/>
      <c r="I35" s="84" t="s">
        <v>37</v>
      </c>
      <c r="J35" s="88"/>
      <c r="K35" s="85" t="s">
        <v>2</v>
      </c>
      <c r="L35" s="81">
        <v>5</v>
      </c>
      <c r="N35" s="87"/>
    </row>
    <row r="36" spans="2:14" x14ac:dyDescent="0.4">
      <c r="B36" s="80">
        <v>31</v>
      </c>
      <c r="C36" s="81" t="s">
        <v>67</v>
      </c>
      <c r="D36" s="82" t="str">
        <f t="shared" si="0"/>
        <v>ad</v>
      </c>
      <c r="E36" s="80" t="s">
        <v>16</v>
      </c>
      <c r="F36" s="88"/>
      <c r="G36" s="80" t="s">
        <v>17</v>
      </c>
      <c r="H36" s="88"/>
      <c r="I36" s="84" t="s">
        <v>37</v>
      </c>
      <c r="J36" s="88"/>
      <c r="K36" s="85" t="s">
        <v>2</v>
      </c>
      <c r="L36" s="81">
        <v>6</v>
      </c>
      <c r="N36" s="87"/>
    </row>
    <row r="37" spans="2:14" x14ac:dyDescent="0.4">
      <c r="B37" s="80">
        <v>32</v>
      </c>
      <c r="C37" s="81" t="s">
        <v>68</v>
      </c>
      <c r="D37" s="82" t="str">
        <f t="shared" si="0"/>
        <v>ae</v>
      </c>
      <c r="E37" s="80" t="s">
        <v>16</v>
      </c>
      <c r="F37" s="88"/>
      <c r="G37" s="80" t="s">
        <v>17</v>
      </c>
      <c r="H37" s="88"/>
      <c r="I37" s="84" t="s">
        <v>37</v>
      </c>
      <c r="J37" s="88"/>
      <c r="K37" s="85" t="s">
        <v>2</v>
      </c>
      <c r="L37" s="81">
        <v>7</v>
      </c>
      <c r="N37" s="87"/>
    </row>
    <row r="38" spans="2:14" x14ac:dyDescent="0.4">
      <c r="B38" s="80">
        <v>33</v>
      </c>
      <c r="C38" s="81" t="s">
        <v>69</v>
      </c>
      <c r="D38" s="82" t="str">
        <f t="shared" si="0"/>
        <v>af</v>
      </c>
      <c r="E38" s="80" t="s">
        <v>16</v>
      </c>
      <c r="F38" s="88"/>
      <c r="G38" s="80" t="s">
        <v>17</v>
      </c>
      <c r="H38" s="88"/>
      <c r="I38" s="84" t="s">
        <v>37</v>
      </c>
      <c r="J38" s="88"/>
      <c r="K38" s="85" t="s">
        <v>2</v>
      </c>
      <c r="L38" s="81">
        <v>8</v>
      </c>
      <c r="N38" s="87"/>
    </row>
    <row r="39" spans="2:14" x14ac:dyDescent="0.4">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
      <c r="B43" s="80">
        <v>35</v>
      </c>
      <c r="C43" s="90" t="s">
        <v>36</v>
      </c>
      <c r="D43" s="82"/>
      <c r="E43" s="80" t="s">
        <v>16</v>
      </c>
      <c r="F43" s="83"/>
      <c r="G43" s="80" t="s">
        <v>17</v>
      </c>
      <c r="H43" s="83"/>
      <c r="I43" s="84" t="s">
        <v>37</v>
      </c>
      <c r="J43" s="83">
        <v>0</v>
      </c>
      <c r="K43" s="85" t="s">
        <v>2</v>
      </c>
      <c r="L43" s="86" t="str">
        <f t="shared" si="3"/>
        <v/>
      </c>
      <c r="N43" s="87"/>
    </row>
    <row r="44" spans="2:14" x14ac:dyDescent="0.4">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
      <c r="B46" s="80">
        <v>36</v>
      </c>
      <c r="C46" s="90" t="s">
        <v>36</v>
      </c>
      <c r="D46" s="82"/>
      <c r="E46" s="80" t="s">
        <v>16</v>
      </c>
      <c r="F46" s="83"/>
      <c r="G46" s="80" t="s">
        <v>17</v>
      </c>
      <c r="H46" s="83"/>
      <c r="I46" s="84" t="s">
        <v>37</v>
      </c>
      <c r="J46" s="83">
        <v>0</v>
      </c>
      <c r="K46" s="85" t="s">
        <v>2</v>
      </c>
      <c r="L46" s="86" t="str">
        <f t="shared" si="4"/>
        <v/>
      </c>
      <c r="N46" s="87"/>
    </row>
    <row r="47" spans="2:14" x14ac:dyDescent="0.4">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
      <c r="C49" s="76" t="s">
        <v>188</v>
      </c>
      <c r="D49" s="76"/>
    </row>
    <row r="50" spans="3:4" x14ac:dyDescent="0.4">
      <c r="C50" s="76" t="s">
        <v>189</v>
      </c>
      <c r="D50" s="76"/>
    </row>
    <row r="51" spans="3:4" x14ac:dyDescent="0.4">
      <c r="C51" s="76" t="s">
        <v>190</v>
      </c>
      <c r="D51" s="76"/>
    </row>
    <row r="52" spans="3:4" x14ac:dyDescent="0.4">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259</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17.25" customHeight="1" x14ac:dyDescent="0.4">
      <c r="B19" s="43" t="s">
        <v>284</v>
      </c>
      <c r="C19" s="43"/>
      <c r="D19" s="43"/>
    </row>
    <row r="20" spans="2:4" s="45" customFormat="1" ht="17.25" customHeight="1" x14ac:dyDescent="0.4">
      <c r="B20" s="43" t="s">
        <v>306</v>
      </c>
      <c r="C20" s="43"/>
      <c r="D20" s="43"/>
    </row>
    <row r="21" spans="2:4" s="45" customFormat="1" ht="17.25" customHeight="1" x14ac:dyDescent="0.4">
      <c r="B21" s="43"/>
      <c r="C21" s="43"/>
      <c r="D21" s="43"/>
    </row>
    <row r="22" spans="2:4" s="45" customFormat="1" ht="17.25" customHeight="1" x14ac:dyDescent="0.4">
      <c r="B22" s="43"/>
      <c r="C22" s="22" t="s">
        <v>20</v>
      </c>
      <c r="D22" s="22" t="s">
        <v>3</v>
      </c>
    </row>
    <row r="23" spans="2:4" s="45" customFormat="1" ht="17.25" customHeight="1" x14ac:dyDescent="0.4">
      <c r="B23" s="43"/>
      <c r="C23" s="22">
        <v>1</v>
      </c>
      <c r="D23" s="49" t="s">
        <v>70</v>
      </c>
    </row>
    <row r="24" spans="2:4" s="45" customFormat="1" ht="17.25" customHeight="1" x14ac:dyDescent="0.4">
      <c r="B24" s="43"/>
      <c r="C24" s="22">
        <v>2</v>
      </c>
      <c r="D24" s="49" t="s">
        <v>101</v>
      </c>
    </row>
    <row r="25" spans="2:4" s="45" customFormat="1" ht="17.25" customHeight="1" x14ac:dyDescent="0.4">
      <c r="B25" s="43"/>
      <c r="C25" s="22">
        <v>3</v>
      </c>
      <c r="D25" s="49" t="s">
        <v>225</v>
      </c>
    </row>
    <row r="26" spans="2:4" s="45" customFormat="1" ht="17.25" customHeight="1" x14ac:dyDescent="0.4">
      <c r="B26" s="43"/>
      <c r="C26" s="22">
        <v>4</v>
      </c>
      <c r="D26" s="49" t="s">
        <v>102</v>
      </c>
    </row>
    <row r="27" spans="2:4" s="45" customFormat="1" ht="17.25" customHeight="1" x14ac:dyDescent="0.4">
      <c r="B27" s="43"/>
      <c r="C27" s="22">
        <v>5</v>
      </c>
      <c r="D27" s="49" t="s">
        <v>103</v>
      </c>
    </row>
    <row r="28" spans="2:4" s="45" customFormat="1" ht="17.25" customHeight="1" x14ac:dyDescent="0.4">
      <c r="B28" s="43"/>
      <c r="C28" s="22">
        <v>6</v>
      </c>
      <c r="D28" s="49" t="s">
        <v>226</v>
      </c>
    </row>
    <row r="29" spans="2:4" s="45" customFormat="1" ht="17.25" customHeight="1" x14ac:dyDescent="0.4">
      <c r="B29" s="43"/>
      <c r="C29" s="22">
        <v>7</v>
      </c>
      <c r="D29" s="49" t="s">
        <v>108</v>
      </c>
    </row>
    <row r="30" spans="2:4" s="45" customFormat="1" ht="17.25" customHeight="1" x14ac:dyDescent="0.4">
      <c r="B30" s="43"/>
      <c r="C30" s="22">
        <v>8</v>
      </c>
      <c r="D30" s="49" t="s">
        <v>109</v>
      </c>
    </row>
    <row r="31" spans="2:4" s="45" customFormat="1" ht="17.25" customHeight="1" x14ac:dyDescent="0.4">
      <c r="B31" s="43"/>
      <c r="C31" s="22">
        <v>9</v>
      </c>
      <c r="D31" s="49" t="s">
        <v>110</v>
      </c>
    </row>
    <row r="32" spans="2:4" s="45" customFormat="1" ht="17.25" customHeight="1" x14ac:dyDescent="0.4">
      <c r="B32" s="43"/>
      <c r="C32" s="22">
        <v>10</v>
      </c>
      <c r="D32" s="49" t="s">
        <v>104</v>
      </c>
    </row>
    <row r="33" spans="2:25" s="45" customFormat="1" ht="17.25" customHeight="1" x14ac:dyDescent="0.4">
      <c r="B33" s="43"/>
      <c r="C33" s="22">
        <v>11</v>
      </c>
      <c r="D33" s="49" t="s">
        <v>71</v>
      </c>
    </row>
    <row r="34" spans="2:25" s="45" customFormat="1" ht="17.25" customHeight="1" x14ac:dyDescent="0.4">
      <c r="B34" s="43"/>
      <c r="C34" s="22">
        <v>12</v>
      </c>
      <c r="D34" s="49" t="s">
        <v>227</v>
      </c>
    </row>
    <row r="35" spans="2:25" s="45" customFormat="1" ht="17.25" customHeight="1" x14ac:dyDescent="0.4">
      <c r="B35" s="43"/>
      <c r="C35" s="22">
        <v>13</v>
      </c>
      <c r="D35" s="49" t="s">
        <v>228</v>
      </c>
    </row>
    <row r="36" spans="2:25" s="45" customFormat="1" ht="17.25" customHeight="1" x14ac:dyDescent="0.4">
      <c r="B36" s="43"/>
      <c r="C36" s="22">
        <v>14</v>
      </c>
      <c r="D36" s="49" t="s">
        <v>229</v>
      </c>
    </row>
    <row r="37" spans="2:25" s="45" customFormat="1" ht="17.25" customHeight="1" x14ac:dyDescent="0.4">
      <c r="B37" s="43"/>
      <c r="C37" s="46"/>
      <c r="D37" s="48"/>
    </row>
    <row r="38" spans="2:25" s="45" customFormat="1" ht="17.25" customHeight="1" x14ac:dyDescent="0.4">
      <c r="B38" s="43" t="s">
        <v>285</v>
      </c>
      <c r="C38" s="43"/>
      <c r="D38" s="43"/>
      <c r="E38" s="50"/>
      <c r="F38" s="50"/>
    </row>
    <row r="39" spans="2:25" s="45" customFormat="1" ht="17.25" customHeight="1" x14ac:dyDescent="0.4">
      <c r="B39" s="43" t="s">
        <v>93</v>
      </c>
      <c r="C39" s="43"/>
      <c r="D39" s="43"/>
      <c r="E39" s="50"/>
      <c r="F39" s="50"/>
    </row>
    <row r="40" spans="2:25" s="45" customFormat="1" ht="17.25" customHeight="1" x14ac:dyDescent="0.4">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
      <c r="B51" s="43" t="s">
        <v>286</v>
      </c>
      <c r="C51" s="43"/>
      <c r="D51" s="43"/>
    </row>
    <row r="52" spans="2:51" s="45" customFormat="1" ht="17.25" customHeight="1" x14ac:dyDescent="0.4">
      <c r="B52" s="43" t="s">
        <v>164</v>
      </c>
      <c r="C52" s="43"/>
      <c r="D52" s="43"/>
      <c r="AH52" s="21"/>
      <c r="AI52" s="21"/>
      <c r="AJ52" s="21"/>
      <c r="AK52" s="21"/>
      <c r="AL52" s="21"/>
      <c r="AM52" s="21"/>
      <c r="AN52" s="21"/>
      <c r="AO52" s="21"/>
      <c r="AP52" s="21"/>
      <c r="AQ52" s="21"/>
      <c r="AR52" s="21"/>
      <c r="AS52" s="21"/>
    </row>
    <row r="53" spans="2:51" s="45" customFormat="1" ht="17.25" customHeight="1" x14ac:dyDescent="0.4">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
      <c r="F54" s="21"/>
    </row>
    <row r="55" spans="2:51" s="45" customFormat="1" ht="17.25" customHeight="1" x14ac:dyDescent="0.4">
      <c r="B55" s="43" t="s">
        <v>287</v>
      </c>
      <c r="C55" s="43"/>
    </row>
    <row r="56" spans="2:51" s="45" customFormat="1" ht="17.25" customHeight="1" x14ac:dyDescent="0.4">
      <c r="B56" s="43"/>
      <c r="C56" s="43"/>
    </row>
    <row r="57" spans="2:51" s="45" customFormat="1" ht="17.25" customHeight="1" x14ac:dyDescent="0.4">
      <c r="B57" s="43" t="s">
        <v>288</v>
      </c>
      <c r="C57" s="43"/>
    </row>
    <row r="58" spans="2:51" s="45" customFormat="1" ht="17.25" customHeight="1" x14ac:dyDescent="0.4">
      <c r="B58" s="43" t="s">
        <v>208</v>
      </c>
      <c r="C58" s="43"/>
    </row>
    <row r="59" spans="2:51" s="45" customFormat="1" ht="17.25" customHeight="1" x14ac:dyDescent="0.4">
      <c r="B59" s="43"/>
      <c r="C59" s="43"/>
    </row>
    <row r="60" spans="2:51" s="45" customFormat="1" ht="17.25" customHeight="1" x14ac:dyDescent="0.4">
      <c r="B60" s="43" t="s">
        <v>289</v>
      </c>
      <c r="C60" s="43"/>
    </row>
    <row r="61" spans="2:51" s="45" customFormat="1" ht="17.25" customHeight="1" x14ac:dyDescent="0.4">
      <c r="B61" s="43" t="s">
        <v>98</v>
      </c>
      <c r="C61" s="43"/>
    </row>
    <row r="62" spans="2:51" s="45" customFormat="1" ht="17.25" customHeight="1" x14ac:dyDescent="0.4">
      <c r="B62" s="43"/>
      <c r="C62" s="43"/>
    </row>
    <row r="63" spans="2:51" s="45" customFormat="1" ht="17.25" customHeight="1" x14ac:dyDescent="0.4">
      <c r="B63" s="43" t="s">
        <v>290</v>
      </c>
      <c r="C63" s="43"/>
      <c r="D63" s="43"/>
    </row>
    <row r="64" spans="2:51" s="45" customFormat="1" ht="17.25" customHeight="1" x14ac:dyDescent="0.4">
      <c r="B64" s="43"/>
      <c r="C64" s="43"/>
      <c r="D64" s="43"/>
    </row>
    <row r="65" spans="2:54" s="45" customFormat="1" ht="17.25" customHeight="1" x14ac:dyDescent="0.4">
      <c r="B65" s="50" t="s">
        <v>291</v>
      </c>
      <c r="C65" s="50"/>
      <c r="D65" s="43"/>
    </row>
    <row r="66" spans="2:54" s="45" customFormat="1" ht="17.25" customHeight="1" x14ac:dyDescent="0.4">
      <c r="B66" s="50" t="s">
        <v>99</v>
      </c>
      <c r="C66" s="50"/>
      <c r="D66" s="43"/>
    </row>
    <row r="67" spans="2:54" s="45" customFormat="1" ht="17.25" customHeight="1" x14ac:dyDescent="0.4">
      <c r="B67" s="50" t="s">
        <v>209</v>
      </c>
    </row>
    <row r="68" spans="2:54" s="45" customFormat="1" ht="17.25" customHeight="1" x14ac:dyDescent="0.4">
      <c r="B68" s="50"/>
    </row>
    <row r="69" spans="2:54" s="45" customFormat="1" ht="17.25" customHeight="1" x14ac:dyDescent="0.4">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
      <c r="B71" s="200" t="s">
        <v>211</v>
      </c>
    </row>
    <row r="72" spans="2:54" ht="18.75" customHeight="1" x14ac:dyDescent="0.4">
      <c r="B72" s="199" t="s">
        <v>212</v>
      </c>
    </row>
    <row r="73" spans="2:54" ht="18.75" customHeight="1" x14ac:dyDescent="0.4">
      <c r="B73" s="200" t="s">
        <v>213</v>
      </c>
    </row>
    <row r="74" spans="2:54" ht="18.75" customHeight="1" x14ac:dyDescent="0.4">
      <c r="B74" s="199" t="s">
        <v>307</v>
      </c>
    </row>
    <row r="75" spans="2:54" ht="18.75" customHeight="1" x14ac:dyDescent="0.4">
      <c r="B75" s="199" t="s">
        <v>308</v>
      </c>
    </row>
    <row r="76" spans="2:54" ht="18.75" customHeight="1" x14ac:dyDescent="0.4">
      <c r="B76" s="199" t="s">
        <v>309</v>
      </c>
    </row>
    <row r="77" spans="2:54" ht="18.75" customHeight="1" x14ac:dyDescent="0.4"/>
    <row r="78" spans="2:54" ht="18.75" customHeight="1" x14ac:dyDescent="0.4"/>
    <row r="79" spans="2:54" ht="18.75" customHeight="1" x14ac:dyDescent="0.4"/>
    <row r="80" spans="2:54"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workbookViewId="0">
      <selection activeCell="B1" sqref="B1"/>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91</v>
      </c>
      <c r="D1" s="43"/>
      <c r="E1" s="43"/>
      <c r="F1" s="43"/>
    </row>
    <row r="2" spans="2:11" s="45" customFormat="1" ht="20.25" customHeight="1" x14ac:dyDescent="0.4">
      <c r="B2" s="44" t="s">
        <v>260</v>
      </c>
      <c r="C2" s="44"/>
      <c r="D2" s="43"/>
      <c r="E2" s="43"/>
      <c r="F2" s="43"/>
    </row>
    <row r="3" spans="2:11" s="45" customFormat="1" ht="20.25" customHeight="1" x14ac:dyDescent="0.4">
      <c r="B3" s="44"/>
      <c r="C3" s="44"/>
      <c r="D3" s="43"/>
      <c r="E3" s="43"/>
      <c r="F3" s="43"/>
    </row>
    <row r="4" spans="2:11" s="50" customFormat="1" ht="20.25" customHeight="1" x14ac:dyDescent="0.4">
      <c r="B4" s="70"/>
      <c r="C4" s="43" t="s">
        <v>175</v>
      </c>
      <c r="D4" s="43"/>
      <c r="F4" s="404" t="s">
        <v>176</v>
      </c>
      <c r="G4" s="404"/>
      <c r="H4" s="404"/>
      <c r="I4" s="404"/>
      <c r="J4" s="404"/>
      <c r="K4" s="404"/>
    </row>
    <row r="5" spans="2:11" s="50" customFormat="1" ht="20.25" customHeight="1" x14ac:dyDescent="0.4">
      <c r="B5" s="71"/>
      <c r="C5" s="43" t="s">
        <v>177</v>
      </c>
      <c r="D5" s="43"/>
      <c r="F5" s="404"/>
      <c r="G5" s="404"/>
      <c r="H5" s="404"/>
      <c r="I5" s="404"/>
      <c r="J5" s="404"/>
      <c r="K5" s="404"/>
    </row>
    <row r="6" spans="2:11" s="45" customFormat="1" ht="20.25" customHeight="1" x14ac:dyDescent="0.4">
      <c r="B6" s="47" t="s">
        <v>170</v>
      </c>
      <c r="C6" s="43"/>
      <c r="D6" s="43"/>
      <c r="E6" s="46"/>
      <c r="F6" s="48"/>
    </row>
    <row r="7" spans="2:11" s="45" customFormat="1" ht="20.25" customHeight="1" x14ac:dyDescent="0.4">
      <c r="B7" s="44"/>
      <c r="C7" s="44"/>
      <c r="D7" s="43"/>
      <c r="E7" s="46"/>
      <c r="F7" s="48"/>
    </row>
    <row r="8" spans="2:11" s="45" customFormat="1" ht="20.25" customHeight="1" x14ac:dyDescent="0.4">
      <c r="B8" s="43" t="s">
        <v>92</v>
      </c>
      <c r="C8" s="44"/>
      <c r="D8" s="43"/>
      <c r="E8" s="46"/>
      <c r="F8" s="48"/>
    </row>
    <row r="9" spans="2:11" s="45" customFormat="1" ht="20.25" customHeight="1" x14ac:dyDescent="0.4">
      <c r="B9" s="44"/>
      <c r="C9" s="44"/>
      <c r="D9" s="43"/>
      <c r="E9" s="43"/>
      <c r="F9" s="43"/>
    </row>
    <row r="10" spans="2:11" s="45" customFormat="1" ht="20.25" customHeight="1" x14ac:dyDescent="0.4">
      <c r="B10" s="43" t="s">
        <v>205</v>
      </c>
      <c r="C10" s="44"/>
      <c r="D10" s="43"/>
      <c r="E10" s="43"/>
      <c r="F10" s="43"/>
    </row>
    <row r="11" spans="2:11" s="45" customFormat="1" ht="20.25" customHeight="1" x14ac:dyDescent="0.4">
      <c r="B11" s="43"/>
      <c r="C11" s="44"/>
      <c r="D11" s="43"/>
    </row>
    <row r="12" spans="2:11" s="45" customFormat="1" ht="20.25" customHeight="1" x14ac:dyDescent="0.4">
      <c r="B12" s="43" t="s">
        <v>214</v>
      </c>
      <c r="C12" s="44"/>
      <c r="D12" s="43"/>
    </row>
    <row r="13" spans="2:11" s="45" customFormat="1" ht="20.25" customHeight="1" x14ac:dyDescent="0.4">
      <c r="B13" s="43"/>
      <c r="C13" s="44"/>
      <c r="D13" s="43"/>
    </row>
    <row r="14" spans="2:11" s="45" customFormat="1" ht="20.25" customHeight="1" x14ac:dyDescent="0.4">
      <c r="B14" s="43" t="s">
        <v>206</v>
      </c>
      <c r="C14" s="44"/>
      <c r="D14" s="43"/>
    </row>
    <row r="15" spans="2:11" s="45" customFormat="1" ht="20.25" customHeight="1" x14ac:dyDescent="0.4">
      <c r="B15" s="43"/>
      <c r="C15" s="44"/>
      <c r="D15" s="43"/>
    </row>
    <row r="16" spans="2:11" s="45" customFormat="1" ht="20.25" customHeight="1" x14ac:dyDescent="0.4">
      <c r="B16" s="43" t="s">
        <v>283</v>
      </c>
      <c r="C16" s="44"/>
      <c r="D16" s="43"/>
    </row>
    <row r="17" spans="2:4" s="45" customFormat="1" ht="20.25" customHeight="1" x14ac:dyDescent="0.4">
      <c r="B17" s="43" t="s">
        <v>282</v>
      </c>
      <c r="C17" s="44"/>
      <c r="D17" s="43"/>
    </row>
    <row r="18" spans="2:4" s="45" customFormat="1" ht="20.25" customHeight="1" x14ac:dyDescent="0.4">
      <c r="B18" s="43"/>
      <c r="C18" s="44"/>
      <c r="D18" s="43"/>
    </row>
    <row r="19" spans="2:4" s="45" customFormat="1" ht="20.25" customHeight="1" x14ac:dyDescent="0.4">
      <c r="B19" s="43" t="s">
        <v>293</v>
      </c>
      <c r="C19" s="44"/>
      <c r="D19" s="43"/>
    </row>
    <row r="20" spans="2:4" s="45" customFormat="1" ht="20.25" customHeight="1" x14ac:dyDescent="0.4">
      <c r="B20" s="43" t="s">
        <v>159</v>
      </c>
      <c r="C20" s="44"/>
      <c r="D20" s="43"/>
    </row>
    <row r="21" spans="2:4" s="45" customFormat="1" ht="20.25" customHeight="1" x14ac:dyDescent="0.4">
      <c r="B21" s="43" t="s">
        <v>160</v>
      </c>
      <c r="C21" s="44"/>
      <c r="D21" s="43"/>
    </row>
    <row r="22" spans="2:4" s="45" customFormat="1" ht="20.25" customHeight="1" x14ac:dyDescent="0.4">
      <c r="B22" s="43"/>
      <c r="C22" s="44"/>
      <c r="D22" s="43"/>
    </row>
    <row r="23" spans="2:4" s="45" customFormat="1" ht="20.25" customHeight="1" x14ac:dyDescent="0.4">
      <c r="B23" s="43" t="s">
        <v>294</v>
      </c>
      <c r="C23" s="44"/>
      <c r="D23" s="43"/>
    </row>
    <row r="24" spans="2:4" s="45" customFormat="1" ht="20.25" customHeight="1" x14ac:dyDescent="0.4">
      <c r="B24" s="43" t="s">
        <v>161</v>
      </c>
      <c r="C24" s="44"/>
      <c r="D24" s="43"/>
    </row>
    <row r="25" spans="2:4" s="45" customFormat="1" ht="20.25" customHeight="1" x14ac:dyDescent="0.4">
      <c r="B25" s="43" t="s">
        <v>162</v>
      </c>
      <c r="C25" s="44"/>
      <c r="D25" s="43"/>
    </row>
    <row r="26" spans="2:4" s="45" customFormat="1" ht="20.25" customHeight="1" x14ac:dyDescent="0.4">
      <c r="B26" s="43" t="s">
        <v>163</v>
      </c>
      <c r="C26" s="44"/>
      <c r="D26" s="43"/>
    </row>
    <row r="27" spans="2:4" s="45" customFormat="1" ht="20.25" customHeight="1" x14ac:dyDescent="0.4">
      <c r="B27" s="43"/>
      <c r="C27" s="43"/>
      <c r="D27" s="43"/>
    </row>
    <row r="28" spans="2:4" s="45" customFormat="1" ht="17.25" customHeight="1" x14ac:dyDescent="0.4">
      <c r="B28" s="43" t="s">
        <v>295</v>
      </c>
      <c r="C28" s="43"/>
      <c r="D28" s="43"/>
    </row>
    <row r="29" spans="2:4" s="45" customFormat="1" ht="17.25" customHeight="1" x14ac:dyDescent="0.4">
      <c r="B29" s="43" t="s">
        <v>158</v>
      </c>
      <c r="C29" s="43"/>
      <c r="D29" s="43"/>
    </row>
    <row r="30" spans="2:4" s="45" customFormat="1" ht="17.25" customHeight="1" x14ac:dyDescent="0.4">
      <c r="B30" s="43"/>
      <c r="C30" s="43"/>
      <c r="D30" s="43"/>
    </row>
    <row r="31" spans="2:4" s="45" customFormat="1" ht="17.25" customHeight="1" x14ac:dyDescent="0.4">
      <c r="B31" s="43"/>
      <c r="C31" s="22" t="s">
        <v>20</v>
      </c>
      <c r="D31" s="22" t="s">
        <v>3</v>
      </c>
    </row>
    <row r="32" spans="2:4" s="45" customFormat="1" ht="17.25" customHeight="1" x14ac:dyDescent="0.4">
      <c r="B32" s="43"/>
      <c r="C32" s="22">
        <v>1</v>
      </c>
      <c r="D32" s="49" t="s">
        <v>70</v>
      </c>
    </row>
    <row r="33" spans="2:6" s="45" customFormat="1" ht="17.25" customHeight="1" x14ac:dyDescent="0.4">
      <c r="B33" s="43"/>
      <c r="C33" s="22">
        <v>2</v>
      </c>
      <c r="D33" s="49" t="s">
        <v>101</v>
      </c>
    </row>
    <row r="34" spans="2:6" s="45" customFormat="1" ht="17.25" customHeight="1" x14ac:dyDescent="0.4">
      <c r="B34" s="43"/>
      <c r="C34" s="22">
        <v>3</v>
      </c>
      <c r="D34" s="49" t="s">
        <v>225</v>
      </c>
    </row>
    <row r="35" spans="2:6" s="45" customFormat="1" ht="17.25" customHeight="1" x14ac:dyDescent="0.4">
      <c r="B35" s="43"/>
      <c r="C35" s="22">
        <v>4</v>
      </c>
      <c r="D35" s="49" t="s">
        <v>102</v>
      </c>
    </row>
    <row r="36" spans="2:6" s="45" customFormat="1" ht="17.25" customHeight="1" x14ac:dyDescent="0.4">
      <c r="B36" s="43"/>
      <c r="C36" s="22">
        <v>5</v>
      </c>
      <c r="D36" s="49" t="s">
        <v>103</v>
      </c>
    </row>
    <row r="37" spans="2:6" s="45" customFormat="1" ht="17.25" customHeight="1" x14ac:dyDescent="0.4">
      <c r="B37" s="43"/>
      <c r="C37" s="22">
        <v>6</v>
      </c>
      <c r="D37" s="49" t="s">
        <v>226</v>
      </c>
    </row>
    <row r="38" spans="2:6" s="45" customFormat="1" ht="17.25" customHeight="1" x14ac:dyDescent="0.4">
      <c r="B38" s="43"/>
      <c r="C38" s="22">
        <v>7</v>
      </c>
      <c r="D38" s="49" t="s">
        <v>108</v>
      </c>
    </row>
    <row r="39" spans="2:6" s="45" customFormat="1" ht="17.25" customHeight="1" x14ac:dyDescent="0.4">
      <c r="B39" s="43"/>
      <c r="C39" s="22">
        <v>8</v>
      </c>
      <c r="D39" s="49" t="s">
        <v>109</v>
      </c>
    </row>
    <row r="40" spans="2:6" s="45" customFormat="1" ht="17.25" customHeight="1" x14ac:dyDescent="0.4">
      <c r="B40" s="43"/>
      <c r="C40" s="22">
        <v>9</v>
      </c>
      <c r="D40" s="49" t="s">
        <v>110</v>
      </c>
    </row>
    <row r="41" spans="2:6" s="45" customFormat="1" ht="17.25" customHeight="1" x14ac:dyDescent="0.4">
      <c r="B41" s="43"/>
      <c r="C41" s="22">
        <v>10</v>
      </c>
      <c r="D41" s="49" t="s">
        <v>104</v>
      </c>
    </row>
    <row r="42" spans="2:6" s="45" customFormat="1" ht="17.25" customHeight="1" x14ac:dyDescent="0.4">
      <c r="B42" s="43"/>
      <c r="C42" s="22">
        <v>11</v>
      </c>
      <c r="D42" s="49" t="s">
        <v>71</v>
      </c>
    </row>
    <row r="43" spans="2:6" s="45" customFormat="1" ht="17.25" customHeight="1" x14ac:dyDescent="0.4">
      <c r="B43" s="43"/>
      <c r="C43" s="22">
        <v>12</v>
      </c>
      <c r="D43" s="49" t="s">
        <v>227</v>
      </c>
    </row>
    <row r="44" spans="2:6" s="45" customFormat="1" ht="17.25" customHeight="1" x14ac:dyDescent="0.4">
      <c r="B44" s="43"/>
      <c r="C44" s="22">
        <v>13</v>
      </c>
      <c r="D44" s="49" t="s">
        <v>228</v>
      </c>
    </row>
    <row r="45" spans="2:6" s="45" customFormat="1" ht="17.25" customHeight="1" x14ac:dyDescent="0.4">
      <c r="B45" s="43"/>
      <c r="C45" s="22">
        <v>14</v>
      </c>
      <c r="D45" s="49" t="s">
        <v>229</v>
      </c>
    </row>
    <row r="46" spans="2:6" s="45" customFormat="1" ht="17.25" customHeight="1" x14ac:dyDescent="0.4">
      <c r="B46" s="43"/>
      <c r="C46" s="46"/>
      <c r="D46" s="48"/>
    </row>
    <row r="47" spans="2:6" s="45" customFormat="1" ht="17.25" customHeight="1" x14ac:dyDescent="0.4">
      <c r="B47" s="43" t="s">
        <v>296</v>
      </c>
      <c r="C47" s="43"/>
      <c r="D47" s="43"/>
      <c r="E47" s="50"/>
      <c r="F47" s="50"/>
    </row>
    <row r="48" spans="2:6" s="45" customFormat="1" ht="17.25" customHeight="1" x14ac:dyDescent="0.4">
      <c r="B48" s="43" t="s">
        <v>93</v>
      </c>
      <c r="C48" s="43"/>
      <c r="D48" s="43"/>
      <c r="E48" s="50"/>
      <c r="F48" s="50"/>
    </row>
    <row r="49" spans="2:51" s="45" customFormat="1" ht="17.25" customHeight="1" x14ac:dyDescent="0.4">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
      <c r="B60" s="43" t="s">
        <v>297</v>
      </c>
      <c r="C60" s="43"/>
      <c r="D60" s="43"/>
    </row>
    <row r="61" spans="2:51" s="45" customFormat="1" ht="17.25" customHeight="1" x14ac:dyDescent="0.4">
      <c r="B61" s="43" t="s">
        <v>164</v>
      </c>
      <c r="C61" s="43"/>
      <c r="D61" s="43"/>
      <c r="AH61" s="21"/>
      <c r="AI61" s="21"/>
      <c r="AJ61" s="21"/>
      <c r="AK61" s="21"/>
      <c r="AL61" s="21"/>
      <c r="AM61" s="21"/>
      <c r="AN61" s="21"/>
      <c r="AO61" s="21"/>
      <c r="AP61" s="21"/>
      <c r="AQ61" s="21"/>
      <c r="AR61" s="21"/>
      <c r="AS61" s="21"/>
    </row>
    <row r="62" spans="2:51" s="45" customFormat="1" ht="17.25" customHeight="1" x14ac:dyDescent="0.4">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
      <c r="F64" s="21"/>
    </row>
    <row r="65" spans="2:54" s="45" customFormat="1" ht="17.25" customHeight="1" x14ac:dyDescent="0.4">
      <c r="B65" s="43" t="s">
        <v>298</v>
      </c>
      <c r="C65" s="43"/>
    </row>
    <row r="66" spans="2:54" s="45" customFormat="1" ht="17.25" customHeight="1" x14ac:dyDescent="0.4">
      <c r="B66" s="43"/>
      <c r="C66" s="43"/>
    </row>
    <row r="67" spans="2:54" s="45" customFormat="1" ht="17.25" customHeight="1" x14ac:dyDescent="0.4">
      <c r="B67" s="43" t="s">
        <v>299</v>
      </c>
      <c r="C67" s="43"/>
    </row>
    <row r="68" spans="2:54" s="45" customFormat="1" ht="17.25" customHeight="1" x14ac:dyDescent="0.4">
      <c r="B68" s="43" t="s">
        <v>208</v>
      </c>
      <c r="C68" s="43"/>
    </row>
    <row r="69" spans="2:54" s="45" customFormat="1" ht="17.25" customHeight="1" x14ac:dyDescent="0.4">
      <c r="B69" s="43"/>
      <c r="C69" s="43"/>
    </row>
    <row r="70" spans="2:54" s="45" customFormat="1" ht="17.25" customHeight="1" x14ac:dyDescent="0.4">
      <c r="B70" s="43" t="s">
        <v>300</v>
      </c>
      <c r="C70" s="43"/>
    </row>
    <row r="71" spans="2:54" s="45" customFormat="1" ht="17.25" customHeight="1" x14ac:dyDescent="0.4">
      <c r="B71" s="43" t="s">
        <v>98</v>
      </c>
      <c r="C71" s="43"/>
    </row>
    <row r="72" spans="2:54" s="45" customFormat="1" ht="17.25" customHeight="1" x14ac:dyDescent="0.4">
      <c r="B72" s="43"/>
      <c r="C72" s="43"/>
    </row>
    <row r="73" spans="2:54" s="45" customFormat="1" ht="17.25" customHeight="1" x14ac:dyDescent="0.4">
      <c r="B73" s="43" t="s">
        <v>301</v>
      </c>
      <c r="C73" s="43"/>
      <c r="D73" s="43"/>
    </row>
    <row r="74" spans="2:54" s="45" customFormat="1" ht="17.25" customHeight="1" x14ac:dyDescent="0.4">
      <c r="B74" s="43"/>
      <c r="C74" s="43"/>
      <c r="D74" s="43"/>
    </row>
    <row r="75" spans="2:54" s="45" customFormat="1" ht="17.25" customHeight="1" x14ac:dyDescent="0.4">
      <c r="B75" s="50" t="s">
        <v>302</v>
      </c>
      <c r="C75" s="50"/>
      <c r="D75" s="43"/>
    </row>
    <row r="76" spans="2:54" s="45" customFormat="1" ht="17.25" customHeight="1" x14ac:dyDescent="0.4">
      <c r="B76" s="50" t="s">
        <v>99</v>
      </c>
      <c r="C76" s="50"/>
      <c r="D76" s="43"/>
    </row>
    <row r="77" spans="2:54" s="45" customFormat="1" ht="17.25" customHeight="1" x14ac:dyDescent="0.4">
      <c r="B77" s="50" t="s">
        <v>209</v>
      </c>
    </row>
    <row r="78" spans="2:54" s="45" customFormat="1" ht="17.25" customHeight="1" x14ac:dyDescent="0.4">
      <c r="B78" s="50"/>
    </row>
    <row r="79" spans="2:54" s="45" customFormat="1" ht="17.25" customHeight="1" x14ac:dyDescent="0.4">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
      <c r="B81" s="200" t="s">
        <v>211</v>
      </c>
    </row>
    <row r="82" spans="2:2" ht="18.75" customHeight="1" x14ac:dyDescent="0.4">
      <c r="B82" s="199" t="s">
        <v>212</v>
      </c>
    </row>
    <row r="83" spans="2:2" ht="18.75" customHeight="1" x14ac:dyDescent="0.4">
      <c r="B83" s="200" t="s">
        <v>213</v>
      </c>
    </row>
    <row r="84" spans="2:2" ht="18.75" customHeight="1" x14ac:dyDescent="0.4">
      <c r="B84" s="199" t="s">
        <v>307</v>
      </c>
    </row>
    <row r="85" spans="2:2" ht="18.75" customHeight="1" x14ac:dyDescent="0.4">
      <c r="B85" s="199" t="s">
        <v>308</v>
      </c>
    </row>
    <row r="86" spans="2:2" ht="18.75" customHeight="1" x14ac:dyDescent="0.4">
      <c r="B86" s="199" t="s">
        <v>309</v>
      </c>
    </row>
    <row r="87" spans="2:2" ht="18.75" customHeight="1" x14ac:dyDescent="0.4"/>
    <row r="88" spans="2:2" ht="18.75" customHeight="1" x14ac:dyDescent="0.4"/>
    <row r="89" spans="2:2" ht="18.75" customHeight="1" x14ac:dyDescent="0.4"/>
    <row r="90" spans="2:2" ht="18.75" customHeight="1" x14ac:dyDescent="0.4"/>
    <row r="91" spans="2:2" ht="18.75" customHeight="1" x14ac:dyDescent="0.4"/>
    <row r="92" spans="2:2" ht="18.75" customHeight="1" x14ac:dyDescent="0.4"/>
    <row r="93" spans="2:2" ht="18.75" customHeight="1" x14ac:dyDescent="0.4"/>
    <row r="94" spans="2:2" ht="18.75" customHeight="1" x14ac:dyDescent="0.4"/>
    <row r="95" spans="2:2" ht="18.75" customHeight="1" x14ac:dyDescent="0.4"/>
    <row r="96" spans="2:2"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election activeCell="C9" sqref="C9"/>
    </sheetView>
  </sheetViews>
  <sheetFormatPr defaultRowHeight="18.75" x14ac:dyDescent="0.4"/>
  <cols>
    <col min="1" max="1" width="1.875" style="20" customWidth="1"/>
    <col min="2" max="2" width="11.5" style="20" customWidth="1"/>
    <col min="3" max="17" width="40.625" style="20" customWidth="1"/>
    <col min="18" max="16384" width="9" style="20"/>
  </cols>
  <sheetData>
    <row r="1" spans="2:4" x14ac:dyDescent="0.4">
      <c r="B1" s="21" t="s">
        <v>83</v>
      </c>
      <c r="C1" s="21"/>
      <c r="D1" s="21"/>
    </row>
    <row r="2" spans="2:4" x14ac:dyDescent="0.4">
      <c r="B2" s="21"/>
      <c r="C2" s="21"/>
      <c r="D2" s="21"/>
    </row>
    <row r="3" spans="2:4" x14ac:dyDescent="0.4">
      <c r="B3" s="22" t="s">
        <v>84</v>
      </c>
      <c r="C3" s="22" t="s">
        <v>85</v>
      </c>
      <c r="D3" s="21"/>
    </row>
    <row r="4" spans="2:4" x14ac:dyDescent="0.4">
      <c r="B4" s="67">
        <v>1</v>
      </c>
      <c r="C4" s="68" t="s">
        <v>218</v>
      </c>
      <c r="D4" s="21"/>
    </row>
    <row r="5" spans="2:4" x14ac:dyDescent="0.4">
      <c r="B5" s="67">
        <v>2</v>
      </c>
      <c r="C5" s="68" t="s">
        <v>219</v>
      </c>
      <c r="D5" s="21"/>
    </row>
    <row r="6" spans="2:4" x14ac:dyDescent="0.4">
      <c r="B6" s="67">
        <v>3</v>
      </c>
      <c r="C6" s="68" t="s">
        <v>220</v>
      </c>
      <c r="D6" s="21"/>
    </row>
    <row r="7" spans="2:4" x14ac:dyDescent="0.4">
      <c r="B7" s="67">
        <v>4</v>
      </c>
      <c r="C7" s="68" t="s">
        <v>221</v>
      </c>
      <c r="D7" s="21"/>
    </row>
    <row r="8" spans="2:4" x14ac:dyDescent="0.4">
      <c r="B8" s="67">
        <v>5</v>
      </c>
      <c r="C8" s="68" t="s">
        <v>222</v>
      </c>
      <c r="D8" s="21"/>
    </row>
    <row r="9" spans="2:4" x14ac:dyDescent="0.4">
      <c r="B9" s="67">
        <v>6</v>
      </c>
      <c r="C9" s="68" t="s">
        <v>223</v>
      </c>
    </row>
    <row r="10" spans="2:4" x14ac:dyDescent="0.4">
      <c r="B10" s="67">
        <v>7</v>
      </c>
      <c r="C10" s="68" t="s">
        <v>224</v>
      </c>
      <c r="D10" s="21"/>
    </row>
    <row r="11" spans="2:4" x14ac:dyDescent="0.4">
      <c r="B11" s="67">
        <v>8</v>
      </c>
      <c r="C11" s="68" t="s">
        <v>105</v>
      </c>
      <c r="D11" s="21"/>
    </row>
    <row r="12" spans="2:4" x14ac:dyDescent="0.4">
      <c r="B12" s="67">
        <v>9</v>
      </c>
      <c r="C12" s="68" t="s">
        <v>105</v>
      </c>
      <c r="D12" s="21"/>
    </row>
    <row r="13" spans="2:4" x14ac:dyDescent="0.4">
      <c r="B13" s="67">
        <v>10</v>
      </c>
      <c r="C13" s="68" t="s">
        <v>105</v>
      </c>
      <c r="D13" s="21"/>
    </row>
    <row r="14" spans="2:4" x14ac:dyDescent="0.4">
      <c r="B14" s="72">
        <v>11</v>
      </c>
      <c r="C14" s="68" t="s">
        <v>105</v>
      </c>
      <c r="D14" s="21"/>
    </row>
    <row r="15" spans="2:4" x14ac:dyDescent="0.4">
      <c r="B15" s="72">
        <v>12</v>
      </c>
      <c r="C15" s="68" t="s">
        <v>204</v>
      </c>
      <c r="D15" s="21"/>
    </row>
    <row r="16" spans="2:4" x14ac:dyDescent="0.4">
      <c r="B16" s="72">
        <v>13</v>
      </c>
      <c r="C16" s="68" t="s">
        <v>204</v>
      </c>
      <c r="D16" s="21"/>
    </row>
    <row r="17" spans="2:17" x14ac:dyDescent="0.4">
      <c r="B17" s="72">
        <v>14</v>
      </c>
      <c r="C17" s="68" t="s">
        <v>204</v>
      </c>
      <c r="D17" s="21"/>
    </row>
    <row r="19" spans="2:17" x14ac:dyDescent="0.4">
      <c r="B19" s="21" t="s">
        <v>86</v>
      </c>
    </row>
    <row r="20" spans="2:17" ht="19.5" thickBot="1" x14ac:dyDescent="0.45"/>
    <row r="21" spans="2:17" ht="20.25" thickBot="1" x14ac:dyDescent="0.4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5" x14ac:dyDescent="0.4">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5" x14ac:dyDescent="0.4">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5" x14ac:dyDescent="0.4">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5" x14ac:dyDescent="0.4">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5" x14ac:dyDescent="0.4">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5" x14ac:dyDescent="0.4">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5" x14ac:dyDescent="0.4">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5" x14ac:dyDescent="0.4">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5" x14ac:dyDescent="0.4">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25" thickBot="1" x14ac:dyDescent="0.4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
      <c r="C36" s="20" t="s">
        <v>178</v>
      </c>
    </row>
    <row r="37" spans="3:3" x14ac:dyDescent="0.4">
      <c r="C37" s="20" t="s">
        <v>74</v>
      </c>
    </row>
    <row r="38" spans="3:3" x14ac:dyDescent="0.4">
      <c r="C38" s="20" t="s">
        <v>179</v>
      </c>
    </row>
    <row r="39" spans="3:3" x14ac:dyDescent="0.4">
      <c r="C39" s="20" t="s">
        <v>75</v>
      </c>
    </row>
    <row r="40" spans="3:3" x14ac:dyDescent="0.4">
      <c r="C40" s="20" t="s">
        <v>111</v>
      </c>
    </row>
    <row r="41" spans="3:3" x14ac:dyDescent="0.4">
      <c r="C41" s="20" t="s">
        <v>231</v>
      </c>
    </row>
    <row r="42" spans="3:3" x14ac:dyDescent="0.4">
      <c r="C42" s="20" t="s">
        <v>112</v>
      </c>
    </row>
    <row r="43" spans="3:3" x14ac:dyDescent="0.4">
      <c r="C43" s="20" t="s">
        <v>113</v>
      </c>
    </row>
    <row r="44" spans="3:3" x14ac:dyDescent="0.4">
      <c r="C44" s="20" t="s">
        <v>232</v>
      </c>
    </row>
    <row r="45" spans="3:3" x14ac:dyDescent="0.4">
      <c r="C45" s="20" t="s">
        <v>233</v>
      </c>
    </row>
    <row r="46" spans="3:3" x14ac:dyDescent="0.4">
      <c r="C46" s="20" t="s">
        <v>234</v>
      </c>
    </row>
    <row r="47" spans="3:3" x14ac:dyDescent="0.4">
      <c r="C47" s="20" t="s">
        <v>235</v>
      </c>
    </row>
    <row r="48" spans="3:3" x14ac:dyDescent="0.4">
      <c r="C48" s="20" t="s">
        <v>236</v>
      </c>
    </row>
    <row r="49" spans="3:3" x14ac:dyDescent="0.4">
      <c r="C49" s="20" t="s">
        <v>237</v>
      </c>
    </row>
    <row r="50" spans="3:3" x14ac:dyDescent="0.4">
      <c r="C50" s="20" t="s">
        <v>238</v>
      </c>
    </row>
    <row r="51" spans="3:3" x14ac:dyDescent="0.4">
      <c r="C51" s="20" t="s">
        <v>239</v>
      </c>
    </row>
    <row r="52" spans="3:3" x14ac:dyDescent="0.4">
      <c r="C52" s="20" t="s">
        <v>240</v>
      </c>
    </row>
    <row r="54" spans="3:3" x14ac:dyDescent="0.4">
      <c r="C54" s="20" t="s">
        <v>76</v>
      </c>
    </row>
    <row r="55" spans="3:3" x14ac:dyDescent="0.4">
      <c r="C55" s="20" t="s">
        <v>77</v>
      </c>
    </row>
    <row r="57" spans="3:3" x14ac:dyDescent="0.4">
      <c r="C57" s="20" t="s">
        <v>180</v>
      </c>
    </row>
    <row r="58" spans="3:3" x14ac:dyDescent="0.4">
      <c r="C58" s="20" t="s">
        <v>78</v>
      </c>
    </row>
    <row r="59" spans="3:3" x14ac:dyDescent="0.4">
      <c r="C59" s="20" t="s">
        <v>79</v>
      </c>
    </row>
    <row r="60" spans="3:3" x14ac:dyDescent="0.4">
      <c r="C60" s="20" t="s">
        <v>80</v>
      </c>
    </row>
    <row r="61" spans="3:3" x14ac:dyDescent="0.4">
      <c r="C61" s="20" t="s">
        <v>81</v>
      </c>
    </row>
    <row r="62" spans="3:3" x14ac:dyDescent="0.4">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2021-03-24T09:09:58Z</cp:lastPrinted>
  <dcterms:created xsi:type="dcterms:W3CDTF">2020-01-28T01:12:50Z</dcterms:created>
  <dcterms:modified xsi:type="dcterms:W3CDTF">2021-04-01T12:02:58Z</dcterms:modified>
</cp:coreProperties>
</file>