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8800" windowHeight="12315"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G121" i="9" s="1"/>
  <c r="E120" i="9"/>
  <c r="E119" i="9"/>
  <c r="E118" i="9"/>
  <c r="E117" i="9"/>
  <c r="E121" i="9" s="1"/>
  <c r="C44" i="1"/>
  <c r="E37" i="1"/>
  <c r="E36" i="1"/>
  <c r="E39" i="1" s="1"/>
  <c r="E35" i="1"/>
  <c r="H44" i="1"/>
  <c r="H43" i="1"/>
  <c r="C43" i="1"/>
  <c r="P39" i="1"/>
  <c r="C49" i="1" s="1"/>
  <c r="L39" i="1"/>
  <c r="J39" i="1"/>
  <c r="G38" i="1"/>
  <c r="E38" i="1"/>
  <c r="G37" i="1"/>
  <c r="G36" i="1"/>
  <c r="G35" i="1"/>
  <c r="G39" i="1" s="1"/>
  <c r="G38" i="10"/>
  <c r="G37" i="10"/>
  <c r="G36" i="10"/>
  <c r="G35" i="10"/>
  <c r="E38" i="10"/>
  <c r="E37" i="10"/>
  <c r="E36" i="10"/>
  <c r="E35" i="10"/>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R10" i="1"/>
  <c r="AR11" i="1" s="1"/>
  <c r="AR12" i="1" s="1"/>
  <c r="AS10" i="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<sst xmlns="http://schemas.openxmlformats.org/spreadsheetml/2006/main" count="416" uniqueCount="150">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</sst>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75" zoomScaleNormal="55" zoomScaleSheetLayoutView="75" workbookViewId="0">
      <selection activeCell="I6" sqref="I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118</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t="s">
        <v>135</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110</v>
      </c>
      <c r="BA3" s="163"/>
      <c r="BB3" s="163"/>
      <c r="BC3" s="163"/>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3" t="s">
        <v>104</v>
      </c>
      <c r="BA4" s="163"/>
      <c r="BB4" s="163"/>
      <c r="BC4" s="163"/>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94</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145</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117</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t="s">
        <v>2</v>
      </c>
      <c r="D13" s="215"/>
      <c r="E13" s="216" t="s">
        <v>77</v>
      </c>
      <c r="F13" s="217"/>
      <c r="G13" s="218" t="s">
        <v>128</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50000000000003" customHeight="1" x14ac:dyDescent="0.4">
      <c r="A14" s="71"/>
      <c r="B14" s="86">
        <f t="shared" ref="B14:B30" si="2">B13+1</f>
        <v>2</v>
      </c>
      <c r="C14" s="197" t="s">
        <v>124</v>
      </c>
      <c r="D14" s="198"/>
      <c r="E14" s="199" t="s">
        <v>77</v>
      </c>
      <c r="F14" s="200"/>
      <c r="G14" s="201" t="s">
        <v>31</v>
      </c>
      <c r="H14" s="202"/>
      <c r="I14" s="202"/>
      <c r="J14" s="202"/>
      <c r="K14" s="203"/>
      <c r="L14" s="204" t="s">
        <v>111</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50000000000003" customHeight="1" x14ac:dyDescent="0.4">
      <c r="A15" s="71"/>
      <c r="B15" s="86">
        <f t="shared" si="2"/>
        <v>3</v>
      </c>
      <c r="C15" s="197" t="s">
        <v>124</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50000000000003" customHeight="1" x14ac:dyDescent="0.4">
      <c r="A16" s="71"/>
      <c r="B16" s="86">
        <f t="shared" si="2"/>
        <v>4</v>
      </c>
      <c r="C16" s="197" t="s">
        <v>124</v>
      </c>
      <c r="D16" s="198"/>
      <c r="E16" s="199" t="s">
        <v>136</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50000000000003" customHeight="1" x14ac:dyDescent="0.4">
      <c r="A17" s="71"/>
      <c r="B17" s="86">
        <f t="shared" si="2"/>
        <v>5</v>
      </c>
      <c r="C17" s="197" t="s">
        <v>125</v>
      </c>
      <c r="D17" s="198"/>
      <c r="E17" s="199" t="s">
        <v>77</v>
      </c>
      <c r="F17" s="200"/>
      <c r="G17" s="201" t="s">
        <v>125</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thickBot="1" x14ac:dyDescent="0.4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8" t="s">
        <v>100</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sheet="1"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topLeftCell="M1" zoomScaleNormal="55" zoomScaleSheetLayoutView="100"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118</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110</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3" t="s">
        <v>104</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145</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117</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V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ref="W12" si="1">IF(W11=1,"日",IF(W11=2,"月",IF(W11=3,"火",IF(W11=4,"水",IF(W11=5,"木",IF(W11=6,"金","土"))))))</f>
        <v>木</v>
      </c>
      <c r="X12" s="92" t="str">
        <f t="shared" ref="X12" si="2">IF(X11=1,"日",IF(X11=2,"月",IF(X11=3,"火",IF(X11=4,"水",IF(X11=5,"木",IF(X11=6,"金","土"))))))</f>
        <v>金</v>
      </c>
      <c r="Y12" s="92" t="str">
        <f t="shared" ref="Y12" si="3">IF(Y11=1,"日",IF(Y11=2,"月",IF(Y11=3,"火",IF(Y11=4,"水",IF(Y11=5,"木",IF(Y11=6,"金","土"))))))</f>
        <v>土</v>
      </c>
      <c r="Z12" s="92" t="str">
        <f t="shared" ref="Z12" si="4">IF(Z11=1,"日",IF(Z11=2,"月",IF(Z11=3,"火",IF(Z11=4,"水",IF(Z11=5,"木",IF(Z11=6,"金","土"))))))</f>
        <v>日</v>
      </c>
      <c r="AA12" s="92" t="str">
        <f t="shared" ref="AA12" si="5">IF(AA11=1,"日",IF(AA11=2,"月",IF(AA11=3,"火",IF(AA11=4,"水",IF(AA11=5,"木",IF(AA11=6,"金","土"))))))</f>
        <v>月</v>
      </c>
      <c r="AB12" s="92" t="str">
        <f t="shared" ref="AB12" si="6">IF(AB11=1,"日",IF(AB11=2,"月",IF(AB11=3,"火",IF(AB11=4,"水",IF(AB11=5,"木",IF(AB11=6,"金","土"))))))</f>
        <v>火</v>
      </c>
      <c r="AC12" s="93" t="str">
        <f t="shared" ref="AC12" si="7">IF(AC11=1,"日",IF(AC11=2,"月",IF(AC11=3,"火",IF(AC11=4,"水",IF(AC11=5,"木",IF(AC11=6,"金","土"))))))</f>
        <v>水</v>
      </c>
      <c r="AD12" s="91" t="str">
        <f t="shared" ref="AD12" si="8">IF(AD11=1,"日",IF(AD11=2,"月",IF(AD11=3,"火",IF(AD11=4,"水",IF(AD11=5,"木",IF(AD11=6,"金","土"))))))</f>
        <v>木</v>
      </c>
      <c r="AE12" s="92" t="str">
        <f t="shared" ref="AE12" si="9">IF(AE11=1,"日",IF(AE11=2,"月",IF(AE11=3,"火",IF(AE11=4,"水",IF(AE11=5,"木",IF(AE11=6,"金","土"))))))</f>
        <v>金</v>
      </c>
      <c r="AF12" s="92" t="str">
        <f t="shared" ref="AF12" si="10">IF(AF11=1,"日",IF(AF11=2,"月",IF(AF11=3,"火",IF(AF11=4,"水",IF(AF11=5,"木",IF(AF11=6,"金","土"))))))</f>
        <v>土</v>
      </c>
      <c r="AG12" s="92" t="str">
        <f t="shared" ref="AG12" si="11">IF(AG11=1,"日",IF(AG11=2,"月",IF(AG11=3,"火",IF(AG11=4,"水",IF(AG11=5,"木",IF(AG11=6,"金","土"))))))</f>
        <v>日</v>
      </c>
      <c r="AH12" s="92" t="str">
        <f t="shared" ref="AH12" si="12">IF(AH11=1,"日",IF(AH11=2,"月",IF(AH11=3,"火",IF(AH11=4,"水",IF(AH11=5,"木",IF(AH11=6,"金","土"))))))</f>
        <v>月</v>
      </c>
      <c r="AI12" s="92" t="str">
        <f t="shared" ref="AI12" si="13">IF(AI11=1,"日",IF(AI11=2,"月",IF(AI11=3,"火",IF(AI11=4,"水",IF(AI11=5,"木",IF(AI11=6,"金","土"))))))</f>
        <v>火</v>
      </c>
      <c r="AJ12" s="93" t="str">
        <f t="shared" ref="AJ12" si="14">IF(AJ11=1,"日",IF(AJ11=2,"月",IF(AJ11=3,"火",IF(AJ11=4,"水",IF(AJ11=5,"木",IF(AJ11=6,"金","土"))))))</f>
        <v>水</v>
      </c>
      <c r="AK12" s="91" t="str">
        <f t="shared" ref="AK12" si="15">IF(AK11=1,"日",IF(AK11=2,"月",IF(AK11=3,"火",IF(AK11=4,"水",IF(AK11=5,"木",IF(AK11=6,"金","土"))))))</f>
        <v>木</v>
      </c>
      <c r="AL12" s="92" t="str">
        <f t="shared" ref="AL12" si="16">IF(AL11=1,"日",IF(AL11=2,"月",IF(AL11=3,"火",IF(AL11=4,"水",IF(AL11=5,"木",IF(AL11=6,"金","土"))))))</f>
        <v>金</v>
      </c>
      <c r="AM12" s="92" t="str">
        <f t="shared" ref="AM12" si="17">IF(AM11=1,"日",IF(AM11=2,"月",IF(AM11=3,"火",IF(AM11=4,"水",IF(AM11=5,"木",IF(AM11=6,"金","土"))))))</f>
        <v>土</v>
      </c>
      <c r="AN12" s="92" t="str">
        <f t="shared" ref="AN12" si="18">IF(AN11=1,"日",IF(AN11=2,"月",IF(AN11=3,"火",IF(AN11=4,"水",IF(AN11=5,"木",IF(AN11=6,"金","土"))))))</f>
        <v>日</v>
      </c>
      <c r="AO12" s="92" t="str">
        <f t="shared" ref="AO12" si="19">IF(AO11=1,"日",IF(AO11=2,"月",IF(AO11=3,"火",IF(AO11=4,"水",IF(AO11=5,"木",IF(AO11=6,"金","土"))))))</f>
        <v>月</v>
      </c>
      <c r="AP12" s="92" t="str">
        <f t="shared" ref="AP12" si="20">IF(AP11=1,"日",IF(AP11=2,"月",IF(AP11=3,"火",IF(AP11=4,"水",IF(AP11=5,"木",IF(AP11=6,"金","土"))))))</f>
        <v>火</v>
      </c>
      <c r="AQ12" s="93" t="str">
        <f t="shared" ref="AQ12" si="21">IF(AQ11=1,"日",IF(AQ11=2,"月",IF(AQ11=3,"火",IF(AQ11=4,"水",IF(AQ11=5,"木",IF(AQ11=6,"金","土"))))))</f>
        <v>水</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50000000000003" customHeight="1" x14ac:dyDescent="0.4">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50000000000003" customHeight="1" x14ac:dyDescent="0.4">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50000000000003" customHeight="1" x14ac:dyDescent="0.4">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50000000000003" customHeight="1" x14ac:dyDescent="0.4">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50000000000003" customHeight="1" x14ac:dyDescent="0.4">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50000000000003" customHeight="1" x14ac:dyDescent="0.4">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50000000000003" customHeight="1" x14ac:dyDescent="0.4">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50000000000003" customHeight="1" x14ac:dyDescent="0.4">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50000000000003" customHeight="1" x14ac:dyDescent="0.4">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50000000000003" customHeight="1" x14ac:dyDescent="0.4">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50000000000003" customHeight="1" x14ac:dyDescent="0.4">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50000000000003" customHeight="1" x14ac:dyDescent="0.4">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50000000000003" customHeight="1" x14ac:dyDescent="0.4">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50000000000003" customHeight="1" x14ac:dyDescent="0.4">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50000000000003" customHeight="1" x14ac:dyDescent="0.4">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50000000000003" customHeight="1" x14ac:dyDescent="0.4">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50000000000003" customHeight="1" thickBot="1" x14ac:dyDescent="0.4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8" t="s">
        <v>137</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9" t="s">
        <v>47</v>
      </c>
      <c r="D41" s="98"/>
      <c r="E41" s="98"/>
      <c r="F41" s="98"/>
      <c r="G41" s="98"/>
      <c r="H41" s="98"/>
      <c r="I41" s="106" t="s">
        <v>99</v>
      </c>
      <c r="J41" s="268" t="s">
        <v>100</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t="s">
        <v>138</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75" zoomScaleNormal="75" zoomScaleSheetLayoutView="75" workbookViewId="0">
      <selection activeCell="H2" sqref="H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118</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161">
        <v>3</v>
      </c>
      <c r="V2" s="161"/>
      <c r="W2" s="39" t="s">
        <v>16</v>
      </c>
      <c r="X2" s="162">
        <f>IF(U2=0,"",YEAR(DATE(2018+U2,1,1)))</f>
        <v>2021</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110</v>
      </c>
      <c r="BA3" s="163"/>
      <c r="BB3" s="163"/>
      <c r="BC3" s="163"/>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103</v>
      </c>
      <c r="AZ4" s="163" t="s">
        <v>104</v>
      </c>
      <c r="BA4" s="163"/>
      <c r="BB4" s="163"/>
      <c r="BC4" s="163"/>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94</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177" t="s">
        <v>26</v>
      </c>
      <c r="C8" s="180" t="s">
        <v>65</v>
      </c>
      <c r="D8" s="181"/>
      <c r="E8" s="186" t="s">
        <v>66</v>
      </c>
      <c r="F8" s="181"/>
      <c r="G8" s="186" t="s">
        <v>67</v>
      </c>
      <c r="H8" s="180"/>
      <c r="I8" s="180"/>
      <c r="J8" s="180"/>
      <c r="K8" s="181"/>
      <c r="L8" s="186" t="s">
        <v>68</v>
      </c>
      <c r="M8" s="180"/>
      <c r="N8" s="180"/>
      <c r="O8" s="189"/>
      <c r="P8" s="192" t="s">
        <v>145</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117</v>
      </c>
      <c r="AZ8" s="172"/>
      <c r="BA8" s="172"/>
      <c r="BB8" s="172"/>
      <c r="BC8" s="172"/>
      <c r="BD8" s="172"/>
    </row>
    <row r="9" spans="1:57" ht="20.25" customHeight="1" thickBot="1" x14ac:dyDescent="0.4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4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45">
      <c r="A11" s="71"/>
      <c r="B11" s="178"/>
      <c r="C11" s="182"/>
      <c r="D11" s="183"/>
      <c r="E11" s="187"/>
      <c r="F11" s="183"/>
      <c r="G11" s="187"/>
      <c r="H11" s="182"/>
      <c r="I11" s="182"/>
      <c r="J11" s="182"/>
      <c r="K11" s="183"/>
      <c r="L11" s="187"/>
      <c r="M11" s="182"/>
      <c r="N11" s="182"/>
      <c r="O11" s="190"/>
      <c r="P11" s="88">
        <f>WEEKDAY(DATE($X$2,$AB$2,1))</f>
        <v>5</v>
      </c>
      <c r="Q11" s="89">
        <f>WEEKDAY(DATE($X$2,$AB$2,2))</f>
        <v>6</v>
      </c>
      <c r="R11" s="89">
        <f>WEEKDAY(DATE($X$2,$AB$2,3))</f>
        <v>7</v>
      </c>
      <c r="S11" s="89">
        <f>WEEKDAY(DATE($X$2,$AB$2,4))</f>
        <v>1</v>
      </c>
      <c r="T11" s="89">
        <f>WEEKDAY(DATE($X$2,$AB$2,5))</f>
        <v>2</v>
      </c>
      <c r="U11" s="89">
        <f>WEEKDAY(DATE($X$2,$AB$2,6))</f>
        <v>3</v>
      </c>
      <c r="V11" s="90">
        <f>WEEKDAY(DATE($X$2,$AB$2,7))</f>
        <v>4</v>
      </c>
      <c r="W11" s="88">
        <f>WEEKDAY(DATE($X$2,$AB$2,8))</f>
        <v>5</v>
      </c>
      <c r="X11" s="89">
        <f>WEEKDAY(DATE($X$2,$AB$2,9))</f>
        <v>6</v>
      </c>
      <c r="Y11" s="89">
        <f>WEEKDAY(DATE($X$2,$AB$2,10))</f>
        <v>7</v>
      </c>
      <c r="Z11" s="89">
        <f>WEEKDAY(DATE($X$2,$AB$2,11))</f>
        <v>1</v>
      </c>
      <c r="AA11" s="89">
        <f>WEEKDAY(DATE($X$2,$AB$2,12))</f>
        <v>2</v>
      </c>
      <c r="AB11" s="89">
        <f>WEEKDAY(DATE($X$2,$AB$2,13))</f>
        <v>3</v>
      </c>
      <c r="AC11" s="90">
        <f>WEEKDAY(DATE($X$2,$AB$2,14))</f>
        <v>4</v>
      </c>
      <c r="AD11" s="88">
        <f>WEEKDAY(DATE($X$2,$AB$2,15))</f>
        <v>5</v>
      </c>
      <c r="AE11" s="89">
        <f>WEEKDAY(DATE($X$2,$AB$2,16))</f>
        <v>6</v>
      </c>
      <c r="AF11" s="89">
        <f>WEEKDAY(DATE($X$2,$AB$2,17))</f>
        <v>7</v>
      </c>
      <c r="AG11" s="89">
        <f>WEEKDAY(DATE($X$2,$AB$2,18))</f>
        <v>1</v>
      </c>
      <c r="AH11" s="89">
        <f>WEEKDAY(DATE($X$2,$AB$2,19))</f>
        <v>2</v>
      </c>
      <c r="AI11" s="89">
        <f>WEEKDAY(DATE($X$2,$AB$2,20))</f>
        <v>3</v>
      </c>
      <c r="AJ11" s="90">
        <f>WEEKDAY(DATE($X$2,$AB$2,21))</f>
        <v>4</v>
      </c>
      <c r="AK11" s="88">
        <f>WEEKDAY(DATE($X$2,$AB$2,22))</f>
        <v>5</v>
      </c>
      <c r="AL11" s="89">
        <f>WEEKDAY(DATE($X$2,$AB$2,23))</f>
        <v>6</v>
      </c>
      <c r="AM11" s="89">
        <f>WEEKDAY(DATE($X$2,$AB$2,24))</f>
        <v>7</v>
      </c>
      <c r="AN11" s="89">
        <f>WEEKDAY(DATE($X$2,$AB$2,25))</f>
        <v>1</v>
      </c>
      <c r="AO11" s="89">
        <f>WEEKDAY(DATE($X$2,$AB$2,26))</f>
        <v>2</v>
      </c>
      <c r="AP11" s="89">
        <f>WEEKDAY(DATE($X$2,$AB$2,27))</f>
        <v>3</v>
      </c>
      <c r="AQ11" s="90">
        <f>WEEKDAY(DATE($X$2,$AB$2,28))</f>
        <v>4</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45">
      <c r="A12" s="71"/>
      <c r="B12" s="179"/>
      <c r="C12" s="184"/>
      <c r="D12" s="185"/>
      <c r="E12" s="188"/>
      <c r="F12" s="185"/>
      <c r="G12" s="188"/>
      <c r="H12" s="184"/>
      <c r="I12" s="184"/>
      <c r="J12" s="184"/>
      <c r="K12" s="185"/>
      <c r="L12" s="188"/>
      <c r="M12" s="184"/>
      <c r="N12" s="184"/>
      <c r="O12" s="191"/>
      <c r="P12" s="91" t="str">
        <f>IF(P11=1,"日",IF(P11=2,"月",IF(P11=3,"火",IF(P11=4,"水",IF(P11=5,"木",IF(P11=6,"金","土"))))))</f>
        <v>木</v>
      </c>
      <c r="Q12" s="92" t="str">
        <f t="shared" ref="Q12:AQ12" si="0">IF(Q11=1,"日",IF(Q11=2,"月",IF(Q11=3,"火",IF(Q11=4,"水",IF(Q11=5,"木",IF(Q11=6,"金","土"))))))</f>
        <v>金</v>
      </c>
      <c r="R12" s="92" t="str">
        <f t="shared" si="0"/>
        <v>土</v>
      </c>
      <c r="S12" s="92" t="str">
        <f t="shared" si="0"/>
        <v>日</v>
      </c>
      <c r="T12" s="92" t="str">
        <f t="shared" si="0"/>
        <v>月</v>
      </c>
      <c r="U12" s="92" t="str">
        <f t="shared" si="0"/>
        <v>火</v>
      </c>
      <c r="V12" s="93" t="str">
        <f t="shared" si="0"/>
        <v>水</v>
      </c>
      <c r="W12" s="91" t="str">
        <f t="shared" si="0"/>
        <v>木</v>
      </c>
      <c r="X12" s="92" t="str">
        <f t="shared" si="0"/>
        <v>金</v>
      </c>
      <c r="Y12" s="92" t="str">
        <f t="shared" si="0"/>
        <v>土</v>
      </c>
      <c r="Z12" s="92" t="str">
        <f t="shared" si="0"/>
        <v>日</v>
      </c>
      <c r="AA12" s="92" t="str">
        <f t="shared" si="0"/>
        <v>月</v>
      </c>
      <c r="AB12" s="92" t="str">
        <f t="shared" si="0"/>
        <v>火</v>
      </c>
      <c r="AC12" s="93" t="str">
        <f t="shared" si="0"/>
        <v>水</v>
      </c>
      <c r="AD12" s="91" t="str">
        <f t="shared" si="0"/>
        <v>木</v>
      </c>
      <c r="AE12" s="92" t="str">
        <f t="shared" si="0"/>
        <v>金</v>
      </c>
      <c r="AF12" s="92" t="str">
        <f t="shared" si="0"/>
        <v>土</v>
      </c>
      <c r="AG12" s="92" t="str">
        <f t="shared" si="0"/>
        <v>日</v>
      </c>
      <c r="AH12" s="92" t="str">
        <f t="shared" si="0"/>
        <v>月</v>
      </c>
      <c r="AI12" s="92" t="str">
        <f t="shared" si="0"/>
        <v>火</v>
      </c>
      <c r="AJ12" s="93" t="str">
        <f t="shared" si="0"/>
        <v>水</v>
      </c>
      <c r="AK12" s="91" t="str">
        <f t="shared" si="0"/>
        <v>木</v>
      </c>
      <c r="AL12" s="92" t="str">
        <f t="shared" si="0"/>
        <v>金</v>
      </c>
      <c r="AM12" s="92" t="str">
        <f t="shared" si="0"/>
        <v>土</v>
      </c>
      <c r="AN12" s="92" t="str">
        <f t="shared" si="0"/>
        <v>日</v>
      </c>
      <c r="AO12" s="92" t="str">
        <f t="shared" si="0"/>
        <v>月</v>
      </c>
      <c r="AP12" s="92" t="str">
        <f t="shared" si="0"/>
        <v>火</v>
      </c>
      <c r="AQ12" s="93" t="str">
        <f t="shared" si="0"/>
        <v>水</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50000000000003" customHeight="1" x14ac:dyDescent="0.4">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50000000000003" customHeight="1" x14ac:dyDescent="0.4">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50000000000003" customHeight="1" x14ac:dyDescent="0.4">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50000000000003" customHeight="1" x14ac:dyDescent="0.4">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50000000000003" customHeight="1" x14ac:dyDescent="0.4">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50000000000003" customHeight="1" x14ac:dyDescent="0.4">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50000000000003" customHeight="1" x14ac:dyDescent="0.4">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50000000000003" customHeight="1" x14ac:dyDescent="0.4">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50000000000003" customHeight="1" x14ac:dyDescent="0.4">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50000000000003" customHeight="1" x14ac:dyDescent="0.4">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50000000000003" customHeight="1" x14ac:dyDescent="0.4">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50000000000003" customHeight="1" x14ac:dyDescent="0.4">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50000000000003" customHeight="1" x14ac:dyDescent="0.4">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50000000000003" customHeight="1" x14ac:dyDescent="0.4">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50000000000003" customHeight="1" x14ac:dyDescent="0.4">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50000000000003" customHeight="1" x14ac:dyDescent="0.4">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50000000000003" customHeight="1" x14ac:dyDescent="0.4">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50000000000003" customHeight="1" x14ac:dyDescent="0.4">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50000000000003" customHeight="1" x14ac:dyDescent="0.4">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50000000000003" customHeight="1" x14ac:dyDescent="0.4">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50000000000003" customHeight="1" x14ac:dyDescent="0.4">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50000000000003" customHeight="1" x14ac:dyDescent="0.4">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50000000000003" customHeight="1" x14ac:dyDescent="0.4">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50000000000003" customHeight="1" x14ac:dyDescent="0.4">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50000000000003" customHeight="1" x14ac:dyDescent="0.4">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50000000000003" customHeight="1" x14ac:dyDescent="0.4">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50000000000003" customHeight="1" x14ac:dyDescent="0.4">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50000000000003" customHeight="1" x14ac:dyDescent="0.4">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50000000000003" customHeight="1" x14ac:dyDescent="0.4">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50000000000003" customHeight="1" x14ac:dyDescent="0.4">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50000000000003" customHeight="1" x14ac:dyDescent="0.4">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50000000000003" customHeight="1" x14ac:dyDescent="0.4">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50000000000003" customHeight="1" x14ac:dyDescent="0.4">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50000000000003" customHeight="1" x14ac:dyDescent="0.4">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50000000000003" customHeight="1" x14ac:dyDescent="0.4">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50000000000003" customHeight="1" x14ac:dyDescent="0.4">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50000000000003" customHeight="1" x14ac:dyDescent="0.4">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50000000000003" customHeight="1" x14ac:dyDescent="0.4">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50000000000003" customHeight="1" x14ac:dyDescent="0.4">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50000000000003" customHeight="1" x14ac:dyDescent="0.4">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50000000000003" customHeight="1" x14ac:dyDescent="0.4">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50000000000003" customHeight="1" x14ac:dyDescent="0.4">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50000000000003" customHeight="1" x14ac:dyDescent="0.4">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50000000000003" customHeight="1" x14ac:dyDescent="0.4">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50000000000003" customHeight="1" x14ac:dyDescent="0.4">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50000000000003" customHeight="1" x14ac:dyDescent="0.4">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50000000000003" customHeight="1" x14ac:dyDescent="0.4">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50000000000003" customHeight="1" x14ac:dyDescent="0.4">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50000000000003" customHeight="1" x14ac:dyDescent="0.4">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50000000000003" customHeight="1" x14ac:dyDescent="0.4">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50000000000003" customHeight="1" x14ac:dyDescent="0.4">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50000000000003" customHeight="1" x14ac:dyDescent="0.4">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50000000000003" customHeight="1" x14ac:dyDescent="0.4">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50000000000003" customHeight="1" x14ac:dyDescent="0.4">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50000000000003" customHeight="1" x14ac:dyDescent="0.4">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50000000000003" customHeight="1" x14ac:dyDescent="0.4">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50000000000003" customHeight="1" x14ac:dyDescent="0.4">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50000000000003" customHeight="1" x14ac:dyDescent="0.4">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50000000000003" customHeight="1" x14ac:dyDescent="0.4">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50000000000003" customHeight="1" x14ac:dyDescent="0.4">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50000000000003" customHeight="1" x14ac:dyDescent="0.4">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50000000000003" customHeight="1" x14ac:dyDescent="0.4">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50000000000003" customHeight="1" x14ac:dyDescent="0.4">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50000000000003" customHeight="1" x14ac:dyDescent="0.4">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50000000000003" customHeight="1" x14ac:dyDescent="0.4">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50000000000003" customHeight="1" x14ac:dyDescent="0.4">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50000000000003" customHeight="1" x14ac:dyDescent="0.4">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50000000000003" customHeight="1" x14ac:dyDescent="0.4">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50000000000003" customHeight="1" x14ac:dyDescent="0.4">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50000000000003" customHeight="1" x14ac:dyDescent="0.4">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50000000000003" customHeight="1" x14ac:dyDescent="0.4">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50000000000003" customHeight="1" x14ac:dyDescent="0.4">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50000000000003" customHeight="1" x14ac:dyDescent="0.4">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50000000000003" customHeight="1" x14ac:dyDescent="0.4">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50000000000003" customHeight="1" x14ac:dyDescent="0.4">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50000000000003" customHeight="1" x14ac:dyDescent="0.4">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50000000000003" customHeight="1" x14ac:dyDescent="0.4">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50000000000003" customHeight="1" x14ac:dyDescent="0.4">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50000000000003" customHeight="1" x14ac:dyDescent="0.4">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50000000000003" customHeight="1" x14ac:dyDescent="0.4">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50000000000003" customHeight="1" x14ac:dyDescent="0.4">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50000000000003" customHeight="1" x14ac:dyDescent="0.4">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50000000000003" customHeight="1" x14ac:dyDescent="0.4">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50000000000003" customHeight="1" x14ac:dyDescent="0.4">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50000000000003" customHeight="1" x14ac:dyDescent="0.4">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50000000000003" customHeight="1" x14ac:dyDescent="0.4">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50000000000003" customHeight="1" x14ac:dyDescent="0.4">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50000000000003" customHeight="1" thickBot="1" x14ac:dyDescent="0.4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
      <c r="A114" s="71"/>
      <c r="B114" s="98" t="s">
        <v>137</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9" t="s">
        <v>47</v>
      </c>
      <c r="D123" s="98"/>
      <c r="E123" s="98"/>
      <c r="F123" s="98"/>
      <c r="G123" s="98"/>
      <c r="H123" s="98"/>
      <c r="I123" s="106" t="s">
        <v>99</v>
      </c>
      <c r="J123" s="268" t="s">
        <v>100</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t="s">
        <v>138</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sheet="1"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BC71"/>
  <sheetViews>
    <sheetView workbookViewId="0">
      <selection activeCell="A6" sqref="A6"/>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139</v>
      </c>
      <c r="B2" s="12"/>
      <c r="C2" s="13"/>
    </row>
    <row r="3" spans="1:10" s="11" customFormat="1" ht="20.25" customHeight="1" x14ac:dyDescent="0.4">
      <c r="A3" s="13"/>
      <c r="B3" s="13"/>
      <c r="C3" s="13"/>
    </row>
    <row r="4" spans="1:10" s="11" customFormat="1" ht="20.25" customHeight="1" x14ac:dyDescent="0.4">
      <c r="A4" s="27"/>
      <c r="B4" s="13" t="s">
        <v>95</v>
      </c>
      <c r="C4" s="13"/>
      <c r="E4" s="273" t="s">
        <v>97</v>
      </c>
      <c r="F4" s="273"/>
      <c r="G4" s="273"/>
      <c r="H4" s="273"/>
      <c r="I4" s="273"/>
      <c r="J4" s="273"/>
    </row>
    <row r="5" spans="1:10" s="11" customFormat="1" ht="20.25" customHeight="1" x14ac:dyDescent="0.4">
      <c r="A5" s="28"/>
      <c r="B5" s="13" t="s">
        <v>96</v>
      </c>
      <c r="C5" s="13"/>
      <c r="E5" s="273"/>
      <c r="F5" s="273"/>
      <c r="G5" s="273"/>
      <c r="H5" s="273"/>
      <c r="I5" s="273"/>
      <c r="J5" s="273"/>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105</v>
      </c>
      <c r="B10" s="13"/>
      <c r="C10" s="13"/>
    </row>
    <row r="11" spans="1:10" s="11" customFormat="1" ht="20.25" customHeight="1" x14ac:dyDescent="0.4">
      <c r="A11" s="13"/>
      <c r="B11" s="13"/>
      <c r="C11" s="13"/>
    </row>
    <row r="12" spans="1:10" s="11" customFormat="1" ht="20.25" customHeight="1" x14ac:dyDescent="0.4">
      <c r="A12" s="153" t="s">
        <v>141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53" t="s">
        <v>142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124</v>
      </c>
    </row>
    <row r="22" spans="1:3" s="11" customFormat="1" ht="20.25" customHeight="1" x14ac:dyDescent="0.4">
      <c r="A22" s="13"/>
      <c r="B22" s="14">
        <v>3</v>
      </c>
      <c r="C22" s="15" t="s">
        <v>125</v>
      </c>
    </row>
    <row r="23" spans="1:3" s="11" customFormat="1" ht="20.25" customHeight="1" x14ac:dyDescent="0.4">
      <c r="A23" s="147"/>
      <c r="B23" s="14">
        <v>4</v>
      </c>
      <c r="C23" s="15" t="s">
        <v>126</v>
      </c>
    </row>
    <row r="24" spans="1:3" s="11" customFormat="1" ht="20.25" customHeight="1" x14ac:dyDescent="0.4">
      <c r="A24" s="147"/>
      <c r="B24" s="14">
        <v>5</v>
      </c>
      <c r="C24" s="15" t="s">
        <v>127</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3" t="s">
        <v>143</v>
      </c>
      <c r="B40" s="13"/>
      <c r="C40" s="13"/>
    </row>
    <row r="41" spans="1:55" s="11" customFormat="1" ht="20.25" customHeight="1" x14ac:dyDescent="0.4">
      <c r="A41" s="13" t="s">
        <v>56</v>
      </c>
      <c r="B41" s="13"/>
      <c r="C41" s="13"/>
    </row>
    <row r="42" spans="1:55" s="11" customFormat="1" ht="20.25" customHeight="1" x14ac:dyDescent="0.4">
      <c r="A42" s="23" t="s">
        <v>106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144</v>
      </c>
      <c r="B46" s="13"/>
      <c r="C46" s="13"/>
    </row>
    <row r="47" spans="1:55" s="11" customFormat="1" ht="20.25" customHeight="1" x14ac:dyDescent="0.4">
      <c r="A47" s="30" t="s">
        <v>107</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108</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109</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116</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140</v>
      </c>
      <c r="C58" s="25"/>
      <c r="D58" s="16"/>
      <c r="E58" s="16"/>
    </row>
    <row r="59" spans="1:55" s="11" customFormat="1" ht="20.25" customHeight="1" x14ac:dyDescent="0.4">
      <c r="A59" s="84" t="s">
        <v>112</v>
      </c>
      <c r="B59" s="25"/>
      <c r="C59" s="25"/>
      <c r="D59" s="13"/>
      <c r="E59" s="13"/>
    </row>
    <row r="60" spans="1:55" s="11" customFormat="1" ht="20.25" customHeight="1" x14ac:dyDescent="0.4">
      <c r="A60" s="83" t="s">
        <v>113</v>
      </c>
      <c r="B60" s="25"/>
      <c r="C60" s="25"/>
      <c r="D60" s="29"/>
      <c r="E60" s="29"/>
    </row>
    <row r="61" spans="1:55" s="11" customFormat="1" ht="20.25" customHeight="1" x14ac:dyDescent="0.4">
      <c r="A61" s="84" t="s">
        <v>114</v>
      </c>
      <c r="B61" s="25"/>
      <c r="C61" s="25"/>
      <c r="D61" s="29"/>
      <c r="E61" s="29"/>
    </row>
    <row r="62" spans="1:55" s="11" customFormat="1" ht="20.25" customHeight="1" x14ac:dyDescent="0.4">
      <c r="A62" s="83" t="s">
        <v>115</v>
      </c>
      <c r="B62" s="25"/>
      <c r="C62" s="25"/>
      <c r="D62" s="29"/>
      <c r="E62" s="29"/>
    </row>
    <row r="63" spans="1:55" s="11" customFormat="1" ht="20.25" customHeight="1" x14ac:dyDescent="0.4">
      <c r="A63" s="84" t="s">
        <v>146</v>
      </c>
      <c r="B63" s="25"/>
      <c r="C63" s="25"/>
      <c r="D63" s="29"/>
      <c r="E63" s="29"/>
    </row>
    <row r="64" spans="1:55" s="11" customFormat="1" ht="20.25" customHeight="1" x14ac:dyDescent="0.4">
      <c r="A64" s="84" t="s">
        <v>147</v>
      </c>
      <c r="B64" s="25"/>
      <c r="C64" s="25"/>
      <c r="D64" s="29"/>
      <c r="E64" s="29"/>
    </row>
    <row r="65" spans="1:5" s="11" customFormat="1" ht="20.25" customHeight="1" x14ac:dyDescent="0.4">
      <c r="A65" s="84" t="s">
        <v>148</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workbookViewId="0">
      <selection activeCell="F14" sqref="F14"/>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85</v>
      </c>
    </row>
    <row r="3" spans="2:11" x14ac:dyDescent="0.4">
      <c r="B3" s="114" t="s">
        <v>86</v>
      </c>
      <c r="C3" s="114" t="s">
        <v>87</v>
      </c>
    </row>
    <row r="4" spans="2:11" x14ac:dyDescent="0.4">
      <c r="B4" s="114">
        <v>1</v>
      </c>
      <c r="C4" s="148" t="s">
        <v>118</v>
      </c>
    </row>
    <row r="5" spans="2:11" x14ac:dyDescent="0.4">
      <c r="B5" s="114">
        <v>2</v>
      </c>
      <c r="C5" s="148" t="s">
        <v>119</v>
      </c>
    </row>
    <row r="6" spans="2:11" x14ac:dyDescent="0.4">
      <c r="B6" s="114">
        <v>3</v>
      </c>
      <c r="C6" s="148" t="s">
        <v>120</v>
      </c>
    </row>
    <row r="7" spans="2:11" x14ac:dyDescent="0.4">
      <c r="B7" s="114">
        <v>4</v>
      </c>
      <c r="C7" s="148" t="s">
        <v>121</v>
      </c>
    </row>
    <row r="8" spans="2:11" x14ac:dyDescent="0.4">
      <c r="B8" s="114">
        <v>5</v>
      </c>
      <c r="C8" s="148" t="s">
        <v>122</v>
      </c>
    </row>
    <row r="9" spans="2:11" x14ac:dyDescent="0.4">
      <c r="B9" s="114">
        <v>6</v>
      </c>
      <c r="C9" s="148" t="s">
        <v>123</v>
      </c>
    </row>
    <row r="10" spans="2:11" x14ac:dyDescent="0.4">
      <c r="B10" s="114">
        <v>7</v>
      </c>
      <c r="C10" s="148"/>
    </row>
    <row r="11" spans="2:11" x14ac:dyDescent="0.4">
      <c r="B11" s="114">
        <v>8</v>
      </c>
      <c r="C11" s="148"/>
    </row>
    <row r="13" spans="2:11" x14ac:dyDescent="0.4">
      <c r="B13" s="113" t="s">
        <v>84</v>
      </c>
    </row>
    <row r="14" spans="2:11" ht="26.25" thickBot="1" x14ac:dyDescent="0.45"/>
    <row r="15" spans="2:11" ht="26.25" thickBot="1" x14ac:dyDescent="0.45">
      <c r="B15" s="149" t="s">
        <v>70</v>
      </c>
      <c r="C15" s="116" t="s">
        <v>2</v>
      </c>
      <c r="D15" s="117" t="s">
        <v>124</v>
      </c>
      <c r="E15" s="118" t="s">
        <v>125</v>
      </c>
      <c r="F15" s="117" t="s">
        <v>126</v>
      </c>
      <c r="G15" s="119" t="s">
        <v>127</v>
      </c>
      <c r="H15" s="119" t="s">
        <v>33</v>
      </c>
      <c r="I15" s="119" t="s">
        <v>102</v>
      </c>
      <c r="J15" s="119" t="s">
        <v>102</v>
      </c>
      <c r="K15" s="120" t="s">
        <v>102</v>
      </c>
    </row>
    <row r="16" spans="2:11" x14ac:dyDescent="0.4">
      <c r="B16" s="274" t="s">
        <v>71</v>
      </c>
      <c r="C16" s="121" t="s">
        <v>128</v>
      </c>
      <c r="D16" s="126" t="s">
        <v>31</v>
      </c>
      <c r="E16" s="126" t="s">
        <v>125</v>
      </c>
      <c r="F16" s="126" t="s">
        <v>126</v>
      </c>
      <c r="G16" s="126" t="s">
        <v>127</v>
      </c>
      <c r="H16" s="126"/>
      <c r="I16" s="122"/>
      <c r="J16" s="122"/>
      <c r="K16" s="123"/>
    </row>
    <row r="17" spans="2:11" x14ac:dyDescent="0.4">
      <c r="B17" s="274"/>
      <c r="C17" s="124" t="s">
        <v>31</v>
      </c>
      <c r="D17" s="126" t="s">
        <v>32</v>
      </c>
      <c r="E17" s="126" t="s">
        <v>78</v>
      </c>
      <c r="F17" s="126" t="s">
        <v>78</v>
      </c>
      <c r="G17" s="126" t="s">
        <v>78</v>
      </c>
      <c r="H17" s="126"/>
      <c r="I17" s="115"/>
      <c r="J17" s="115"/>
      <c r="K17" s="125"/>
    </row>
    <row r="18" spans="2:11" x14ac:dyDescent="0.4">
      <c r="B18" s="274"/>
      <c r="C18" s="124" t="s">
        <v>78</v>
      </c>
      <c r="D18" s="126" t="s">
        <v>128</v>
      </c>
      <c r="E18" s="126" t="s">
        <v>78</v>
      </c>
      <c r="F18" s="126" t="s">
        <v>78</v>
      </c>
      <c r="G18" s="126" t="s">
        <v>78</v>
      </c>
      <c r="H18" s="126"/>
      <c r="I18" s="115"/>
      <c r="J18" s="115"/>
      <c r="K18" s="125"/>
    </row>
    <row r="19" spans="2:11" x14ac:dyDescent="0.4">
      <c r="B19" s="274"/>
      <c r="C19" s="124" t="s">
        <v>33</v>
      </c>
      <c r="D19" s="126" t="s">
        <v>33</v>
      </c>
      <c r="E19" s="126" t="s">
        <v>33</v>
      </c>
      <c r="F19" s="126" t="s">
        <v>33</v>
      </c>
      <c r="G19" s="126" t="s">
        <v>33</v>
      </c>
      <c r="H19" s="126"/>
      <c r="I19" s="115"/>
      <c r="J19" s="115"/>
      <c r="K19" s="125"/>
    </row>
    <row r="20" spans="2:11" x14ac:dyDescent="0.4">
      <c r="B20" s="274"/>
      <c r="C20" s="124" t="s">
        <v>33</v>
      </c>
      <c r="D20" s="126" t="s">
        <v>33</v>
      </c>
      <c r="E20" s="126" t="s">
        <v>33</v>
      </c>
      <c r="F20" s="126" t="s">
        <v>33</v>
      </c>
      <c r="G20" s="126" t="s">
        <v>33</v>
      </c>
      <c r="H20" s="126"/>
      <c r="I20" s="115"/>
      <c r="J20" s="115"/>
      <c r="K20" s="125"/>
    </row>
    <row r="21" spans="2:11" x14ac:dyDescent="0.4">
      <c r="B21" s="274"/>
      <c r="C21" s="124" t="s">
        <v>33</v>
      </c>
      <c r="D21" s="126" t="s">
        <v>33</v>
      </c>
      <c r="E21" s="126" t="s">
        <v>33</v>
      </c>
      <c r="F21" s="126" t="s">
        <v>33</v>
      </c>
      <c r="G21" s="126" t="s">
        <v>33</v>
      </c>
      <c r="H21" s="126"/>
      <c r="I21" s="115"/>
      <c r="J21" s="115"/>
      <c r="K21" s="125"/>
    </row>
    <row r="22" spans="2:11" x14ac:dyDescent="0.4">
      <c r="B22" s="274"/>
      <c r="C22" s="124" t="s">
        <v>33</v>
      </c>
      <c r="D22" s="126" t="s">
        <v>33</v>
      </c>
      <c r="E22" s="126" t="s">
        <v>33</v>
      </c>
      <c r="F22" s="126" t="s">
        <v>33</v>
      </c>
      <c r="G22" s="126" t="s">
        <v>33</v>
      </c>
      <c r="H22" s="126"/>
      <c r="I22" s="115"/>
      <c r="J22" s="115"/>
      <c r="K22" s="125"/>
    </row>
    <row r="23" spans="2:11" x14ac:dyDescent="0.4">
      <c r="B23" s="274"/>
      <c r="C23" s="124" t="s">
        <v>33</v>
      </c>
      <c r="D23" s="126" t="s">
        <v>102</v>
      </c>
      <c r="E23" s="126" t="s">
        <v>33</v>
      </c>
      <c r="F23" s="126" t="s">
        <v>33</v>
      </c>
      <c r="G23" s="126" t="s">
        <v>33</v>
      </c>
      <c r="H23" s="126"/>
      <c r="I23" s="115"/>
      <c r="J23" s="115"/>
      <c r="K23" s="125"/>
    </row>
    <row r="24" spans="2:11" x14ac:dyDescent="0.4">
      <c r="B24" s="274"/>
      <c r="C24" s="124" t="s">
        <v>33</v>
      </c>
      <c r="D24" s="126" t="s">
        <v>102</v>
      </c>
      <c r="E24" s="126" t="s">
        <v>33</v>
      </c>
      <c r="F24" s="126" t="s">
        <v>33</v>
      </c>
      <c r="G24" s="126" t="s">
        <v>33</v>
      </c>
      <c r="H24" s="126"/>
      <c r="I24" s="115"/>
      <c r="J24" s="115"/>
      <c r="K24" s="125"/>
    </row>
    <row r="25" spans="2:11" x14ac:dyDescent="0.4">
      <c r="B25" s="274"/>
      <c r="C25" s="124" t="s">
        <v>33</v>
      </c>
      <c r="D25" s="127" t="s">
        <v>102</v>
      </c>
      <c r="E25" s="127" t="s">
        <v>33</v>
      </c>
      <c r="F25" s="127" t="s">
        <v>33</v>
      </c>
      <c r="G25" s="127" t="s">
        <v>33</v>
      </c>
      <c r="H25" s="127"/>
      <c r="I25" s="115"/>
      <c r="J25" s="115"/>
      <c r="K25" s="125"/>
    </row>
    <row r="26" spans="2:11" x14ac:dyDescent="0.4">
      <c r="B26" s="274"/>
      <c r="C26" s="124" t="s">
        <v>33</v>
      </c>
      <c r="D26" s="127" t="s">
        <v>102</v>
      </c>
      <c r="E26" s="127" t="s">
        <v>33</v>
      </c>
      <c r="F26" s="127" t="s">
        <v>33</v>
      </c>
      <c r="G26" s="127" t="s">
        <v>33</v>
      </c>
      <c r="H26" s="127"/>
      <c r="I26" s="115"/>
      <c r="J26" s="115"/>
      <c r="K26" s="125"/>
    </row>
    <row r="27" spans="2:11" x14ac:dyDescent="0.4">
      <c r="B27" s="274"/>
      <c r="C27" s="124" t="s">
        <v>33</v>
      </c>
      <c r="D27" s="127" t="s">
        <v>102</v>
      </c>
      <c r="E27" s="127" t="s">
        <v>33</v>
      </c>
      <c r="F27" s="127" t="s">
        <v>33</v>
      </c>
      <c r="G27" s="127" t="s">
        <v>33</v>
      </c>
      <c r="H27" s="127"/>
      <c r="I27" s="115"/>
      <c r="J27" s="115"/>
      <c r="K27" s="125"/>
    </row>
    <row r="28" spans="2:11" ht="26.25" thickBot="1" x14ac:dyDescent="0.45">
      <c r="B28" s="275"/>
      <c r="C28" s="128" t="s">
        <v>33</v>
      </c>
      <c r="D28" s="129" t="s">
        <v>102</v>
      </c>
      <c r="E28" s="129" t="s">
        <v>33</v>
      </c>
      <c r="F28" s="129" t="s">
        <v>33</v>
      </c>
      <c r="G28" s="129" t="s">
        <v>33</v>
      </c>
      <c r="H28" s="129"/>
      <c r="I28" s="129"/>
      <c r="J28" s="129"/>
      <c r="K28" s="130"/>
    </row>
    <row r="31" spans="2:11" x14ac:dyDescent="0.4">
      <c r="C31" s="113" t="s">
        <v>98</v>
      </c>
    </row>
    <row r="32" spans="2:11" x14ac:dyDescent="0.4">
      <c r="C32" s="113" t="s">
        <v>34</v>
      </c>
    </row>
    <row r="33" spans="3:3" x14ac:dyDescent="0.4">
      <c r="C33" s="113" t="s">
        <v>129</v>
      </c>
    </row>
    <row r="34" spans="3:3" x14ac:dyDescent="0.4">
      <c r="C34" s="113" t="s">
        <v>101</v>
      </c>
    </row>
    <row r="35" spans="3:3" x14ac:dyDescent="0.4">
      <c r="C35" s="113" t="s">
        <v>131</v>
      </c>
    </row>
    <row r="36" spans="3:3" x14ac:dyDescent="0.4">
      <c r="C36" s="113" t="s">
        <v>132</v>
      </c>
    </row>
    <row r="37" spans="3:3" x14ac:dyDescent="0.4">
      <c r="C37" s="113" t="s">
        <v>133</v>
      </c>
    </row>
    <row r="38" spans="3:3" x14ac:dyDescent="0.4">
      <c r="C38" s="113" t="s">
        <v>134</v>
      </c>
    </row>
    <row r="39" spans="3:3" x14ac:dyDescent="0.4">
      <c r="C39" s="113" t="s">
        <v>35</v>
      </c>
    </row>
    <row r="40" spans="3:3" x14ac:dyDescent="0.4">
      <c r="C40" s="113" t="s">
        <v>36</v>
      </c>
    </row>
    <row r="42" spans="3:3" x14ac:dyDescent="0.4">
      <c r="C42" s="113" t="s">
        <v>130</v>
      </c>
    </row>
    <row r="43" spans="3:3" x14ac:dyDescent="0.4">
      <c r="C43" s="113" t="s">
        <v>72</v>
      </c>
    </row>
    <row r="44" spans="3:3" x14ac:dyDescent="0.4">
      <c r="C44" s="113" t="s">
        <v>73</v>
      </c>
    </row>
    <row r="45" spans="3:3" x14ac:dyDescent="0.4">
      <c r="C45" s="113" t="s">
        <v>74</v>
      </c>
    </row>
    <row r="46" spans="3:3" x14ac:dyDescent="0.4">
      <c r="C46" s="113" t="s">
        <v>75</v>
      </c>
    </row>
    <row r="47" spans="3:3" x14ac:dyDescent="0.4">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2021-03-21T05:44:01Z</cp:lastPrinted>
  <dcterms:created xsi:type="dcterms:W3CDTF">2020-01-14T23:44:41Z</dcterms:created>
  <dcterms:modified xsi:type="dcterms:W3CDTF">2022-06-30T02:42:49Z</dcterms:modified>
</cp:coreProperties>
</file>