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3573AB76-FB92-485A-8915-1D40F8DFF4ED}"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<sst xmlns="http://schemas.openxmlformats.org/spreadsheetml/2006/main" count="2989" uniqueCount="1051">
  <si>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</si>
  <si>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</si>
  <si>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</si>
  <si>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</si>
  <si>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</si>
  <si>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</si>
  <si>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</si>
  <si>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</si>
  <si>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</si>
  <si>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</si>
  <si>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</si>
  <si>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</si>
  <si>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</si>
  <si>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</si>
  <si>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</si>
  <si>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</si>
  <si>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</si>
  <si>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</si>
  <si>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</si>
  <si>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</si>
  <si>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</si>
  <si>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</si>
  <si>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</si>
  <si>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</si>
  <si>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</si>
  <si>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</si>
  <si>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</si>
  <si>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</si>
  <si>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</si>
  <si>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</si>
  <si>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</si>
  <si>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</si>
  <si>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</si>
  <si>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</si>
  <si>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</si>
  <si>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</si>
  <si>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</si>
  <si>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</si>
  <si>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</si>
  <si>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</si>
  <si>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</si>
  <si>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</si>
  <si>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</si>
  <si>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</si>
  <si>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</si>
  <si>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</si>
  <si>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</si>
  <si>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</si>
  <si>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</si>
  <si>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</si>
  <si>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</si>
  <si>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</si>
  <si>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</si>
  <si>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</si>
  <si>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</si>
  <si>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</si>
  <si>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</si>
  <si>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</si>
  <si>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</si>
  <si>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</si>
  <si>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</si>
  <si>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</si>
  <si>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</si>
  <si>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</si>
  <si>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</si>
  <si>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</si>
  <si>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</si>
  <si>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</si>
  <si>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</si>
  <si>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</si>
  <si>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</si>
  <si>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</si>
  <si>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</si>
  <si>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</si>
  <si>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</si>
  <si>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</si>
  <si>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</si>
  <si>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</si>
  <si>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</si>
  <si>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</si>
  <si>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</si>
  <si>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</si>
  <si>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</si>
  <si>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</si>
  <si>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</si>
  <si>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</si>
  <si>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</si>
  <si>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</si>
  <si>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</si>
  <si>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</si>
  <si>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</si>
  <si>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</si>
  <si>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</si>
  <si>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</si>
  <si>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</si>
  <si>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</si>
  <si>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</si>
  <si>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</si>
  <si>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</si>
  <si>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</si>
  <si>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</si>
  <si>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</si>
  <si>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</si>
  <si>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</si>
  <si>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</si>
  <si>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</si>
  <si>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</si>
  <si>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</si>
  <si>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</si>
  <si>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</si>
  <si>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</si>
  <si>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</si>
  <si>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</si>
  <si>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</si>
  <si>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</si>
  <si>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</si>
  <si>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</si>
  <si>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</si>
  <si>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</si>
  <si>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</si>
  <si>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</si>
  <si>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</si>
  <si>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</si>
  <si>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</si>
  <si>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</si>
  <si>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</si>
  <si>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</si>
  <si>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</si>
  <si>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</si>
  <si>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</si>
  <si>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</si>
  <si>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</si>
  <si>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</si>
  <si>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</si>
  <si>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</si>
  <si>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</si>
  <si>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</si>
  <si>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</si>
  <si>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</si>
  <si>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</si>
  <si>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</si>
  <si>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</si>
  <si>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</si>
  <si>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</si>
  <si>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</si>
  <si>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</si>
  <si>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</si>
  <si>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</si>
  <si>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</si>
  <si>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</si>
  <si>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</si>
  <si>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</si>
  <si>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</si>
  <si>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</si>
  <si>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</si>
  <si>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</si>
  <si>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</si>
  <si>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</si>
  <si>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</si>
  <si>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</si>
  <si>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</si>
  <si>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</si>
  <si>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</si>
  <si>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</si>
  <si>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</si>
  <si>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</si>
  <si>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</si>
  <si>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</si>
  <si>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</si>
  <si>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</si>
  <si>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</si>
  <si>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</si>
  <si>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</si>
  <si>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</si>
  <si>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</si>
  <si>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</si>
  <si>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</si>
  <si>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</si>
  <si>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</si>
  <si>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</si>
  <si>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</si>
  <si>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</si>
  <si>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</si>
  <si>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</si>
  <si>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</si>
  <si>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</si>
  <si>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</si>
  <si>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</si>
  <si>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</si>
  <si>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</si>
  <si>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</si>
  <si>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</si>
  <si>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</si>
  <si>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</si>
  <si>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</si>
  <si>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</si>
  <si>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</si>
  <si>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</si>
  <si>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</si>
  <si>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</si>
  <si>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</si>
  <si>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</si>
  <si>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</si>
  <si>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</si>
  <si>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</si>
  <si>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</si>
  <si>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</si>
  <si>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</si>
  <si>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</si>
  <si>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</si>
  <si>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</si>
  <si>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</si>
  <si>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</si>
  <si>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</si>
  <si>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</si>
  <si>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</si>
  <si>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</si>
  <si>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</si>
  <si>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</si>
  <si>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</si>
  <si>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</si>
  <si>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</si>
  <si>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</si>
  <si>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</si>
  <si>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</si>
  <si>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</si>
  <si>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</si>
  <si>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</si>
  <si>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</si>
  <si>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</si>
  <si>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</si>
  <si>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</si>
  <si>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</si>
  <si>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</si>
  <si>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</si>
  <si>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</si>
  <si>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</si>
  <si>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</si>
  <si>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</si>
  <si>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</si>
  <si>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</si>
  <si>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</si>
  <si>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</si>
  <si>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</si>
  <si>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</si>
  <si>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</si>
  <si>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</si>
  <si>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</si>
  <si>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</si>
  <si>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</si>
  <si>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</si>
  <si>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</si>
  <si>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</si>
  <si>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</si>
  <si>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</si>
  <si>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</si>
  <si>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</si>
  <si>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</si>
  <si>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</si>
  <si>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</si>
  <si>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</si>
  <si>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</si>
  <si>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</si>
  <si>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</si>
  <si>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</si>
  <si>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</si>
  <si>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</si>
  <si>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</si>
  <si>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</si>
  <si>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</si>
  <si>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</si>
  <si>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</si>
  <si>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</si>
  <si>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</si>
  <si>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</si>
  <si>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</si>
  <si>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</si>
  <si>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</si>
  <si>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</si>
  <si>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</si>
  <si>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</si>
  <si>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</si>
  <si>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</si>
  <si>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</si>
  <si>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</si>
  <si>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</si>
  <si>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</si>
  <si>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</si>
  <si>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</si>
  <si>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</si>
  <si>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</si>
  <si>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</si>
  <si>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</si>
  <si>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</si>
  <si>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</si>
  <si>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</si>
  <si>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</si>
  <si>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</si>
  <si>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</si>
  <si>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</si>
  <si>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</si>
  <si>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</si>
  <si>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</si>
  <si>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</si>
  <si>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</si>
  <si>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</si>
  <si>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</si>
  <si>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</si>
  <si>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</si>
  <si>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</si>
  <si>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</si>
  <si>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</si>
  <si>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</si>
  <si>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</si>
  <si>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</si>
  <si>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</si>
  <si>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</si>
  <si>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</si>
  <si>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</si>
  <si>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</si>
  <si>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</si>
  <si>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</si>
  <si>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</si>
  <si>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</si>
  <si>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</si>
  <si>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</si>
  <si>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</si>
  <si>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</si>
  <si>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</si>
  <si>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</si>
  <si>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</si>
  <si>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</si>
  <si>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</si>
  <si>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</si>
  <si>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</si>
  <si>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</si>
  <si>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</si>
  <si>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</si>
  <si>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</si>
  <si>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</si>
  <si>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</si>
  <si>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</si>
  <si>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</si>
  <si>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</si>
  <si>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</si>
  <si>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</si>
  <si>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</si>
  <si>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</si>
  <si>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</si>
  <si>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</si>
  <si>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</si>
  <si>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</si>
  <si>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</si>
  <si>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</si>
  <si>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</si>
  <si>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</si>
  <si>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</si>
  <si>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</si>
  <si>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</si>
  <si>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</si>
  <si>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</si>
  <si>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</si>
  <si>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</si>
  <si>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</si>
  <si>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</si>
  <si>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</si>
  <si>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</si>
  <si>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</si>
  <si>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</si>
  <si>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</si>
  <si>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</si>
  <si>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</si>
  <si>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</si>
  <si>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</si>
  <si>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</si>
  <si>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</si>
  <si>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</si>
  <si>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</si>
  <si>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</si>
  <si>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</si>
  <si>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</si>
  <si>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</si>
  <si>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</si>
  <si>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</si>
  <si>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</si>
  <si>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</si>
  <si>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</si>
  <si>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</si>
  <si>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</si>
  <si>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</si>
  <si>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</si>
  <si>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</si>
  <si>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</si>
  <si>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</si>
  <si>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</si>
  <si>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</si>
  <si>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</si>
  <si>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</si>
  <si>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</si>
  <si>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</si>
  <si>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</si>
  <si>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</si>
  <si>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</si>
  <si>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</si>
  <si>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</si>
  <si>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</si>
  <si>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</si>
  <si>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</si>
  <si>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</si>
  <si>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</si>
  <si>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</si>
  <si>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</si>
  <si>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</si>
  <si>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</si>
  <si>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</si>
  <si>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</si>
  <si>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</si>
  <si>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</si>
  <si>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</si>
  <si>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</si>
  <si>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</si>
  <si>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</si>
  <si>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</si>
  <si>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</si>
  <si>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</si>
  <si>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</si>
  <si>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</si>
  <si>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</si>
  <si>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</si>
  <si>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</si>
  <si>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</si>
  <si>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</si>
  <si>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</si>
  <si>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</si>
  <si>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</si>
  <si>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</si>
  <si>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</si>
  <si>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</si>
  <si>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</si>
  <si>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</si>
  <si>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</si>
  <si>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</si>
  <si>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</si>
  <si>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</si>
  <si>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</si>
  <si>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</si>
  <si>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</si>
  <si>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</si>
  <si>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</si>
  <si>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</si>
  <si>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</si>
  <si>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</si>
  <si>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</si>
  <si>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</si>
  <si>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</si>
  <si>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</si>
  <si>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</si>
  <si>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</si>
  <si>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</si>
  <si>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</si>
  <si>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</si>
  <si>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</si>
  <si>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</si>
  <si>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</si>
  <si>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</si>
  <si>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</si>
  <si>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</si>
  <si>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</si>
  <si>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</si>
  <si>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</si>
  <si>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</si>
  <si>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</si>
  <si>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</si>
  <si>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</si>
  <si>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</si>
  <si>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</si>
  <si>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</si>
  <si>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</si>
  <si>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</si>
  <si>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</si>
  <si>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</si>
  <si>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</si>
  <si>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</si>
  <si>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</si>
  <si>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</si>
  <si>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</si>
  <si>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</si>
  <si>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</si>
  <si>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</si>
  <si>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</si>
  <si>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</si>
  <si>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</si>
  <si>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</si>
  <si>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</si>
  <si>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</si>
  <si>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</si>
  <si>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</si>
  <si>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</si>
  <si>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</si>
  <si>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</si>
  <si>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</si>
  <si>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</si>
  <si>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</si>
  <si>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</si>
  <si>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</si>
  <si>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</si>
  <si>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</si>
  <si>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</si>
  <si>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</si>
  <si>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</si>
  <si>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</si>
  <si>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</si>
  <si>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</si>
  <si>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</si>
  <si>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</si>
  <si>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</si>
  <si>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</si>
  <si>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</si>
  <si>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</si>
  <si>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</si>
  <si>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</si>
  <si>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</si>
  <si>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</si>
  <si>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</si>
  <si>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</si>
  <si>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</si>
  <si>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</si>
  <si>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</si>
  <si>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</si>
  <si>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</si>
  <si>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</si>
  <si>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</si>
  <si>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</si>
  <si>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</si>
  <si>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</si>
  <si>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</si>
  <si>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</si>
  <si>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</si>
  <si>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</si>
  <si>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</si>
  <si>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</si>
  <si>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</si>
  <si>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</si>
  <si>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</si>
  <si>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</si>
  <si>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</si>
  <si>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</si>
  <si>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</si>
  <si>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</si>
  <si>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</si>
  <si>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</si>
  <si>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</si>
  <si>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</si>
  <si>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</si>
  <si>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</si>
  <si>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</si>
  <si>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</si>
  <si>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</si>
  <si>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</si>
  <si>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</si>
  <si>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</si>
  <si>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</si>
  <si>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</si>
  <si>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</si>
  <si>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</si>
  <si>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</si>
  <si>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</si>
  <si>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</si>
  <si>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</si>
  <si>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</si>
  <si>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</si>
  <si>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</si>
  <si>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</si>
  <si>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</si>
  <si>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</si>
  <si>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</si>
  <si>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</si>
  <si>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</si>
  <si>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</si>
  <si>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</si>
  <si>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</si>
  <si>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</si>
  <si>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</si>
  <si>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</si>
  <si>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</si>
  <si>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</si>
  <si>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</si>
  <si>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</si>
  <si>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</si>
  <si>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</si>
  <si>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</si>
  <si>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</si>
  <si>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</si>
  <si>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</si>
  <si>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</si>
  <si>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</si>
  <si>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</si>
  <si>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</si>
  <si>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</si>
  <si>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</si>
  <si>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</si>
  <si>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</si>
  <si>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</si>
  <si>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</si>
  <si>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</si>
  <si>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</si>
  <si>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</si>
  <si>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</si>
  <si>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</si>
  <si>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</si>
  <si>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</si>
  <si>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</si>
  <si>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</si>
  <si>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</si>
  <si>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</si>
  <si>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</si>
  <si>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</si>
  <si>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</si>
  <si>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</si>
  <si>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</si>
  <si>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</si>
  <si>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</si>
  <si>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</si>
  <si>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</si>
  <si>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</si>
  <si>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</si>
  <si>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</si>
  <si>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</si>
  <si>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</si>
  <si>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</si>
  <si>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</si>
  <si>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</si>
  <si>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</si>
  <si>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</si>
  <si>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</si>
  <si>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</si>
  <si>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</si>
  <si>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</si>
  <si>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</si>
  <si>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</si>
  <si>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</si>
  <si>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</si>
  <si>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</si>
  <si>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</si>
  <si>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</si>
  <si>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</si>
  <si>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</si>
  <si>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</si>
  <si>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</si>
  <si>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</si>
  <si>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</si>
  <si>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</si>
  <si>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</si>
  <si>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</si>
  <si>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</si>
  <si>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</si>
  <si>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</si>
  <si>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</si>
  <si>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</si>
  <si>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</si>
  <si>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</si>
  <si>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</si>
  <si>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</si>
  <si>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</si>
  <si>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</si>
  <si>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</si>
  <si>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</si>
  <si>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</si>
  <si>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</si>
  <si>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</si>
  <si>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</si>
  <si>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</si>
  <si>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</si>
  <si>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</si>
  <si>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</si>
  <si>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</si>
  <si>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</si>
  <si>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</si>
  <si>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</si>
  <si>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</si>
  <si>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</si>
  <si>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</si>
  <si>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</si>
  <si>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</si>
  <si>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</si>
  <si>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</si>
  <si>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</si>
  <si>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</si>
  <si>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</si>
  <si>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</si>
  <si>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</si>
  <si>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</si>
  <si>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</si>
  <si>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</si>
  <si>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</si>
  <si>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</si>
  <si>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</si>
  <si>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</si>
  <si>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</si>
  <si>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</si>
  <si>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</si>
  <si>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</si>
  <si>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</si>
  <si>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</si>
  <si>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</si>
  <si>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</si>
  <si>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</si>
  <si>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</si>
  <si>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</si>
  <si>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</si>
  <si>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</si>
  <si>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</si>
  <si>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</si>
  <si>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</si>
  <si>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</si>
  <si>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</si>
  <si>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</si>
  <si>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</si>
  <si>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</si>
  <si>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</si>
  <si>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</si>
  <si>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</si>
  <si>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</si>
  <si>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</si>
  <si>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</si>
  <si>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</si>
  <si>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</si>
  <si>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</si>
  <si>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</si>
  <si>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</si>
  <si>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</si>
  <si>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</si>
  <si>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</si>
  <si>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</si>
  <si>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</si>
  <si>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</si>
  <si>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</si>
  <si>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</si>
  <si>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</si>
  <si>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</si>
  <si>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</si>
  <si>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</si>
  <si>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</si>
  <si>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</si>
  <si>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</si>
  <si>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</si>
  <si>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</si>
  <si>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</si>
  <si>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</si>
  <si>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</si>
  <si>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</si>
  <si>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</si>
  <si>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</si>
  <si>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</si>
  <si>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</si>
  <si>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</si>
  <si>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</si>
  <si>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</si>
  <si>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</si>
  <si>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</si>
  <si>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</si>
  <si>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</si>
  <si>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</si>
  <si>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</si>
  <si>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</si>
  <si>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</si>
  <si>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</si>
  <si>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</si>
  <si>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</si>
  <si>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</si>
  <si>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</si>
  <si>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</si>
  <si>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</si>
  <si>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</si>
  <si>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</si>
  <si>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</si>
  <si>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</si>
  <si>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</si>
  <si>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</si>
  <si>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</si>
  <si>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</si>
  <si>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</si>
  <si>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</si>
  <si>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</si>
  <si>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</si>
  <si>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</si>
  <si>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</si>
  <si>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</si>
  <si>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</si>
  <si>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</si>
  <si>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</si>
  <si>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</si>
  <si>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</si>
  <si>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</si>
  <si>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</si>
  <si>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</si>
  <si>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</si>
  <si>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</si>
  <si>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</si>
  <si>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</si>
  <si>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</si>
  <si>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</si>
  <si>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</si>
  <si>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</si>
  <si>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</si>
  <si>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</si>
  <si>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</si>
  <si>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</si>
  <si>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</si>
  <si>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</si>
  <si>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</si>
  <si>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</si>
  <si>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</si>
  <si>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</si>
  <si>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</si>
  <si>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</si>
  <si>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</si>
  <si>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</si>
  <si>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</si>
  <si>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</si>
  <si>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</si>
  <si>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</si>
  <si>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</si>
  <si>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</si>
  <si>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</si>
  <si>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</si>
  <si>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</si>
  <si>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</si>
  <si>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</si>
  <si>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</si>
  <si>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</si>
  <si>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</si>
  <si>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</si>
  <si>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</si>
  <si>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</si>
  <si>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</si>
  <si>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</si>
  <si>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</si>
  <si>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</si>
  <si>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</si>
  <si>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</si>
  <si>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</si>
  <si>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</si>
  <si>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</si>
  <si>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</si>
  <si>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</si>
  <si>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</si>
  <si>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</si>
  <si>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</si>
  <si>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</si>
  <si>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</si>
  <si>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</si>
  <si>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</si>
  <si>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</si>
  <si>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</si>
  <si>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</si>
  <si>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</si>
  <si>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</si>
  <si>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</si>
  <si>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</si>
  <si>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</si>
  <si>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</si>
  <si>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</si>
  <si>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</si>
  <si>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</si>
  <si>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</si>
  <si>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</si>
  <si>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</si>
  <si>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</si>
  <si>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</si>
  <si>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</si>
  <si>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</si>
  <si>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</si>
  <si>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</si>
  <si>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</si>
  <si>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</si>
  <si>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</si>
  <si>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</si>
  <si>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</si>
  <si>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</si>
  <si>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</si>
  <si>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</si>
  <si>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</si>
  <si>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</si>
  <si>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</si>
  <si>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</si>
  <si>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</si>
  <si>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</si>
  <si>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</si>
  <si>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</si>
  <si>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</si>
  <si>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</si>
  <si>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</si>
  <si>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</si>
  <si>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</si>
  <si>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</si>
  <si>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</si>
  <si>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</si>
  <si>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</si>
  <si>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</si>
  <si>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</si>
  <si>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</si>
  <si>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</si>
  <si>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</si>
  <si>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</si>
  <si>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</si>
  <si>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</si>
  <si>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</si>
  <si>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</si>
  <si>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</si>
  <si>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</si>
  <si>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</si>
  <si>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</si>
  <si>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</si>
  <si>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</si>
  <si>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</si>
  <si>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</si>
  <si>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</si>
  <si>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</si>
  <si>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</si>
  <si>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</si>
  <si>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</si>
  <si>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</si>
  <si>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</si>
  <si>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</si>
  <si>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</si>
  <si>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</si>
  <si>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</si>
  <si>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</si>
  <si>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</si>
  <si>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</si>
  <si>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</si>
  <si>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</si>
  <si>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</si>
  <si>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</si>
  <si>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</si>
  <si>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</si>
  <si>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</si>
  <si>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</si>
  <si>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</si>
  <si>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</si>
  <si>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</si>
  <si>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</si>
  <si>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</si>
  <si>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</si>
  <si>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</si>
  <si>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</si>
  <si>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</si>
  <si>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</si>
  <si>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</si>
  <si>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</si>
  <si>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</si>
  <si>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</si>
  <si>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</si>
  <si>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</si>
  <si>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</si>
  <si>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</si>
  <si>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</si>
  <si>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</si>
  <si>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</si>
  <si>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</si>
  <si>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</si>
  <si>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</si>
  <si>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</si>
  <si>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</si>
  <si>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</si>
  <si>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</si>
  <si>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</si>
  <si>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</si>
  <si>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</si>
  <si>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</si>
  <si>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</si>
  <si>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</si>
  <si>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</si>
  <si>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</si>
  <si>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</si>
  <si>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</si>
  <si>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</si>
  <si>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</si>
  <si>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</si>
  <si>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</si>
  <si>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</si>
  <si>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</si>
  <si>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</si>
  <si>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</si>
  <si>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</si>
  <si>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</si>
  <si>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</si>
  <si>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</si>
  <si>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</si>
  <si>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</si>
  <si>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</si>
  <si>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</si>
  <si>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</si>
  <si>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</si>
  <si>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</si>
  <si>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</si>
  <si>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</si>
  <si>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</si>
  <si>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</si>
  <si>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</si>
  <si>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</si>
  <si>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</si>
  <si>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</si>
  <si>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</si>
  <si>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</si>
  <si>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</si>
  <si>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</si>
  <si>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</si>
  <si>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</si>
  <si>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</si>
  <si>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</si>
  <si>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</si>
  <si>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</si>
  <si>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</si>
  <si>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</si>
  <si>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</si>
  <si>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</si>
  <si>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</si>
  <si>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</si>
  <si>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</si>
  <si>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</si>
  <si>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</si>
  <si>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</si>
  <si>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</si>
  <si>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</si>
  <si>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</si>
  <si>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</si>
  <si>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</si>
  <si>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</si>
  <si>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</si>
  <si>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</si>
  <si>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</si>
  <si>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</si>
  <si>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</si>
  <si>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</si>
  <si>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</si>
  <si>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宮上病院</t>
    <phoneticPr fontId="3"/>
  </si>
  <si>
    <t>〒891-7101 大島郡徳之島町亀津新栄町７２６８</t>
    <phoneticPr fontId="3"/>
  </si>
  <si>
    <t>〇</t>
  </si>
  <si>
    <t>医療法人</t>
  </si>
  <si>
    <t>複数の診療科で活用</t>
  </si>
  <si>
    <t>内科</t>
  </si>
  <si>
    <t>消化器内科（胃腸内科）</t>
  </si>
  <si>
    <t>外科</t>
  </si>
  <si>
    <t>特定一般病棟入院料１</t>
  </si>
  <si>
    <t>ＤＰＣ病院ではない</t>
  </si>
  <si>
    <t>有</t>
  </si>
  <si>
    <t>看護必要度Ⅰ</t>
    <phoneticPr fontId="3"/>
  </si>
  <si>
    <t>特定一般病棟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</si>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</sst>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81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1049</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1049</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1049</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1049</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1049</v>
      </c>
    </row>
    <row r="90" spans="1:22" s="21" customFormat="1">
      <c r="A90" s="243"/>
      <c r="B90" s="1"/>
      <c r="C90" s="3"/>
      <c r="D90" s="3"/>
      <c r="E90" s="3"/>
      <c r="F90" s="3"/>
      <c r="G90" s="3"/>
      <c r="H90" s="286"/>
      <c r="I90" s="67" t="s">
        <v>36</v>
      </c>
      <c r="J90" s="68"/>
      <c r="K90" s="69"/>
      <c r="L90" s="262" t="s">
        <v>1050</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1049</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1050</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41</v>
      </c>
      <c r="K99" s="237" t="str">
        <f>IF(OR(COUNTIF(L99:L99,"未確認")&gt;0,COUNTIF(L99:L99,"~*")&gt;0),"※","")</f>
        <v/>
      </c>
      <c r="L99" s="258">
        <v>41</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41</v>
      </c>
      <c r="K101" s="237" t="str">
        <f>IF(OR(COUNTIF(L101:L101,"未確認")&gt;0,COUNTIF(L101:L101,"~*")&gt;0),"※","")</f>
        <v/>
      </c>
      <c r="L101" s="258">
        <v>41</v>
      </c>
    </row>
    <row r="102" spans="1:22" s="83" customFormat="1" ht="34.5" customHeight="1">
      <c r="A102" s="244" t="s">
        <v>610</v>
      </c>
      <c r="B102" s="84"/>
      <c r="C102" s="376"/>
      <c r="D102" s="378"/>
      <c r="E102" s="316" t="s">
        <v>612</v>
      </c>
      <c r="F102" s="317"/>
      <c r="G102" s="317"/>
      <c r="H102" s="318"/>
      <c r="I102" s="419"/>
      <c r="J102" s="256">
        <f t="shared" si="0"/>
        <v>41</v>
      </c>
      <c r="K102" s="237" t="str">
        <f t="shared" ref="K102:K111" si="1">IF(OR(COUNTIF(L101:L101,"未確認")&gt;0,COUNTIF(L101:L101,"~*")&gt;0),"※","")</f>
        <v/>
      </c>
      <c r="L102" s="258">
        <v>41</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1049</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1050</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1049</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1050</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41</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1049</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1050</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91</v>
      </c>
      <c r="K212" s="264" t="str">
        <f t="shared" si="7"/>
        <v/>
      </c>
      <c r="L212" s="117">
        <v>91</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1049</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1050</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1049</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1050</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1047</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1049</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1050</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1049</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1050</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1047</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1049</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1050</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4.0999999999999996</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15</v>
      </c>
      <c r="K269" s="81" t="str">
        <f t="shared" si="8"/>
        <v/>
      </c>
      <c r="L269" s="147">
        <v>15</v>
      </c>
    </row>
    <row r="270" spans="1:22" s="83" customFormat="1" ht="34.5" customHeight="1">
      <c r="A270" s="249" t="s">
        <v>725</v>
      </c>
      <c r="B270" s="120"/>
      <c r="C270" s="370"/>
      <c r="D270" s="370"/>
      <c r="E270" s="370"/>
      <c r="F270" s="370"/>
      <c r="G270" s="370" t="s">
        <v>148</v>
      </c>
      <c r="H270" s="370"/>
      <c r="I270" s="403"/>
      <c r="J270" s="266">
        <f t="shared" si="9"/>
        <v>0.4</v>
      </c>
      <c r="K270" s="81" t="str">
        <f t="shared" si="8"/>
        <v/>
      </c>
      <c r="L270" s="148">
        <v>0.4</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8</v>
      </c>
      <c r="K273" s="81" t="str">
        <f t="shared" si="8"/>
        <v/>
      </c>
      <c r="L273" s="147">
        <v>8</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1</v>
      </c>
      <c r="K279" s="81" t="str">
        <f t="shared" si="8"/>
        <v/>
      </c>
      <c r="L279" s="147">
        <v>1</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3</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1</v>
      </c>
      <c r="K289" s="81" t="str">
        <f t="shared" si="8"/>
        <v/>
      </c>
      <c r="L289" s="147">
        <v>1</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4</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v>
      </c>
      <c r="N298" s="148">
        <v>1.6</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7</v>
      </c>
      <c r="N299" s="147">
        <v>2</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2</v>
      </c>
      <c r="N301" s="147">
        <v>2</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0.5</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4</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1</v>
      </c>
      <c r="N307" s="147">
        <v>1</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1</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1049</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1050</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1049</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1050</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1</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1049</v>
      </c>
    </row>
    <row r="368" spans="1:22" s="118" customFormat="1" ht="20.25" customHeight="1">
      <c r="A368" s="243"/>
      <c r="B368" s="1"/>
      <c r="C368" s="3"/>
      <c r="D368" s="3"/>
      <c r="E368" s="3"/>
      <c r="F368" s="3"/>
      <c r="G368" s="3"/>
      <c r="H368" s="286"/>
      <c r="I368" s="67" t="s">
        <v>36</v>
      </c>
      <c r="J368" s="170"/>
      <c r="K368" s="79"/>
      <c r="L368" s="137" t="s">
        <v>1050</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1049</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1050</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1105</v>
      </c>
      <c r="K392" s="81" t="str">
        <f t="shared" ref="K392:K397" si="11">IF(OR(COUNTIF(L392:L392,"未確認")&gt;0,COUNTIF(L392:L392,"~*")&gt;0),"※","")</f>
        <v/>
      </c>
      <c r="L392" s="147">
        <v>1105</v>
      </c>
    </row>
    <row r="393" spans="1:22" s="83" customFormat="1" ht="34.5" customHeight="1">
      <c r="A393" s="249" t="s">
        <v>773</v>
      </c>
      <c r="B393" s="84"/>
      <c r="C393" s="369"/>
      <c r="D393" s="379"/>
      <c r="E393" s="319" t="s">
        <v>224</v>
      </c>
      <c r="F393" s="320"/>
      <c r="G393" s="320"/>
      <c r="H393" s="321"/>
      <c r="I393" s="342"/>
      <c r="J393" s="140">
        <f t="shared" si="10"/>
        <v>142</v>
      </c>
      <c r="K393" s="81" t="str">
        <f t="shared" si="11"/>
        <v/>
      </c>
      <c r="L393" s="147">
        <v>142</v>
      </c>
    </row>
    <row r="394" spans="1:22" s="83" customFormat="1" ht="34.5" customHeight="1">
      <c r="A394" s="250" t="s">
        <v>774</v>
      </c>
      <c r="B394" s="84"/>
      <c r="C394" s="369"/>
      <c r="D394" s="380"/>
      <c r="E394" s="319" t="s">
        <v>225</v>
      </c>
      <c r="F394" s="320"/>
      <c r="G394" s="320"/>
      <c r="H394" s="321"/>
      <c r="I394" s="342"/>
      <c r="J394" s="140">
        <f t="shared" si="10"/>
        <v>242</v>
      </c>
      <c r="K394" s="81" t="str">
        <f t="shared" si="11"/>
        <v/>
      </c>
      <c r="L394" s="147">
        <v>242</v>
      </c>
    </row>
    <row r="395" spans="1:22" s="83" customFormat="1" ht="34.5" customHeight="1">
      <c r="A395" s="250" t="s">
        <v>775</v>
      </c>
      <c r="B395" s="84"/>
      <c r="C395" s="369"/>
      <c r="D395" s="381"/>
      <c r="E395" s="319" t="s">
        <v>226</v>
      </c>
      <c r="F395" s="320"/>
      <c r="G395" s="320"/>
      <c r="H395" s="321"/>
      <c r="I395" s="342"/>
      <c r="J395" s="140">
        <f t="shared" si="10"/>
        <v>721</v>
      </c>
      <c r="K395" s="81" t="str">
        <f t="shared" si="11"/>
        <v/>
      </c>
      <c r="L395" s="147">
        <v>721</v>
      </c>
    </row>
    <row r="396" spans="1:22" s="83" customFormat="1" ht="34.5" customHeight="1">
      <c r="A396" s="250" t="s">
        <v>776</v>
      </c>
      <c r="B396" s="1"/>
      <c r="C396" s="369"/>
      <c r="D396" s="319" t="s">
        <v>227</v>
      </c>
      <c r="E396" s="320"/>
      <c r="F396" s="320"/>
      <c r="G396" s="320"/>
      <c r="H396" s="321"/>
      <c r="I396" s="342"/>
      <c r="J396" s="140">
        <f t="shared" si="10"/>
        <v>13437</v>
      </c>
      <c r="K396" s="81" t="str">
        <f t="shared" si="11"/>
        <v/>
      </c>
      <c r="L396" s="147">
        <v>13437</v>
      </c>
    </row>
    <row r="397" spans="1:22" s="83" customFormat="1" ht="34.5" customHeight="1">
      <c r="A397" s="250" t="s">
        <v>777</v>
      </c>
      <c r="B397" s="119"/>
      <c r="C397" s="369"/>
      <c r="D397" s="319" t="s">
        <v>228</v>
      </c>
      <c r="E397" s="320"/>
      <c r="F397" s="320"/>
      <c r="G397" s="320"/>
      <c r="H397" s="321"/>
      <c r="I397" s="343"/>
      <c r="J397" s="140">
        <f t="shared" si="10"/>
        <v>1113</v>
      </c>
      <c r="K397" s="81" t="str">
        <f t="shared" si="11"/>
        <v/>
      </c>
      <c r="L397" s="147">
        <v>1113</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1049</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1050</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1105</v>
      </c>
      <c r="K405" s="81" t="str">
        <f t="shared" ref="K405:K422" si="13">IF(OR(COUNTIF(L405:L405,"未確認")&gt;0,COUNTIF(L405:L405,"~*")&gt;0),"※","")</f>
        <v/>
      </c>
      <c r="L405" s="147">
        <v>1105</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979</v>
      </c>
      <c r="K407" s="81" t="str">
        <f t="shared" si="13"/>
        <v/>
      </c>
      <c r="L407" s="147">
        <v>979</v>
      </c>
    </row>
    <row r="408" spans="1:22" s="83" customFormat="1" ht="34.5" customHeight="1">
      <c r="A408" s="251" t="s">
        <v>781</v>
      </c>
      <c r="B408" s="119"/>
      <c r="C408" s="368"/>
      <c r="D408" s="368"/>
      <c r="E408" s="319" t="s">
        <v>236</v>
      </c>
      <c r="F408" s="320"/>
      <c r="G408" s="320"/>
      <c r="H408" s="321"/>
      <c r="I408" s="360"/>
      <c r="J408" s="140">
        <f t="shared" si="12"/>
        <v>60</v>
      </c>
      <c r="K408" s="81" t="str">
        <f t="shared" si="13"/>
        <v/>
      </c>
      <c r="L408" s="147">
        <v>60</v>
      </c>
    </row>
    <row r="409" spans="1:22" s="83" customFormat="1" ht="34.5" customHeight="1">
      <c r="A409" s="251" t="s">
        <v>782</v>
      </c>
      <c r="B409" s="119"/>
      <c r="C409" s="368"/>
      <c r="D409" s="368"/>
      <c r="E409" s="316" t="s">
        <v>989</v>
      </c>
      <c r="F409" s="317"/>
      <c r="G409" s="317"/>
      <c r="H409" s="318"/>
      <c r="I409" s="360"/>
      <c r="J409" s="140">
        <f t="shared" si="12"/>
        <v>57</v>
      </c>
      <c r="K409" s="81" t="str">
        <f t="shared" si="13"/>
        <v/>
      </c>
      <c r="L409" s="147">
        <v>57</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9</v>
      </c>
      <c r="K412" s="81" t="str">
        <f t="shared" si="13"/>
        <v/>
      </c>
      <c r="L412" s="147">
        <v>9</v>
      </c>
    </row>
    <row r="413" spans="1:22" s="83" customFormat="1" ht="34.5" customHeight="1">
      <c r="A413" s="251" t="s">
        <v>786</v>
      </c>
      <c r="B413" s="119"/>
      <c r="C413" s="368"/>
      <c r="D413" s="319" t="s">
        <v>251</v>
      </c>
      <c r="E413" s="320"/>
      <c r="F413" s="320"/>
      <c r="G413" s="320"/>
      <c r="H413" s="321"/>
      <c r="I413" s="360"/>
      <c r="J413" s="140">
        <f t="shared" si="12"/>
        <v>1113</v>
      </c>
      <c r="K413" s="81" t="str">
        <f t="shared" si="13"/>
        <v/>
      </c>
      <c r="L413" s="147">
        <v>1113</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840</v>
      </c>
      <c r="K415" s="81" t="str">
        <f t="shared" si="13"/>
        <v/>
      </c>
      <c r="L415" s="147">
        <v>840</v>
      </c>
    </row>
    <row r="416" spans="1:22" s="83" customFormat="1" ht="34.5" customHeight="1">
      <c r="A416" s="251" t="s">
        <v>789</v>
      </c>
      <c r="B416" s="119"/>
      <c r="C416" s="368"/>
      <c r="D416" s="368"/>
      <c r="E416" s="319" t="s">
        <v>243</v>
      </c>
      <c r="F416" s="320"/>
      <c r="G416" s="320"/>
      <c r="H416" s="321"/>
      <c r="I416" s="360"/>
      <c r="J416" s="140">
        <f t="shared" si="12"/>
        <v>88</v>
      </c>
      <c r="K416" s="81" t="str">
        <f t="shared" si="13"/>
        <v/>
      </c>
      <c r="L416" s="147">
        <v>88</v>
      </c>
    </row>
    <row r="417" spans="1:22" s="83" customFormat="1" ht="34.5" customHeight="1">
      <c r="A417" s="251" t="s">
        <v>790</v>
      </c>
      <c r="B417" s="119"/>
      <c r="C417" s="368"/>
      <c r="D417" s="368"/>
      <c r="E417" s="319" t="s">
        <v>244</v>
      </c>
      <c r="F417" s="320"/>
      <c r="G417" s="320"/>
      <c r="H417" s="321"/>
      <c r="I417" s="360"/>
      <c r="J417" s="140">
        <f t="shared" si="12"/>
        <v>76</v>
      </c>
      <c r="K417" s="81" t="str">
        <f t="shared" si="13"/>
        <v/>
      </c>
      <c r="L417" s="147">
        <v>76</v>
      </c>
    </row>
    <row r="418" spans="1:22" s="83" customFormat="1" ht="34.5" customHeight="1">
      <c r="A418" s="251" t="s">
        <v>791</v>
      </c>
      <c r="B418" s="119"/>
      <c r="C418" s="368"/>
      <c r="D418" s="368"/>
      <c r="E418" s="319" t="s">
        <v>245</v>
      </c>
      <c r="F418" s="320"/>
      <c r="G418" s="320"/>
      <c r="H418" s="321"/>
      <c r="I418" s="360"/>
      <c r="J418" s="140">
        <f t="shared" si="12"/>
        <v>42</v>
      </c>
      <c r="K418" s="81" t="str">
        <f t="shared" si="13"/>
        <v/>
      </c>
      <c r="L418" s="147">
        <v>42</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3</v>
      </c>
      <c r="K420" s="81" t="str">
        <f t="shared" si="13"/>
        <v/>
      </c>
      <c r="L420" s="147">
        <v>3</v>
      </c>
    </row>
    <row r="421" spans="1:22" s="83" customFormat="1" ht="34.5" customHeight="1">
      <c r="A421" s="251" t="s">
        <v>794</v>
      </c>
      <c r="B421" s="119"/>
      <c r="C421" s="368"/>
      <c r="D421" s="368"/>
      <c r="E421" s="319" t="s">
        <v>247</v>
      </c>
      <c r="F421" s="320"/>
      <c r="G421" s="320"/>
      <c r="H421" s="321"/>
      <c r="I421" s="360"/>
      <c r="J421" s="140">
        <f t="shared" si="12"/>
        <v>56</v>
      </c>
      <c r="K421" s="81" t="str">
        <f t="shared" si="13"/>
        <v/>
      </c>
      <c r="L421" s="147">
        <v>56</v>
      </c>
    </row>
    <row r="422" spans="1:22" s="83" customFormat="1" ht="34.5" customHeight="1">
      <c r="A422" s="251" t="s">
        <v>795</v>
      </c>
      <c r="B422" s="119"/>
      <c r="C422" s="368"/>
      <c r="D422" s="368"/>
      <c r="E422" s="319" t="s">
        <v>166</v>
      </c>
      <c r="F422" s="320"/>
      <c r="G422" s="320"/>
      <c r="H422" s="321"/>
      <c r="I422" s="361"/>
      <c r="J422" s="140">
        <f t="shared" si="12"/>
        <v>8</v>
      </c>
      <c r="K422" s="81" t="str">
        <f t="shared" si="13"/>
        <v/>
      </c>
      <c r="L422" s="147">
        <v>8</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1049</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1050</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1113</v>
      </c>
      <c r="K430" s="193" t="str">
        <f>IF(OR(COUNTIF(L430:L430,"未確認")&gt;0,COUNTIF(L430:L430,"~*")&gt;0),"※","")</f>
        <v/>
      </c>
      <c r="L430" s="147">
        <v>1113</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98</v>
      </c>
      <c r="K431" s="193" t="str">
        <f>IF(OR(COUNTIF(L431:L431,"未確認")&gt;0,COUNTIF(L431:L431,"~*")&gt;0),"※","")</f>
        <v/>
      </c>
      <c r="L431" s="147">
        <v>98</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v>
      </c>
      <c r="K432" s="193" t="str">
        <f>IF(OR(COUNTIF(L432:L432,"未確認")&gt;0,COUNTIF(L432:L432,"~*")&gt;0),"※","")</f>
        <v/>
      </c>
      <c r="L432" s="147">
        <v>1</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964</v>
      </c>
      <c r="K433" s="193" t="str">
        <f>IF(OR(COUNTIF(L433:L433,"未確認")&gt;0,COUNTIF(L433:L433,"~*")&gt;0),"※","")</f>
        <v/>
      </c>
      <c r="L433" s="147">
        <v>964</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50</v>
      </c>
      <c r="K434" s="193" t="str">
        <f>IF(OR(COUNTIF(L434:L434,"未確認")&gt;0,COUNTIF(L434:L434,"~*")&gt;0),"※","")</f>
        <v/>
      </c>
      <c r="L434" s="147">
        <v>50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1049</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1050</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10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10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12</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12</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1049</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1050</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11</v>
      </c>
      <c r="K468" s="201" t="str">
        <f t="shared" ref="K468:K475" si="15">IF(OR(COUNTIF(L468:L468,"未確認")&gt;0,COUNTIF(L468:L468,"*")&gt;0),"※","")</f>
        <v/>
      </c>
      <c r="L468" s="117">
        <v>11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v>
      </c>
      <c r="K470" s="201" t="str">
        <f t="shared" si="15"/>
        <v>※</v>
      </c>
      <c r="L470" s="117" t="s">
        <v>541</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v>
      </c>
      <c r="K476" s="201" t="str">
        <f>IF(OR(COUNTIF(L476:L476,"未確認")&gt;0,COUNTIF(L476:L476,"~")&gt;0),"※","")</f>
        <v/>
      </c>
      <c r="L476" s="117" t="s">
        <v>541</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t="str">
        <f t="shared" si="18"/>
        <v>*</v>
      </c>
      <c r="K490" s="201" t="str">
        <f t="shared" si="17"/>
        <v>※</v>
      </c>
      <c r="L490" s="117" t="s">
        <v>541</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1049</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1050</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t="str">
        <f t="shared" si="19"/>
        <v>*</v>
      </c>
      <c r="K510" s="201" t="str">
        <f t="shared" si="20"/>
        <v>※</v>
      </c>
      <c r="L510" s="117" t="s">
        <v>541</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1049</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1050</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1049</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1050</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1049</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1050</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1049</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1050</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1049</v>
      </c>
    </row>
    <row r="544" spans="1:22" s="1" customFormat="1" ht="20.25" customHeight="1">
      <c r="A544" s="243"/>
      <c r="C544" s="62"/>
      <c r="D544" s="3"/>
      <c r="E544" s="3"/>
      <c r="F544" s="3"/>
      <c r="G544" s="3"/>
      <c r="H544" s="286"/>
      <c r="I544" s="67" t="s">
        <v>36</v>
      </c>
      <c r="J544" s="68"/>
      <c r="K544" s="186"/>
      <c r="L544" s="70" t="s">
        <v>1050</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1048</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1049</v>
      </c>
    </row>
    <row r="589" spans="1:22" s="1" customFormat="1" ht="20.25" customHeight="1">
      <c r="A589" s="243"/>
      <c r="C589" s="62"/>
      <c r="D589" s="3"/>
      <c r="E589" s="3"/>
      <c r="F589" s="3"/>
      <c r="G589" s="3"/>
      <c r="H589" s="286"/>
      <c r="I589" s="67" t="s">
        <v>36</v>
      </c>
      <c r="J589" s="68"/>
      <c r="K589" s="186"/>
      <c r="L589" s="70" t="s">
        <v>1050</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4185</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107</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354</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91</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407</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t="str">
        <f t="shared" ref="J600:J605" si="25">IF(SUM(L600:L600)=0,IF(COUNTIF(L600:L600,"未確認")&gt;0,"未確認",IF(COUNTIF(L600:L600,"~*")&gt;0,"*",SUM(L600:L600))),SUM(L600:L600))</f>
        <v>*</v>
      </c>
      <c r="K600" s="201" t="str">
        <f t="shared" ref="K600:K605" si="26">IF(OR(COUNTIF(L600:L600,"未確認")&gt;0,COUNTIF(L600:L600,"*")&gt;0),"※","")</f>
        <v>※</v>
      </c>
      <c r="L600" s="117" t="s">
        <v>541</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t="str">
        <f t="shared" si="25"/>
        <v>*</v>
      </c>
      <c r="K602" s="201" t="str">
        <f t="shared" si="26"/>
        <v>※</v>
      </c>
      <c r="L602" s="117" t="s">
        <v>541</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1049</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1050</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20</v>
      </c>
      <c r="K617" s="201" t="str">
        <f t="shared" si="28"/>
        <v/>
      </c>
      <c r="L617" s="117">
        <v>20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1049</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1050</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19</v>
      </c>
      <c r="K632" s="201" t="str">
        <f t="shared" si="30"/>
        <v/>
      </c>
      <c r="L632" s="117">
        <v>19</v>
      </c>
    </row>
    <row r="633" spans="1:22" s="118" customFormat="1" ht="56">
      <c r="A633" s="252" t="s">
        <v>919</v>
      </c>
      <c r="B633" s="119"/>
      <c r="C633" s="319" t="s">
        <v>436</v>
      </c>
      <c r="D633" s="320"/>
      <c r="E633" s="320"/>
      <c r="F633" s="320"/>
      <c r="G633" s="320"/>
      <c r="H633" s="321"/>
      <c r="I633" s="122" t="s">
        <v>437</v>
      </c>
      <c r="J633" s="116">
        <f t="shared" si="29"/>
        <v>15</v>
      </c>
      <c r="K633" s="201" t="str">
        <f t="shared" si="30"/>
        <v/>
      </c>
      <c r="L633" s="117">
        <v>15</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t="str">
        <f t="shared" si="29"/>
        <v>*</v>
      </c>
      <c r="K637" s="201" t="str">
        <f t="shared" si="30"/>
        <v>※</v>
      </c>
      <c r="L637" s="117" t="s">
        <v>541</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1049</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1050</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25</v>
      </c>
      <c r="K646" s="201" t="str">
        <f t="shared" ref="K646:K660" si="32">IF(OR(COUNTIF(L646:L646,"未確認")&gt;0,COUNTIF(L646:L646,"*")&gt;0),"※","")</f>
        <v/>
      </c>
      <c r="L646" s="117">
        <v>25</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17</v>
      </c>
      <c r="K650" s="201" t="str">
        <f t="shared" si="32"/>
        <v/>
      </c>
      <c r="L650" s="117">
        <v>17</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14</v>
      </c>
      <c r="K655" s="201" t="str">
        <f t="shared" si="32"/>
        <v/>
      </c>
      <c r="L655" s="117">
        <v>14</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1049</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1050</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1049</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1050</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1049</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1050</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t="str">
        <f>IF(SUM(L693:L693)=0,IF(COUNTIF(L693:L693,"未確認")&gt;0,"未確認",IF(COUNTIF(L693:L693,"~*")&gt;0,"*",SUM(L693:L693))),SUM(L693:L693))</f>
        <v>*</v>
      </c>
      <c r="K693" s="201" t="str">
        <f>IF(OR(COUNTIF(L693:L693,"未確認")&gt;0,COUNTIF(L693:L693,"*")&gt;0),"※","")</f>
        <v>※</v>
      </c>
      <c r="L693" s="117" t="s">
        <v>541</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1049</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1050</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FD5A366-A7C6-4C36-8D96-E1A052F4C98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2019-12-23T02:31:31Z</dcterms:modified>
</cp:coreProperties>
</file>