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0086A3B-DB27-40C4-AAEB-9FB9B3FA1B9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<sst xmlns="http://schemas.openxmlformats.org/spreadsheetml/2006/main" count="3226" uniqueCount="1052">
  <si>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</si>
  <si>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</si>
  <si>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</si>
  <si>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</si>
  <si>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</si>
  <si>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</si>
  <si>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</si>
  <si>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</si>
  <si>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</si>
  <si>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</si>
  <si>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</si>
  <si>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</si>
  <si>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</si>
  <si>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</si>
  <si>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</si>
  <si>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</si>
  <si>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</si>
  <si>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</si>
  <si>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</si>
  <si>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</si>
  <si>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</si>
  <si>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</si>
  <si>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</si>
  <si>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</si>
  <si>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</si>
  <si>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</si>
  <si>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</si>
  <si>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</si>
  <si>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</si>
  <si>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</si>
  <si>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</si>
  <si>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</si>
  <si>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</si>
  <si>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</si>
  <si>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</si>
  <si>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</si>
  <si>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</si>
  <si>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</si>
  <si>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</si>
  <si>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</si>
  <si>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</si>
  <si>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</si>
  <si>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</si>
  <si>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</si>
  <si>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</si>
  <si>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</si>
  <si>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</si>
  <si>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</si>
  <si>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</si>
  <si>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</si>
  <si>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</si>
  <si>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</si>
  <si>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</si>
  <si>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</si>
  <si>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</si>
  <si>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</si>
  <si>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</si>
  <si>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</si>
  <si>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</si>
  <si>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</si>
  <si>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</si>
  <si>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</si>
  <si>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</si>
  <si>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</si>
  <si>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</si>
  <si>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</si>
  <si>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</si>
  <si>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</si>
  <si>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</si>
  <si>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</si>
  <si>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</si>
  <si>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</si>
  <si>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</si>
  <si>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</si>
  <si>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</si>
  <si>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</si>
  <si>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</si>
  <si>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</si>
  <si>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</si>
  <si>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</si>
  <si>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</si>
  <si>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</si>
  <si>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</si>
  <si>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</si>
  <si>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</si>
  <si>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</si>
  <si>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</si>
  <si>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</si>
  <si>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</si>
  <si>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</si>
  <si>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</si>
  <si>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</si>
  <si>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</si>
  <si>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</si>
  <si>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</si>
  <si>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</si>
  <si>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</si>
  <si>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</si>
  <si>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</si>
  <si>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</si>
  <si>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</si>
  <si>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</si>
  <si>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</si>
  <si>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</si>
  <si>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</si>
  <si>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</si>
  <si>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</si>
  <si>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</si>
  <si>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</si>
  <si>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</si>
  <si>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</si>
  <si>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</si>
  <si>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</si>
  <si>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</si>
  <si>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</si>
  <si>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</si>
  <si>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</si>
  <si>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</si>
  <si>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</si>
  <si>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</si>
  <si>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</si>
  <si>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</si>
  <si>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</si>
  <si>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</si>
  <si>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</si>
  <si>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</si>
  <si>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</si>
  <si>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</si>
  <si>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</si>
  <si>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</si>
  <si>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</si>
  <si>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</si>
  <si>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</si>
  <si>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</si>
  <si>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</si>
  <si>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</si>
  <si>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</si>
  <si>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</si>
  <si>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</si>
  <si>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</si>
  <si>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</si>
  <si>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</si>
  <si>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</si>
  <si>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</si>
  <si>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</si>
  <si>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</si>
  <si>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</si>
  <si>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</si>
  <si>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</si>
  <si>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</si>
  <si>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</si>
  <si>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</si>
  <si>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</si>
  <si>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</si>
  <si>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</si>
  <si>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</si>
  <si>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</si>
  <si>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</si>
  <si>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</si>
  <si>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</si>
  <si>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</si>
  <si>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</si>
  <si>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</si>
  <si>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</si>
  <si>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</si>
  <si>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</si>
  <si>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</si>
  <si>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</si>
  <si>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</si>
  <si>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</si>
  <si>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</si>
  <si>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</si>
  <si>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</si>
  <si>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</si>
  <si>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</si>
  <si>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</si>
  <si>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</si>
  <si>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</si>
  <si>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</si>
  <si>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</si>
  <si>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</si>
  <si>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</si>
  <si>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</si>
  <si>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</si>
  <si>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</si>
  <si>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</si>
  <si>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</si>
  <si>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</si>
  <si>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</si>
  <si>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</si>
  <si>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</si>
  <si>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</si>
  <si>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</si>
  <si>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</si>
  <si>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</si>
  <si>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</si>
  <si>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</si>
  <si>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</si>
  <si>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</si>
  <si>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</si>
  <si>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</si>
  <si>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</si>
  <si>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</si>
  <si>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</si>
  <si>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</si>
  <si>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</si>
  <si>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</si>
  <si>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</si>
  <si>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</si>
  <si>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</si>
  <si>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</si>
  <si>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</si>
  <si>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</si>
  <si>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</si>
  <si>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</si>
  <si>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</si>
  <si>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</si>
  <si>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</si>
  <si>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</si>
  <si>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</si>
  <si>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</si>
  <si>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</si>
  <si>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</si>
  <si>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</si>
  <si>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</si>
  <si>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</si>
  <si>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</si>
  <si>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</si>
  <si>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</si>
  <si>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</si>
  <si>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</si>
  <si>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</si>
  <si>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</si>
  <si>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</si>
  <si>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</si>
  <si>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</si>
  <si>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</si>
  <si>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</si>
  <si>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</si>
  <si>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</si>
  <si>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</si>
  <si>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</si>
  <si>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</si>
  <si>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</si>
  <si>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</si>
  <si>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</si>
  <si>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</si>
  <si>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</si>
  <si>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</si>
  <si>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</si>
  <si>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</si>
  <si>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</si>
  <si>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</si>
  <si>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</si>
  <si>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</si>
  <si>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</si>
  <si>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</si>
  <si>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</si>
  <si>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</si>
  <si>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</si>
  <si>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</si>
  <si>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</si>
  <si>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</si>
  <si>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</si>
  <si>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</si>
  <si>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</si>
  <si>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</si>
  <si>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</si>
  <si>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</si>
  <si>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</si>
  <si>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</si>
  <si>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</si>
  <si>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</si>
  <si>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</si>
  <si>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</si>
  <si>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</si>
  <si>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</si>
  <si>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</si>
  <si>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</si>
  <si>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</si>
  <si>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</si>
  <si>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</si>
  <si>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</si>
  <si>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</si>
  <si>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</si>
  <si>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</si>
  <si>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</si>
  <si>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</si>
  <si>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</si>
  <si>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</si>
  <si>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</si>
  <si>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</si>
  <si>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</si>
  <si>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</si>
  <si>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</si>
  <si>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</si>
  <si>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</si>
  <si>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</si>
  <si>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</si>
  <si>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</si>
  <si>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</si>
  <si>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</si>
  <si>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</si>
  <si>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</si>
  <si>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</si>
  <si>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</si>
  <si>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</si>
  <si>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</si>
  <si>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</si>
  <si>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</si>
  <si>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</si>
  <si>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</si>
  <si>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</si>
  <si>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</si>
  <si>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</si>
  <si>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</si>
  <si>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</si>
  <si>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</si>
  <si>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</si>
  <si>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</si>
  <si>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</si>
  <si>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</si>
  <si>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</si>
  <si>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</si>
  <si>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</si>
  <si>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</si>
  <si>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</si>
  <si>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</si>
  <si>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</si>
  <si>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</si>
  <si>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</si>
  <si>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</si>
  <si>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</si>
  <si>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</si>
  <si>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</si>
  <si>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</si>
  <si>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</si>
  <si>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</si>
  <si>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</si>
  <si>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</si>
  <si>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</si>
  <si>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</si>
  <si>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</si>
  <si>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</si>
  <si>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</si>
  <si>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</si>
  <si>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</si>
  <si>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</si>
  <si>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</si>
  <si>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</si>
  <si>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</si>
  <si>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</si>
  <si>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</si>
  <si>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</si>
  <si>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</si>
  <si>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</si>
  <si>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</si>
  <si>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</si>
  <si>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</si>
  <si>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</si>
  <si>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</si>
  <si>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</si>
  <si>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</si>
  <si>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</si>
  <si>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</si>
  <si>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</si>
  <si>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</si>
  <si>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</si>
  <si>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</si>
  <si>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</si>
  <si>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</si>
  <si>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</si>
  <si>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</si>
  <si>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</si>
  <si>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</si>
  <si>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</si>
  <si>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</si>
  <si>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</si>
  <si>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</si>
  <si>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</si>
  <si>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</si>
  <si>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</si>
  <si>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</si>
  <si>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</si>
  <si>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</si>
  <si>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</si>
  <si>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</si>
  <si>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</si>
  <si>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</si>
  <si>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</si>
  <si>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</si>
  <si>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</si>
  <si>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</si>
  <si>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</si>
  <si>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</si>
  <si>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</si>
  <si>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</si>
  <si>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</si>
  <si>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</si>
  <si>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</si>
  <si>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</si>
  <si>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</si>
  <si>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</si>
  <si>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</si>
  <si>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</si>
  <si>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</si>
  <si>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</si>
  <si>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</si>
  <si>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</si>
  <si>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</si>
  <si>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</si>
  <si>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</si>
  <si>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</si>
  <si>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</si>
  <si>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</si>
  <si>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</si>
  <si>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</si>
  <si>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</si>
  <si>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</si>
  <si>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</si>
  <si>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</si>
  <si>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</si>
  <si>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</si>
  <si>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</si>
  <si>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</si>
  <si>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</si>
  <si>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</si>
  <si>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</si>
  <si>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</si>
  <si>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</si>
  <si>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</si>
  <si>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</si>
  <si>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</si>
  <si>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</si>
  <si>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</si>
  <si>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</si>
  <si>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</si>
  <si>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</si>
  <si>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</si>
  <si>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</si>
  <si>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</si>
  <si>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</si>
  <si>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</si>
  <si>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</si>
  <si>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</si>
  <si>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</si>
  <si>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</si>
  <si>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</si>
  <si>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</si>
  <si>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</si>
  <si>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</si>
  <si>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</si>
  <si>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</si>
  <si>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</si>
  <si>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</si>
  <si>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</si>
  <si>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</si>
  <si>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</si>
  <si>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</si>
  <si>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</si>
  <si>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</si>
  <si>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</si>
  <si>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</si>
  <si>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</si>
  <si>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</si>
  <si>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</si>
  <si>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</si>
  <si>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</si>
  <si>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</si>
  <si>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</si>
  <si>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</si>
  <si>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</si>
  <si>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</si>
  <si>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</si>
  <si>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</si>
  <si>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</si>
  <si>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</si>
  <si>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</si>
  <si>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</si>
  <si>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</si>
  <si>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</si>
  <si>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</si>
  <si>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</si>
  <si>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</si>
  <si>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</si>
  <si>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</si>
  <si>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</si>
  <si>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</si>
  <si>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</si>
  <si>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</si>
  <si>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</si>
  <si>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</si>
  <si>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</si>
  <si>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</si>
  <si>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</si>
  <si>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</si>
  <si>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</si>
  <si>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</si>
  <si>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</si>
  <si>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</si>
  <si>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</si>
  <si>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</si>
  <si>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</si>
  <si>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</si>
  <si>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</si>
  <si>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</si>
  <si>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</si>
  <si>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</si>
  <si>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</si>
  <si>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</si>
  <si>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</si>
  <si>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</si>
  <si>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</si>
  <si>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</si>
  <si>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</si>
  <si>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</si>
  <si>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</si>
  <si>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</si>
  <si>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</si>
  <si>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</si>
  <si>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</si>
  <si>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</si>
  <si>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</si>
  <si>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</si>
  <si>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</si>
  <si>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</si>
  <si>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</si>
  <si>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</si>
  <si>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</si>
  <si>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</si>
  <si>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</si>
  <si>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</si>
  <si>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</si>
  <si>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</si>
  <si>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</si>
  <si>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</si>
  <si>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</si>
  <si>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</si>
  <si>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</si>
  <si>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</si>
  <si>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</si>
  <si>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</si>
  <si>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</si>
  <si>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</si>
  <si>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</si>
  <si>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</si>
  <si>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</si>
  <si>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</si>
  <si>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</si>
  <si>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</si>
  <si>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</si>
  <si>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</si>
  <si>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</si>
  <si>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</si>
  <si>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</si>
  <si>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</si>
  <si>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</si>
  <si>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</si>
  <si>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</si>
  <si>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</si>
  <si>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</si>
  <si>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</si>
  <si>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</si>
  <si>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</si>
  <si>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</si>
  <si>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</si>
  <si>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</si>
  <si>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</si>
  <si>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</si>
  <si>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</si>
  <si>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</si>
  <si>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</si>
  <si>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</si>
  <si>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</si>
  <si>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</si>
  <si>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</si>
  <si>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</si>
  <si>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</si>
  <si>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</si>
  <si>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</si>
  <si>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</si>
  <si>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</si>
  <si>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</si>
  <si>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</si>
  <si>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</si>
  <si>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</si>
  <si>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</si>
  <si>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</si>
  <si>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</si>
  <si>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</si>
  <si>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</si>
  <si>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</si>
  <si>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</si>
  <si>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</si>
  <si>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</si>
  <si>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</si>
  <si>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</si>
  <si>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</si>
  <si>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</si>
  <si>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</si>
  <si>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</si>
  <si>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</si>
  <si>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</si>
  <si>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</si>
  <si>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</si>
  <si>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</si>
  <si>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</si>
  <si>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</si>
  <si>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</si>
  <si>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</si>
  <si>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</si>
  <si>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</si>
  <si>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</si>
  <si>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</si>
  <si>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</si>
  <si>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</si>
  <si>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</si>
  <si>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</si>
  <si>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</si>
  <si>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</si>
  <si>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</si>
  <si>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</si>
  <si>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</si>
  <si>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</si>
  <si>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</si>
  <si>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</si>
  <si>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</si>
  <si>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</si>
  <si>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</si>
  <si>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</si>
  <si>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</si>
  <si>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</si>
  <si>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</si>
  <si>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</si>
  <si>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</si>
  <si>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</si>
  <si>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</si>
  <si>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</si>
  <si>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</si>
  <si>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</si>
  <si>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</si>
  <si>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</si>
  <si>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</si>
  <si>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</si>
  <si>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</si>
  <si>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</si>
  <si>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</si>
  <si>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</si>
  <si>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</si>
  <si>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</si>
  <si>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</si>
  <si>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</si>
  <si>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</si>
  <si>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</si>
  <si>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</si>
  <si>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</si>
  <si>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</si>
  <si>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</si>
  <si>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</si>
  <si>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</si>
  <si>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</si>
  <si>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</si>
  <si>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</si>
  <si>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</si>
  <si>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</si>
  <si>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</si>
  <si>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</si>
  <si>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</si>
  <si>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</si>
  <si>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</si>
  <si>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</si>
  <si>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</si>
  <si>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</si>
  <si>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</si>
  <si>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</si>
  <si>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</si>
  <si>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</si>
  <si>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</si>
  <si>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</si>
  <si>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</si>
  <si>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</si>
  <si>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</si>
  <si>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</si>
  <si>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</si>
  <si>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</si>
  <si>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</si>
  <si>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</si>
  <si>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</si>
  <si>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</si>
  <si>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</si>
  <si>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</si>
  <si>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</si>
  <si>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</si>
  <si>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</si>
  <si>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</si>
  <si>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</si>
  <si>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</si>
  <si>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</si>
  <si>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</si>
  <si>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</si>
  <si>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</si>
  <si>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</si>
  <si>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</si>
  <si>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</si>
  <si>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</si>
  <si>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</si>
  <si>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</si>
  <si>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</si>
  <si>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</si>
  <si>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</si>
  <si>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</si>
  <si>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</si>
  <si>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</si>
  <si>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</si>
  <si>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</si>
  <si>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</si>
  <si>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</si>
  <si>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</si>
  <si>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</si>
  <si>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</si>
  <si>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</si>
  <si>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</si>
  <si>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</si>
  <si>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</si>
  <si>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</si>
  <si>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</si>
  <si>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</si>
  <si>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</si>
  <si>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</si>
  <si>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</si>
  <si>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</si>
  <si>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</si>
  <si>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</si>
  <si>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</si>
  <si>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</si>
  <si>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</si>
  <si>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</si>
  <si>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</si>
  <si>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</si>
  <si>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</si>
  <si>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</si>
  <si>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</si>
  <si>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</si>
  <si>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</si>
  <si>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</si>
  <si>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</si>
  <si>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</si>
  <si>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</si>
  <si>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</si>
  <si>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</si>
  <si>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</si>
  <si>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</si>
  <si>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</si>
  <si>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</si>
  <si>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</si>
  <si>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</si>
  <si>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</si>
  <si>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</si>
  <si>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</si>
  <si>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</si>
  <si>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</si>
  <si>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</si>
  <si>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</si>
  <si>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</si>
  <si>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</si>
  <si>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</si>
  <si>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</si>
  <si>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</si>
  <si>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</si>
  <si>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</si>
  <si>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</si>
  <si>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</si>
  <si>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</si>
  <si>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</si>
  <si>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</si>
  <si>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</si>
  <si>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</si>
  <si>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</si>
  <si>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</si>
  <si>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</si>
  <si>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</si>
  <si>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</si>
  <si>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</si>
  <si>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</si>
  <si>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</si>
  <si>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</si>
  <si>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</si>
  <si>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</si>
  <si>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</si>
  <si>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</si>
  <si>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</si>
  <si>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</si>
  <si>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</si>
  <si>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</si>
  <si>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</si>
  <si>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</si>
  <si>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</si>
  <si>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</si>
  <si>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</si>
  <si>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</si>
  <si>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</si>
  <si>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</si>
  <si>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</si>
  <si>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</si>
  <si>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</si>
  <si>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</si>
  <si>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</si>
  <si>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</si>
  <si>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</si>
  <si>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</si>
  <si>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</si>
  <si>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</si>
  <si>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</si>
  <si>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</si>
  <si>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</si>
  <si>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</si>
  <si>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</si>
  <si>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</si>
  <si>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</si>
  <si>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</si>
  <si>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</si>
  <si>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</si>
  <si>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</si>
  <si>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</si>
  <si>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</si>
  <si>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</si>
  <si>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</si>
  <si>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</si>
  <si>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</si>
  <si>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</si>
  <si>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</si>
  <si>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</si>
  <si>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</si>
  <si>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</si>
  <si>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</si>
  <si>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</si>
  <si>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</si>
  <si>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</si>
  <si>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</si>
  <si>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</si>
  <si>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</si>
  <si>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</si>
  <si>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</si>
  <si>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</si>
  <si>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</si>
  <si>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</si>
  <si>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</si>
  <si>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</si>
  <si>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</si>
  <si>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</si>
  <si>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</si>
  <si>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</si>
  <si>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</si>
  <si>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</si>
  <si>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</si>
  <si>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</si>
  <si>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</si>
  <si>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</si>
  <si>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</si>
  <si>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</si>
  <si>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</si>
  <si>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</si>
  <si>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</si>
  <si>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</si>
  <si>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</si>
  <si>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</si>
  <si>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</si>
  <si>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</si>
  <si>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</si>
  <si>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</si>
  <si>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</si>
  <si>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</si>
  <si>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</si>
  <si>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</si>
  <si>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</si>
  <si>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</si>
  <si>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</si>
  <si>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</si>
  <si>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</si>
  <si>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</si>
  <si>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</si>
  <si>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</si>
  <si>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</si>
  <si>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</si>
  <si>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</si>
  <si>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</si>
  <si>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</si>
  <si>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</si>
  <si>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</si>
  <si>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</si>
  <si>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</si>
  <si>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</si>
  <si>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</si>
  <si>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</si>
  <si>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</si>
  <si>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</si>
  <si>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</si>
  <si>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</si>
  <si>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</si>
  <si>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</si>
  <si>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</si>
  <si>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</si>
  <si>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</si>
  <si>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</si>
  <si>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</si>
  <si>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</si>
  <si>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</si>
  <si>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</si>
  <si>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</si>
  <si>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</si>
  <si>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</si>
  <si>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</si>
  <si>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</si>
  <si>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</si>
  <si>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</si>
  <si>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</si>
  <si>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</si>
  <si>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</si>
  <si>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</si>
  <si>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</si>
  <si>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</si>
  <si>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</si>
  <si>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</si>
  <si>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</si>
  <si>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</si>
  <si>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</si>
  <si>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</si>
  <si>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</si>
  <si>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</si>
  <si>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</si>
  <si>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</si>
  <si>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</si>
  <si>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</si>
  <si>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</si>
  <si>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</si>
  <si>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</si>
  <si>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</si>
  <si>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</si>
  <si>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</si>
  <si>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</si>
  <si>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</si>
  <si>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</si>
  <si>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</si>
  <si>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</si>
  <si>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</si>
  <si>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</si>
  <si>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</si>
  <si>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</si>
  <si>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</si>
  <si>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</si>
  <si>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</si>
  <si>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</si>
  <si>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</si>
  <si>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</si>
  <si>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</si>
  <si>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</si>
  <si>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</si>
  <si>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</si>
  <si>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</si>
  <si>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</si>
  <si>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</si>
  <si>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</si>
  <si>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</si>
  <si>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</si>
  <si>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</si>
  <si>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</si>
  <si>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</si>
  <si>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</si>
  <si>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</si>
  <si>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</si>
  <si>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</si>
  <si>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</si>
  <si>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</si>
  <si>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</si>
  <si>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</si>
  <si>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</si>
  <si>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</si>
  <si>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</si>
  <si>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</si>
  <si>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</si>
  <si>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</si>
  <si>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</si>
  <si>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</si>
  <si>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</si>
  <si>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</si>
  <si>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</si>
  <si>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</si>
  <si>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</si>
  <si>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</si>
  <si>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</si>
  <si>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</si>
  <si>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</si>
  <si>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</si>
  <si>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</si>
  <si>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</si>
  <si>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</si>
  <si>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</si>
  <si>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</si>
  <si>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</si>
  <si>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</si>
  <si>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</si>
  <si>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</si>
  <si>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</si>
  <si>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</si>
  <si>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</si>
  <si>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</si>
  <si>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</si>
  <si>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</si>
  <si>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</si>
  <si>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</si>
  <si>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</si>
  <si>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</si>
  <si>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</si>
  <si>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</si>
  <si>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</si>
  <si>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</si>
  <si>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</si>
  <si>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</si>
  <si>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</si>
  <si>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</si>
  <si>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</si>
  <si>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</si>
  <si>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</si>
  <si>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</si>
  <si>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</si>
  <si>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</si>
  <si>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</si>
  <si>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</si>
  <si>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</si>
  <si>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</si>
  <si>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</si>
  <si>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</si>
  <si>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</si>
  <si>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</si>
  <si>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</si>
  <si>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</si>
  <si>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</si>
  <si>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屋久島徳洲会病院</t>
    <phoneticPr fontId="3"/>
  </si>
  <si>
    <t>〒891-4205 熊毛郡屋久島町宮之浦２４６７</t>
    <phoneticPr fontId="3"/>
  </si>
  <si>
    <t>〇</t>
  </si>
  <si>
    <t>医療法人</t>
  </si>
  <si>
    <t>内科</t>
  </si>
  <si>
    <t>ＤＰＣ標準病院群</t>
  </si>
  <si>
    <t>有</t>
  </si>
  <si>
    <t>看護必要度Ⅰ</t>
    <phoneticPr fontId="3"/>
  </si>
  <si>
    <t>3階病棟</t>
  </si>
  <si>
    <t>急性期機能</t>
  </si>
  <si>
    <t>障害者施設等13対１入院基本料</t>
  </si>
  <si>
    <t>-</t>
    <phoneticPr fontId="3"/>
  </si>
  <si>
    <t>4階病棟</t>
  </si>
  <si>
    <t>慢性期機能</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</si>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</sst>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c r="C4" s="424"/>
      <c r="D4" s="424"/>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5" t="s">
        <v>1011</v>
      </c>
      <c r="J9" s="425"/>
      <c r="K9" s="425"/>
      <c r="L9" s="276" t="s">
        <v>1045</v>
      </c>
      <c r="M9" s="282" t="s">
        <v>1049</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1045</v>
      </c>
      <c r="M22" s="282" t="s">
        <v>1049</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1045</v>
      </c>
      <c r="M35" s="282" t="s">
        <v>1049</v>
      </c>
      <c r="N35" s="282" t="s">
        <v>1051</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1045</v>
      </c>
      <c r="M44" s="282" t="s">
        <v>1049</v>
      </c>
      <c r="N44" s="282" t="s">
        <v>1051</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2" t="s">
        <v>544</v>
      </c>
      <c r="E60" s="432"/>
      <c r="F60" s="432"/>
      <c r="G60" s="432"/>
      <c r="H60" s="432"/>
      <c r="I60" s="432"/>
      <c r="J60" s="432"/>
      <c r="K60" s="432"/>
      <c r="L60" s="432"/>
      <c r="M60" s="39"/>
      <c r="N60" s="39"/>
    </row>
    <row r="61" spans="1:14" s="21" customFormat="1" ht="34.5" customHeight="1">
      <c r="A61" s="243"/>
      <c r="B61" s="1"/>
      <c r="C61" s="41"/>
      <c r="D61" s="431" t="s">
        <v>16</v>
      </c>
      <c r="E61" s="431"/>
      <c r="F61" s="431"/>
      <c r="G61" s="431"/>
      <c r="H61" s="431"/>
      <c r="I61" s="431"/>
      <c r="J61" s="431"/>
      <c r="K61" s="431"/>
      <c r="L61" s="431"/>
      <c r="M61" s="39"/>
      <c r="N61" s="39"/>
    </row>
    <row r="62" spans="1:14" s="21" customFormat="1" ht="34.5" customHeight="1">
      <c r="A62" s="243"/>
      <c r="B62" s="1"/>
      <c r="C62" s="41"/>
      <c r="D62" s="431" t="s">
        <v>17</v>
      </c>
      <c r="E62" s="431"/>
      <c r="F62" s="431"/>
      <c r="G62" s="431"/>
      <c r="H62" s="431"/>
      <c r="I62" s="431"/>
      <c r="J62" s="431"/>
      <c r="K62" s="431"/>
      <c r="L62" s="431"/>
      <c r="M62" s="39"/>
      <c r="N62" s="39"/>
    </row>
    <row r="63" spans="1:14" s="21" customFormat="1" ht="34.5" customHeight="1">
      <c r="A63" s="243"/>
      <c r="B63" s="1"/>
      <c r="C63" s="41"/>
      <c r="D63" s="431" t="s">
        <v>18</v>
      </c>
      <c r="E63" s="431"/>
      <c r="F63" s="431"/>
      <c r="G63" s="431"/>
      <c r="H63" s="431"/>
      <c r="I63" s="431"/>
      <c r="J63" s="431"/>
      <c r="K63" s="431"/>
      <c r="L63" s="431"/>
      <c r="M63" s="39"/>
      <c r="N63" s="39"/>
    </row>
    <row r="64" spans="1:14" s="21" customFormat="1" ht="34.5" customHeight="1">
      <c r="A64" s="243"/>
      <c r="B64" s="1"/>
      <c r="C64" s="41"/>
      <c r="D64" s="431" t="s">
        <v>19</v>
      </c>
      <c r="E64" s="431"/>
      <c r="F64" s="431"/>
      <c r="G64" s="431"/>
      <c r="H64" s="431"/>
      <c r="I64" s="431"/>
      <c r="J64" s="431"/>
      <c r="K64" s="431"/>
      <c r="L64" s="431"/>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1045</v>
      </c>
      <c r="M89" s="262" t="s">
        <v>1049</v>
      </c>
      <c r="N89" s="262" t="s">
        <v>1051</v>
      </c>
    </row>
    <row r="90" spans="1:22" s="21" customFormat="1">
      <c r="A90" s="243"/>
      <c r="B90" s="1"/>
      <c r="C90" s="3"/>
      <c r="D90" s="3"/>
      <c r="E90" s="3"/>
      <c r="F90" s="3"/>
      <c r="G90" s="3"/>
      <c r="H90" s="287"/>
      <c r="I90" s="67" t="s">
        <v>36</v>
      </c>
      <c r="J90" s="68"/>
      <c r="K90" s="69"/>
      <c r="L90" s="262" t="s">
        <v>1046</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70" t="s">
        <v>1050</v>
      </c>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IF(SUM(L99:N99)=0,IF(COUNTIF(L99:N99,"未確認")&gt;0,"未確認",IF(COUNTIF(L99:N99,"~*")&gt;0,"*",SUM(L99:N99))),SUM(L99:N99))</f>
        <v>139</v>
      </c>
      <c r="K99" s="237" t="str">
        <f>IF(OR(COUNTIF(L99:N99,"未確認")&gt;0,COUNTIF(L99:N99,"~*")&gt;0),"※","")</f>
        <v/>
      </c>
      <c r="L99" s="258">
        <v>45</v>
      </c>
      <c r="M99" s="258">
        <v>44</v>
      </c>
      <c r="N99" s="258">
        <v>50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139</v>
      </c>
      <c r="K101" s="237" t="str">
        <f>IF(OR(COUNTIF(L101:N101,"未確認")&gt;0,COUNTIF(L101:N101,"~*")&gt;0),"※","")</f>
        <v/>
      </c>
      <c r="L101" s="258">
        <v>45</v>
      </c>
      <c r="M101" s="258">
        <v>44</v>
      </c>
      <c r="N101" s="258">
        <v>50</v>
      </c>
    </row>
    <row r="102" spans="1:22" s="83" customFormat="1" ht="34.5" customHeight="1">
      <c r="A102" s="244" t="s">
        <v>610</v>
      </c>
      <c r="B102" s="84"/>
      <c r="C102" s="377"/>
      <c r="D102" s="379"/>
      <c r="E102" s="317" t="s">
        <v>612</v>
      </c>
      <c r="F102" s="318"/>
      <c r="G102" s="318"/>
      <c r="H102" s="319"/>
      <c r="I102" s="420"/>
      <c r="J102" s="256">
        <f t="shared" si="0"/>
        <v>139</v>
      </c>
      <c r="K102" s="237" t="str">
        <f t="shared" ref="K102:K111" si="1">IF(OR(COUNTIF(L101:N101,"未確認")&gt;0,COUNTIF(L101:N101,"~*")&gt;0),"※","")</f>
        <v/>
      </c>
      <c r="L102" s="258">
        <v>45</v>
      </c>
      <c r="M102" s="258">
        <v>44</v>
      </c>
      <c r="N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9"/>
      <c r="F104" s="430"/>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9"/>
      <c r="F107" s="430"/>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1047</v>
      </c>
      <c r="N131" s="98" t="s">
        <v>1047</v>
      </c>
    </row>
    <row r="132" spans="1:22" s="83" customFormat="1" ht="34.5" customHeight="1">
      <c r="A132" s="244" t="s">
        <v>621</v>
      </c>
      <c r="B132" s="84"/>
      <c r="C132" s="295"/>
      <c r="D132" s="297"/>
      <c r="E132" s="320" t="s">
        <v>58</v>
      </c>
      <c r="F132" s="321"/>
      <c r="G132" s="321"/>
      <c r="H132" s="322"/>
      <c r="I132" s="389"/>
      <c r="J132" s="101"/>
      <c r="K132" s="102"/>
      <c r="L132" s="82">
        <v>45</v>
      </c>
      <c r="M132" s="82">
        <v>44</v>
      </c>
      <c r="N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118</v>
      </c>
      <c r="K149" s="264" t="str">
        <f t="shared" si="3"/>
        <v/>
      </c>
      <c r="L149" s="117">
        <v>118</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106</v>
      </c>
      <c r="K168" s="264" t="str">
        <f t="shared" si="3"/>
        <v/>
      </c>
      <c r="L168" s="117">
        <v>0</v>
      </c>
      <c r="M168" s="117">
        <v>48</v>
      </c>
      <c r="N168" s="117">
        <v>58</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1043</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6.5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47</v>
      </c>
      <c r="K269" s="81" t="str">
        <f t="shared" si="8"/>
        <v/>
      </c>
      <c r="L269" s="147">
        <v>18</v>
      </c>
      <c r="M269" s="147">
        <v>14</v>
      </c>
      <c r="N269" s="147">
        <v>15</v>
      </c>
    </row>
    <row r="270" spans="1:22" s="83" customFormat="1" ht="34.5" customHeight="1">
      <c r="A270" s="249" t="s">
        <v>725</v>
      </c>
      <c r="B270" s="120"/>
      <c r="C270" s="371"/>
      <c r="D270" s="371"/>
      <c r="E270" s="371"/>
      <c r="F270" s="371"/>
      <c r="G270" s="371" t="s">
        <v>148</v>
      </c>
      <c r="H270" s="371"/>
      <c r="I270" s="404"/>
      <c r="J270" s="266">
        <f t="shared" si="9"/>
        <v>1.7999999999999998</v>
      </c>
      <c r="K270" s="81" t="str">
        <f t="shared" si="8"/>
        <v/>
      </c>
      <c r="L270" s="148">
        <v>0.6</v>
      </c>
      <c r="M270" s="148">
        <v>0</v>
      </c>
      <c r="N270" s="148">
        <v>1.2</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1</v>
      </c>
      <c r="N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c r="N272" s="148">
        <v>0</v>
      </c>
    </row>
    <row r="273" spans="1:14" s="83" customFormat="1" ht="34.5" customHeight="1">
      <c r="A273" s="249" t="s">
        <v>727</v>
      </c>
      <c r="B273" s="120"/>
      <c r="C273" s="371" t="s">
        <v>152</v>
      </c>
      <c r="D273" s="372"/>
      <c r="E273" s="372"/>
      <c r="F273" s="372"/>
      <c r="G273" s="371" t="s">
        <v>146</v>
      </c>
      <c r="H273" s="371"/>
      <c r="I273" s="404"/>
      <c r="J273" s="266">
        <f t="shared" si="9"/>
        <v>21</v>
      </c>
      <c r="K273" s="81" t="str">
        <f t="shared" si="8"/>
        <v/>
      </c>
      <c r="L273" s="147">
        <v>4</v>
      </c>
      <c r="M273" s="147">
        <v>7</v>
      </c>
      <c r="N273" s="147">
        <v>10</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1</v>
      </c>
      <c r="K275" s="81" t="str">
        <f t="shared" si="8"/>
        <v/>
      </c>
      <c r="L275" s="147">
        <v>1</v>
      </c>
      <c r="M275" s="147">
        <v>0</v>
      </c>
      <c r="N275" s="147">
        <v>0</v>
      </c>
    </row>
    <row r="276" spans="1:14" s="83" customFormat="1" ht="34.5" customHeight="1">
      <c r="A276" s="249" t="s">
        <v>728</v>
      </c>
      <c r="B276" s="84"/>
      <c r="C276" s="372"/>
      <c r="D276" s="372"/>
      <c r="E276" s="372"/>
      <c r="F276" s="372"/>
      <c r="G276" s="371" t="s">
        <v>148</v>
      </c>
      <c r="H276" s="371"/>
      <c r="I276" s="404"/>
      <c r="J276" s="266">
        <f t="shared" si="9"/>
        <v>0.9</v>
      </c>
      <c r="K276" s="81" t="str">
        <f t="shared" si="8"/>
        <v/>
      </c>
      <c r="L276" s="148">
        <v>0.9</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0.3</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8</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c r="N367" s="66" t="s">
        <v>1051</v>
      </c>
    </row>
    <row r="368" spans="1:22" s="118" customFormat="1" ht="20.25" customHeight="1">
      <c r="A368" s="243"/>
      <c r="B368" s="1"/>
      <c r="C368" s="3"/>
      <c r="D368" s="3"/>
      <c r="E368" s="3"/>
      <c r="F368" s="3"/>
      <c r="G368" s="3"/>
      <c r="H368" s="287"/>
      <c r="I368" s="67" t="s">
        <v>36</v>
      </c>
      <c r="J368" s="170"/>
      <c r="K368" s="79"/>
      <c r="L368" s="137" t="s">
        <v>1046</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1860</v>
      </c>
      <c r="K392" s="81" t="str">
        <f t="shared" ref="K392:K397" si="12">IF(OR(COUNTIF(L392:N392,"未確認")&gt;0,COUNTIF(L392:N392,"~*")&gt;0),"※","")</f>
        <v/>
      </c>
      <c r="L392" s="147">
        <v>1417</v>
      </c>
      <c r="M392" s="147">
        <v>239</v>
      </c>
      <c r="N392" s="147">
        <v>204</v>
      </c>
    </row>
    <row r="393" spans="1:22" s="83" customFormat="1" ht="34.5" customHeight="1">
      <c r="A393" s="249" t="s">
        <v>773</v>
      </c>
      <c r="B393" s="84"/>
      <c r="C393" s="370"/>
      <c r="D393" s="380"/>
      <c r="E393" s="320" t="s">
        <v>224</v>
      </c>
      <c r="F393" s="321"/>
      <c r="G393" s="321"/>
      <c r="H393" s="322"/>
      <c r="I393" s="343"/>
      <c r="J393" s="140">
        <f t="shared" si="11"/>
        <v>662</v>
      </c>
      <c r="K393" s="81" t="str">
        <f t="shared" si="12"/>
        <v/>
      </c>
      <c r="L393" s="147">
        <v>272</v>
      </c>
      <c r="M393" s="147">
        <v>199</v>
      </c>
      <c r="N393" s="147">
        <v>191</v>
      </c>
    </row>
    <row r="394" spans="1:22" s="83" customFormat="1" ht="34.5" customHeight="1">
      <c r="A394" s="250" t="s">
        <v>774</v>
      </c>
      <c r="B394" s="84"/>
      <c r="C394" s="370"/>
      <c r="D394" s="381"/>
      <c r="E394" s="320" t="s">
        <v>225</v>
      </c>
      <c r="F394" s="321"/>
      <c r="G394" s="321"/>
      <c r="H394" s="322"/>
      <c r="I394" s="343"/>
      <c r="J394" s="140">
        <f t="shared" si="11"/>
        <v>788</v>
      </c>
      <c r="K394" s="81" t="str">
        <f t="shared" si="12"/>
        <v/>
      </c>
      <c r="L394" s="147">
        <v>788</v>
      </c>
      <c r="M394" s="147">
        <v>0</v>
      </c>
      <c r="N394" s="147">
        <v>0</v>
      </c>
    </row>
    <row r="395" spans="1:22" s="83" customFormat="1" ht="34.5" customHeight="1">
      <c r="A395" s="250" t="s">
        <v>775</v>
      </c>
      <c r="B395" s="84"/>
      <c r="C395" s="370"/>
      <c r="D395" s="382"/>
      <c r="E395" s="320" t="s">
        <v>226</v>
      </c>
      <c r="F395" s="321"/>
      <c r="G395" s="321"/>
      <c r="H395" s="322"/>
      <c r="I395" s="343"/>
      <c r="J395" s="140">
        <f t="shared" si="11"/>
        <v>410</v>
      </c>
      <c r="K395" s="81" t="str">
        <f t="shared" si="12"/>
        <v/>
      </c>
      <c r="L395" s="147">
        <v>357</v>
      </c>
      <c r="M395" s="147">
        <v>40</v>
      </c>
      <c r="N395" s="147">
        <v>13</v>
      </c>
    </row>
    <row r="396" spans="1:22" s="83" customFormat="1" ht="34.5" customHeight="1">
      <c r="A396" s="250" t="s">
        <v>776</v>
      </c>
      <c r="B396" s="1"/>
      <c r="C396" s="370"/>
      <c r="D396" s="320" t="s">
        <v>227</v>
      </c>
      <c r="E396" s="321"/>
      <c r="F396" s="321"/>
      <c r="G396" s="321"/>
      <c r="H396" s="322"/>
      <c r="I396" s="343"/>
      <c r="J396" s="140">
        <f t="shared" si="11"/>
        <v>45243</v>
      </c>
      <c r="K396" s="81" t="str">
        <f t="shared" si="12"/>
        <v/>
      </c>
      <c r="L396" s="147">
        <v>13329</v>
      </c>
      <c r="M396" s="147">
        <v>15127</v>
      </c>
      <c r="N396" s="147">
        <v>16787</v>
      </c>
    </row>
    <row r="397" spans="1:22" s="83" customFormat="1" ht="34.5" customHeight="1">
      <c r="A397" s="250" t="s">
        <v>777</v>
      </c>
      <c r="B397" s="119"/>
      <c r="C397" s="370"/>
      <c r="D397" s="320" t="s">
        <v>228</v>
      </c>
      <c r="E397" s="321"/>
      <c r="F397" s="321"/>
      <c r="G397" s="321"/>
      <c r="H397" s="322"/>
      <c r="I397" s="344"/>
      <c r="J397" s="140">
        <f t="shared" si="11"/>
        <v>1868</v>
      </c>
      <c r="K397" s="81" t="str">
        <f t="shared" si="12"/>
        <v/>
      </c>
      <c r="L397" s="147">
        <v>1422</v>
      </c>
      <c r="M397" s="147">
        <v>241</v>
      </c>
      <c r="N397" s="147">
        <v>205</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1862</v>
      </c>
      <c r="K405" s="81" t="str">
        <f t="shared" ref="K405:K422" si="14">IF(OR(COUNTIF(L405:N405,"未確認")&gt;0,COUNTIF(L405:N405,"~*")&gt;0),"※","")</f>
        <v/>
      </c>
      <c r="L405" s="147">
        <v>1417</v>
      </c>
      <c r="M405" s="147">
        <v>241</v>
      </c>
      <c r="N405" s="147">
        <v>204</v>
      </c>
    </row>
    <row r="406" spans="1:22" s="83" customFormat="1" ht="34.5" customHeight="1">
      <c r="A406" s="251" t="s">
        <v>779</v>
      </c>
      <c r="B406" s="119"/>
      <c r="C406" s="369"/>
      <c r="D406" s="375" t="s">
        <v>233</v>
      </c>
      <c r="E406" s="377" t="s">
        <v>234</v>
      </c>
      <c r="F406" s="378"/>
      <c r="G406" s="378"/>
      <c r="H406" s="379"/>
      <c r="I406" s="361"/>
      <c r="J406" s="140">
        <f t="shared" si="13"/>
        <v>398</v>
      </c>
      <c r="K406" s="81" t="str">
        <f t="shared" si="14"/>
        <v/>
      </c>
      <c r="L406" s="147">
        <v>18</v>
      </c>
      <c r="M406" s="147">
        <v>196</v>
      </c>
      <c r="N406" s="147">
        <v>184</v>
      </c>
    </row>
    <row r="407" spans="1:22" s="83" customFormat="1" ht="34.5" customHeight="1">
      <c r="A407" s="251" t="s">
        <v>780</v>
      </c>
      <c r="B407" s="119"/>
      <c r="C407" s="369"/>
      <c r="D407" s="369"/>
      <c r="E407" s="320" t="s">
        <v>235</v>
      </c>
      <c r="F407" s="321"/>
      <c r="G407" s="321"/>
      <c r="H407" s="322"/>
      <c r="I407" s="361"/>
      <c r="J407" s="140">
        <f t="shared" si="13"/>
        <v>1175</v>
      </c>
      <c r="K407" s="81" t="str">
        <f t="shared" si="14"/>
        <v/>
      </c>
      <c r="L407" s="147">
        <v>1138</v>
      </c>
      <c r="M407" s="147">
        <v>22</v>
      </c>
      <c r="N407" s="147">
        <v>15</v>
      </c>
    </row>
    <row r="408" spans="1:22" s="83" customFormat="1" ht="34.5" customHeight="1">
      <c r="A408" s="251" t="s">
        <v>781</v>
      </c>
      <c r="B408" s="119"/>
      <c r="C408" s="369"/>
      <c r="D408" s="369"/>
      <c r="E408" s="320" t="s">
        <v>236</v>
      </c>
      <c r="F408" s="321"/>
      <c r="G408" s="321"/>
      <c r="H408" s="322"/>
      <c r="I408" s="361"/>
      <c r="J408" s="140">
        <f t="shared" si="13"/>
        <v>145</v>
      </c>
      <c r="K408" s="81" t="str">
        <f t="shared" si="14"/>
        <v/>
      </c>
      <c r="L408" s="147">
        <v>120</v>
      </c>
      <c r="M408" s="147">
        <v>21</v>
      </c>
      <c r="N408" s="147">
        <v>4</v>
      </c>
    </row>
    <row r="409" spans="1:22" s="83" customFormat="1" ht="34.5" customHeight="1">
      <c r="A409" s="251" t="s">
        <v>782</v>
      </c>
      <c r="B409" s="119"/>
      <c r="C409" s="369"/>
      <c r="D409" s="369"/>
      <c r="E409" s="317" t="s">
        <v>989</v>
      </c>
      <c r="F409" s="318"/>
      <c r="G409" s="318"/>
      <c r="H409" s="319"/>
      <c r="I409" s="361"/>
      <c r="J409" s="140">
        <f t="shared" si="13"/>
        <v>102</v>
      </c>
      <c r="K409" s="81" t="str">
        <f t="shared" si="14"/>
        <v/>
      </c>
      <c r="L409" s="147">
        <v>99</v>
      </c>
      <c r="M409" s="147">
        <v>2</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42</v>
      </c>
      <c r="K411" s="81" t="str">
        <f t="shared" si="14"/>
        <v/>
      </c>
      <c r="L411" s="147">
        <v>42</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1868</v>
      </c>
      <c r="K413" s="81" t="str">
        <f t="shared" si="14"/>
        <v/>
      </c>
      <c r="L413" s="147">
        <v>1422</v>
      </c>
      <c r="M413" s="147">
        <v>241</v>
      </c>
      <c r="N413" s="147">
        <v>205</v>
      </c>
    </row>
    <row r="414" spans="1:22" s="83" customFormat="1" ht="34.5" customHeight="1">
      <c r="A414" s="251" t="s">
        <v>787</v>
      </c>
      <c r="B414" s="119"/>
      <c r="C414" s="369"/>
      <c r="D414" s="375" t="s">
        <v>240</v>
      </c>
      <c r="E414" s="377" t="s">
        <v>241</v>
      </c>
      <c r="F414" s="378"/>
      <c r="G414" s="378"/>
      <c r="H414" s="379"/>
      <c r="I414" s="361"/>
      <c r="J414" s="140">
        <f t="shared" si="13"/>
        <v>398</v>
      </c>
      <c r="K414" s="81" t="str">
        <f t="shared" si="14"/>
        <v/>
      </c>
      <c r="L414" s="147">
        <v>363</v>
      </c>
      <c r="M414" s="147">
        <v>19</v>
      </c>
      <c r="N414" s="147">
        <v>16</v>
      </c>
    </row>
    <row r="415" spans="1:22" s="83" customFormat="1" ht="34.5" customHeight="1">
      <c r="A415" s="251" t="s">
        <v>788</v>
      </c>
      <c r="B415" s="119"/>
      <c r="C415" s="369"/>
      <c r="D415" s="369"/>
      <c r="E415" s="320" t="s">
        <v>242</v>
      </c>
      <c r="F415" s="321"/>
      <c r="G415" s="321"/>
      <c r="H415" s="322"/>
      <c r="I415" s="361"/>
      <c r="J415" s="140">
        <f t="shared" si="13"/>
        <v>1160</v>
      </c>
      <c r="K415" s="81" t="str">
        <f t="shared" si="14"/>
        <v/>
      </c>
      <c r="L415" s="147">
        <v>871</v>
      </c>
      <c r="M415" s="147">
        <v>152</v>
      </c>
      <c r="N415" s="147">
        <v>137</v>
      </c>
    </row>
    <row r="416" spans="1:22" s="83" customFormat="1" ht="34.5" customHeight="1">
      <c r="A416" s="251" t="s">
        <v>789</v>
      </c>
      <c r="B416" s="119"/>
      <c r="C416" s="369"/>
      <c r="D416" s="369"/>
      <c r="E416" s="320" t="s">
        <v>243</v>
      </c>
      <c r="F416" s="321"/>
      <c r="G416" s="321"/>
      <c r="H416" s="322"/>
      <c r="I416" s="361"/>
      <c r="J416" s="140">
        <f t="shared" si="13"/>
        <v>106</v>
      </c>
      <c r="K416" s="81" t="str">
        <f t="shared" si="14"/>
        <v/>
      </c>
      <c r="L416" s="147">
        <v>94</v>
      </c>
      <c r="M416" s="147">
        <v>7</v>
      </c>
      <c r="N416" s="147">
        <v>5</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91</v>
      </c>
      <c r="K418" s="81" t="str">
        <f t="shared" si="14"/>
        <v/>
      </c>
      <c r="L418" s="147">
        <v>49</v>
      </c>
      <c r="M418" s="147">
        <v>21</v>
      </c>
      <c r="N418" s="147">
        <v>21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113</v>
      </c>
      <c r="K421" s="81" t="str">
        <f t="shared" si="14"/>
        <v/>
      </c>
      <c r="L421" s="147">
        <v>45</v>
      </c>
      <c r="M421" s="147">
        <v>42</v>
      </c>
      <c r="N421" s="147">
        <v>26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1470</v>
      </c>
      <c r="K430" s="193" t="str">
        <f>IF(OR(COUNTIF(L430:N430,"未確認")&gt;0,COUNTIF(L430:N430,"~*")&gt;0),"※","")</f>
        <v/>
      </c>
      <c r="L430" s="147">
        <v>1059</v>
      </c>
      <c r="M430" s="147">
        <v>222</v>
      </c>
      <c r="N430" s="147">
        <v>189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101</v>
      </c>
      <c r="K431" s="193" t="str">
        <f>IF(OR(COUNTIF(L431:N431,"未確認")&gt;0,COUNTIF(L431:N431,"~*")&gt;0),"※","")</f>
        <v/>
      </c>
      <c r="L431" s="147">
        <v>52</v>
      </c>
      <c r="M431" s="147">
        <v>16</v>
      </c>
      <c r="N431" s="147">
        <v>33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1369</v>
      </c>
      <c r="K433" s="193" t="str">
        <f>IF(OR(COUNTIF(L433:N433,"未確認")&gt;0,COUNTIF(L433:N433,"~*")&gt;0),"※","")</f>
        <v/>
      </c>
      <c r="L433" s="147">
        <v>1007</v>
      </c>
      <c r="M433" s="147">
        <v>206</v>
      </c>
      <c r="N433" s="147">
        <v>156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9</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6</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3</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30</v>
      </c>
      <c r="K468" s="201" t="str">
        <f t="shared" ref="K468:K475" si="16">IF(OR(COUNTIF(L468:N468,"未確認")&gt;0,COUNTIF(L468:N468,"*")&gt;0),"※","")</f>
        <v>※</v>
      </c>
      <c r="L468" s="117">
        <v>30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IF(SUM(L527:N527)=0,IF(COUNTIF(L527:N527,"未確認")&gt;0,"未確認",IF(COUNTIF(L527:N527,"~*")&gt;0,"*",SUM(L527:N527))),SUM(L527:N527))</f>
        <v>*</v>
      </c>
      <c r="K527" s="201" t="str">
        <f>IF(OR(COUNTIF(L527:N527,"未確認")&gt;0,COUNTIF(L527:N527,"*")&gt;0),"※","")</f>
        <v>※</v>
      </c>
      <c r="L527" s="117" t="s">
        <v>540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c r="N543" s="66" t="s">
        <v>1051</v>
      </c>
    </row>
    <row r="544" spans="1:22" s="1" customFormat="1" ht="20.25" customHeight="1">
      <c r="A544" s="243"/>
      <c r="C544" s="62"/>
      <c r="D544" s="3"/>
      <c r="E544" s="3"/>
      <c r="F544" s="3"/>
      <c r="G544" s="3"/>
      <c r="H544" s="287"/>
      <c r="I544" s="67" t="s">
        <v>36</v>
      </c>
      <c r="J544" s="68"/>
      <c r="K544" s="186"/>
      <c r="L544" s="70" t="s">
        <v>1046</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1044</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44.2</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30.5</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18.100000000000001</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13.2</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0.7</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9.4</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20.7</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c r="N588" s="66" t="s">
        <v>1051</v>
      </c>
    </row>
    <row r="589" spans="1:22" s="1" customFormat="1" ht="20.25" customHeight="1">
      <c r="A589" s="243"/>
      <c r="C589" s="62"/>
      <c r="D589" s="3"/>
      <c r="E589" s="3"/>
      <c r="F589" s="3"/>
      <c r="G589" s="3"/>
      <c r="H589" s="287"/>
      <c r="I589" s="67" t="s">
        <v>36</v>
      </c>
      <c r="J589" s="68"/>
      <c r="K589" s="186"/>
      <c r="L589" s="70" t="s">
        <v>1046</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19</v>
      </c>
      <c r="K593" s="201" t="str">
        <f>IF(OR(COUNTIF(L593:N593,"未確認")&gt;0,COUNTIF(L593:N593,"*")&gt;0),"※","")</f>
        <v/>
      </c>
      <c r="L593" s="117">
        <v>19</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1601</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153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1593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256</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724</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27</v>
      </c>
      <c r="K632" s="201" t="str">
        <f t="shared" si="31"/>
        <v>※</v>
      </c>
      <c r="L632" s="117">
        <v>27</v>
      </c>
      <c r="M632" s="117" t="s">
        <v>541</v>
      </c>
      <c r="N632" s="117" t="s">
        <v>541</v>
      </c>
    </row>
    <row r="633" spans="1:22" s="118" customFormat="1" ht="56">
      <c r="A633" s="252" t="s">
        <v>919</v>
      </c>
      <c r="B633" s="119"/>
      <c r="C633" s="320" t="s">
        <v>436</v>
      </c>
      <c r="D633" s="321"/>
      <c r="E633" s="321"/>
      <c r="F633" s="321"/>
      <c r="G633" s="321"/>
      <c r="H633" s="322"/>
      <c r="I633" s="122" t="s">
        <v>437</v>
      </c>
      <c r="J633" s="116">
        <f t="shared" si="30"/>
        <v>34</v>
      </c>
      <c r="K633" s="201" t="str">
        <f t="shared" si="31"/>
        <v>※</v>
      </c>
      <c r="L633" s="117">
        <v>24</v>
      </c>
      <c r="M633" s="117">
        <v>10</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v>
      </c>
      <c r="L635" s="117">
        <v>11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103</v>
      </c>
      <c r="K646" s="201" t="str">
        <f t="shared" ref="K646:K660" si="33">IF(OR(COUNTIF(L646:N646,"未確認")&gt;0,COUNTIF(L646:N646,"*")&gt;0),"※","")</f>
        <v/>
      </c>
      <c r="L646" s="117">
        <v>47</v>
      </c>
      <c r="M646" s="117">
        <v>25</v>
      </c>
      <c r="N646" s="117">
        <v>31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21</v>
      </c>
      <c r="K648" s="201" t="str">
        <f t="shared" si="33"/>
        <v>※</v>
      </c>
      <c r="L648" s="117">
        <v>11</v>
      </c>
      <c r="M648" s="117" t="s">
        <v>541</v>
      </c>
      <c r="N648" s="117">
        <v>10</v>
      </c>
    </row>
    <row r="649" spans="1:22" s="118" customFormat="1" ht="70" customHeight="1">
      <c r="A649" s="252" t="s">
        <v>928</v>
      </c>
      <c r="B649" s="84"/>
      <c r="C649" s="295"/>
      <c r="D649" s="297"/>
      <c r="E649" s="320" t="s">
        <v>940</v>
      </c>
      <c r="F649" s="321"/>
      <c r="G649" s="321"/>
      <c r="H649" s="322"/>
      <c r="I649" s="122" t="s">
        <v>456</v>
      </c>
      <c r="J649" s="116">
        <f t="shared" si="32"/>
        <v>54</v>
      </c>
      <c r="K649" s="201" t="str">
        <f t="shared" si="33"/>
        <v/>
      </c>
      <c r="L649" s="117">
        <v>29</v>
      </c>
      <c r="M649" s="117">
        <v>12</v>
      </c>
      <c r="N649" s="117">
        <v>13</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56</v>
      </c>
      <c r="K655" s="201" t="str">
        <f t="shared" si="33"/>
        <v>※</v>
      </c>
      <c r="L655" s="117">
        <v>45</v>
      </c>
      <c r="M655" s="117" t="s">
        <v>541</v>
      </c>
      <c r="N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37</v>
      </c>
      <c r="K657" s="201" t="str">
        <f t="shared" si="33"/>
        <v>※</v>
      </c>
      <c r="L657" s="117">
        <v>37</v>
      </c>
      <c r="M657" s="117" t="s">
        <v>541</v>
      </c>
      <c r="N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t="s">
        <v>541</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106</v>
      </c>
      <c r="K694" s="201" t="str">
        <f>IF(OR(COUNTIF(L694:N694,"未確認")&gt;0,COUNTIF(L694:N694,"*")&gt;0),"※","")</f>
        <v/>
      </c>
      <c r="L694" s="117">
        <v>0</v>
      </c>
      <c r="M694" s="117">
        <v>48</v>
      </c>
      <c r="N694" s="117">
        <v>58</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v>0</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2019-12-23T02:31:14Z</dcterms:modified>
</cp:coreProperties>
</file>