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5C51676-5FCC-42DE-9A42-6964E5F2CD5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<sst xmlns="http://schemas.openxmlformats.org/spreadsheetml/2006/main" count="3361" uniqueCount="1058">
  <si>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</si>
  <si>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</si>
  <si>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</si>
  <si>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</si>
  <si>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</si>
  <si>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</si>
  <si>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</si>
  <si>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</si>
  <si>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</si>
  <si>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</si>
  <si>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</si>
  <si>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</si>
  <si>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</si>
  <si>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</si>
  <si>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</si>
  <si>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</si>
  <si>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</si>
  <si>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</si>
  <si>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</si>
  <si>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</si>
  <si>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</si>
  <si>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</si>
  <si>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</si>
  <si>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</si>
  <si>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</si>
  <si>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</si>
  <si>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</si>
  <si>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</si>
  <si>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</si>
  <si>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</si>
  <si>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</si>
  <si>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</si>
  <si>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</si>
  <si>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</si>
  <si>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</si>
  <si>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</si>
  <si>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</si>
  <si>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</si>
  <si>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</si>
  <si>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</si>
  <si>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</si>
  <si>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</si>
  <si>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</si>
  <si>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</si>
  <si>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</si>
  <si>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</si>
  <si>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</si>
  <si>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</si>
  <si>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</si>
  <si>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</si>
  <si>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</si>
  <si>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</si>
  <si>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</si>
  <si>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</si>
  <si>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</si>
  <si>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</si>
  <si>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</si>
  <si>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</si>
  <si>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</si>
  <si>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</si>
  <si>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</si>
  <si>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</si>
  <si>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</si>
  <si>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</si>
  <si>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</si>
  <si>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</si>
  <si>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</si>
  <si>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</si>
  <si>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</si>
  <si>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</si>
  <si>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</si>
  <si>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</si>
  <si>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</si>
  <si>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</si>
  <si>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</si>
  <si>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</si>
  <si>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</si>
  <si>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</si>
  <si>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</si>
  <si>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</si>
  <si>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</si>
  <si>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</si>
  <si>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</si>
  <si>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</si>
  <si>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</si>
  <si>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</si>
  <si>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</si>
  <si>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</si>
  <si>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</si>
  <si>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</si>
  <si>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</si>
  <si>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</si>
  <si>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</si>
  <si>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</si>
  <si>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</si>
  <si>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</si>
  <si>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</si>
  <si>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</si>
  <si>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</si>
  <si>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</si>
  <si>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</si>
  <si>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</si>
  <si>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</si>
  <si>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</si>
  <si>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</si>
  <si>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</si>
  <si>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</si>
  <si>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</si>
  <si>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</si>
  <si>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</si>
  <si>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</si>
  <si>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</si>
  <si>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</si>
  <si>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</si>
  <si>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</si>
  <si>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</si>
  <si>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</si>
  <si>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</si>
  <si>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</si>
  <si>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</si>
  <si>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</si>
  <si>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</si>
  <si>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</si>
  <si>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</si>
  <si>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</si>
  <si>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</si>
  <si>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</si>
  <si>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</si>
  <si>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</si>
  <si>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</si>
  <si>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</si>
  <si>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</si>
  <si>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</si>
  <si>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</si>
  <si>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</si>
  <si>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</si>
  <si>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</si>
  <si>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</si>
  <si>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</si>
  <si>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</si>
  <si>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</si>
  <si>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</si>
  <si>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</si>
  <si>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</si>
  <si>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</si>
  <si>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</si>
  <si>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</si>
  <si>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</si>
  <si>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</si>
  <si>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</si>
  <si>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</si>
  <si>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</si>
  <si>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</si>
  <si>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</si>
  <si>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</si>
  <si>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</si>
  <si>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</si>
  <si>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</si>
  <si>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</si>
  <si>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</si>
  <si>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</si>
  <si>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</si>
  <si>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</si>
  <si>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</si>
  <si>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</si>
  <si>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</si>
  <si>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</si>
  <si>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</si>
  <si>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</si>
  <si>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</si>
  <si>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</si>
  <si>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</si>
  <si>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</si>
  <si>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</si>
  <si>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</si>
  <si>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</si>
  <si>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</si>
  <si>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</si>
  <si>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</si>
  <si>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</si>
  <si>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</si>
  <si>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</si>
  <si>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</si>
  <si>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</si>
  <si>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</si>
  <si>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</si>
  <si>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</si>
  <si>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</si>
  <si>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</si>
  <si>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</si>
  <si>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</si>
  <si>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</si>
  <si>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</si>
  <si>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</si>
  <si>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</si>
  <si>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</si>
  <si>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</si>
  <si>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</si>
  <si>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</si>
  <si>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</si>
  <si>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</si>
  <si>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</si>
  <si>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</si>
  <si>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</si>
  <si>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</si>
  <si>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</si>
  <si>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</si>
  <si>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</si>
  <si>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</si>
  <si>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</si>
  <si>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</si>
  <si>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</si>
  <si>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</si>
  <si>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</si>
  <si>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</si>
  <si>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</si>
  <si>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</si>
  <si>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</si>
  <si>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</si>
  <si>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</si>
  <si>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</si>
  <si>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</si>
  <si>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</si>
  <si>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</si>
  <si>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</si>
  <si>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</si>
  <si>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</si>
  <si>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</si>
  <si>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</si>
  <si>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</si>
  <si>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</si>
  <si>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</si>
  <si>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</si>
  <si>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</si>
  <si>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</si>
  <si>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</si>
  <si>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</si>
  <si>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</si>
  <si>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</si>
  <si>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</si>
  <si>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</si>
  <si>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</si>
  <si>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</si>
  <si>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</si>
  <si>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</si>
  <si>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</si>
  <si>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</si>
  <si>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</si>
  <si>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</si>
  <si>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</si>
  <si>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</si>
  <si>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</si>
  <si>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</si>
  <si>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</si>
  <si>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</si>
  <si>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</si>
  <si>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</si>
  <si>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</si>
  <si>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</si>
  <si>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</si>
  <si>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</si>
  <si>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</si>
  <si>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</si>
  <si>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</si>
  <si>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</si>
  <si>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</si>
  <si>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</si>
  <si>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</si>
  <si>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</si>
  <si>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</si>
  <si>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</si>
  <si>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</si>
  <si>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</si>
  <si>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</si>
  <si>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</si>
  <si>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</si>
  <si>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</si>
  <si>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</si>
  <si>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</si>
  <si>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</si>
  <si>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</si>
  <si>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</si>
  <si>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</si>
  <si>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</si>
  <si>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</si>
  <si>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</si>
  <si>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</si>
  <si>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</si>
  <si>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</si>
  <si>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</si>
  <si>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</si>
  <si>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</si>
  <si>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</si>
  <si>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</si>
  <si>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</si>
  <si>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</si>
  <si>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</si>
  <si>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</si>
  <si>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</si>
  <si>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</si>
  <si>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</si>
  <si>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</si>
  <si>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</si>
  <si>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</si>
  <si>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</si>
  <si>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</si>
  <si>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</si>
  <si>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</si>
  <si>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</si>
  <si>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</si>
  <si>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</si>
  <si>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</si>
  <si>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</si>
  <si>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</si>
  <si>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</si>
  <si>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</si>
  <si>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</si>
  <si>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</si>
  <si>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</si>
  <si>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</si>
  <si>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</si>
  <si>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</si>
  <si>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</si>
  <si>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</si>
  <si>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</si>
  <si>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</si>
  <si>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</si>
  <si>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</si>
  <si>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</si>
  <si>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</si>
  <si>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</si>
  <si>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</si>
  <si>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</si>
  <si>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</si>
  <si>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</si>
  <si>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</si>
  <si>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</si>
  <si>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</si>
  <si>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</si>
  <si>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</si>
  <si>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</si>
  <si>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</si>
  <si>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</si>
  <si>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</si>
  <si>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</si>
  <si>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</si>
  <si>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</si>
  <si>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</si>
  <si>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</si>
  <si>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</si>
  <si>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</si>
  <si>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</si>
  <si>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</si>
  <si>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</si>
  <si>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</si>
  <si>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</si>
  <si>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</si>
  <si>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</si>
  <si>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</si>
  <si>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</si>
  <si>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</si>
  <si>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</si>
  <si>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</si>
  <si>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</si>
  <si>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</si>
  <si>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</si>
  <si>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</si>
  <si>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</si>
  <si>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</si>
  <si>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</si>
  <si>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</si>
  <si>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</si>
  <si>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</si>
  <si>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</si>
  <si>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</si>
  <si>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</si>
  <si>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</si>
  <si>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</si>
  <si>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</si>
  <si>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</si>
  <si>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</si>
  <si>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</si>
  <si>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</si>
  <si>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</si>
  <si>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</si>
  <si>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</si>
  <si>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</si>
  <si>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</si>
  <si>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</si>
  <si>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</si>
  <si>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</si>
  <si>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</si>
  <si>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</si>
  <si>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</si>
  <si>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</si>
  <si>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</si>
  <si>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</si>
  <si>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</si>
  <si>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</si>
  <si>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</si>
  <si>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</si>
  <si>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</si>
  <si>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</si>
  <si>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</si>
  <si>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</si>
  <si>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</si>
  <si>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</si>
  <si>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</si>
  <si>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</si>
  <si>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</si>
  <si>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</si>
  <si>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</si>
  <si>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</si>
  <si>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</si>
  <si>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</si>
  <si>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</si>
  <si>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</si>
  <si>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</si>
  <si>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</si>
  <si>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</si>
  <si>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</si>
  <si>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</si>
  <si>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</si>
  <si>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</si>
  <si>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</si>
  <si>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</si>
  <si>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</si>
  <si>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</si>
  <si>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</si>
  <si>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</si>
  <si>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</si>
  <si>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</si>
  <si>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</si>
  <si>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</si>
  <si>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</si>
  <si>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</si>
  <si>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</si>
  <si>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</si>
  <si>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</si>
  <si>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</si>
  <si>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</si>
  <si>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</si>
  <si>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</si>
  <si>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</si>
  <si>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</si>
  <si>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</si>
  <si>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</si>
  <si>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</si>
  <si>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</si>
  <si>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</si>
  <si>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</si>
  <si>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</si>
  <si>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</si>
  <si>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</si>
  <si>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</si>
  <si>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</si>
  <si>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</si>
  <si>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</si>
  <si>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</si>
  <si>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</si>
  <si>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</si>
  <si>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</si>
  <si>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</si>
  <si>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</si>
  <si>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</si>
  <si>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</si>
  <si>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</si>
  <si>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</si>
  <si>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</si>
  <si>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</si>
  <si>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</si>
  <si>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</si>
  <si>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</si>
  <si>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</si>
  <si>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</si>
  <si>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</si>
  <si>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</si>
  <si>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</si>
  <si>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</si>
  <si>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</si>
  <si>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</si>
  <si>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</si>
  <si>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</si>
  <si>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</si>
  <si>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</si>
  <si>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</si>
  <si>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</si>
  <si>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</si>
  <si>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</si>
  <si>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</si>
  <si>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</si>
  <si>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</si>
  <si>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</si>
  <si>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</si>
  <si>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</si>
  <si>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</si>
  <si>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</si>
  <si>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</si>
  <si>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</si>
  <si>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</si>
  <si>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</si>
  <si>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</si>
  <si>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</si>
  <si>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</si>
  <si>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</si>
  <si>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</si>
  <si>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</si>
  <si>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</si>
  <si>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</si>
  <si>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</si>
  <si>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</si>
  <si>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</si>
  <si>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</si>
  <si>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</si>
  <si>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</si>
  <si>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</si>
  <si>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</si>
  <si>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</si>
  <si>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</si>
  <si>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</si>
  <si>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</si>
  <si>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</si>
  <si>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</si>
  <si>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</si>
  <si>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</si>
  <si>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</si>
  <si>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</si>
  <si>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</si>
  <si>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</si>
  <si>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</si>
  <si>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</si>
  <si>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</si>
  <si>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</si>
  <si>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</si>
  <si>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</si>
  <si>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</si>
  <si>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</si>
  <si>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</si>
  <si>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</si>
  <si>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</si>
  <si>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</si>
  <si>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</si>
  <si>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</si>
  <si>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</si>
  <si>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</si>
  <si>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</si>
  <si>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</si>
  <si>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</si>
  <si>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</si>
  <si>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</si>
  <si>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</si>
  <si>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</si>
  <si>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</si>
  <si>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</si>
  <si>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</si>
  <si>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</si>
  <si>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</si>
  <si>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</si>
  <si>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</si>
  <si>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</si>
  <si>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</si>
  <si>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</si>
  <si>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</si>
  <si>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</si>
  <si>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</si>
  <si>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</si>
  <si>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</si>
  <si>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</si>
  <si>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</si>
  <si>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</si>
  <si>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</si>
  <si>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</si>
  <si>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</si>
  <si>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</si>
  <si>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</si>
  <si>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</si>
  <si>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</si>
  <si>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</si>
  <si>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</si>
  <si>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</si>
  <si>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</si>
  <si>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</si>
  <si>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</si>
  <si>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</si>
  <si>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</si>
  <si>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</si>
  <si>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</si>
  <si>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</si>
  <si>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</si>
  <si>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</si>
  <si>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</si>
  <si>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</si>
  <si>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</si>
  <si>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</si>
  <si>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</si>
  <si>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</si>
  <si>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</si>
  <si>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</si>
  <si>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</si>
  <si>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</si>
  <si>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</si>
  <si>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</si>
  <si>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</si>
  <si>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</si>
  <si>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</si>
  <si>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</si>
  <si>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</si>
  <si>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</si>
  <si>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</si>
  <si>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</si>
  <si>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</si>
  <si>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</si>
  <si>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</si>
  <si>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</si>
  <si>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</si>
  <si>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</si>
  <si>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</si>
  <si>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</si>
  <si>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</si>
  <si>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</si>
  <si>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</si>
  <si>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</si>
  <si>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</si>
  <si>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</si>
  <si>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</si>
  <si>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</si>
  <si>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</si>
  <si>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</si>
  <si>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</si>
  <si>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</si>
  <si>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</si>
  <si>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</si>
  <si>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</si>
  <si>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</si>
  <si>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</si>
  <si>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</si>
  <si>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</si>
  <si>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</si>
  <si>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</si>
  <si>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</si>
  <si>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</si>
  <si>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</si>
  <si>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</si>
  <si>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</si>
  <si>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</si>
  <si>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</si>
  <si>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</si>
  <si>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</si>
  <si>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</si>
  <si>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</si>
  <si>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</si>
  <si>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</si>
  <si>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</si>
  <si>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</si>
  <si>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</si>
  <si>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</si>
  <si>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</si>
  <si>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</si>
  <si>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</si>
  <si>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</si>
  <si>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</si>
  <si>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</si>
  <si>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</si>
  <si>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</si>
  <si>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</si>
  <si>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</si>
  <si>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</si>
  <si>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</si>
  <si>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</si>
  <si>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</si>
  <si>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</si>
  <si>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</si>
  <si>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</si>
  <si>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</si>
  <si>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</si>
  <si>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</si>
  <si>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</si>
  <si>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</si>
  <si>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</si>
  <si>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</si>
  <si>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</si>
  <si>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</si>
  <si>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</si>
  <si>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</si>
  <si>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</si>
  <si>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</si>
  <si>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</si>
  <si>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</si>
  <si>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</si>
  <si>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</si>
  <si>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</si>
  <si>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</si>
  <si>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</si>
  <si>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</si>
  <si>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</si>
  <si>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</si>
  <si>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</si>
  <si>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</si>
  <si>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</si>
  <si>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</si>
  <si>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</si>
  <si>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</si>
  <si>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</si>
  <si>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</si>
  <si>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</si>
  <si>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</si>
  <si>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</si>
  <si>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</si>
  <si>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</si>
  <si>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</si>
  <si>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</si>
  <si>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</si>
  <si>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</si>
  <si>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</si>
  <si>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</si>
  <si>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</si>
  <si>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</si>
  <si>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</si>
  <si>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</si>
  <si>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</si>
  <si>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</si>
  <si>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</si>
  <si>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</si>
  <si>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</si>
  <si>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</si>
  <si>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</si>
  <si>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</si>
  <si>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</si>
  <si>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</si>
  <si>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</si>
  <si>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</si>
  <si>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</si>
  <si>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</si>
  <si>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</si>
  <si>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</si>
  <si>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</si>
  <si>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</si>
  <si>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</si>
  <si>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</si>
  <si>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</si>
  <si>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</si>
  <si>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</si>
  <si>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</si>
  <si>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</si>
  <si>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</si>
  <si>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</si>
  <si>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</si>
  <si>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</si>
  <si>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</si>
  <si>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</si>
  <si>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</si>
  <si>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</si>
  <si>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</si>
  <si>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</si>
  <si>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</si>
  <si>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</si>
  <si>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</si>
  <si>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</si>
  <si>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</si>
  <si>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</si>
  <si>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</si>
  <si>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</si>
  <si>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</si>
  <si>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</si>
  <si>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</si>
  <si>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</si>
  <si>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</si>
  <si>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</si>
  <si>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</si>
  <si>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</si>
  <si>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</si>
  <si>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</si>
  <si>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</si>
  <si>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</si>
  <si>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</si>
  <si>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</si>
  <si>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</si>
  <si>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</si>
  <si>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</si>
  <si>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</si>
  <si>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</si>
  <si>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</si>
  <si>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</si>
  <si>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</si>
  <si>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</si>
  <si>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</si>
  <si>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</si>
  <si>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</si>
  <si>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</si>
  <si>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</si>
  <si>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</si>
  <si>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</si>
  <si>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</si>
  <si>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</si>
  <si>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</si>
  <si>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</si>
  <si>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</si>
  <si>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</si>
  <si>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</si>
  <si>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</si>
  <si>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</si>
  <si>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</si>
  <si>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</si>
  <si>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</si>
  <si>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</si>
  <si>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</si>
  <si>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</si>
  <si>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</si>
  <si>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</si>
  <si>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</si>
  <si>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</si>
  <si>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</si>
  <si>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</si>
  <si>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</si>
  <si>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</si>
  <si>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</si>
  <si>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</si>
  <si>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</si>
  <si>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</si>
  <si>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</si>
  <si>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</si>
  <si>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</si>
  <si>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</si>
  <si>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</si>
  <si>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</si>
  <si>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</si>
  <si>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</si>
  <si>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</si>
  <si>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</si>
  <si>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</si>
  <si>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</si>
  <si>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</si>
  <si>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</si>
  <si>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</si>
  <si>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</si>
  <si>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</si>
  <si>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</si>
  <si>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</si>
  <si>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</si>
  <si>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</si>
  <si>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</si>
  <si>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</si>
  <si>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</si>
  <si>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</si>
  <si>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</si>
  <si>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</si>
  <si>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</si>
  <si>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</si>
  <si>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</si>
  <si>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</si>
  <si>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</si>
  <si>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</si>
  <si>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</si>
  <si>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</si>
  <si>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</si>
  <si>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</si>
  <si>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</si>
  <si>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</si>
  <si>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</si>
  <si>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</si>
  <si>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</si>
  <si>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</si>
  <si>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</si>
  <si>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</si>
  <si>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</si>
  <si>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</si>
  <si>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</si>
  <si>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</si>
  <si>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</si>
  <si>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</si>
  <si>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</si>
  <si>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</si>
  <si>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</si>
  <si>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</si>
  <si>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</si>
  <si>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</si>
  <si>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</si>
  <si>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</si>
  <si>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</si>
  <si>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</si>
  <si>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</si>
  <si>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</si>
  <si>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</si>
  <si>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</si>
  <si>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</si>
  <si>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</si>
  <si>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</si>
  <si>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</si>
  <si>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</si>
  <si>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</si>
  <si>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</si>
  <si>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</si>
  <si>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</si>
  <si>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</si>
  <si>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</si>
  <si>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</si>
  <si>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</si>
  <si>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</si>
  <si>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</si>
  <si>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</si>
  <si>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</si>
  <si>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</si>
  <si>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</si>
  <si>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</si>
  <si>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</si>
  <si>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</si>
  <si>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</si>
  <si>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</si>
  <si>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</si>
  <si>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</si>
  <si>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</si>
  <si>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</si>
  <si>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</si>
  <si>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</si>
  <si>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</si>
  <si>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</si>
  <si>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</si>
  <si>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</si>
  <si>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</si>
  <si>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</si>
  <si>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</si>
  <si>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</si>
  <si>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</si>
  <si>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</si>
  <si>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</si>
  <si>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</si>
  <si>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</si>
  <si>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</si>
  <si>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</si>
  <si>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</si>
  <si>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</si>
  <si>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</si>
  <si>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</si>
  <si>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</si>
  <si>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</si>
  <si>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</si>
  <si>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</si>
  <si>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</si>
  <si>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</si>
  <si>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</si>
  <si>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</si>
  <si>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</si>
  <si>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</si>
  <si>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</si>
  <si>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</si>
  <si>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</si>
  <si>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</si>
  <si>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</si>
  <si>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</si>
  <si>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</si>
  <si>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</si>
  <si>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</si>
  <si>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</si>
  <si>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</si>
  <si>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</si>
  <si>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</si>
  <si>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</si>
  <si>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</si>
  <si>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</si>
  <si>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</si>
  <si>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</si>
  <si>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</si>
  <si>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</si>
  <si>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</si>
  <si>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</si>
  <si>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</si>
  <si>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</si>
  <si>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</si>
  <si>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</si>
  <si>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</si>
  <si>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</si>
  <si>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</si>
  <si>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</si>
  <si>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</si>
  <si>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</si>
  <si>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</si>
  <si>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</si>
  <si>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</si>
  <si>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</si>
  <si>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</si>
  <si>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</si>
  <si>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</si>
  <si>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</si>
  <si>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</si>
  <si>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</si>
  <si>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</si>
  <si>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</si>
  <si>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</si>
  <si>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</si>
  <si>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</si>
  <si>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</si>
  <si>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</si>
  <si>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</si>
  <si>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</si>
  <si>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</si>
  <si>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</si>
  <si>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</si>
  <si>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</si>
  <si>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</si>
  <si>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</si>
  <si>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</si>
  <si>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</si>
  <si>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</si>
  <si>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</si>
  <si>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</si>
  <si>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</si>
  <si>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</si>
  <si>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</si>
  <si>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</si>
  <si>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</si>
  <si>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</si>
  <si>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</si>
  <si>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</si>
  <si>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</si>
  <si>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</si>
  <si>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</si>
  <si>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</si>
  <si>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</si>
  <si>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</si>
  <si>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</si>
  <si>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</si>
  <si>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</si>
  <si>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</si>
  <si>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</si>
  <si>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</si>
  <si>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</si>
  <si>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</si>
  <si>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</si>
  <si>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</si>
  <si>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</si>
  <si>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</si>
  <si>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</si>
  <si>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</si>
  <si>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</si>
  <si>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</si>
  <si>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</si>
  <si>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</si>
  <si>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県民健康プラザ鹿屋医療センター</t>
    <phoneticPr fontId="3"/>
  </si>
  <si>
    <t>〒893-0013 鹿屋市札元一丁目８－８</t>
    <phoneticPr fontId="3"/>
  </si>
  <si>
    <t>〇</t>
  </si>
  <si>
    <t>都道府県</t>
  </si>
  <si>
    <t>複数の診療科で活用</t>
  </si>
  <si>
    <t>産科</t>
  </si>
  <si>
    <t>婦人科</t>
  </si>
  <si>
    <t>急性期一般入院料１</t>
  </si>
  <si>
    <t>ＤＰＣ標準病院群</t>
  </si>
  <si>
    <t>有</t>
  </si>
  <si>
    <t>看護必要度Ⅰ</t>
    <phoneticPr fontId="3"/>
  </si>
  <si>
    <t>３階西</t>
  </si>
  <si>
    <t>急性期機能</t>
  </si>
  <si>
    <t>内科</t>
  </si>
  <si>
    <t>循環器内科</t>
  </si>
  <si>
    <t>３階東</t>
  </si>
  <si>
    <t>外科</t>
  </si>
  <si>
    <t>脳神経外科</t>
  </si>
  <si>
    <t>放射線科</t>
  </si>
  <si>
    <t>４階(１)</t>
  </si>
  <si>
    <t>４階(２)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</si>
</sst>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1048</v>
      </c>
      <c r="M9" s="282" t="s">
        <v>1052</v>
      </c>
      <c r="N9" s="282" t="s">
        <v>1056</v>
      </c>
      <c r="O9" s="282" t="s">
        <v>1057</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1048</v>
      </c>
      <c r="M22" s="282" t="s">
        <v>1052</v>
      </c>
      <c r="N22" s="282" t="s">
        <v>1056</v>
      </c>
      <c r="O22" s="282" t="s">
        <v>1057</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1048</v>
      </c>
      <c r="M35" s="282" t="s">
        <v>1052</v>
      </c>
      <c r="N35" s="282" t="s">
        <v>1056</v>
      </c>
      <c r="O35" s="282" t="s">
        <v>1057</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1048</v>
      </c>
      <c r="M44" s="282" t="s">
        <v>1052</v>
      </c>
      <c r="N44" s="282" t="s">
        <v>1056</v>
      </c>
      <c r="O44" s="282" t="s">
        <v>1057</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1052</v>
      </c>
      <c r="N89" s="262" t="s">
        <v>1056</v>
      </c>
      <c r="O89" s="262" t="s">
        <v>1057</v>
      </c>
    </row>
    <row r="90" spans="1:22" s="21" customFormat="1">
      <c r="A90" s="243"/>
      <c r="B90" s="1"/>
      <c r="C90" s="3"/>
      <c r="D90" s="3"/>
      <c r="E90" s="3"/>
      <c r="F90" s="3"/>
      <c r="G90" s="3"/>
      <c r="H90" s="287"/>
      <c r="I90" s="67" t="s">
        <v>36</v>
      </c>
      <c r="J90" s="68"/>
      <c r="K90" s="69"/>
      <c r="L90" s="262" t="s">
        <v>1049</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1056</v>
      </c>
      <c r="O97" s="66" t="s">
        <v>1057</v>
      </c>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182</v>
      </c>
      <c r="K99" s="237" t="str">
        <f>IF(OR(COUNTIF(L99:O99,"未確認")&gt;0,COUNTIF(L99:O99,"~*")&gt;0),"※","")</f>
        <v/>
      </c>
      <c r="L99" s="258">
        <v>45</v>
      </c>
      <c r="M99" s="258">
        <v>46</v>
      </c>
      <c r="N99" s="258">
        <v>46</v>
      </c>
      <c r="O99" s="258">
        <v>45</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146</v>
      </c>
      <c r="K101" s="237" t="str">
        <f>IF(OR(COUNTIF(L101:O101,"未確認")&gt;0,COUNTIF(L101:O101,"~*")&gt;0),"※","")</f>
        <v/>
      </c>
      <c r="L101" s="258">
        <v>44</v>
      </c>
      <c r="M101" s="258">
        <v>44</v>
      </c>
      <c r="N101" s="258">
        <v>29</v>
      </c>
      <c r="O101" s="258">
        <v>29</v>
      </c>
    </row>
    <row r="102" spans="1:22" s="83" customFormat="1" ht="34.5" customHeight="1">
      <c r="A102" s="244" t="s">
        <v>610</v>
      </c>
      <c r="B102" s="84"/>
      <c r="C102" s="377"/>
      <c r="D102" s="379"/>
      <c r="E102" s="317" t="s">
        <v>612</v>
      </c>
      <c r="F102" s="318"/>
      <c r="G102" s="318"/>
      <c r="H102" s="319"/>
      <c r="I102" s="420"/>
      <c r="J102" s="256">
        <f t="shared" si="0"/>
        <v>182</v>
      </c>
      <c r="K102" s="237" t="str">
        <f t="shared" ref="K102:K111" si="1">IF(OR(COUNTIF(L101:O101,"未確認")&gt;0,COUNTIF(L101:O101,"~*")&gt;0),"※","")</f>
        <v/>
      </c>
      <c r="L102" s="258">
        <v>45</v>
      </c>
      <c r="M102" s="258">
        <v>46</v>
      </c>
      <c r="N102" s="258">
        <v>46</v>
      </c>
      <c r="O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66" t="s">
        <v>1057</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534</v>
      </c>
      <c r="M121" s="98" t="s">
        <v>1050</v>
      </c>
      <c r="N121" s="98" t="s">
        <v>1053</v>
      </c>
      <c r="O121" s="98" t="s">
        <v>1053</v>
      </c>
    </row>
    <row r="122" spans="1:22" s="83" customFormat="1" ht="40.5" customHeight="1">
      <c r="A122" s="244" t="s">
        <v>619</v>
      </c>
      <c r="B122" s="1"/>
      <c r="C122" s="295"/>
      <c r="D122" s="297"/>
      <c r="E122" s="396"/>
      <c r="F122" s="418"/>
      <c r="G122" s="418"/>
      <c r="H122" s="397"/>
      <c r="I122" s="354"/>
      <c r="J122" s="101"/>
      <c r="K122" s="102"/>
      <c r="L122" s="98" t="s">
        <v>1042</v>
      </c>
      <c r="M122" s="98" t="s">
        <v>1051</v>
      </c>
      <c r="N122" s="98" t="s">
        <v>1054</v>
      </c>
      <c r="O122" s="98" t="s">
        <v>1054</v>
      </c>
    </row>
    <row r="123" spans="1:22" s="83" customFormat="1" ht="40.5" customHeight="1">
      <c r="A123" s="244" t="s">
        <v>620</v>
      </c>
      <c r="B123" s="1"/>
      <c r="C123" s="289"/>
      <c r="D123" s="290"/>
      <c r="E123" s="377"/>
      <c r="F123" s="378"/>
      <c r="G123" s="378"/>
      <c r="H123" s="379"/>
      <c r="I123" s="341"/>
      <c r="J123" s="105"/>
      <c r="K123" s="106"/>
      <c r="L123" s="98" t="s">
        <v>1043</v>
      </c>
      <c r="M123" s="98" t="s">
        <v>533</v>
      </c>
      <c r="N123" s="98" t="s">
        <v>1055</v>
      </c>
      <c r="O123" s="98" t="s">
        <v>1055</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66" t="s">
        <v>1057</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row>
    <row r="132" spans="1:22" s="83" customFormat="1" ht="34.5" customHeight="1">
      <c r="A132" s="244" t="s">
        <v>621</v>
      </c>
      <c r="B132" s="84"/>
      <c r="C132" s="295"/>
      <c r="D132" s="297"/>
      <c r="E132" s="320" t="s">
        <v>58</v>
      </c>
      <c r="F132" s="321"/>
      <c r="G132" s="321"/>
      <c r="H132" s="322"/>
      <c r="I132" s="389"/>
      <c r="J132" s="101"/>
      <c r="K132" s="102"/>
      <c r="L132" s="82">
        <v>45</v>
      </c>
      <c r="M132" s="82">
        <v>45</v>
      </c>
      <c r="N132" s="82">
        <v>30</v>
      </c>
      <c r="O132" s="82">
        <v>30</v>
      </c>
    </row>
    <row r="133" spans="1:22" s="83" customFormat="1" ht="67.5" customHeight="1">
      <c r="A133" s="244" t="s">
        <v>622</v>
      </c>
      <c r="B133" s="84"/>
      <c r="C133" s="334" t="s">
        <v>59</v>
      </c>
      <c r="D133" s="335"/>
      <c r="E133" s="335"/>
      <c r="F133" s="335"/>
      <c r="G133" s="335"/>
      <c r="H133" s="336"/>
      <c r="I133" s="389"/>
      <c r="J133" s="101"/>
      <c r="K133" s="102"/>
      <c r="L133" s="259" t="s">
        <v>105</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18</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66" t="s">
        <v>1057</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278</v>
      </c>
      <c r="K145" s="264" t="str">
        <f t="shared" ref="K145:K176" si="3">IF(OR(COUNTIF(L145:O145,"未確認")&gt;0,COUNTIF(L145:O145,"~*")&gt;0),"※","")</f>
        <v/>
      </c>
      <c r="L145" s="117">
        <v>58</v>
      </c>
      <c r="M145" s="117">
        <v>86</v>
      </c>
      <c r="N145" s="117">
        <v>64</v>
      </c>
      <c r="O145" s="117">
        <v>70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77</v>
      </c>
      <c r="K192" s="264" t="str">
        <f t="shared" si="5"/>
        <v/>
      </c>
      <c r="L192" s="117">
        <v>77</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66" t="s">
        <v>1057</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66" t="s">
        <v>1057</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66" t="s">
        <v>1057</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66" t="s">
        <v>1057</v>
      </c>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66" t="s">
        <v>1057</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70</v>
      </c>
      <c r="K269" s="81" t="str">
        <f t="shared" si="8"/>
        <v/>
      </c>
      <c r="L269" s="147">
        <v>12</v>
      </c>
      <c r="M269" s="147">
        <v>25</v>
      </c>
      <c r="N269" s="147">
        <v>17</v>
      </c>
      <c r="O269" s="147">
        <v>16</v>
      </c>
    </row>
    <row r="270" spans="1:22" s="83" customFormat="1" ht="34.5" customHeight="1">
      <c r="A270" s="249" t="s">
        <v>725</v>
      </c>
      <c r="B270" s="120"/>
      <c r="C270" s="371"/>
      <c r="D270" s="371"/>
      <c r="E270" s="371"/>
      <c r="F270" s="371"/>
      <c r="G270" s="371" t="s">
        <v>148</v>
      </c>
      <c r="H270" s="371"/>
      <c r="I270" s="404"/>
      <c r="J270" s="266">
        <f t="shared" si="9"/>
        <v>4.0999999999999996</v>
      </c>
      <c r="K270" s="81" t="str">
        <f t="shared" si="8"/>
        <v/>
      </c>
      <c r="L270" s="148">
        <v>0</v>
      </c>
      <c r="M270" s="148">
        <v>2.4</v>
      </c>
      <c r="N270" s="148">
        <v>0.7</v>
      </c>
      <c r="O270" s="148">
        <v>1</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v>
      </c>
      <c r="K273" s="81" t="str">
        <f t="shared" si="8"/>
        <v/>
      </c>
      <c r="L273" s="147">
        <v>1</v>
      </c>
      <c r="M273" s="147">
        <v>1</v>
      </c>
      <c r="N273" s="147">
        <v>1</v>
      </c>
      <c r="O273" s="147">
        <v>0</v>
      </c>
    </row>
    <row r="274" spans="1:15" s="83" customFormat="1" ht="34.5" customHeight="1">
      <c r="A274" s="249" t="s">
        <v>727</v>
      </c>
      <c r="B274" s="120"/>
      <c r="C274" s="372"/>
      <c r="D274" s="372"/>
      <c r="E274" s="372"/>
      <c r="F274" s="372"/>
      <c r="G274" s="371" t="s">
        <v>148</v>
      </c>
      <c r="H274" s="371"/>
      <c r="I274" s="404"/>
      <c r="J274" s="266">
        <f t="shared" si="9"/>
        <v>13</v>
      </c>
      <c r="K274" s="81" t="str">
        <f t="shared" si="8"/>
        <v/>
      </c>
      <c r="L274" s="148">
        <v>3.2</v>
      </c>
      <c r="M274" s="148">
        <v>4.5999999999999996</v>
      </c>
      <c r="N274" s="148">
        <v>2.2000000000000002</v>
      </c>
      <c r="O274" s="148">
        <v>3</v>
      </c>
    </row>
    <row r="275" spans="1:15" s="83" customFormat="1" ht="34.5" customHeight="1">
      <c r="A275" s="249" t="s">
        <v>728</v>
      </c>
      <c r="B275" s="120"/>
      <c r="C275" s="371" t="s">
        <v>153</v>
      </c>
      <c r="D275" s="372"/>
      <c r="E275" s="372"/>
      <c r="F275" s="372"/>
      <c r="G275" s="371" t="s">
        <v>146</v>
      </c>
      <c r="H275" s="371"/>
      <c r="I275" s="404"/>
      <c r="J275" s="266">
        <f t="shared" si="9"/>
        <v>11</v>
      </c>
      <c r="K275" s="81" t="str">
        <f t="shared" si="8"/>
        <v/>
      </c>
      <c r="L275" s="147">
        <v>11</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0.4</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14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v>
      </c>
      <c r="M298" s="148">
        <v>11.5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2.8</v>
      </c>
      <c r="N302" s="148">
        <v>2.2000000000000002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3</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66" t="s">
        <v>1057</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0.5</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66" t="s">
        <v>1057</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c r="O367" s="66" t="s">
        <v>1057</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66" t="s">
        <v>1057</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3603</v>
      </c>
      <c r="K392" s="81" t="str">
        <f t="shared" ref="K392:K397" si="12">IF(OR(COUNTIF(L392:O392,"未確認")&gt;0,COUNTIF(L392:O392,"~*")&gt;0),"※","")</f>
        <v/>
      </c>
      <c r="L392" s="147">
        <v>1702</v>
      </c>
      <c r="M392" s="147">
        <v>782</v>
      </c>
      <c r="N392" s="147">
        <v>560</v>
      </c>
      <c r="O392" s="147">
        <v>559</v>
      </c>
    </row>
    <row r="393" spans="1:22" s="83" customFormat="1" ht="34.5" customHeight="1">
      <c r="A393" s="249" t="s">
        <v>773</v>
      </c>
      <c r="B393" s="84"/>
      <c r="C393" s="370"/>
      <c r="D393" s="380"/>
      <c r="E393" s="320" t="s">
        <v>224</v>
      </c>
      <c r="F393" s="321"/>
      <c r="G393" s="321"/>
      <c r="H393" s="322"/>
      <c r="I393" s="343"/>
      <c r="J393" s="140">
        <f t="shared" si="11"/>
        <v>1549</v>
      </c>
      <c r="K393" s="81" t="str">
        <f t="shared" si="12"/>
        <v/>
      </c>
      <c r="L393" s="147">
        <v>622</v>
      </c>
      <c r="M393" s="147">
        <v>322</v>
      </c>
      <c r="N393" s="147">
        <v>303</v>
      </c>
      <c r="O393" s="147">
        <v>302</v>
      </c>
    </row>
    <row r="394" spans="1:22" s="83" customFormat="1" ht="34.5" customHeight="1">
      <c r="A394" s="250" t="s">
        <v>774</v>
      </c>
      <c r="B394" s="84"/>
      <c r="C394" s="370"/>
      <c r="D394" s="381"/>
      <c r="E394" s="320" t="s">
        <v>225</v>
      </c>
      <c r="F394" s="321"/>
      <c r="G394" s="321"/>
      <c r="H394" s="322"/>
      <c r="I394" s="343"/>
      <c r="J394" s="140">
        <f t="shared" si="11"/>
        <v>249</v>
      </c>
      <c r="K394" s="81" t="str">
        <f t="shared" si="12"/>
        <v/>
      </c>
      <c r="L394" s="147">
        <v>49</v>
      </c>
      <c r="M394" s="147">
        <v>86</v>
      </c>
      <c r="N394" s="147">
        <v>57</v>
      </c>
      <c r="O394" s="147">
        <v>57</v>
      </c>
    </row>
    <row r="395" spans="1:22" s="83" customFormat="1" ht="34.5" customHeight="1">
      <c r="A395" s="250" t="s">
        <v>775</v>
      </c>
      <c r="B395" s="84"/>
      <c r="C395" s="370"/>
      <c r="D395" s="382"/>
      <c r="E395" s="320" t="s">
        <v>226</v>
      </c>
      <c r="F395" s="321"/>
      <c r="G395" s="321"/>
      <c r="H395" s="322"/>
      <c r="I395" s="343"/>
      <c r="J395" s="140">
        <f t="shared" si="11"/>
        <v>1805</v>
      </c>
      <c r="K395" s="81" t="str">
        <f t="shared" si="12"/>
        <v/>
      </c>
      <c r="L395" s="147">
        <v>1031</v>
      </c>
      <c r="M395" s="147">
        <v>374</v>
      </c>
      <c r="N395" s="147">
        <v>200</v>
      </c>
      <c r="O395" s="147">
        <v>200</v>
      </c>
    </row>
    <row r="396" spans="1:22" s="83" customFormat="1" ht="34.5" customHeight="1">
      <c r="A396" s="250" t="s">
        <v>776</v>
      </c>
      <c r="B396" s="1"/>
      <c r="C396" s="370"/>
      <c r="D396" s="320" t="s">
        <v>227</v>
      </c>
      <c r="E396" s="321"/>
      <c r="F396" s="321"/>
      <c r="G396" s="321"/>
      <c r="H396" s="322"/>
      <c r="I396" s="343"/>
      <c r="J396" s="140">
        <f t="shared" si="11"/>
        <v>41703</v>
      </c>
      <c r="K396" s="81" t="str">
        <f t="shared" si="12"/>
        <v/>
      </c>
      <c r="L396" s="147">
        <v>13241</v>
      </c>
      <c r="M396" s="147">
        <v>11373</v>
      </c>
      <c r="N396" s="147">
        <v>8544</v>
      </c>
      <c r="O396" s="147">
        <v>8545</v>
      </c>
    </row>
    <row r="397" spans="1:22" s="83" customFormat="1" ht="34.5" customHeight="1">
      <c r="A397" s="250" t="s">
        <v>777</v>
      </c>
      <c r="B397" s="119"/>
      <c r="C397" s="370"/>
      <c r="D397" s="320" t="s">
        <v>228</v>
      </c>
      <c r="E397" s="321"/>
      <c r="F397" s="321"/>
      <c r="G397" s="321"/>
      <c r="H397" s="322"/>
      <c r="I397" s="344"/>
      <c r="J397" s="140">
        <f t="shared" si="11"/>
        <v>3609</v>
      </c>
      <c r="K397" s="81" t="str">
        <f t="shared" si="12"/>
        <v/>
      </c>
      <c r="L397" s="147">
        <v>1701</v>
      </c>
      <c r="M397" s="147">
        <v>793</v>
      </c>
      <c r="N397" s="147">
        <v>558</v>
      </c>
      <c r="O397" s="147">
        <v>557</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66" t="s">
        <v>1057</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299</v>
      </c>
      <c r="K405" s="81" t="str">
        <f t="shared" ref="K405:K422" si="14">IF(OR(COUNTIF(L405:O405,"未確認")&gt;0,COUNTIF(L405:O405,"~*")&gt;0),"※","")</f>
        <v/>
      </c>
      <c r="L405" s="147">
        <v>131</v>
      </c>
      <c r="M405" s="147">
        <v>69</v>
      </c>
      <c r="N405" s="147">
        <v>50</v>
      </c>
      <c r="O405" s="147">
        <v>49</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row>
    <row r="407" spans="1:22" s="83" customFormat="1" ht="34.5" customHeight="1">
      <c r="A407" s="251" t="s">
        <v>780</v>
      </c>
      <c r="B407" s="119"/>
      <c r="C407" s="369"/>
      <c r="D407" s="369"/>
      <c r="E407" s="320" t="s">
        <v>235</v>
      </c>
      <c r="F407" s="321"/>
      <c r="G407" s="321"/>
      <c r="H407" s="322"/>
      <c r="I407" s="361"/>
      <c r="J407" s="140">
        <f t="shared" si="13"/>
        <v>260</v>
      </c>
      <c r="K407" s="81" t="str">
        <f t="shared" si="14"/>
        <v/>
      </c>
      <c r="L407" s="147">
        <v>114</v>
      </c>
      <c r="M407" s="147">
        <v>62</v>
      </c>
      <c r="N407" s="147">
        <v>42</v>
      </c>
      <c r="O407" s="147">
        <v>42</v>
      </c>
    </row>
    <row r="408" spans="1:22" s="83" customFormat="1" ht="34.5" customHeight="1">
      <c r="A408" s="251" t="s">
        <v>781</v>
      </c>
      <c r="B408" s="119"/>
      <c r="C408" s="369"/>
      <c r="D408" s="369"/>
      <c r="E408" s="320" t="s">
        <v>236</v>
      </c>
      <c r="F408" s="321"/>
      <c r="G408" s="321"/>
      <c r="H408" s="322"/>
      <c r="I408" s="361"/>
      <c r="J408" s="140">
        <f t="shared" si="13"/>
        <v>22</v>
      </c>
      <c r="K408" s="81" t="str">
        <f t="shared" si="14"/>
        <v/>
      </c>
      <c r="L408" s="147">
        <v>7</v>
      </c>
      <c r="M408" s="147">
        <v>4</v>
      </c>
      <c r="N408" s="147">
        <v>6</v>
      </c>
      <c r="O408" s="147">
        <v>5</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1</v>
      </c>
      <c r="M409" s="147">
        <v>3</v>
      </c>
      <c r="N409" s="147">
        <v>2</v>
      </c>
      <c r="O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8</v>
      </c>
      <c r="K411" s="81" t="str">
        <f t="shared" si="14"/>
        <v/>
      </c>
      <c r="L411" s="147">
        <v>8</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310</v>
      </c>
      <c r="K413" s="81" t="str">
        <f t="shared" si="14"/>
        <v/>
      </c>
      <c r="L413" s="147">
        <v>137</v>
      </c>
      <c r="M413" s="147">
        <v>74</v>
      </c>
      <c r="N413" s="147">
        <v>50</v>
      </c>
      <c r="O413" s="147">
        <v>49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273</v>
      </c>
      <c r="K415" s="81" t="str">
        <f t="shared" si="14"/>
        <v/>
      </c>
      <c r="L415" s="147">
        <v>133</v>
      </c>
      <c r="M415" s="147">
        <v>60</v>
      </c>
      <c r="N415" s="147">
        <v>40</v>
      </c>
      <c r="O415" s="147">
        <v>40</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3</v>
      </c>
      <c r="M416" s="147">
        <v>8</v>
      </c>
      <c r="N416" s="147">
        <v>6</v>
      </c>
      <c r="O416" s="147">
        <v>6</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1</v>
      </c>
      <c r="N417" s="147">
        <v>1</v>
      </c>
      <c r="O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1</v>
      </c>
      <c r="M420" s="147">
        <v>2</v>
      </c>
      <c r="N420" s="147">
        <v>0</v>
      </c>
      <c r="O420" s="147">
        <v>1</v>
      </c>
    </row>
    <row r="421" spans="1:22" s="83" customFormat="1" ht="34.5" customHeight="1">
      <c r="A421" s="251" t="s">
        <v>794</v>
      </c>
      <c r="B421" s="119"/>
      <c r="C421" s="369"/>
      <c r="D421" s="369"/>
      <c r="E421" s="320" t="s">
        <v>247</v>
      </c>
      <c r="F421" s="321"/>
      <c r="G421" s="321"/>
      <c r="H421" s="322"/>
      <c r="I421" s="361"/>
      <c r="J421" s="140">
        <f t="shared" si="13"/>
        <v>7</v>
      </c>
      <c r="K421" s="81" t="str">
        <f t="shared" si="14"/>
        <v/>
      </c>
      <c r="L421" s="147">
        <v>0</v>
      </c>
      <c r="M421" s="147">
        <v>2</v>
      </c>
      <c r="N421" s="147">
        <v>3</v>
      </c>
      <c r="O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66" t="s">
        <v>1057</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310</v>
      </c>
      <c r="K430" s="193" t="str">
        <f>IF(OR(COUNTIF(L430:O430,"未確認")&gt;0,COUNTIF(L430:O430,"~*")&gt;0),"※","")</f>
        <v/>
      </c>
      <c r="L430" s="147">
        <v>137</v>
      </c>
      <c r="M430" s="147">
        <v>74</v>
      </c>
      <c r="N430" s="147">
        <v>50</v>
      </c>
      <c r="O430" s="147">
        <v>49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8</v>
      </c>
      <c r="K432" s="193" t="str">
        <f>IF(OR(COUNTIF(L432:O432,"未確認")&gt;0,COUNTIF(L432:O432,"~*")&gt;0),"※","")</f>
        <v/>
      </c>
      <c r="L432" s="147">
        <v>4</v>
      </c>
      <c r="M432" s="147">
        <v>1</v>
      </c>
      <c r="N432" s="147">
        <v>2</v>
      </c>
      <c r="O432" s="147">
        <v>1</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302</v>
      </c>
      <c r="K433" s="193" t="str">
        <f>IF(OR(COUNTIF(L433:O433,"未確認")&gt;0,COUNTIF(L433:O433,"~*")&gt;0),"※","")</f>
        <v/>
      </c>
      <c r="L433" s="147">
        <v>133</v>
      </c>
      <c r="M433" s="147">
        <v>73</v>
      </c>
      <c r="N433" s="147">
        <v>48</v>
      </c>
      <c r="O433" s="147">
        <v>48</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66" t="s">
        <v>1057</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66" t="s">
        <v>1057</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76</v>
      </c>
      <c r="K468" s="201" t="str">
        <f t="shared" ref="K468:K475" si="16">IF(OR(COUNTIF(L468:O468,"未確認")&gt;0,COUNTIF(L468:O468,"*")&gt;0),"※","")</f>
        <v>※</v>
      </c>
      <c r="L468" s="117">
        <v>32</v>
      </c>
      <c r="M468" s="117" t="s">
        <v>541</v>
      </c>
      <c r="N468" s="117">
        <v>26</v>
      </c>
      <c r="O468" s="117">
        <v>18</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v>
      </c>
      <c r="K469" s="201" t="str">
        <f t="shared" si="16"/>
        <v>※</v>
      </c>
      <c r="L469" s="117">
        <v>0</v>
      </c>
      <c r="M469" s="117" t="s">
        <v>541</v>
      </c>
      <c r="N469" s="117" t="s">
        <v>541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t="s">
        <v>541</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t="s">
        <v>541</v>
      </c>
      <c r="N476" s="117">
        <v>0</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28</v>
      </c>
      <c r="K477" s="201" t="str">
        <f t="shared" ref="K477:K496" si="18">IF(OR(COUNTIF(L477:O477,"未確認")&gt;0,COUNTIF(L477:O477,"*")&gt;0),"※","")</f>
        <v>※</v>
      </c>
      <c r="L477" s="117" t="s">
        <v>541</v>
      </c>
      <c r="M477" s="117">
        <v>0</v>
      </c>
      <c r="N477" s="117">
        <v>28</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28</v>
      </c>
      <c r="K479" s="201" t="str">
        <f t="shared" si="18"/>
        <v>※</v>
      </c>
      <c r="L479" s="117">
        <v>28</v>
      </c>
      <c r="M479" s="117">
        <v>0</v>
      </c>
      <c r="N479" s="117" t="s">
        <v>541</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38</v>
      </c>
      <c r="K481" s="201" t="str">
        <f t="shared" si="18"/>
        <v/>
      </c>
      <c r="L481" s="117">
        <v>20</v>
      </c>
      <c r="M481" s="117">
        <v>0</v>
      </c>
      <c r="N481" s="117">
        <v>18</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18</v>
      </c>
      <c r="K490" s="201" t="str">
        <f t="shared" si="18"/>
        <v>※</v>
      </c>
      <c r="L490" s="117" t="s">
        <v>541</v>
      </c>
      <c r="M490" s="117">
        <v>0</v>
      </c>
      <c r="N490" s="117">
        <v>18</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16</v>
      </c>
      <c r="K492" s="201" t="str">
        <f t="shared" si="18"/>
        <v>※</v>
      </c>
      <c r="L492" s="117">
        <v>16</v>
      </c>
      <c r="M492" s="117">
        <v>0</v>
      </c>
      <c r="N492" s="117" t="s">
        <v>541</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t="s">
        <v>541</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66" t="s">
        <v>1057</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t="s">
        <v>541</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39</v>
      </c>
      <c r="K505" s="201" t="str">
        <f t="shared" si="21"/>
        <v>※</v>
      </c>
      <c r="L505" s="117">
        <v>20</v>
      </c>
      <c r="M505" s="117" t="s">
        <v>541</v>
      </c>
      <c r="N505" s="117">
        <v>19</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117" t="s">
        <v>541</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34</v>
      </c>
      <c r="K508" s="201" t="str">
        <f t="shared" si="21"/>
        <v>※</v>
      </c>
      <c r="L508" s="117">
        <v>10</v>
      </c>
      <c r="M508" s="117" t="s">
        <v>541</v>
      </c>
      <c r="N508" s="117">
        <v>10</v>
      </c>
      <c r="O508" s="117">
        <v>14</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66" t="s">
        <v>1057</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t="str">
        <f>IF(SUM(L517:O517)=0,IF(COUNTIF(L517:O517,"未確認")&gt;0,"未確認",IF(COUNTIF(L517:O517,"~*")&gt;0,"*",SUM(L517:O517))),SUM(L517:O517))</f>
        <v>*</v>
      </c>
      <c r="K517" s="201" t="str">
        <f>IF(OR(COUNTIF(L517:O517,"未確認")&gt;0,COUNTIF(L517:O517,"*")&gt;0),"※","")</f>
        <v>※</v>
      </c>
      <c r="L517" s="117">
        <v>0</v>
      </c>
      <c r="M517" s="117">
        <v>0</v>
      </c>
      <c r="N517" s="117">
        <v>0</v>
      </c>
      <c r="O517" s="117" t="s">
        <v>541</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66" t="s">
        <v>1057</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IF(SUM(L522:O522)=0,IF(COUNTIF(L522:O522,"未確認")&gt;0,"未確認",IF(COUNTIF(L522:O522,"~*")&gt;0,"*",SUM(L522:O522))),SUM(L522:O522))</f>
        <v>*</v>
      </c>
      <c r="K522" s="201" t="str">
        <f>IF(OR(COUNTIF(L522:O522,"未確認")&gt;0,COUNTIF(L522:O522,"*")&gt;0),"※","")</f>
        <v>※</v>
      </c>
      <c r="L522" s="117">
        <v>0</v>
      </c>
      <c r="M522" s="117" t="s">
        <v>541</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66" t="s">
        <v>1057</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20</v>
      </c>
      <c r="K527" s="201" t="str">
        <f>IF(OR(COUNTIF(L527:O527,"未確認")&gt;0,COUNTIF(L527:O527,"*")&gt;0),"※","")</f>
        <v/>
      </c>
      <c r="L527" s="117">
        <v>20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66" t="s">
        <v>1057</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c r="O543" s="66" t="s">
        <v>1057</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t="s">
        <v>541</v>
      </c>
      <c r="O549" s="117">
        <v>0</v>
      </c>
    </row>
    <row r="550" spans="1:15"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t="s">
        <v>541</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24.9</v>
      </c>
      <c r="M560" s="211">
        <v>56.4</v>
      </c>
      <c r="N560" s="211">
        <v>63.1</v>
      </c>
      <c r="O560" s="211">
        <v>63.1</v>
      </c>
    </row>
    <row r="561" spans="1:15" s="91" customFormat="1" ht="34.5" customHeight="1">
      <c r="A561" s="251" t="s">
        <v>871</v>
      </c>
      <c r="B561" s="119"/>
      <c r="C561" s="209"/>
      <c r="D561" s="331" t="s">
        <v>377</v>
      </c>
      <c r="E561" s="342"/>
      <c r="F561" s="342"/>
      <c r="G561" s="342"/>
      <c r="H561" s="332"/>
      <c r="I561" s="343"/>
      <c r="J561" s="207"/>
      <c r="K561" s="210"/>
      <c r="L561" s="211">
        <v>20.5</v>
      </c>
      <c r="M561" s="211">
        <v>26.3</v>
      </c>
      <c r="N561" s="211">
        <v>50.2</v>
      </c>
      <c r="O561" s="211">
        <v>50.2</v>
      </c>
    </row>
    <row r="562" spans="1:15" s="91" customFormat="1" ht="34.5" customHeight="1">
      <c r="A562" s="251" t="s">
        <v>872</v>
      </c>
      <c r="B562" s="119"/>
      <c r="C562" s="209"/>
      <c r="D562" s="331" t="s">
        <v>992</v>
      </c>
      <c r="E562" s="342"/>
      <c r="F562" s="342"/>
      <c r="G562" s="342"/>
      <c r="H562" s="332"/>
      <c r="I562" s="343"/>
      <c r="J562" s="207"/>
      <c r="K562" s="210"/>
      <c r="L562" s="211">
        <v>5.7</v>
      </c>
      <c r="M562" s="211">
        <v>20.5</v>
      </c>
      <c r="N562" s="211">
        <v>26.8</v>
      </c>
      <c r="O562" s="211">
        <v>26.8</v>
      </c>
    </row>
    <row r="563" spans="1:15" s="91" customFormat="1" ht="34.5" customHeight="1">
      <c r="A563" s="251" t="s">
        <v>873</v>
      </c>
      <c r="B563" s="119"/>
      <c r="C563" s="209"/>
      <c r="D563" s="331" t="s">
        <v>379</v>
      </c>
      <c r="E563" s="342"/>
      <c r="F563" s="342"/>
      <c r="G563" s="342"/>
      <c r="H563" s="332"/>
      <c r="I563" s="343"/>
      <c r="J563" s="207"/>
      <c r="K563" s="210"/>
      <c r="L563" s="211">
        <v>15.7</v>
      </c>
      <c r="M563" s="211">
        <v>16.2</v>
      </c>
      <c r="N563" s="211">
        <v>22.1</v>
      </c>
      <c r="O563" s="211">
        <v>22.1</v>
      </c>
    </row>
    <row r="564" spans="1:15" s="91" customFormat="1" ht="34.5" customHeight="1">
      <c r="A564" s="251" t="s">
        <v>874</v>
      </c>
      <c r="B564" s="119"/>
      <c r="C564" s="209"/>
      <c r="D564" s="331" t="s">
        <v>380</v>
      </c>
      <c r="E564" s="342"/>
      <c r="F564" s="342"/>
      <c r="G564" s="342"/>
      <c r="H564" s="332"/>
      <c r="I564" s="343"/>
      <c r="J564" s="207"/>
      <c r="K564" s="210"/>
      <c r="L564" s="211">
        <v>15.3</v>
      </c>
      <c r="M564" s="211">
        <v>1</v>
      </c>
      <c r="N564" s="211">
        <v>7.6</v>
      </c>
      <c r="O564" s="211">
        <v>7.6</v>
      </c>
    </row>
    <row r="565" spans="1:15" s="91" customFormat="1" ht="34.5" customHeight="1">
      <c r="A565" s="251" t="s">
        <v>875</v>
      </c>
      <c r="B565" s="119"/>
      <c r="C565" s="280"/>
      <c r="D565" s="331" t="s">
        <v>869</v>
      </c>
      <c r="E565" s="342"/>
      <c r="F565" s="342"/>
      <c r="G565" s="342"/>
      <c r="H565" s="332"/>
      <c r="I565" s="343"/>
      <c r="J565" s="207"/>
      <c r="K565" s="210"/>
      <c r="L565" s="211">
        <v>0.4</v>
      </c>
      <c r="M565" s="211">
        <v>43.1</v>
      </c>
      <c r="N565" s="211">
        <v>18.8</v>
      </c>
      <c r="O565" s="211">
        <v>18.8</v>
      </c>
    </row>
    <row r="566" spans="1:15" s="91" customFormat="1" ht="34.5" customHeight="1">
      <c r="A566" s="251" t="s">
        <v>876</v>
      </c>
      <c r="B566" s="119"/>
      <c r="C566" s="285"/>
      <c r="D566" s="331" t="s">
        <v>993</v>
      </c>
      <c r="E566" s="342"/>
      <c r="F566" s="342"/>
      <c r="G566" s="342"/>
      <c r="H566" s="332"/>
      <c r="I566" s="343"/>
      <c r="J566" s="213"/>
      <c r="K566" s="214"/>
      <c r="L566" s="211">
        <v>5.6</v>
      </c>
      <c r="M566" s="211">
        <v>44.4</v>
      </c>
      <c r="N566" s="211">
        <v>46.8</v>
      </c>
      <c r="O566" s="211">
        <v>46.8</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c r="O588" s="66" t="s">
        <v>1057</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t="str">
        <f>IF(SUM(L591:O591)=0,IF(COUNTIF(L591:O591,"未確認")&gt;0,"未確認",IF(COUNTIF(L591:O591,"~*")&gt;0,"*",SUM(L591:O591))),SUM(L591:O591))</f>
        <v>*</v>
      </c>
      <c r="K591" s="201" t="str">
        <f>IF(OR(COUNTIF(L591:O591,"未確認")&gt;0,COUNTIF(L591:O591,"*")&gt;0),"※","")</f>
        <v>※</v>
      </c>
      <c r="L591" s="117" t="s">
        <v>541</v>
      </c>
      <c r="M591" s="117" t="s">
        <v>541</v>
      </c>
      <c r="N591" s="117" t="s">
        <v>541</v>
      </c>
      <c r="O591" s="117" t="s">
        <v>541</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13</v>
      </c>
      <c r="K593" s="201" t="str">
        <f>IF(OR(COUNTIF(L593:O593,"未確認")&gt;0,COUNTIF(L593:O593,"*")&gt;0),"※","")</f>
        <v>※</v>
      </c>
      <c r="L593" s="117" t="s">
        <v>541</v>
      </c>
      <c r="M593" s="117" t="s">
        <v>541</v>
      </c>
      <c r="N593" s="117" t="s">
        <v>541</v>
      </c>
      <c r="O593" s="117">
        <v>13</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580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278</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815</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512</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911</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v>0</v>
      </c>
      <c r="N600" s="117">
        <v>0</v>
      </c>
      <c r="O600" s="117" t="s">
        <v>541</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66" t="s">
        <v>1057</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21</v>
      </c>
      <c r="K614" s="201" t="str">
        <f t="shared" si="29"/>
        <v>※</v>
      </c>
      <c r="L614" s="117" t="s">
        <v>541</v>
      </c>
      <c r="M614" s="117">
        <v>10</v>
      </c>
      <c r="N614" s="117" t="s">
        <v>541</v>
      </c>
      <c r="O614" s="117">
        <v>11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t="s">
        <v>541</v>
      </c>
      <c r="O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66" t="s">
        <v>1057</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v>0</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101</v>
      </c>
      <c r="K632" s="201" t="str">
        <f t="shared" si="31"/>
        <v>※</v>
      </c>
      <c r="L632" s="117" t="s">
        <v>541</v>
      </c>
      <c r="M632" s="117">
        <v>46</v>
      </c>
      <c r="N632" s="117">
        <v>25</v>
      </c>
      <c r="O632" s="117">
        <v>30</v>
      </c>
    </row>
    <row r="633" spans="1:22" s="118" customFormat="1" ht="56">
      <c r="A633" s="252" t="s">
        <v>919</v>
      </c>
      <c r="B633" s="119"/>
      <c r="C633" s="320" t="s">
        <v>436</v>
      </c>
      <c r="D633" s="321"/>
      <c r="E633" s="321"/>
      <c r="F633" s="321"/>
      <c r="G633" s="321"/>
      <c r="H633" s="322"/>
      <c r="I633" s="122" t="s">
        <v>437</v>
      </c>
      <c r="J633" s="116">
        <f t="shared" si="30"/>
        <v>56</v>
      </c>
      <c r="K633" s="201" t="str">
        <f t="shared" si="31"/>
        <v>※</v>
      </c>
      <c r="L633" s="117" t="s">
        <v>541</v>
      </c>
      <c r="M633" s="117">
        <v>23</v>
      </c>
      <c r="N633" s="117">
        <v>18</v>
      </c>
      <c r="O633" s="117">
        <v>15</v>
      </c>
    </row>
    <row r="634" spans="1:22" s="118" customFormat="1" ht="56.15" customHeight="1">
      <c r="A634" s="252" t="s">
        <v>920</v>
      </c>
      <c r="B634" s="119"/>
      <c r="C634" s="317" t="s">
        <v>1026</v>
      </c>
      <c r="D634" s="318"/>
      <c r="E634" s="318"/>
      <c r="F634" s="318"/>
      <c r="G634" s="318"/>
      <c r="H634" s="319"/>
      <c r="I634" s="122" t="s">
        <v>439</v>
      </c>
      <c r="J634" s="116">
        <f t="shared" si="30"/>
        <v>14</v>
      </c>
      <c r="K634" s="201" t="str">
        <f t="shared" si="31"/>
        <v>※</v>
      </c>
      <c r="L634" s="117">
        <v>0</v>
      </c>
      <c r="M634" s="117" t="s">
        <v>541</v>
      </c>
      <c r="N634" s="117">
        <v>14</v>
      </c>
      <c r="O634" s="117">
        <v>0</v>
      </c>
    </row>
    <row r="635" spans="1:22" s="118" customFormat="1" ht="84" customHeight="1">
      <c r="A635" s="252" t="s">
        <v>921</v>
      </c>
      <c r="B635" s="119"/>
      <c r="C635" s="320" t="s">
        <v>440</v>
      </c>
      <c r="D635" s="321"/>
      <c r="E635" s="321"/>
      <c r="F635" s="321"/>
      <c r="G635" s="321"/>
      <c r="H635" s="322"/>
      <c r="I635" s="122" t="s">
        <v>441</v>
      </c>
      <c r="J635" s="116">
        <f t="shared" si="30"/>
        <v>21</v>
      </c>
      <c r="K635" s="201" t="str">
        <f t="shared" si="31"/>
        <v>※</v>
      </c>
      <c r="L635" s="117" t="s">
        <v>541</v>
      </c>
      <c r="M635" s="117" t="s">
        <v>541</v>
      </c>
      <c r="N635" s="117">
        <v>21</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66" t="s">
        <v>1057</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68</v>
      </c>
      <c r="K646" s="201" t="str">
        <f t="shared" ref="K646:K660" si="33">IF(OR(COUNTIF(L646:O646,"未確認")&gt;0,COUNTIF(L646:O646,"*")&gt;0),"※","")</f>
        <v>※</v>
      </c>
      <c r="L646" s="117" t="s">
        <v>541</v>
      </c>
      <c r="M646" s="117">
        <v>22</v>
      </c>
      <c r="N646" s="117">
        <v>23</v>
      </c>
      <c r="O646" s="117">
        <v>23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15</v>
      </c>
      <c r="K648" s="201" t="str">
        <f t="shared" si="33"/>
        <v/>
      </c>
      <c r="L648" s="117">
        <v>0</v>
      </c>
      <c r="M648" s="117">
        <v>0</v>
      </c>
      <c r="N648" s="117">
        <v>0</v>
      </c>
      <c r="O648" s="117">
        <v>15</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t="s">
        <v>541</v>
      </c>
      <c r="M649" s="117">
        <v>12</v>
      </c>
      <c r="N649" s="117" t="s">
        <v>541</v>
      </c>
      <c r="O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v>0</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t="s">
        <v>541</v>
      </c>
      <c r="M653" s="117">
        <v>0</v>
      </c>
      <c r="N653" s="117">
        <v>14</v>
      </c>
      <c r="O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31</v>
      </c>
      <c r="K655" s="201" t="str">
        <f t="shared" si="33"/>
        <v>※</v>
      </c>
      <c r="L655" s="117" t="s">
        <v>541</v>
      </c>
      <c r="M655" s="117">
        <v>16</v>
      </c>
      <c r="N655" s="117" t="s">
        <v>541</v>
      </c>
      <c r="O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66" t="s">
        <v>1057</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66" t="s">
        <v>1057</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66" t="s">
        <v>1057</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66" t="s">
        <v>1057</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F14CD25-C443-4A7D-9442-45EB4FFCC1D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2019-12-23T02:30:49Z</dcterms:modified>
</cp:coreProperties>
</file>