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4EBB6764-A66A-458D-9D32-46191752D121}"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<sst xmlns="http://schemas.openxmlformats.org/spreadsheetml/2006/main" count="2979" uniqueCount="1047">
  <si>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</si>
  <si>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</si>
  <si>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</si>
  <si>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</si>
  <si>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</si>
  <si>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</si>
  <si>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</si>
  <si>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</si>
  <si>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</si>
  <si>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</si>
  <si>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</si>
  <si>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</si>
  <si>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</si>
  <si>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</si>
  <si>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</si>
  <si>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</si>
  <si>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</si>
  <si>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</si>
  <si>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</si>
  <si>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</si>
  <si>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</si>
  <si>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</si>
  <si>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</si>
  <si>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</si>
  <si>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</si>
  <si>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</si>
  <si>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</si>
  <si>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</si>
  <si>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</si>
  <si>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</si>
  <si>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</si>
  <si>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</si>
  <si>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</si>
  <si>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</si>
  <si>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</si>
  <si>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</si>
  <si>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</si>
  <si>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</si>
  <si>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</si>
  <si>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</si>
  <si>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</si>
  <si>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</si>
  <si>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</si>
  <si>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</si>
  <si>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</si>
  <si>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</si>
  <si>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</si>
  <si>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</si>
  <si>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</si>
  <si>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</si>
  <si>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</si>
  <si>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</si>
  <si>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</si>
  <si>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</si>
  <si>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</si>
  <si>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</si>
  <si>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</si>
  <si>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</si>
  <si>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</si>
  <si>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</si>
  <si>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</si>
  <si>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</si>
  <si>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</si>
  <si>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</si>
  <si>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</si>
  <si>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</si>
  <si>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</si>
  <si>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</si>
  <si>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</si>
  <si>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</si>
  <si>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</si>
  <si>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</si>
  <si>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</si>
  <si>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</si>
  <si>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</si>
  <si>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</si>
  <si>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</si>
  <si>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</si>
  <si>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</si>
  <si>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</si>
  <si>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</si>
  <si>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</si>
  <si>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</si>
  <si>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</si>
  <si>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</si>
  <si>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</si>
  <si>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</si>
  <si>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</si>
  <si>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</si>
  <si>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</si>
  <si>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</si>
  <si>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</si>
  <si>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</si>
  <si>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</si>
  <si>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</si>
  <si>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</si>
  <si>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</si>
  <si>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</si>
  <si>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</si>
  <si>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</si>
  <si>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</si>
  <si>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</si>
  <si>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</si>
  <si>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</si>
  <si>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</si>
  <si>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</si>
  <si>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</si>
  <si>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</si>
  <si>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</si>
  <si>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</si>
  <si>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</si>
  <si>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</si>
  <si>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</si>
  <si>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</si>
  <si>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</si>
  <si>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</si>
  <si>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</si>
  <si>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</si>
  <si>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</si>
  <si>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</si>
  <si>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</si>
  <si>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</si>
  <si>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</si>
  <si>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</si>
  <si>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</si>
  <si>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</si>
  <si>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</si>
  <si>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</si>
  <si>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</si>
  <si>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</si>
  <si>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</si>
  <si>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</si>
  <si>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</si>
  <si>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</si>
  <si>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</si>
  <si>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</si>
  <si>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</si>
  <si>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</si>
  <si>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</si>
  <si>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</si>
  <si>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</si>
  <si>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</si>
  <si>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</si>
  <si>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</si>
  <si>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</si>
  <si>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</si>
  <si>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</si>
  <si>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</si>
  <si>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</si>
  <si>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</si>
  <si>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</si>
  <si>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</si>
  <si>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</si>
  <si>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</si>
  <si>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</si>
  <si>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</si>
  <si>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</si>
  <si>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</si>
  <si>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</si>
  <si>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</si>
  <si>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</si>
  <si>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</si>
  <si>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</si>
  <si>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</si>
  <si>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</si>
  <si>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</si>
  <si>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</si>
  <si>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</si>
  <si>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</si>
  <si>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</si>
  <si>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</si>
  <si>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</si>
  <si>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</si>
  <si>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</si>
  <si>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</si>
  <si>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</si>
  <si>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</si>
  <si>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</si>
  <si>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</si>
  <si>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</si>
  <si>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</si>
  <si>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</si>
  <si>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</si>
  <si>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</si>
  <si>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</si>
  <si>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</si>
  <si>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</si>
  <si>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</si>
  <si>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</si>
  <si>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</si>
  <si>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</si>
  <si>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</si>
  <si>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</si>
  <si>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</si>
  <si>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</si>
  <si>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</si>
  <si>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</si>
  <si>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</si>
  <si>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</si>
  <si>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</si>
  <si>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</si>
  <si>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</si>
  <si>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</si>
  <si>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</si>
  <si>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</si>
  <si>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</si>
  <si>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</si>
  <si>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</si>
  <si>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</si>
  <si>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</si>
  <si>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</si>
  <si>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</si>
  <si>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</si>
  <si>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</si>
  <si>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</si>
  <si>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</si>
  <si>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</si>
  <si>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</si>
  <si>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</si>
  <si>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</si>
  <si>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</si>
  <si>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</si>
  <si>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</si>
  <si>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</si>
  <si>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</si>
  <si>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</si>
  <si>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</si>
  <si>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</si>
  <si>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</si>
  <si>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</si>
  <si>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</si>
  <si>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</si>
  <si>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</si>
  <si>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</si>
  <si>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</si>
  <si>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</si>
  <si>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</si>
  <si>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</si>
  <si>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</si>
  <si>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</si>
  <si>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</si>
  <si>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</si>
  <si>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</si>
  <si>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</si>
  <si>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</si>
  <si>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</si>
  <si>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</si>
  <si>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</si>
  <si>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</si>
  <si>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</si>
  <si>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</si>
  <si>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</si>
  <si>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</si>
  <si>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</si>
  <si>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</si>
  <si>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</si>
  <si>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</si>
  <si>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</si>
  <si>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</si>
  <si>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</si>
  <si>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</si>
  <si>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</si>
  <si>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</si>
  <si>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</si>
  <si>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</si>
  <si>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</si>
  <si>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</si>
  <si>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</si>
  <si>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</si>
  <si>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</si>
  <si>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</si>
  <si>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</si>
  <si>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</si>
  <si>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</si>
  <si>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</si>
  <si>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</si>
  <si>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</si>
  <si>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</si>
  <si>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</si>
  <si>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</si>
  <si>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</si>
  <si>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</si>
  <si>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</si>
  <si>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</si>
  <si>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</si>
  <si>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</si>
  <si>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</si>
  <si>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</si>
  <si>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</si>
  <si>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</si>
  <si>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</si>
  <si>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</si>
  <si>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</si>
  <si>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</si>
  <si>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</si>
  <si>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</si>
  <si>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</si>
  <si>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</si>
  <si>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</si>
  <si>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</si>
  <si>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</si>
  <si>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</si>
  <si>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</si>
  <si>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</si>
  <si>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</si>
  <si>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</si>
  <si>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</si>
  <si>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</si>
  <si>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</si>
  <si>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</si>
  <si>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</si>
  <si>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</si>
  <si>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</si>
  <si>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</si>
  <si>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</si>
  <si>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</si>
  <si>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</si>
  <si>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</si>
  <si>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</si>
  <si>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</si>
  <si>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</si>
  <si>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</si>
  <si>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</si>
  <si>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</si>
  <si>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</si>
  <si>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</si>
  <si>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</si>
  <si>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</si>
  <si>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</si>
  <si>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</si>
  <si>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</si>
  <si>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</si>
  <si>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</si>
  <si>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</si>
  <si>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</si>
  <si>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</si>
  <si>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</si>
  <si>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</si>
  <si>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</si>
  <si>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</si>
  <si>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</si>
  <si>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</si>
  <si>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</si>
  <si>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</si>
  <si>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</si>
  <si>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</si>
  <si>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</si>
  <si>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</si>
  <si>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</si>
  <si>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</si>
  <si>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</si>
  <si>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</si>
  <si>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</si>
  <si>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</si>
  <si>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</si>
  <si>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</si>
  <si>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</si>
  <si>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</si>
  <si>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</si>
  <si>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</si>
  <si>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</si>
  <si>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</si>
  <si>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</si>
  <si>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</si>
  <si>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</si>
  <si>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</si>
  <si>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</si>
  <si>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</si>
  <si>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</si>
  <si>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</si>
  <si>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</si>
  <si>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</si>
  <si>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</si>
  <si>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</si>
  <si>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</si>
  <si>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</si>
  <si>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</si>
  <si>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</si>
  <si>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</si>
  <si>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</si>
  <si>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</si>
  <si>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</si>
  <si>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</si>
  <si>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</si>
  <si>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</si>
  <si>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</si>
  <si>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</si>
  <si>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</si>
  <si>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</si>
  <si>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</si>
  <si>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</si>
  <si>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</si>
  <si>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</si>
  <si>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</si>
  <si>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</si>
  <si>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</si>
  <si>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</si>
  <si>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</si>
  <si>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</si>
  <si>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</si>
  <si>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</si>
  <si>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</si>
  <si>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</si>
  <si>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</si>
  <si>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</si>
  <si>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</si>
  <si>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</si>
  <si>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</si>
  <si>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</si>
  <si>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</si>
  <si>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</si>
  <si>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</si>
  <si>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</si>
  <si>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</si>
  <si>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</si>
  <si>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</si>
  <si>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</si>
  <si>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</si>
  <si>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</si>
  <si>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</si>
  <si>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</si>
  <si>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</si>
  <si>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</si>
  <si>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</si>
  <si>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</si>
  <si>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</si>
  <si>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</si>
  <si>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</si>
  <si>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</si>
  <si>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</si>
  <si>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</si>
  <si>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</si>
  <si>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</si>
  <si>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</si>
  <si>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</si>
  <si>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</si>
  <si>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</si>
  <si>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</si>
  <si>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</si>
  <si>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</si>
  <si>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</si>
  <si>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</si>
  <si>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</si>
  <si>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</si>
  <si>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</si>
  <si>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</si>
  <si>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</si>
  <si>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</si>
  <si>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</si>
  <si>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</si>
  <si>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</si>
  <si>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</si>
  <si>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</si>
  <si>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</si>
  <si>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</si>
  <si>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</si>
  <si>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</si>
  <si>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</si>
  <si>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</si>
  <si>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</si>
  <si>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</si>
  <si>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</si>
  <si>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</si>
  <si>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</si>
  <si>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</si>
  <si>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</si>
  <si>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</si>
  <si>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</si>
  <si>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</si>
  <si>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</si>
  <si>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</si>
  <si>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</si>
  <si>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</si>
  <si>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</si>
  <si>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</si>
  <si>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</si>
  <si>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</si>
  <si>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</si>
  <si>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</si>
  <si>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</si>
  <si>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</si>
  <si>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</si>
  <si>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</si>
  <si>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</si>
  <si>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</si>
  <si>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</si>
  <si>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</si>
  <si>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</si>
  <si>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</si>
  <si>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</si>
  <si>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</si>
  <si>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</si>
  <si>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</si>
  <si>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</si>
  <si>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</si>
  <si>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</si>
  <si>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</si>
  <si>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</si>
  <si>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</si>
  <si>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</si>
  <si>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</si>
  <si>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</si>
  <si>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</si>
  <si>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</si>
  <si>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</si>
  <si>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</si>
  <si>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</si>
  <si>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</si>
  <si>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</si>
  <si>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</si>
  <si>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</si>
  <si>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</si>
  <si>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</si>
  <si>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</si>
  <si>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</si>
  <si>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</si>
  <si>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</si>
  <si>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</si>
  <si>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</si>
  <si>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</si>
  <si>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</si>
  <si>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</si>
  <si>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</si>
  <si>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</si>
  <si>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</si>
  <si>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</si>
  <si>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</si>
  <si>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</si>
  <si>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</si>
  <si>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</si>
  <si>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</si>
  <si>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</si>
  <si>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</si>
  <si>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</si>
  <si>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</si>
  <si>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</si>
  <si>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</si>
  <si>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</si>
  <si>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</si>
  <si>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</si>
  <si>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</si>
  <si>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</si>
  <si>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</si>
  <si>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</si>
  <si>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</si>
  <si>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</si>
  <si>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</si>
  <si>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</si>
  <si>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</si>
  <si>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</si>
  <si>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</si>
  <si>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</si>
  <si>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</si>
  <si>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</si>
  <si>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</si>
  <si>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</si>
  <si>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</si>
  <si>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</si>
  <si>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</si>
  <si>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</si>
  <si>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</si>
  <si>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</si>
  <si>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</si>
  <si>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</si>
  <si>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</si>
  <si>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</si>
  <si>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</si>
  <si>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</si>
  <si>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</si>
  <si>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</si>
  <si>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</si>
  <si>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</si>
  <si>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</si>
  <si>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</si>
  <si>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</si>
  <si>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</si>
  <si>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</si>
  <si>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</si>
  <si>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</si>
  <si>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</si>
  <si>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</si>
  <si>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</si>
  <si>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</si>
  <si>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</si>
  <si>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</si>
  <si>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</si>
  <si>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</si>
  <si>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</si>
  <si>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</si>
  <si>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</si>
  <si>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</si>
  <si>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</si>
  <si>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</si>
  <si>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</si>
  <si>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</si>
  <si>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</si>
  <si>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</si>
  <si>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</si>
  <si>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</si>
  <si>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</si>
  <si>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</si>
  <si>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</si>
  <si>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</si>
  <si>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</si>
  <si>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</si>
  <si>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</si>
  <si>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</si>
  <si>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</si>
  <si>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</si>
  <si>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</si>
  <si>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</si>
  <si>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</si>
  <si>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</si>
  <si>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</si>
  <si>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</si>
  <si>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</si>
  <si>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</si>
  <si>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</si>
  <si>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</si>
  <si>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</si>
  <si>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</si>
  <si>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</si>
  <si>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</si>
  <si>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</si>
  <si>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</si>
  <si>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</si>
  <si>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</si>
  <si>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</si>
  <si>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</si>
  <si>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</si>
  <si>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</si>
  <si>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</si>
  <si>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</si>
  <si>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</si>
  <si>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</si>
  <si>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</si>
  <si>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</si>
  <si>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</si>
  <si>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</si>
  <si>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</si>
  <si>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</si>
  <si>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</si>
  <si>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</si>
  <si>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</si>
  <si>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</si>
  <si>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</si>
  <si>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</si>
  <si>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</si>
  <si>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</si>
  <si>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</si>
  <si>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</si>
  <si>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</si>
  <si>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</si>
  <si>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</si>
  <si>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</si>
  <si>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</si>
  <si>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</si>
  <si>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</si>
  <si>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</si>
  <si>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</si>
  <si>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</si>
  <si>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</si>
  <si>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</si>
  <si>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</si>
  <si>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</si>
  <si>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</si>
  <si>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</si>
  <si>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</si>
  <si>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</si>
  <si>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</si>
  <si>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</si>
  <si>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</si>
  <si>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</si>
  <si>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</si>
  <si>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</si>
  <si>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</si>
  <si>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</si>
  <si>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</si>
  <si>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</si>
  <si>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</si>
  <si>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</si>
  <si>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</si>
  <si>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</si>
  <si>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</si>
  <si>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</si>
  <si>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</si>
  <si>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</si>
  <si>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</si>
  <si>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</si>
  <si>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</si>
  <si>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</si>
  <si>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</si>
  <si>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</si>
  <si>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</si>
  <si>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</si>
  <si>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</si>
  <si>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</si>
  <si>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</si>
  <si>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</si>
  <si>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</si>
  <si>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</si>
  <si>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</si>
  <si>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</si>
  <si>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</si>
  <si>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</si>
  <si>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</si>
  <si>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</si>
  <si>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</si>
  <si>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</si>
  <si>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</si>
  <si>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</si>
  <si>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</si>
  <si>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</si>
  <si>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</si>
  <si>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</si>
  <si>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</si>
  <si>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</si>
  <si>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</si>
  <si>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</si>
  <si>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</si>
  <si>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</si>
  <si>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</si>
  <si>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</si>
  <si>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</si>
  <si>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</si>
  <si>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</si>
  <si>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</si>
  <si>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</si>
  <si>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</si>
  <si>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</si>
  <si>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</si>
  <si>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</si>
  <si>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</si>
  <si>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</si>
  <si>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</si>
  <si>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</si>
  <si>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</si>
  <si>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</si>
  <si>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</si>
  <si>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</si>
  <si>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</si>
  <si>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</si>
  <si>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</si>
  <si>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</si>
  <si>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</si>
  <si>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</si>
  <si>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</si>
  <si>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</si>
  <si>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</si>
  <si>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</si>
  <si>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</si>
  <si>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</si>
  <si>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</si>
  <si>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</si>
  <si>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</si>
  <si>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</si>
  <si>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</si>
  <si>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</si>
  <si>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</si>
  <si>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</si>
  <si>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</si>
  <si>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</si>
  <si>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</si>
  <si>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</si>
  <si>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</si>
  <si>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</si>
  <si>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</si>
  <si>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</si>
  <si>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</si>
  <si>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</si>
  <si>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</si>
  <si>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</si>
  <si>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</si>
  <si>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</si>
  <si>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</si>
  <si>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</si>
  <si>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</si>
  <si>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</si>
  <si>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</si>
  <si>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</si>
  <si>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</si>
  <si>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</si>
  <si>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</si>
  <si>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</si>
  <si>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</si>
  <si>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</si>
  <si>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</si>
  <si>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</si>
  <si>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</si>
  <si>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</si>
  <si>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</si>
  <si>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</si>
  <si>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</si>
  <si>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</si>
  <si>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</si>
  <si>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</si>
  <si>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</si>
  <si>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</si>
  <si>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</si>
  <si>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</si>
  <si>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</si>
  <si>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</si>
  <si>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</si>
  <si>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</si>
  <si>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</si>
  <si>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</si>
  <si>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</si>
  <si>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</si>
  <si>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</si>
  <si>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</si>
  <si>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</si>
  <si>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</si>
  <si>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</si>
  <si>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</si>
  <si>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</si>
  <si>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</si>
  <si>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</si>
  <si>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</si>
  <si>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</si>
  <si>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</si>
  <si>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</si>
  <si>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</si>
  <si>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</si>
  <si>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</si>
  <si>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</si>
  <si>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</si>
  <si>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</si>
  <si>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</si>
  <si>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</si>
  <si>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</si>
  <si>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</si>
  <si>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</si>
  <si>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</si>
  <si>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</si>
  <si>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</si>
  <si>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</si>
  <si>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</si>
  <si>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</si>
  <si>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</si>
  <si>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</si>
  <si>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</si>
  <si>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</si>
  <si>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</si>
  <si>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</si>
  <si>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</si>
  <si>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</si>
  <si>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</si>
  <si>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</si>
  <si>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</si>
  <si>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</si>
  <si>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</si>
  <si>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</si>
  <si>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</si>
  <si>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</si>
  <si>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</si>
  <si>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</si>
  <si>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</si>
  <si>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</si>
  <si>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</si>
  <si>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</si>
  <si>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</si>
  <si>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</si>
  <si>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</si>
  <si>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</si>
  <si>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</si>
  <si>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</si>
  <si>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</si>
  <si>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</si>
  <si>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</si>
  <si>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</si>
  <si>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</si>
  <si>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</si>
  <si>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</si>
  <si>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</si>
  <si>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</si>
  <si>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</si>
  <si>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</si>
  <si>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</si>
  <si>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</si>
  <si>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</si>
  <si>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</si>
  <si>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</si>
  <si>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</si>
  <si>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</si>
  <si>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</si>
  <si>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</si>
  <si>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</si>
  <si>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</si>
  <si>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</si>
  <si>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</si>
  <si>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</si>
  <si>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</si>
  <si>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</si>
  <si>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</si>
  <si>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</si>
  <si>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</si>
  <si>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</si>
  <si>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</si>
  <si>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</si>
  <si>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</si>
  <si>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</si>
  <si>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</si>
  <si>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</si>
  <si>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</si>
  <si>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</si>
  <si>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</si>
  <si>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</si>
  <si>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</si>
  <si>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</si>
  <si>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</si>
  <si>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</si>
  <si>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</si>
  <si>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</si>
  <si>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</si>
  <si>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</si>
  <si>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</si>
  <si>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</si>
  <si>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</si>
  <si>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</si>
  <si>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</si>
  <si>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</si>
  <si>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</si>
  <si>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</si>
  <si>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</si>
  <si>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</si>
  <si>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</si>
  <si>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</si>
  <si>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</si>
  <si>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</si>
  <si>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</si>
  <si>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</si>
  <si>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</si>
  <si>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</si>
  <si>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</si>
  <si>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</si>
  <si>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</si>
  <si>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</si>
  <si>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</si>
  <si>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</si>
  <si>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</si>
  <si>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</si>
  <si>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</si>
  <si>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</si>
  <si>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</si>
  <si>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</si>
  <si>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</si>
  <si>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</si>
  <si>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</si>
  <si>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</si>
  <si>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</si>
  <si>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</si>
  <si>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</si>
  <si>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</si>
  <si>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</si>
  <si>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</si>
  <si>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</si>
  <si>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</si>
  <si>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</si>
  <si>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</si>
  <si>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</si>
  <si>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</si>
  <si>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</si>
  <si>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</si>
  <si>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</si>
  <si>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</si>
  <si>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</si>
  <si>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</si>
  <si>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</si>
  <si>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</si>
  <si>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</si>
  <si>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</si>
  <si>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</si>
  <si>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</si>
  <si>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</si>
  <si>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</si>
  <si>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</si>
  <si>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</si>
  <si>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</si>
  <si>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</si>
  <si>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</si>
  <si>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</si>
  <si>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</si>
  <si>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</si>
  <si>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</si>
  <si>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</si>
  <si>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</si>
  <si>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</si>
  <si>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</si>
  <si>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</si>
  <si>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</si>
  <si>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</si>
  <si>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</si>
  <si>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</si>
  <si>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</si>
  <si>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</si>
  <si>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</si>
  <si>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</si>
  <si>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</si>
  <si>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</si>
  <si>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</si>
  <si>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</si>
  <si>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</si>
  <si>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</si>
  <si>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</si>
  <si>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</si>
  <si>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</si>
  <si>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</si>
  <si>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</si>
  <si>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</si>
  <si>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</si>
  <si>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</si>
  <si>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</si>
  <si>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</si>
  <si>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</si>
  <si>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</si>
  <si>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</si>
  <si>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</si>
  <si>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</si>
  <si>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</si>
  <si>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</si>
  <si>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</si>
  <si>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</si>
  <si>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</si>
  <si>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</si>
  <si>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</si>
  <si>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</si>
  <si>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</si>
  <si>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</si>
  <si>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</si>
  <si>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</si>
  <si>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</si>
  <si>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</si>
  <si>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</si>
  <si>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</si>
  <si>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</si>
  <si>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</si>
  <si>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</si>
  <si>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中島病院</t>
    <phoneticPr fontId="3"/>
  </si>
  <si>
    <t>〒899-8602 曽於市末吉町栄町１－６－６</t>
    <phoneticPr fontId="3"/>
  </si>
  <si>
    <t>〇</t>
  </si>
  <si>
    <t>医療法人</t>
  </si>
  <si>
    <t>内科</t>
  </si>
  <si>
    <t>療養病棟入院料１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</si>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</sst>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51</v>
      </c>
      <c r="K103" s="237" t="str">
        <f t="shared" si="1"/>
        <v/>
      </c>
      <c r="L103" s="258">
        <v>51</v>
      </c>
    </row>
    <row r="104" spans="1:22" s="83" customFormat="1" ht="34.5" customHeight="1">
      <c r="A104" s="244" t="s">
        <v>614</v>
      </c>
      <c r="B104" s="84"/>
      <c r="C104" s="395"/>
      <c r="D104" s="396"/>
      <c r="E104" s="427"/>
      <c r="F104" s="428"/>
      <c r="G104" s="319" t="s">
        <v>47</v>
      </c>
      <c r="H104" s="321"/>
      <c r="I104" s="419"/>
      <c r="J104" s="256">
        <f t="shared" si="0"/>
        <v>51</v>
      </c>
      <c r="K104" s="237" t="str">
        <f t="shared" si="1"/>
        <v/>
      </c>
      <c r="L104" s="258">
        <v>51</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51</v>
      </c>
      <c r="K106" s="237" t="str">
        <f t="shared" si="1"/>
        <v/>
      </c>
      <c r="L106" s="258">
        <v>51</v>
      </c>
    </row>
    <row r="107" spans="1:22" s="83" customFormat="1" ht="34.5" customHeight="1">
      <c r="A107" s="244" t="s">
        <v>614</v>
      </c>
      <c r="B107" s="84"/>
      <c r="C107" s="395"/>
      <c r="D107" s="396"/>
      <c r="E107" s="427"/>
      <c r="F107" s="428"/>
      <c r="G107" s="319" t="s">
        <v>47</v>
      </c>
      <c r="H107" s="321"/>
      <c r="I107" s="419"/>
      <c r="J107" s="256">
        <f t="shared" si="0"/>
        <v>51</v>
      </c>
      <c r="K107" s="237" t="str">
        <f t="shared" si="1"/>
        <v/>
      </c>
      <c r="L107" s="258">
        <v>51</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51</v>
      </c>
      <c r="K109" s="237" t="str">
        <f t="shared" si="1"/>
        <v/>
      </c>
      <c r="L109" s="258">
        <v>51</v>
      </c>
    </row>
    <row r="110" spans="1:22" s="83" customFormat="1" ht="34.5" customHeight="1">
      <c r="A110" s="244" t="s">
        <v>614</v>
      </c>
      <c r="B110" s="84"/>
      <c r="C110" s="395"/>
      <c r="D110" s="396"/>
      <c r="E110" s="431"/>
      <c r="F110" s="432"/>
      <c r="G110" s="316" t="s">
        <v>47</v>
      </c>
      <c r="H110" s="318"/>
      <c r="I110" s="419"/>
      <c r="J110" s="256">
        <f t="shared" si="0"/>
        <v>51</v>
      </c>
      <c r="K110" s="237" t="str">
        <f t="shared" si="1"/>
        <v/>
      </c>
      <c r="L110" s="258">
        <v>51</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51</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85</v>
      </c>
      <c r="K157" s="264" t="str">
        <f t="shared" si="3"/>
        <v/>
      </c>
      <c r="L157" s="117">
        <v>85</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2.2000000000000002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12</v>
      </c>
      <c r="K269" s="81" t="str">
        <f t="shared" si="8"/>
        <v/>
      </c>
      <c r="L269" s="147">
        <v>12</v>
      </c>
    </row>
    <row r="270" spans="1:22" s="83" customFormat="1" ht="34.5" customHeight="1">
      <c r="A270" s="249" t="s">
        <v>725</v>
      </c>
      <c r="B270" s="120"/>
      <c r="C270" s="370"/>
      <c r="D270" s="370"/>
      <c r="E270" s="370"/>
      <c r="F270" s="370"/>
      <c r="G270" s="370" t="s">
        <v>148</v>
      </c>
      <c r="H270" s="370"/>
      <c r="I270" s="403"/>
      <c r="J270" s="266">
        <f t="shared" si="9"/>
        <v>1.6</v>
      </c>
      <c r="K270" s="81" t="str">
        <f t="shared" si="8"/>
        <v/>
      </c>
      <c r="L270" s="148">
        <v>1.6</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12</v>
      </c>
      <c r="K273" s="81" t="str">
        <f t="shared" si="8"/>
        <v/>
      </c>
      <c r="L273" s="147">
        <v>12</v>
      </c>
    </row>
    <row r="274" spans="1:12" s="83" customFormat="1" ht="34.5" customHeight="1">
      <c r="A274" s="249" t="s">
        <v>727</v>
      </c>
      <c r="B274" s="120"/>
      <c r="C274" s="371"/>
      <c r="D274" s="371"/>
      <c r="E274" s="371"/>
      <c r="F274" s="371"/>
      <c r="G274" s="370" t="s">
        <v>148</v>
      </c>
      <c r="H274" s="370"/>
      <c r="I274" s="403"/>
      <c r="J274" s="266">
        <f t="shared" si="9"/>
        <v>0.9</v>
      </c>
      <c r="K274" s="81" t="str">
        <f t="shared" si="8"/>
        <v/>
      </c>
      <c r="L274" s="148">
        <v>0.9</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0.4</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0.9</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86</v>
      </c>
      <c r="K392" s="81" t="str">
        <f t="shared" ref="K392:K397" si="11">IF(OR(COUNTIF(L392:L392,"未確認")&gt;0,COUNTIF(L392:L392,"~*")&gt;0),"※","")</f>
        <v/>
      </c>
      <c r="L392" s="147">
        <v>86</v>
      </c>
    </row>
    <row r="393" spans="1:22" s="83" customFormat="1" ht="34.5" customHeight="1">
      <c r="A393" s="249" t="s">
        <v>773</v>
      </c>
      <c r="B393" s="84"/>
      <c r="C393" s="369"/>
      <c r="D393" s="379"/>
      <c r="E393" s="319" t="s">
        <v>224</v>
      </c>
      <c r="F393" s="320"/>
      <c r="G393" s="320"/>
      <c r="H393" s="321"/>
      <c r="I393" s="342"/>
      <c r="J393" s="140">
        <f t="shared" si="10"/>
        <v>52</v>
      </c>
      <c r="K393" s="81" t="str">
        <f t="shared" si="11"/>
        <v/>
      </c>
      <c r="L393" s="147">
        <v>52</v>
      </c>
    </row>
    <row r="394" spans="1:22" s="83" customFormat="1" ht="34.5" customHeight="1">
      <c r="A394" s="250" t="s">
        <v>774</v>
      </c>
      <c r="B394" s="84"/>
      <c r="C394" s="369"/>
      <c r="D394" s="380"/>
      <c r="E394" s="319" t="s">
        <v>225</v>
      </c>
      <c r="F394" s="320"/>
      <c r="G394" s="320"/>
      <c r="H394" s="321"/>
      <c r="I394" s="342"/>
      <c r="J394" s="140">
        <f t="shared" si="10"/>
        <v>34</v>
      </c>
      <c r="K394" s="81" t="str">
        <f t="shared" si="11"/>
        <v/>
      </c>
      <c r="L394" s="147">
        <v>34</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86</v>
      </c>
      <c r="K396" s="81" t="str">
        <f t="shared" si="11"/>
        <v/>
      </c>
      <c r="L396" s="147">
        <v>86</v>
      </c>
    </row>
    <row r="397" spans="1:22" s="83" customFormat="1" ht="34.5" customHeight="1">
      <c r="A397" s="250" t="s">
        <v>777</v>
      </c>
      <c r="B397" s="119"/>
      <c r="C397" s="369"/>
      <c r="D397" s="319" t="s">
        <v>228</v>
      </c>
      <c r="E397" s="320"/>
      <c r="F397" s="320"/>
      <c r="G397" s="320"/>
      <c r="H397" s="321"/>
      <c r="I397" s="343"/>
      <c r="J397" s="140">
        <f t="shared" si="10"/>
        <v>93</v>
      </c>
      <c r="K397" s="81" t="str">
        <f t="shared" si="11"/>
        <v/>
      </c>
      <c r="L397" s="147">
        <v>93</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86</v>
      </c>
      <c r="K405" s="81" t="str">
        <f t="shared" ref="K405:K422" si="13">IF(OR(COUNTIF(L405:L405,"未確認")&gt;0,COUNTIF(L405:L405,"~*")&gt;0),"※","")</f>
        <v/>
      </c>
      <c r="L405" s="147">
        <v>86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34</v>
      </c>
      <c r="K407" s="81" t="str">
        <f t="shared" si="13"/>
        <v/>
      </c>
      <c r="L407" s="147">
        <v>34</v>
      </c>
    </row>
    <row r="408" spans="1:22" s="83" customFormat="1" ht="34.5" customHeight="1">
      <c r="A408" s="251" t="s">
        <v>781</v>
      </c>
      <c r="B408" s="119"/>
      <c r="C408" s="368"/>
      <c r="D408" s="368"/>
      <c r="E408" s="319" t="s">
        <v>236</v>
      </c>
      <c r="F408" s="320"/>
      <c r="G408" s="320"/>
      <c r="H408" s="321"/>
      <c r="I408" s="360"/>
      <c r="J408" s="140">
        <f t="shared" si="12"/>
        <v>32</v>
      </c>
      <c r="K408" s="81" t="str">
        <f t="shared" si="13"/>
        <v/>
      </c>
      <c r="L408" s="147">
        <v>32</v>
      </c>
    </row>
    <row r="409" spans="1:22" s="83" customFormat="1" ht="34.5" customHeight="1">
      <c r="A409" s="251" t="s">
        <v>782</v>
      </c>
      <c r="B409" s="119"/>
      <c r="C409" s="368"/>
      <c r="D409" s="368"/>
      <c r="E409" s="316" t="s">
        <v>989</v>
      </c>
      <c r="F409" s="317"/>
      <c r="G409" s="317"/>
      <c r="H409" s="318"/>
      <c r="I409" s="360"/>
      <c r="J409" s="140">
        <f t="shared" si="12"/>
        <v>20</v>
      </c>
      <c r="K409" s="81" t="str">
        <f t="shared" si="13"/>
        <v/>
      </c>
      <c r="L409" s="147">
        <v>20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93</v>
      </c>
      <c r="K413" s="81" t="str">
        <f t="shared" si="13"/>
        <v/>
      </c>
      <c r="L413" s="147">
        <v>93</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38</v>
      </c>
      <c r="K415" s="81" t="str">
        <f t="shared" si="13"/>
        <v/>
      </c>
      <c r="L415" s="147">
        <v>38</v>
      </c>
    </row>
    <row r="416" spans="1:22" s="83" customFormat="1" ht="34.5" customHeight="1">
      <c r="A416" s="251" t="s">
        <v>789</v>
      </c>
      <c r="B416" s="119"/>
      <c r="C416" s="368"/>
      <c r="D416" s="368"/>
      <c r="E416" s="319" t="s">
        <v>243</v>
      </c>
      <c r="F416" s="320"/>
      <c r="G416" s="320"/>
      <c r="H416" s="321"/>
      <c r="I416" s="360"/>
      <c r="J416" s="140">
        <f t="shared" si="12"/>
        <v>2</v>
      </c>
      <c r="K416" s="81" t="str">
        <f t="shared" si="13"/>
        <v/>
      </c>
      <c r="L416" s="147">
        <v>2</v>
      </c>
    </row>
    <row r="417" spans="1:22" s="83" customFormat="1" ht="34.5" customHeight="1">
      <c r="A417" s="251" t="s">
        <v>790</v>
      </c>
      <c r="B417" s="119"/>
      <c r="C417" s="368"/>
      <c r="D417" s="368"/>
      <c r="E417" s="319" t="s">
        <v>244</v>
      </c>
      <c r="F417" s="320"/>
      <c r="G417" s="320"/>
      <c r="H417" s="321"/>
      <c r="I417" s="360"/>
      <c r="J417" s="140">
        <f t="shared" si="12"/>
        <v>10</v>
      </c>
      <c r="K417" s="81" t="str">
        <f t="shared" si="13"/>
        <v/>
      </c>
      <c r="L417" s="147">
        <v>10</v>
      </c>
    </row>
    <row r="418" spans="1:22" s="83" customFormat="1" ht="34.5" customHeight="1">
      <c r="A418" s="251" t="s">
        <v>791</v>
      </c>
      <c r="B418" s="119"/>
      <c r="C418" s="368"/>
      <c r="D418" s="368"/>
      <c r="E418" s="319" t="s">
        <v>245</v>
      </c>
      <c r="F418" s="320"/>
      <c r="G418" s="320"/>
      <c r="H418" s="321"/>
      <c r="I418" s="360"/>
      <c r="J418" s="140">
        <f t="shared" si="12"/>
        <v>9</v>
      </c>
      <c r="K418" s="81" t="str">
        <f t="shared" si="13"/>
        <v/>
      </c>
      <c r="L418" s="147">
        <v>9</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33</v>
      </c>
      <c r="K421" s="81" t="str">
        <f t="shared" si="13"/>
        <v/>
      </c>
      <c r="L421" s="147">
        <v>33</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93</v>
      </c>
      <c r="K430" s="193" t="str">
        <f>IF(OR(COUNTIF(L430:L430,"未確認")&gt;0,COUNTIF(L430:L430,"~*")&gt;0),"※","")</f>
        <v/>
      </c>
      <c r="L430" s="147">
        <v>93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6</v>
      </c>
      <c r="K431" s="193" t="str">
        <f>IF(OR(COUNTIF(L431:L431,"未確認")&gt;0,COUNTIF(L431:L431,"~*")&gt;0),"※","")</f>
        <v/>
      </c>
      <c r="L431" s="147">
        <v>6</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83</v>
      </c>
      <c r="K433" s="193" t="str">
        <f>IF(OR(COUNTIF(L433:L433,"未確認")&gt;0,COUNTIF(L433:L433,"~*")&gt;0),"※","")</f>
        <v/>
      </c>
      <c r="L433" s="147">
        <v>83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4</v>
      </c>
      <c r="K434" s="193" t="str">
        <f>IF(OR(COUNTIF(L434:L434,"未確認")&gt;0,COUNTIF(L434:L434,"~*")&gt;0),"※","")</f>
        <v/>
      </c>
      <c r="L434" s="147">
        <v>4</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14</v>
      </c>
      <c r="K535" s="201" t="str">
        <f t="shared" si="22"/>
        <v/>
      </c>
      <c r="L535" s="117">
        <v>14</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161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15</v>
      </c>
      <c r="K618" s="201" t="str">
        <f t="shared" si="28"/>
        <v/>
      </c>
      <c r="L618" s="117">
        <v>15</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19</v>
      </c>
      <c r="K646" s="201" t="str">
        <f t="shared" ref="K646:K660" si="32">IF(OR(COUNTIF(L646:L646,"未確認")&gt;0,COUNTIF(L646:L646,"*")&gt;0),"※","")</f>
        <v/>
      </c>
      <c r="L646" s="117">
        <v>19</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17</v>
      </c>
      <c r="K648" s="201" t="str">
        <f t="shared" si="32"/>
        <v/>
      </c>
      <c r="L648" s="117">
        <v>17</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39</v>
      </c>
      <c r="K683" s="201" t="str">
        <f>IF(OR(COUNTIF(L683:L683,"未確認")&gt;0,COUNTIF(L683:L683,"*")&gt;0),"※","")</f>
        <v/>
      </c>
      <c r="L683" s="117">
        <v>39</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t="str">
        <f>IF(SUM(L695:L695)=0,IF(COUNTIF(L695:L695,"未確認")&gt;0,"未確認",IF(COUNTIF(L695:L695,"~*")&gt;0,"*",SUM(L695:L695))),SUM(L695:L695))</f>
        <v>*</v>
      </c>
      <c r="K695" s="201" t="str">
        <f>IF(OR(COUNTIF(L695:L695,"未確認")&gt;0,COUNTIF(L695:L695,"*")&gt;0),"※","")</f>
        <v>※</v>
      </c>
      <c r="L695" s="117" t="s">
        <v>541</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891288A-30D3-4EDA-86BD-0B48B7668C0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2019-12-23T02:30:43Z</dcterms:modified>
</cp:coreProperties>
</file>