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C123E85-B91E-497B-81ED-6338E4F7EEA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<sst xmlns="http://schemas.openxmlformats.org/spreadsheetml/2006/main" count="3318" uniqueCount="1055">
  <si>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</si>
  <si>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</si>
  <si>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</si>
  <si>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</si>
  <si>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</si>
  <si>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</si>
  <si>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</si>
  <si>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</si>
  <si>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</si>
  <si>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</si>
  <si>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</si>
  <si>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</si>
  <si>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</si>
  <si>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</si>
  <si>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</si>
  <si>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</si>
  <si>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</si>
  <si>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</si>
  <si>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</si>
  <si>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</si>
  <si>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</si>
  <si>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</si>
  <si>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</si>
  <si>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</si>
  <si>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</si>
  <si>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</si>
  <si>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</si>
  <si>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</si>
  <si>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</si>
  <si>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</si>
  <si>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</si>
  <si>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</si>
  <si>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</si>
  <si>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</si>
  <si>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</si>
  <si>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</si>
  <si>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</si>
  <si>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</si>
  <si>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</si>
  <si>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</si>
  <si>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</si>
  <si>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</si>
  <si>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</si>
  <si>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</si>
  <si>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</si>
  <si>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</si>
  <si>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</si>
  <si>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</si>
  <si>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</si>
  <si>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</si>
  <si>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</si>
  <si>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</si>
  <si>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</si>
  <si>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</si>
  <si>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</si>
  <si>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</si>
  <si>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</si>
  <si>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</si>
  <si>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</si>
  <si>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</si>
  <si>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</si>
  <si>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</si>
  <si>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</si>
  <si>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</si>
  <si>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</si>
  <si>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</si>
  <si>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</si>
  <si>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</si>
  <si>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</si>
  <si>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</si>
  <si>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</si>
  <si>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</si>
  <si>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</si>
  <si>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</si>
  <si>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</si>
  <si>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</si>
  <si>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</si>
  <si>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</si>
  <si>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</si>
  <si>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</si>
  <si>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</si>
  <si>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</si>
  <si>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</si>
  <si>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</si>
  <si>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</si>
  <si>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</si>
  <si>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</si>
  <si>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</si>
  <si>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</si>
  <si>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</si>
  <si>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</si>
  <si>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</si>
  <si>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</si>
  <si>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</si>
  <si>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</si>
  <si>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</si>
  <si>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</si>
  <si>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</si>
  <si>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</si>
  <si>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</si>
  <si>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</si>
  <si>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</si>
  <si>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</si>
  <si>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</si>
  <si>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</si>
  <si>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</si>
  <si>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</si>
  <si>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</si>
  <si>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</si>
  <si>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</si>
  <si>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</si>
  <si>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</si>
  <si>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</si>
  <si>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</si>
  <si>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</si>
  <si>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</si>
  <si>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</si>
  <si>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</si>
  <si>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</si>
  <si>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</si>
  <si>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</si>
  <si>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</si>
  <si>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</si>
  <si>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</si>
  <si>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</si>
  <si>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</si>
  <si>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</si>
  <si>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</si>
  <si>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</si>
  <si>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</si>
  <si>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</si>
  <si>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</si>
  <si>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</si>
  <si>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</si>
  <si>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</si>
  <si>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</si>
  <si>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</si>
  <si>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</si>
  <si>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</si>
  <si>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</si>
  <si>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</si>
  <si>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</si>
  <si>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</si>
  <si>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</si>
  <si>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</si>
  <si>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</si>
  <si>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</si>
  <si>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</si>
  <si>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</si>
  <si>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</si>
  <si>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</si>
  <si>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</si>
  <si>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</si>
  <si>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</si>
  <si>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</si>
  <si>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</si>
  <si>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</si>
  <si>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</si>
  <si>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</si>
  <si>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</si>
  <si>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</si>
  <si>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</si>
  <si>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</si>
  <si>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</si>
  <si>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</si>
  <si>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</si>
  <si>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</si>
  <si>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</si>
  <si>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</si>
  <si>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</si>
  <si>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</si>
  <si>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</si>
  <si>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</si>
  <si>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</si>
  <si>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</si>
  <si>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</si>
  <si>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</si>
  <si>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</si>
  <si>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</si>
  <si>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</si>
  <si>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</si>
  <si>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</si>
  <si>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</si>
  <si>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</si>
  <si>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</si>
  <si>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</si>
  <si>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</si>
  <si>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</si>
  <si>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</si>
  <si>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</si>
  <si>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</si>
  <si>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</si>
  <si>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</si>
  <si>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</si>
  <si>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</si>
  <si>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</si>
  <si>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</si>
  <si>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</si>
  <si>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</si>
  <si>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</si>
  <si>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</si>
  <si>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</si>
  <si>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</si>
  <si>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</si>
  <si>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</si>
  <si>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</si>
  <si>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</si>
  <si>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</si>
  <si>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</si>
  <si>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</si>
  <si>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</si>
  <si>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</si>
  <si>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</si>
  <si>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</si>
  <si>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</si>
  <si>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</si>
  <si>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</si>
  <si>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</si>
  <si>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</si>
  <si>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</si>
  <si>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</si>
  <si>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</si>
  <si>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</si>
  <si>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</si>
  <si>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</si>
  <si>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</si>
  <si>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</si>
  <si>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</si>
  <si>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</si>
  <si>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</si>
  <si>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</si>
  <si>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</si>
  <si>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</si>
  <si>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</si>
  <si>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</si>
  <si>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</si>
  <si>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</si>
  <si>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</si>
  <si>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</si>
  <si>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</si>
  <si>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</si>
  <si>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</si>
  <si>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</si>
  <si>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</si>
  <si>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</si>
  <si>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</si>
  <si>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</si>
  <si>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</si>
  <si>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</si>
  <si>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</si>
  <si>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</si>
  <si>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</si>
  <si>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</si>
  <si>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</si>
  <si>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</si>
  <si>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</si>
  <si>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</si>
  <si>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</si>
  <si>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</si>
  <si>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</si>
  <si>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</si>
  <si>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</si>
  <si>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</si>
  <si>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</si>
  <si>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</si>
  <si>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</si>
  <si>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</si>
  <si>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</si>
  <si>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</si>
  <si>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</si>
  <si>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</si>
  <si>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</si>
  <si>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</si>
  <si>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</si>
  <si>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</si>
  <si>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</si>
  <si>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</si>
  <si>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</si>
  <si>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</si>
  <si>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</si>
  <si>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</si>
  <si>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</si>
  <si>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</si>
  <si>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</si>
  <si>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</si>
  <si>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</si>
  <si>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</si>
  <si>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</si>
  <si>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</si>
  <si>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</si>
  <si>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</si>
  <si>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</si>
  <si>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</si>
  <si>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</si>
  <si>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</si>
  <si>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</si>
  <si>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</si>
  <si>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</si>
  <si>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</si>
  <si>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</si>
  <si>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</si>
  <si>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</si>
  <si>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</si>
  <si>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</si>
  <si>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</si>
  <si>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</si>
  <si>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</si>
  <si>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</si>
  <si>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</si>
  <si>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</si>
  <si>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</si>
  <si>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</si>
  <si>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</si>
  <si>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</si>
  <si>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</si>
  <si>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</si>
  <si>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</si>
  <si>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</si>
  <si>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</si>
  <si>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</si>
  <si>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</si>
  <si>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</si>
  <si>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</si>
  <si>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</si>
  <si>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</si>
  <si>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</si>
  <si>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</si>
  <si>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</si>
  <si>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</si>
  <si>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</si>
  <si>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</si>
  <si>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</si>
  <si>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</si>
  <si>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</si>
  <si>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</si>
  <si>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</si>
  <si>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</si>
  <si>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</si>
  <si>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</si>
  <si>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</si>
  <si>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</si>
  <si>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</si>
  <si>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</si>
  <si>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</si>
  <si>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</si>
  <si>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</si>
  <si>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</si>
  <si>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</si>
  <si>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</si>
  <si>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</si>
  <si>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</si>
  <si>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</si>
  <si>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</si>
  <si>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</si>
  <si>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</si>
  <si>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</si>
  <si>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</si>
  <si>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</si>
  <si>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</si>
  <si>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</si>
  <si>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</si>
  <si>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</si>
  <si>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</si>
  <si>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</si>
  <si>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</si>
  <si>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</si>
  <si>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</si>
  <si>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</si>
  <si>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</si>
  <si>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</si>
  <si>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</si>
  <si>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</si>
  <si>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</si>
  <si>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</si>
  <si>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</si>
  <si>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</si>
  <si>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</si>
  <si>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</si>
  <si>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</si>
  <si>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</si>
  <si>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</si>
  <si>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</si>
  <si>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</si>
  <si>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</si>
  <si>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</si>
  <si>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</si>
  <si>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</si>
  <si>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</si>
  <si>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</si>
  <si>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</si>
  <si>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</si>
  <si>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</si>
  <si>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</si>
  <si>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</si>
  <si>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</si>
  <si>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</si>
  <si>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</si>
  <si>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</si>
  <si>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</si>
  <si>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</si>
  <si>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</si>
  <si>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</si>
  <si>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</si>
  <si>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</si>
  <si>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</si>
  <si>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</si>
  <si>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</si>
  <si>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</si>
  <si>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</si>
  <si>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</si>
  <si>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</si>
  <si>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</si>
  <si>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</si>
  <si>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</si>
  <si>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</si>
  <si>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</si>
  <si>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</si>
  <si>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</si>
  <si>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</si>
  <si>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</si>
  <si>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</si>
  <si>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</si>
  <si>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</si>
  <si>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</si>
  <si>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</si>
  <si>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</si>
  <si>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</si>
  <si>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</si>
  <si>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</si>
  <si>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</si>
  <si>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</si>
  <si>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</si>
  <si>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</si>
  <si>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</si>
  <si>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</si>
  <si>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</si>
  <si>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</si>
  <si>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</si>
  <si>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</si>
  <si>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</si>
  <si>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</si>
  <si>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</si>
  <si>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</si>
  <si>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</si>
  <si>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</si>
  <si>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</si>
  <si>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</si>
  <si>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</si>
  <si>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</si>
  <si>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</si>
  <si>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</si>
  <si>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</si>
  <si>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</si>
  <si>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</si>
  <si>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</si>
  <si>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</si>
  <si>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</si>
  <si>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</si>
  <si>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</si>
  <si>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</si>
  <si>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</si>
  <si>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</si>
  <si>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</si>
  <si>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</si>
  <si>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</si>
  <si>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</si>
  <si>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</si>
  <si>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</si>
  <si>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</si>
  <si>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</si>
  <si>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</si>
  <si>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</si>
  <si>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</si>
  <si>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</si>
  <si>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</si>
  <si>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</si>
  <si>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</si>
  <si>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</si>
  <si>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</si>
  <si>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</si>
  <si>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</si>
  <si>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</si>
  <si>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</si>
  <si>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</si>
  <si>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</si>
  <si>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</si>
  <si>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</si>
  <si>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</si>
  <si>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</si>
  <si>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</si>
  <si>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</si>
  <si>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</si>
  <si>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</si>
  <si>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</si>
  <si>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</si>
  <si>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</si>
  <si>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</si>
  <si>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</si>
  <si>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</si>
  <si>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</si>
  <si>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</si>
  <si>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</si>
  <si>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</si>
  <si>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</si>
  <si>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</si>
  <si>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</si>
  <si>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</si>
  <si>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</si>
  <si>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</si>
  <si>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</si>
  <si>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</si>
  <si>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</si>
  <si>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</si>
  <si>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</si>
  <si>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</si>
  <si>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</si>
  <si>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</si>
  <si>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</si>
  <si>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</si>
  <si>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</si>
  <si>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</si>
  <si>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</si>
  <si>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</si>
  <si>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</si>
  <si>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</si>
  <si>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</si>
  <si>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</si>
  <si>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</si>
  <si>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</si>
  <si>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</si>
  <si>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</si>
  <si>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</si>
  <si>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</si>
  <si>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</si>
  <si>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</si>
  <si>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</si>
  <si>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</si>
  <si>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</si>
  <si>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</si>
  <si>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</si>
  <si>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</si>
  <si>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</si>
  <si>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</si>
  <si>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</si>
  <si>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</si>
  <si>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</si>
  <si>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</si>
  <si>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</si>
  <si>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</si>
  <si>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</si>
  <si>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</si>
  <si>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</si>
  <si>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</si>
  <si>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</si>
  <si>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</si>
  <si>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</si>
  <si>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</si>
  <si>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</si>
  <si>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</si>
  <si>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</si>
  <si>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</si>
  <si>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</si>
  <si>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</si>
  <si>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</si>
  <si>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</si>
  <si>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</si>
  <si>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</si>
  <si>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</si>
  <si>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</si>
  <si>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</si>
  <si>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</si>
  <si>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</si>
  <si>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</si>
  <si>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</si>
  <si>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</si>
  <si>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</si>
  <si>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</si>
  <si>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</si>
  <si>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</si>
  <si>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</si>
  <si>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</si>
  <si>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</si>
  <si>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</si>
  <si>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</si>
  <si>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</si>
  <si>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</si>
  <si>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</si>
  <si>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</si>
  <si>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</si>
  <si>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</si>
  <si>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</si>
  <si>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</si>
  <si>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</si>
  <si>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</si>
  <si>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</si>
  <si>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</si>
  <si>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</si>
  <si>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</si>
  <si>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</si>
  <si>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</si>
  <si>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</si>
  <si>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</si>
  <si>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</si>
  <si>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</si>
  <si>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</si>
  <si>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</si>
  <si>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</si>
  <si>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</si>
  <si>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</si>
  <si>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</si>
  <si>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</si>
  <si>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</si>
  <si>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</si>
  <si>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</si>
  <si>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</si>
  <si>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</si>
  <si>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</si>
  <si>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</si>
  <si>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</si>
  <si>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</si>
  <si>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</si>
  <si>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</si>
  <si>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</si>
  <si>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</si>
  <si>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</si>
  <si>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</si>
  <si>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</si>
  <si>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</si>
  <si>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</si>
  <si>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</si>
  <si>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</si>
  <si>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</si>
  <si>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</si>
  <si>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</si>
  <si>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</si>
  <si>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</si>
  <si>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</si>
  <si>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</si>
  <si>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</si>
  <si>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</si>
  <si>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</si>
  <si>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</si>
  <si>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</si>
  <si>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</si>
  <si>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</si>
  <si>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</si>
  <si>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</si>
  <si>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</si>
  <si>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</si>
  <si>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</si>
  <si>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</si>
  <si>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</si>
  <si>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</si>
  <si>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</si>
  <si>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</si>
  <si>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</si>
  <si>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</si>
  <si>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</si>
  <si>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</si>
  <si>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</si>
  <si>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</si>
  <si>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</si>
  <si>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</si>
  <si>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</si>
  <si>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</si>
  <si>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</si>
  <si>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</si>
  <si>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</si>
  <si>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</si>
  <si>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</si>
  <si>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</si>
  <si>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</si>
  <si>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</si>
  <si>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</si>
  <si>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</si>
  <si>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</si>
  <si>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</si>
  <si>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</si>
  <si>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</si>
  <si>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</si>
  <si>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</si>
  <si>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</si>
  <si>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</si>
  <si>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</si>
  <si>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</si>
  <si>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</si>
  <si>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</si>
  <si>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</si>
  <si>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</si>
  <si>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</si>
  <si>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</si>
  <si>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</si>
  <si>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</si>
  <si>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</si>
  <si>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</si>
  <si>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</si>
  <si>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</si>
  <si>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</si>
  <si>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</si>
  <si>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</si>
  <si>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</si>
  <si>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</si>
  <si>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</si>
  <si>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</si>
  <si>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</si>
  <si>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</si>
  <si>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</si>
  <si>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</si>
  <si>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</si>
  <si>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</si>
  <si>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</si>
  <si>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</si>
  <si>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</si>
  <si>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</si>
  <si>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</si>
  <si>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</si>
  <si>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</si>
  <si>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</si>
  <si>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</si>
  <si>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</si>
  <si>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</si>
  <si>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</si>
  <si>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</si>
  <si>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</si>
  <si>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</si>
  <si>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</si>
  <si>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</si>
  <si>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</si>
  <si>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</si>
  <si>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</si>
  <si>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</si>
  <si>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</si>
  <si>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</si>
  <si>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</si>
  <si>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</si>
  <si>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</si>
  <si>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</si>
  <si>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</si>
  <si>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</si>
  <si>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</si>
  <si>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</si>
  <si>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</si>
  <si>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</si>
  <si>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</si>
  <si>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</si>
  <si>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</si>
  <si>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</si>
  <si>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</si>
  <si>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</si>
  <si>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</si>
  <si>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</si>
  <si>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</si>
  <si>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</si>
  <si>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</si>
  <si>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</si>
  <si>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</si>
  <si>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</si>
  <si>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</si>
  <si>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</si>
  <si>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</si>
  <si>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</si>
  <si>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</si>
  <si>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</si>
  <si>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</si>
  <si>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</si>
  <si>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</si>
  <si>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</si>
  <si>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</si>
  <si>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</si>
  <si>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</si>
  <si>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</si>
  <si>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</si>
  <si>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</si>
  <si>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</si>
  <si>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</si>
  <si>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</si>
  <si>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</si>
  <si>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</si>
  <si>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</si>
  <si>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</si>
  <si>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</si>
  <si>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</si>
  <si>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</si>
  <si>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</si>
  <si>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</si>
  <si>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</si>
  <si>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</si>
  <si>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</si>
  <si>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</si>
  <si>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</si>
  <si>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</si>
  <si>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</si>
  <si>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</si>
  <si>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</si>
  <si>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</si>
  <si>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</si>
  <si>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</si>
  <si>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</si>
  <si>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</si>
  <si>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</si>
  <si>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</si>
  <si>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</si>
  <si>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</si>
  <si>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</si>
  <si>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</si>
  <si>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</si>
  <si>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</si>
  <si>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</si>
  <si>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</si>
  <si>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</si>
  <si>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</si>
  <si>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</si>
  <si>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</si>
  <si>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</si>
  <si>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</si>
  <si>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</si>
  <si>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</si>
  <si>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</si>
  <si>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</si>
  <si>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</si>
  <si>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</si>
  <si>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</si>
  <si>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</si>
  <si>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</si>
  <si>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</si>
  <si>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</si>
  <si>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</si>
  <si>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</si>
  <si>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</si>
  <si>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</si>
  <si>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</si>
  <si>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</si>
  <si>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</si>
  <si>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</si>
  <si>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</si>
  <si>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</si>
  <si>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</si>
  <si>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</si>
  <si>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</si>
  <si>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</si>
  <si>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</si>
  <si>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</si>
  <si>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</si>
  <si>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</si>
  <si>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</si>
  <si>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</si>
  <si>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</si>
  <si>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</si>
  <si>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</si>
  <si>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</si>
  <si>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</si>
  <si>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</si>
  <si>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</si>
  <si>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</si>
  <si>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</si>
  <si>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</si>
  <si>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</si>
  <si>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</si>
  <si>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</si>
  <si>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</si>
  <si>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</si>
  <si>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</si>
  <si>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</si>
  <si>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</si>
  <si>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</si>
  <si>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</si>
  <si>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</si>
  <si>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</si>
  <si>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</si>
  <si>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</si>
  <si>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</si>
  <si>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</si>
  <si>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</si>
  <si>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</si>
  <si>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</si>
  <si>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</si>
  <si>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</si>
  <si>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</si>
  <si>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</si>
  <si>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</si>
  <si>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</si>
  <si>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</si>
  <si>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</si>
  <si>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</si>
  <si>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</si>
  <si>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</si>
  <si>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</si>
  <si>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</si>
  <si>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</si>
  <si>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</si>
  <si>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</si>
  <si>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</si>
  <si>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</si>
  <si>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</si>
  <si>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</si>
  <si>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</si>
  <si>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</si>
  <si>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</si>
  <si>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</si>
  <si>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</si>
  <si>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</si>
  <si>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</si>
  <si>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</si>
  <si>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</si>
  <si>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</si>
  <si>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</si>
  <si>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</si>
  <si>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</si>
  <si>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</si>
  <si>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</si>
  <si>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</si>
  <si>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</si>
  <si>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</si>
  <si>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</si>
  <si>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</si>
  <si>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</si>
  <si>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</si>
  <si>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</si>
  <si>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</si>
  <si>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</si>
  <si>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</si>
  <si>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</si>
  <si>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</si>
  <si>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</si>
  <si>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</si>
  <si>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</si>
  <si>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</si>
  <si>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</si>
  <si>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</si>
  <si>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</si>
  <si>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</si>
  <si>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</si>
  <si>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</si>
  <si>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</si>
  <si>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</si>
  <si>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</si>
  <si>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</si>
  <si>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</si>
  <si>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</si>
  <si>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</si>
  <si>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</si>
  <si>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</si>
  <si>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</si>
  <si>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</si>
  <si>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</si>
  <si>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</si>
  <si>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</si>
  <si>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</si>
  <si>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</si>
  <si>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</si>
  <si>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</si>
  <si>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</si>
  <si>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</si>
  <si>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</si>
  <si>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</si>
  <si>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</si>
  <si>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</si>
  <si>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</si>
  <si>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</si>
  <si>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</si>
  <si>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</si>
  <si>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</si>
  <si>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</si>
  <si>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</si>
  <si>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</si>
  <si>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</si>
  <si>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</si>
  <si>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</si>
  <si>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</si>
  <si>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</si>
  <si>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</si>
  <si>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</si>
  <si>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</si>
  <si>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</si>
  <si>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</si>
  <si>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</si>
  <si>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</si>
  <si>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</si>
  <si>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</si>
  <si>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</si>
  <si>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</si>
  <si>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</si>
  <si>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</si>
  <si>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</si>
  <si>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</si>
  <si>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</si>
  <si>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</si>
  <si>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</si>
  <si>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</si>
  <si>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</si>
  <si>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</si>
  <si>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</si>
  <si>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</si>
  <si>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</si>
  <si>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</si>
  <si>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</si>
  <si>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</si>
  <si>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</si>
  <si>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</si>
  <si>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</si>
  <si>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</si>
  <si>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</si>
  <si>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</si>
  <si>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</si>
  <si>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</si>
  <si>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</si>
  <si>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</si>
  <si>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</si>
  <si>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</si>
  <si>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</si>
  <si>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</si>
  <si>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</si>
  <si>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</si>
  <si>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</si>
  <si>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</si>
  <si>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</si>
  <si>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</si>
  <si>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</si>
  <si>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</si>
  <si>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</si>
  <si>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</si>
  <si>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</si>
  <si>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</si>
  <si>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</si>
  <si>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</si>
  <si>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</si>
  <si>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</si>
  <si>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</si>
  <si>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</si>
  <si>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</si>
  <si>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</si>
  <si>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</si>
  <si>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</si>
  <si>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</si>
  <si>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</si>
  <si>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</si>
  <si>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</si>
  <si>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曽於医師会立有明病院</t>
    <phoneticPr fontId="3"/>
  </si>
  <si>
    <t>〒899-7402 志布志市有明町野井倉８２８８－１</t>
    <phoneticPr fontId="3"/>
  </si>
  <si>
    <t>〇</t>
  </si>
  <si>
    <t>その他の法人</t>
  </si>
  <si>
    <t>内科</t>
  </si>
  <si>
    <t>ＤＰＣ病院ではない</t>
  </si>
  <si>
    <t>看護必要度Ⅰ</t>
    <phoneticPr fontId="3"/>
  </si>
  <si>
    <t>Ａ－１病棟</t>
  </si>
  <si>
    <t>急性期機能</t>
  </si>
  <si>
    <t>2025年6月</t>
  </si>
  <si>
    <t>医師・看護師等スタッフの確保が出来ない為、休床中。</t>
  </si>
  <si>
    <t>-</t>
    <phoneticPr fontId="3"/>
  </si>
  <si>
    <t>Ａ－２病棟</t>
  </si>
  <si>
    <t>休棟中等</t>
  </si>
  <si>
    <t>療養病棟入院料１</t>
  </si>
  <si>
    <t>Ｂ－１病棟</t>
  </si>
  <si>
    <t>慢性期機能</t>
  </si>
  <si>
    <t>Ｂ－２病棟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</si>
</sst>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1044</v>
      </c>
      <c r="M9" s="282" t="s">
        <v>1049</v>
      </c>
      <c r="N9" s="282" t="s">
        <v>1052</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t="s">
        <v>1039</v>
      </c>
      <c r="N15" s="29"/>
      <c r="O15" s="29" t="s">
        <v>1039</v>
      </c>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1044</v>
      </c>
      <c r="M22" s="282" t="s">
        <v>1049</v>
      </c>
      <c r="N22" s="282" t="s">
        <v>1052</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t="s">
        <v>1039</v>
      </c>
      <c r="N28" s="29"/>
      <c r="O28" s="29" t="s">
        <v>1039</v>
      </c>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1044</v>
      </c>
      <c r="M35" s="282" t="s">
        <v>1049</v>
      </c>
      <c r="N35" s="282" t="s">
        <v>1052</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1044</v>
      </c>
      <c r="M44" s="282" t="s">
        <v>1049</v>
      </c>
      <c r="N44" s="282" t="s">
        <v>1052</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t="s">
        <v>1039</v>
      </c>
      <c r="N50" s="29"/>
      <c r="O50" s="29" t="s">
        <v>1039</v>
      </c>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c r="N52" s="29" t="s">
        <v>1039</v>
      </c>
      <c r="O52" s="29"/>
    </row>
    <row r="53" spans="1:15" s="21" customFormat="1" ht="34.5" customHeight="1">
      <c r="A53" s="278" t="s">
        <v>984</v>
      </c>
      <c r="B53" s="17"/>
      <c r="C53" s="19"/>
      <c r="D53" s="19"/>
      <c r="E53" s="19"/>
      <c r="F53" s="19"/>
      <c r="G53" s="19"/>
      <c r="H53" s="20"/>
      <c r="I53" s="309" t="s">
        <v>985</v>
      </c>
      <c r="J53" s="309"/>
      <c r="K53" s="309"/>
      <c r="L53" s="29" t="s">
        <v>533</v>
      </c>
      <c r="M53" s="29" t="s">
        <v>1046</v>
      </c>
      <c r="N53" s="29" t="s">
        <v>533</v>
      </c>
      <c r="O53" s="29" t="s">
        <v>1046</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1044</v>
      </c>
      <c r="M89" s="262" t="s">
        <v>1049</v>
      </c>
      <c r="N89" s="262" t="s">
        <v>1052</v>
      </c>
      <c r="O89" s="262" t="s">
        <v>1054</v>
      </c>
    </row>
    <row r="90" spans="1:22" s="21" customFormat="1">
      <c r="A90" s="243"/>
      <c r="B90" s="1"/>
      <c r="C90" s="3"/>
      <c r="D90" s="3"/>
      <c r="E90" s="3"/>
      <c r="F90" s="3"/>
      <c r="G90" s="3"/>
      <c r="H90" s="287"/>
      <c r="I90" s="67" t="s">
        <v>36</v>
      </c>
      <c r="J90" s="68"/>
      <c r="K90" s="69"/>
      <c r="L90" s="262" t="s">
        <v>1045</v>
      </c>
      <c r="M90" s="262" t="s">
        <v>1050</v>
      </c>
      <c r="N90" s="262" t="s">
        <v>1053</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1044</v>
      </c>
      <c r="M97" s="66" t="s">
        <v>1049</v>
      </c>
      <c r="N97" s="66" t="s">
        <v>1052</v>
      </c>
      <c r="O97" s="66" t="s">
        <v>1054</v>
      </c>
      <c r="P97" s="8"/>
      <c r="Q97" s="8"/>
      <c r="R97" s="8"/>
      <c r="S97" s="8"/>
      <c r="T97" s="8"/>
      <c r="U97" s="8"/>
      <c r="V97" s="8"/>
    </row>
    <row r="98" spans="1:22" ht="20.25" customHeight="1">
      <c r="A98" s="243"/>
      <c r="B98" s="1"/>
      <c r="C98" s="62"/>
      <c r="D98" s="3"/>
      <c r="F98" s="3"/>
      <c r="G98" s="3"/>
      <c r="H98" s="287"/>
      <c r="I98" s="67" t="s">
        <v>40</v>
      </c>
      <c r="J98" s="68"/>
      <c r="K98" s="79"/>
      <c r="L98" s="70" t="s">
        <v>1045</v>
      </c>
      <c r="M98" s="70" t="s">
        <v>1050</v>
      </c>
      <c r="N98" s="70" t="s">
        <v>1053</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34</v>
      </c>
      <c r="K99" s="237" t="str">
        <f>IF(OR(COUNTIF(L99:O99,"未確認")&gt;0,COUNTIF(L99:O99,"~*")&gt;0),"※","")</f>
        <v/>
      </c>
      <c r="L99" s="258">
        <v>34</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34</v>
      </c>
      <c r="K101" s="237" t="str">
        <f>IF(OR(COUNTIF(L101:O101,"未確認")&gt;0,COUNTIF(L101:O101,"~*")&gt;0),"※","")</f>
        <v/>
      </c>
      <c r="L101" s="258">
        <v>34</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34</v>
      </c>
      <c r="K102" s="237" t="str">
        <f t="shared" ref="K102:K111" si="1">IF(OR(COUNTIF(L101:O101,"未確認")&gt;0,COUNTIF(L101:O101,"~*")&gt;0),"※","")</f>
        <v/>
      </c>
      <c r="L102" s="258">
        <v>34</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105</v>
      </c>
      <c r="K103" s="237" t="str">
        <f t="shared" si="1"/>
        <v/>
      </c>
      <c r="L103" s="258">
        <v>0</v>
      </c>
      <c r="M103" s="258">
        <v>37</v>
      </c>
      <c r="N103" s="258">
        <v>35</v>
      </c>
      <c r="O103" s="258">
        <v>33</v>
      </c>
    </row>
    <row r="104" spans="1:22" s="83" customFormat="1" ht="34.5" customHeight="1">
      <c r="A104" s="244" t="s">
        <v>614</v>
      </c>
      <c r="B104" s="84"/>
      <c r="C104" s="396"/>
      <c r="D104" s="397"/>
      <c r="E104" s="428"/>
      <c r="F104" s="429"/>
      <c r="G104" s="320" t="s">
        <v>47</v>
      </c>
      <c r="H104" s="322"/>
      <c r="I104" s="420"/>
      <c r="J104" s="256">
        <f t="shared" si="0"/>
        <v>105</v>
      </c>
      <c r="K104" s="237" t="str">
        <f t="shared" si="1"/>
        <v/>
      </c>
      <c r="L104" s="258">
        <v>0</v>
      </c>
      <c r="M104" s="258">
        <v>37</v>
      </c>
      <c r="N104" s="258">
        <v>35</v>
      </c>
      <c r="O104" s="258">
        <v>33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68</v>
      </c>
      <c r="K106" s="237" t="str">
        <f t="shared" si="1"/>
        <v/>
      </c>
      <c r="L106" s="258">
        <v>0</v>
      </c>
      <c r="M106" s="258">
        <v>0</v>
      </c>
      <c r="N106" s="258">
        <v>35</v>
      </c>
      <c r="O106" s="258">
        <v>33</v>
      </c>
    </row>
    <row r="107" spans="1:22" s="83" customFormat="1" ht="34.5" customHeight="1">
      <c r="A107" s="244" t="s">
        <v>614</v>
      </c>
      <c r="B107" s="84"/>
      <c r="C107" s="396"/>
      <c r="D107" s="397"/>
      <c r="E107" s="428"/>
      <c r="F107" s="429"/>
      <c r="G107" s="320" t="s">
        <v>47</v>
      </c>
      <c r="H107" s="322"/>
      <c r="I107" s="420"/>
      <c r="J107" s="256">
        <f t="shared" si="0"/>
        <v>68</v>
      </c>
      <c r="K107" s="237" t="str">
        <f t="shared" si="1"/>
        <v/>
      </c>
      <c r="L107" s="258">
        <v>0</v>
      </c>
      <c r="M107" s="258">
        <v>0</v>
      </c>
      <c r="N107" s="258">
        <v>35</v>
      </c>
      <c r="O107" s="258">
        <v>33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105</v>
      </c>
      <c r="K109" s="237" t="str">
        <f t="shared" si="1"/>
        <v/>
      </c>
      <c r="L109" s="258">
        <v>0</v>
      </c>
      <c r="M109" s="258">
        <v>37</v>
      </c>
      <c r="N109" s="258">
        <v>35</v>
      </c>
      <c r="O109" s="258">
        <v>33</v>
      </c>
    </row>
    <row r="110" spans="1:22" s="83" customFormat="1" ht="34.5" customHeight="1">
      <c r="A110" s="244" t="s">
        <v>614</v>
      </c>
      <c r="B110" s="84"/>
      <c r="C110" s="396"/>
      <c r="D110" s="397"/>
      <c r="E110" s="432"/>
      <c r="F110" s="433"/>
      <c r="G110" s="317" t="s">
        <v>47</v>
      </c>
      <c r="H110" s="319"/>
      <c r="I110" s="420"/>
      <c r="J110" s="256">
        <f t="shared" si="0"/>
        <v>68</v>
      </c>
      <c r="K110" s="237" t="str">
        <f t="shared" si="1"/>
        <v/>
      </c>
      <c r="L110" s="258">
        <v>0</v>
      </c>
      <c r="M110" s="258">
        <v>0</v>
      </c>
      <c r="N110" s="258">
        <v>35</v>
      </c>
      <c r="O110" s="258">
        <v>33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1047</v>
      </c>
      <c r="N112" s="257" t="s">
        <v>533</v>
      </c>
      <c r="O112" s="257" t="s">
        <v>1047</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1049</v>
      </c>
      <c r="N118" s="66" t="s">
        <v>1052</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1050</v>
      </c>
      <c r="N119" s="70" t="s">
        <v>1053</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1049</v>
      </c>
      <c r="N129" s="66" t="s">
        <v>1052</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1050</v>
      </c>
      <c r="N130" s="70" t="s">
        <v>1053</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c r="N131" s="98" t="s">
        <v>1051</v>
      </c>
      <c r="O131" s="98" t="s">
        <v>533</v>
      </c>
    </row>
    <row r="132" spans="1:22" s="83" customFormat="1" ht="34.5" customHeight="1">
      <c r="A132" s="244" t="s">
        <v>621</v>
      </c>
      <c r="B132" s="84"/>
      <c r="C132" s="295"/>
      <c r="D132" s="297"/>
      <c r="E132" s="320" t="s">
        <v>58</v>
      </c>
      <c r="F132" s="321"/>
      <c r="G132" s="321"/>
      <c r="H132" s="322"/>
      <c r="I132" s="389"/>
      <c r="J132" s="101"/>
      <c r="K132" s="102"/>
      <c r="L132" s="82">
        <v>34</v>
      </c>
      <c r="M132" s="82">
        <v>0</v>
      </c>
      <c r="N132" s="82">
        <v>35</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1049</v>
      </c>
      <c r="N143" s="66" t="s">
        <v>1052</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1050</v>
      </c>
      <c r="N144" s="70" t="s">
        <v>1053</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65</v>
      </c>
      <c r="K151" s="264" t="str">
        <f t="shared" si="3"/>
        <v/>
      </c>
      <c r="L151" s="117">
        <v>65</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44</v>
      </c>
      <c r="K157" s="264" t="str">
        <f t="shared" si="3"/>
        <v/>
      </c>
      <c r="L157" s="117">
        <v>0</v>
      </c>
      <c r="M157" s="117">
        <v>0</v>
      </c>
      <c r="N157" s="117">
        <v>44</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1049</v>
      </c>
      <c r="N226" s="66" t="s">
        <v>1052</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1050</v>
      </c>
      <c r="N227" s="70" t="s">
        <v>1053</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1049</v>
      </c>
      <c r="N234" s="66" t="s">
        <v>1052</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1050</v>
      </c>
      <c r="N235" s="70" t="s">
        <v>1053</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1049</v>
      </c>
      <c r="N244" s="66" t="s">
        <v>1052</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1050</v>
      </c>
      <c r="N245" s="70" t="s">
        <v>1053</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1049</v>
      </c>
      <c r="N253" s="66" t="s">
        <v>1052</v>
      </c>
      <c r="O253" s="66" t="s">
        <v>1054</v>
      </c>
      <c r="P253" s="8"/>
      <c r="Q253" s="8"/>
      <c r="R253" s="8"/>
      <c r="S253" s="8"/>
      <c r="T253" s="8"/>
      <c r="U253" s="8"/>
      <c r="V253" s="8"/>
    </row>
    <row r="254" spans="1:22">
      <c r="A254" s="243"/>
      <c r="B254" s="1"/>
      <c r="C254" s="62"/>
      <c r="D254" s="3"/>
      <c r="F254" s="3"/>
      <c r="G254" s="3"/>
      <c r="H254" s="287"/>
      <c r="I254" s="67" t="s">
        <v>36</v>
      </c>
      <c r="J254" s="68"/>
      <c r="K254" s="79"/>
      <c r="L254" s="70" t="s">
        <v>1045</v>
      </c>
      <c r="M254" s="137" t="s">
        <v>1050</v>
      </c>
      <c r="N254" s="137" t="s">
        <v>1053</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1049</v>
      </c>
      <c r="N263" s="66" t="s">
        <v>1052</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1050</v>
      </c>
      <c r="N264" s="70" t="s">
        <v>1053</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14</v>
      </c>
      <c r="K269" s="81" t="str">
        <f t="shared" si="8"/>
        <v/>
      </c>
      <c r="L269" s="147">
        <v>11</v>
      </c>
      <c r="M269" s="147">
        <v>0</v>
      </c>
      <c r="N269" s="147">
        <v>3</v>
      </c>
      <c r="O269" s="147">
        <v>0</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2</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0</v>
      </c>
      <c r="N271" s="147">
        <v>8</v>
      </c>
      <c r="O271" s="147">
        <v>0</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row>
    <row r="273" spans="1:15" s="83" customFormat="1" ht="34.5" customHeight="1">
      <c r="A273" s="249" t="s">
        <v>727</v>
      </c>
      <c r="B273" s="120"/>
      <c r="C273" s="371" t="s">
        <v>152</v>
      </c>
      <c r="D273" s="372"/>
      <c r="E273" s="372"/>
      <c r="F273" s="372"/>
      <c r="G273" s="371" t="s">
        <v>146</v>
      </c>
      <c r="H273" s="371"/>
      <c r="I273" s="404"/>
      <c r="J273" s="266">
        <f t="shared" si="9"/>
        <v>11</v>
      </c>
      <c r="K273" s="81" t="str">
        <f t="shared" si="8"/>
        <v/>
      </c>
      <c r="L273" s="147">
        <v>3</v>
      </c>
      <c r="M273" s="147">
        <v>0</v>
      </c>
      <c r="N273" s="147">
        <v>8</v>
      </c>
      <c r="O273" s="147">
        <v>0</v>
      </c>
    </row>
    <row r="274" spans="1:15" s="83" customFormat="1" ht="34.5" customHeight="1">
      <c r="A274" s="249" t="s">
        <v>727</v>
      </c>
      <c r="B274" s="120"/>
      <c r="C274" s="372"/>
      <c r="D274" s="372"/>
      <c r="E274" s="372"/>
      <c r="F274" s="372"/>
      <c r="G274" s="371" t="s">
        <v>148</v>
      </c>
      <c r="H274" s="371"/>
      <c r="I274" s="404"/>
      <c r="J274" s="266">
        <f t="shared" si="9"/>
        <v>2.6</v>
      </c>
      <c r="K274" s="81" t="str">
        <f t="shared" si="8"/>
        <v/>
      </c>
      <c r="L274" s="148">
        <v>0.8</v>
      </c>
      <c r="M274" s="148">
        <v>0</v>
      </c>
      <c r="N274" s="148">
        <v>1.8</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1049</v>
      </c>
      <c r="N322" s="66" t="s">
        <v>1052</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1050</v>
      </c>
      <c r="N323" s="137" t="s">
        <v>1053</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1049</v>
      </c>
      <c r="N342" s="66" t="s">
        <v>1052</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1050</v>
      </c>
      <c r="N343" s="137" t="s">
        <v>1053</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1049</v>
      </c>
      <c r="N367" s="66" t="s">
        <v>1052</v>
      </c>
      <c r="O367" s="66" t="s">
        <v>1054</v>
      </c>
    </row>
    <row r="368" spans="1:22" s="118" customFormat="1" ht="20.25" customHeight="1">
      <c r="A368" s="243"/>
      <c r="B368" s="1"/>
      <c r="C368" s="3"/>
      <c r="D368" s="3"/>
      <c r="E368" s="3"/>
      <c r="F368" s="3"/>
      <c r="G368" s="3"/>
      <c r="H368" s="287"/>
      <c r="I368" s="67" t="s">
        <v>36</v>
      </c>
      <c r="J368" s="170"/>
      <c r="K368" s="79"/>
      <c r="L368" s="137" t="s">
        <v>1045</v>
      </c>
      <c r="M368" s="137" t="s">
        <v>1050</v>
      </c>
      <c r="N368" s="137" t="s">
        <v>1053</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1049</v>
      </c>
      <c r="N390" s="66" t="s">
        <v>1052</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1050</v>
      </c>
      <c r="N391" s="70" t="s">
        <v>1053</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610</v>
      </c>
      <c r="K392" s="81" t="str">
        <f t="shared" ref="K392:K397" si="12">IF(OR(COUNTIF(L392:O392,"未確認")&gt;0,COUNTIF(L392:O392,"~*")&gt;0),"※","")</f>
        <v/>
      </c>
      <c r="L392" s="147">
        <v>502</v>
      </c>
      <c r="M392" s="147">
        <v>0</v>
      </c>
      <c r="N392" s="147">
        <v>108</v>
      </c>
      <c r="O392" s="147">
        <v>0</v>
      </c>
    </row>
    <row r="393" spans="1:22" s="83" customFormat="1" ht="34.5" customHeight="1">
      <c r="A393" s="249" t="s">
        <v>773</v>
      </c>
      <c r="B393" s="84"/>
      <c r="C393" s="370"/>
      <c r="D393" s="380"/>
      <c r="E393" s="320" t="s">
        <v>224</v>
      </c>
      <c r="F393" s="321"/>
      <c r="G393" s="321"/>
      <c r="H393" s="322"/>
      <c r="I393" s="343"/>
      <c r="J393" s="140">
        <f t="shared" si="11"/>
        <v>238</v>
      </c>
      <c r="K393" s="81" t="str">
        <f t="shared" si="12"/>
        <v/>
      </c>
      <c r="L393" s="147">
        <v>130</v>
      </c>
      <c r="M393" s="147">
        <v>0</v>
      </c>
      <c r="N393" s="147">
        <v>108</v>
      </c>
      <c r="O393" s="147">
        <v>0</v>
      </c>
    </row>
    <row r="394" spans="1:22" s="83" customFormat="1" ht="34.5" customHeight="1">
      <c r="A394" s="250" t="s">
        <v>774</v>
      </c>
      <c r="B394" s="84"/>
      <c r="C394" s="370"/>
      <c r="D394" s="381"/>
      <c r="E394" s="320" t="s">
        <v>225</v>
      </c>
      <c r="F394" s="321"/>
      <c r="G394" s="321"/>
      <c r="H394" s="322"/>
      <c r="I394" s="343"/>
      <c r="J394" s="140">
        <f t="shared" si="11"/>
        <v>21</v>
      </c>
      <c r="K394" s="81" t="str">
        <f t="shared" si="12"/>
        <v/>
      </c>
      <c r="L394" s="147">
        <v>21</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351</v>
      </c>
      <c r="K395" s="81" t="str">
        <f t="shared" si="12"/>
        <v/>
      </c>
      <c r="L395" s="147">
        <v>351</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20867</v>
      </c>
      <c r="K396" s="81" t="str">
        <f t="shared" si="12"/>
        <v/>
      </c>
      <c r="L396" s="147">
        <v>9886</v>
      </c>
      <c r="M396" s="147">
        <v>0</v>
      </c>
      <c r="N396" s="147">
        <v>10981</v>
      </c>
      <c r="O396" s="147">
        <v>0</v>
      </c>
    </row>
    <row r="397" spans="1:22" s="83" customFormat="1" ht="34.5" customHeight="1">
      <c r="A397" s="250" t="s">
        <v>777</v>
      </c>
      <c r="B397" s="119"/>
      <c r="C397" s="370"/>
      <c r="D397" s="320" t="s">
        <v>228</v>
      </c>
      <c r="E397" s="321"/>
      <c r="F397" s="321"/>
      <c r="G397" s="321"/>
      <c r="H397" s="322"/>
      <c r="I397" s="344"/>
      <c r="J397" s="140">
        <f t="shared" si="11"/>
        <v>600</v>
      </c>
      <c r="K397" s="81" t="str">
        <f t="shared" si="12"/>
        <v/>
      </c>
      <c r="L397" s="147">
        <v>500</v>
      </c>
      <c r="M397" s="147">
        <v>0</v>
      </c>
      <c r="N397" s="147">
        <v>100</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1049</v>
      </c>
      <c r="N403" s="66" t="s">
        <v>1052</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1050</v>
      </c>
      <c r="N404" s="70" t="s">
        <v>1053</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610</v>
      </c>
      <c r="K405" s="81" t="str">
        <f t="shared" ref="K405:K422" si="14">IF(OR(COUNTIF(L405:O405,"未確認")&gt;0,COUNTIF(L405:O405,"~*")&gt;0),"※","")</f>
        <v/>
      </c>
      <c r="L405" s="147">
        <v>502</v>
      </c>
      <c r="M405" s="147">
        <v>0</v>
      </c>
      <c r="N405" s="147">
        <v>108</v>
      </c>
      <c r="O405" s="147">
        <v>0</v>
      </c>
    </row>
    <row r="406" spans="1:22" s="83" customFormat="1" ht="34.5" customHeight="1">
      <c r="A406" s="251" t="s">
        <v>779</v>
      </c>
      <c r="B406" s="119"/>
      <c r="C406" s="369"/>
      <c r="D406" s="375" t="s">
        <v>233</v>
      </c>
      <c r="E406" s="377" t="s">
        <v>234</v>
      </c>
      <c r="F406" s="378"/>
      <c r="G406" s="378"/>
      <c r="H406" s="379"/>
      <c r="I406" s="361"/>
      <c r="J406" s="140">
        <f t="shared" si="13"/>
        <v>108</v>
      </c>
      <c r="K406" s="81" t="str">
        <f t="shared" si="14"/>
        <v/>
      </c>
      <c r="L406" s="147">
        <v>0</v>
      </c>
      <c r="M406" s="147">
        <v>0</v>
      </c>
      <c r="N406" s="147">
        <v>108</v>
      </c>
      <c r="O406" s="147">
        <v>0</v>
      </c>
    </row>
    <row r="407" spans="1:22" s="83" customFormat="1" ht="34.5" customHeight="1">
      <c r="A407" s="251" t="s">
        <v>780</v>
      </c>
      <c r="B407" s="119"/>
      <c r="C407" s="369"/>
      <c r="D407" s="369"/>
      <c r="E407" s="320" t="s">
        <v>235</v>
      </c>
      <c r="F407" s="321"/>
      <c r="G407" s="321"/>
      <c r="H407" s="322"/>
      <c r="I407" s="361"/>
      <c r="J407" s="140">
        <f t="shared" si="13"/>
        <v>355</v>
      </c>
      <c r="K407" s="81" t="str">
        <f t="shared" si="14"/>
        <v/>
      </c>
      <c r="L407" s="147">
        <v>355</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116</v>
      </c>
      <c r="K408" s="81" t="str">
        <f t="shared" si="14"/>
        <v/>
      </c>
      <c r="L408" s="147">
        <v>116</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31</v>
      </c>
      <c r="K409" s="81" t="str">
        <f t="shared" si="14"/>
        <v/>
      </c>
      <c r="L409" s="147">
        <v>31</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600</v>
      </c>
      <c r="K413" s="81" t="str">
        <f t="shared" si="14"/>
        <v/>
      </c>
      <c r="L413" s="147">
        <v>500</v>
      </c>
      <c r="M413" s="147">
        <v>0</v>
      </c>
      <c r="N413" s="147">
        <v>100</v>
      </c>
      <c r="O413" s="147">
        <v>0</v>
      </c>
    </row>
    <row r="414" spans="1:22" s="83" customFormat="1" ht="34.5" customHeight="1">
      <c r="A414" s="251" t="s">
        <v>787</v>
      </c>
      <c r="B414" s="119"/>
      <c r="C414" s="369"/>
      <c r="D414" s="375" t="s">
        <v>240</v>
      </c>
      <c r="E414" s="377" t="s">
        <v>241</v>
      </c>
      <c r="F414" s="378"/>
      <c r="G414" s="378"/>
      <c r="H414" s="379"/>
      <c r="I414" s="361"/>
      <c r="J414" s="140">
        <f t="shared" si="13"/>
        <v>108</v>
      </c>
      <c r="K414" s="81" t="str">
        <f t="shared" si="14"/>
        <v/>
      </c>
      <c r="L414" s="147">
        <v>108</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246</v>
      </c>
      <c r="K415" s="81" t="str">
        <f t="shared" si="14"/>
        <v/>
      </c>
      <c r="L415" s="147">
        <v>229</v>
      </c>
      <c r="M415" s="147">
        <v>0</v>
      </c>
      <c r="N415" s="147">
        <v>17</v>
      </c>
      <c r="O415" s="147">
        <v>0</v>
      </c>
    </row>
    <row r="416" spans="1:22" s="83" customFormat="1" ht="34.5" customHeight="1">
      <c r="A416" s="251" t="s">
        <v>789</v>
      </c>
      <c r="B416" s="119"/>
      <c r="C416" s="369"/>
      <c r="D416" s="369"/>
      <c r="E416" s="320" t="s">
        <v>243</v>
      </c>
      <c r="F416" s="321"/>
      <c r="G416" s="321"/>
      <c r="H416" s="322"/>
      <c r="I416" s="361"/>
      <c r="J416" s="140">
        <f t="shared" si="13"/>
        <v>37</v>
      </c>
      <c r="K416" s="81" t="str">
        <f t="shared" si="14"/>
        <v/>
      </c>
      <c r="L416" s="147">
        <v>29</v>
      </c>
      <c r="M416" s="147">
        <v>0</v>
      </c>
      <c r="N416" s="147">
        <v>8</v>
      </c>
      <c r="O416" s="147">
        <v>0</v>
      </c>
    </row>
    <row r="417" spans="1:22" s="83" customFormat="1" ht="34.5" customHeight="1">
      <c r="A417" s="251" t="s">
        <v>790</v>
      </c>
      <c r="B417" s="119"/>
      <c r="C417" s="369"/>
      <c r="D417" s="369"/>
      <c r="E417" s="320" t="s">
        <v>244</v>
      </c>
      <c r="F417" s="321"/>
      <c r="G417" s="321"/>
      <c r="H417" s="322"/>
      <c r="I417" s="361"/>
      <c r="J417" s="140">
        <f t="shared" si="13"/>
        <v>68</v>
      </c>
      <c r="K417" s="81" t="str">
        <f t="shared" si="14"/>
        <v/>
      </c>
      <c r="L417" s="147">
        <v>38</v>
      </c>
      <c r="M417" s="147">
        <v>0</v>
      </c>
      <c r="N417" s="147">
        <v>30</v>
      </c>
      <c r="O417" s="147">
        <v>0</v>
      </c>
    </row>
    <row r="418" spans="1:22" s="83" customFormat="1" ht="34.5" customHeight="1">
      <c r="A418" s="251" t="s">
        <v>791</v>
      </c>
      <c r="B418" s="119"/>
      <c r="C418" s="369"/>
      <c r="D418" s="369"/>
      <c r="E418" s="320" t="s">
        <v>245</v>
      </c>
      <c r="F418" s="321"/>
      <c r="G418" s="321"/>
      <c r="H418" s="322"/>
      <c r="I418" s="361"/>
      <c r="J418" s="140">
        <f t="shared" si="13"/>
        <v>16</v>
      </c>
      <c r="K418" s="81" t="str">
        <f t="shared" si="14"/>
        <v/>
      </c>
      <c r="L418" s="147">
        <v>8</v>
      </c>
      <c r="M418" s="147">
        <v>0</v>
      </c>
      <c r="N418" s="147">
        <v>8</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26</v>
      </c>
      <c r="M420" s="147">
        <v>0</v>
      </c>
      <c r="N420" s="147">
        <v>7</v>
      </c>
      <c r="O420" s="147">
        <v>0</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62</v>
      </c>
      <c r="M421" s="147">
        <v>0</v>
      </c>
      <c r="N421" s="147">
        <v>30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1049</v>
      </c>
      <c r="N428" s="66" t="s">
        <v>1052</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1050</v>
      </c>
      <c r="N429" s="70" t="s">
        <v>1053</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492</v>
      </c>
      <c r="K430" s="193" t="str">
        <f>IF(OR(COUNTIF(L430:O430,"未確認")&gt;0,COUNTIF(L430:O430,"~*")&gt;0),"※","")</f>
        <v/>
      </c>
      <c r="L430" s="147">
        <v>392</v>
      </c>
      <c r="M430" s="147">
        <v>0</v>
      </c>
      <c r="N430" s="147">
        <v>100</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v>
      </c>
      <c r="K431" s="193" t="str">
        <f>IF(OR(COUNTIF(L431:O431,"未確認")&gt;0,COUNTIF(L431:O431,"~*")&gt;0),"※","")</f>
        <v/>
      </c>
      <c r="L431" s="147">
        <v>2</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v>
      </c>
      <c r="K432" s="193" t="str">
        <f>IF(OR(COUNTIF(L432:O432,"未確認")&gt;0,COUNTIF(L432:O432,"~*")&gt;0),"※","")</f>
        <v/>
      </c>
      <c r="L432" s="147">
        <v>8</v>
      </c>
      <c r="M432" s="147">
        <v>0</v>
      </c>
      <c r="N432" s="147">
        <v>2</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480</v>
      </c>
      <c r="K433" s="193" t="str">
        <f>IF(OR(COUNTIF(L433:O433,"未確認")&gt;0,COUNTIF(L433:O433,"~*")&gt;0),"※","")</f>
        <v/>
      </c>
      <c r="L433" s="147">
        <v>382</v>
      </c>
      <c r="M433" s="147">
        <v>0</v>
      </c>
      <c r="N433" s="147">
        <v>98</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1049</v>
      </c>
      <c r="N441" s="66" t="s">
        <v>1052</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1050</v>
      </c>
      <c r="N442" s="70" t="s">
        <v>1053</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1049</v>
      </c>
      <c r="N466" s="66" t="s">
        <v>1052</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1050</v>
      </c>
      <c r="N467" s="70" t="s">
        <v>1053</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1049</v>
      </c>
      <c r="N502" s="66" t="s">
        <v>1052</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1050</v>
      </c>
      <c r="N503" s="70" t="s">
        <v>1053</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1049</v>
      </c>
      <c r="N514" s="66" t="s">
        <v>1052</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1050</v>
      </c>
      <c r="N515" s="70" t="s">
        <v>1053</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1049</v>
      </c>
      <c r="N520" s="66" t="s">
        <v>1052</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1050</v>
      </c>
      <c r="N521" s="70" t="s">
        <v>1053</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1049</v>
      </c>
      <c r="N525" s="66" t="s">
        <v>1052</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1050</v>
      </c>
      <c r="N526" s="70" t="s">
        <v>1053</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1049</v>
      </c>
      <c r="N530" s="66" t="s">
        <v>1052</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1050</v>
      </c>
      <c r="N531" s="70" t="s">
        <v>1053</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1049</v>
      </c>
      <c r="N543" s="66" t="s">
        <v>1052</v>
      </c>
      <c r="O543" s="66" t="s">
        <v>1054</v>
      </c>
    </row>
    <row r="544" spans="1:22" s="1" customFormat="1" ht="20.25" customHeight="1">
      <c r="A544" s="243"/>
      <c r="C544" s="62"/>
      <c r="D544" s="3"/>
      <c r="E544" s="3"/>
      <c r="F544" s="3"/>
      <c r="G544" s="3"/>
      <c r="H544" s="287"/>
      <c r="I544" s="67" t="s">
        <v>36</v>
      </c>
      <c r="J544" s="68"/>
      <c r="K544" s="186"/>
      <c r="L544" s="70" t="s">
        <v>1045</v>
      </c>
      <c r="M544" s="70" t="s">
        <v>1050</v>
      </c>
      <c r="N544" s="70" t="s">
        <v>1053</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1043</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23.6</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10.7</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6.8</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8.9</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4.2</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19.8</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1049</v>
      </c>
      <c r="N588" s="66" t="s">
        <v>1052</v>
      </c>
      <c r="O588" s="66" t="s">
        <v>1054</v>
      </c>
    </row>
    <row r="589" spans="1:22" s="1" customFormat="1" ht="20.25" customHeight="1">
      <c r="A589" s="243"/>
      <c r="C589" s="62"/>
      <c r="D589" s="3"/>
      <c r="E589" s="3"/>
      <c r="F589" s="3"/>
      <c r="G589" s="3"/>
      <c r="H589" s="287"/>
      <c r="I589" s="67" t="s">
        <v>36</v>
      </c>
      <c r="J589" s="68"/>
      <c r="K589" s="186"/>
      <c r="L589" s="70" t="s">
        <v>1045</v>
      </c>
      <c r="M589" s="70" t="s">
        <v>1050</v>
      </c>
      <c r="N589" s="70" t="s">
        <v>1053</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358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38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518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101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159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1049</v>
      </c>
      <c r="N611" s="66" t="s">
        <v>1052</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1050</v>
      </c>
      <c r="N612" s="70" t="s">
        <v>1053</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
      </c>
      <c r="L618" s="117">
        <v>0</v>
      </c>
      <c r="M618" s="117">
        <v>0</v>
      </c>
      <c r="N618" s="117">
        <v>15</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1049</v>
      </c>
      <c r="N629" s="66" t="s">
        <v>1052</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1050</v>
      </c>
      <c r="N630" s="70" t="s">
        <v>1053</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
      </c>
      <c r="L632" s="117">
        <v>17</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1049</v>
      </c>
      <c r="N644" s="66" t="s">
        <v>1052</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1050</v>
      </c>
      <c r="N645" s="70" t="s">
        <v>1053</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42</v>
      </c>
      <c r="K646" s="201" t="str">
        <f t="shared" ref="K646:K660" si="33">IF(OR(COUNTIF(L646:O646,"未確認")&gt;0,COUNTIF(L646:O646,"*")&gt;0),"※","")</f>
        <v/>
      </c>
      <c r="L646" s="117">
        <v>24</v>
      </c>
      <c r="M646" s="117">
        <v>0</v>
      </c>
      <c r="N646" s="117">
        <v>18</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v>15</v>
      </c>
      <c r="M650" s="117">
        <v>0</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1049</v>
      </c>
      <c r="N665" s="66" t="s">
        <v>1052</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1050</v>
      </c>
      <c r="N666" s="70" t="s">
        <v>1053</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1049</v>
      </c>
      <c r="N681" s="66" t="s">
        <v>1052</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1050</v>
      </c>
      <c r="N682" s="70" t="s">
        <v>1053</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21</v>
      </c>
      <c r="K683" s="201" t="str">
        <f>IF(OR(COUNTIF(L683:O683,"未確認")&gt;0,COUNTIF(L683:O683,"*")&gt;0),"※","")</f>
        <v/>
      </c>
      <c r="L683" s="117">
        <v>0</v>
      </c>
      <c r="M683" s="117">
        <v>0</v>
      </c>
      <c r="N683" s="117">
        <v>21</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1049</v>
      </c>
      <c r="N691" s="66" t="s">
        <v>1052</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1050</v>
      </c>
      <c r="N692" s="70" t="s">
        <v>1053</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1049</v>
      </c>
      <c r="N704" s="66" t="s">
        <v>1052</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1050</v>
      </c>
      <c r="N705" s="70" t="s">
        <v>1053</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D28EB33-9236-441D-A88A-C00DE588083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2019-12-23T02:30:40Z</dcterms:modified>
</cp:coreProperties>
</file>