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41B7240-F677-4DFE-8001-5FAB9F471B1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<sst xmlns="http://schemas.openxmlformats.org/spreadsheetml/2006/main" count="3560" uniqueCount="1063">
  <si>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</si>
  <si>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</si>
  <si>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</si>
  <si>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</si>
  <si>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</si>
  <si>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</si>
  <si>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</si>
  <si>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</si>
  <si>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</si>
  <si>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</si>
  <si>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</si>
  <si>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</si>
  <si>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</si>
  <si>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</si>
  <si>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</si>
  <si>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</si>
  <si>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</si>
  <si>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</si>
  <si>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</si>
  <si>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</si>
  <si>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</si>
  <si>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</si>
  <si>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</si>
  <si>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</si>
  <si>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</si>
  <si>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</si>
  <si>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</si>
  <si>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</si>
  <si>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</si>
  <si>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</si>
  <si>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</si>
  <si>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</si>
  <si>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</si>
  <si>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</si>
  <si>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</si>
  <si>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</si>
  <si>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</si>
  <si>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</si>
  <si>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</si>
  <si>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</si>
  <si>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</si>
  <si>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</si>
  <si>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</si>
  <si>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</si>
  <si>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</si>
  <si>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</si>
  <si>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</si>
  <si>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</si>
  <si>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</si>
  <si>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</si>
  <si>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</si>
  <si>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</si>
  <si>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</si>
  <si>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</si>
  <si>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</si>
  <si>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</si>
  <si>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</si>
  <si>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</si>
  <si>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</si>
  <si>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</si>
  <si>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</si>
  <si>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</si>
  <si>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</si>
  <si>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</si>
  <si>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</si>
  <si>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</si>
  <si>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</si>
  <si>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</si>
  <si>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</si>
  <si>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</si>
  <si>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</si>
  <si>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</si>
  <si>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</si>
  <si>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</si>
  <si>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</si>
  <si>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</si>
  <si>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</si>
  <si>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</si>
  <si>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</si>
  <si>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</si>
  <si>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</si>
  <si>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</si>
  <si>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</si>
  <si>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</si>
  <si>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</si>
  <si>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</si>
  <si>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</si>
  <si>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</si>
  <si>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</si>
  <si>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</si>
  <si>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</si>
  <si>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</si>
  <si>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</si>
  <si>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</si>
  <si>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</si>
  <si>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</si>
  <si>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</si>
  <si>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</si>
  <si>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</si>
  <si>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</si>
  <si>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</si>
  <si>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</si>
  <si>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</si>
  <si>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</si>
  <si>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</si>
  <si>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</si>
  <si>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</si>
  <si>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</si>
  <si>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</si>
  <si>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</si>
  <si>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</si>
  <si>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</si>
  <si>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</si>
  <si>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</si>
  <si>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</si>
  <si>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</si>
  <si>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</si>
  <si>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</si>
  <si>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</si>
  <si>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</si>
  <si>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</si>
  <si>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</si>
  <si>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</si>
  <si>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</si>
  <si>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</si>
  <si>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</si>
  <si>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</si>
  <si>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</si>
  <si>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</si>
  <si>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</si>
  <si>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</si>
  <si>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</si>
  <si>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</si>
  <si>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</si>
  <si>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</si>
  <si>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</si>
  <si>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</si>
  <si>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</si>
  <si>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</si>
  <si>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</si>
  <si>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</si>
  <si>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</si>
  <si>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</si>
  <si>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</si>
  <si>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</si>
  <si>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</si>
  <si>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</si>
  <si>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</si>
  <si>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</si>
  <si>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</si>
  <si>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</si>
  <si>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</si>
  <si>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</si>
  <si>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</si>
  <si>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</si>
  <si>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</si>
  <si>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</si>
  <si>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</si>
  <si>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</si>
  <si>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</si>
  <si>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</si>
  <si>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</si>
  <si>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</si>
  <si>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</si>
  <si>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</si>
  <si>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</si>
  <si>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</si>
  <si>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</si>
  <si>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</si>
  <si>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</si>
  <si>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</si>
  <si>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</si>
  <si>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</si>
  <si>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</si>
  <si>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</si>
  <si>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</si>
  <si>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</si>
  <si>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</si>
  <si>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</si>
  <si>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</si>
  <si>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</si>
  <si>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</si>
  <si>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</si>
  <si>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</si>
  <si>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</si>
  <si>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</si>
  <si>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</si>
  <si>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</si>
  <si>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</si>
  <si>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</si>
  <si>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</si>
  <si>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</si>
  <si>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</si>
  <si>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</si>
  <si>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</si>
  <si>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</si>
  <si>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</si>
  <si>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</si>
  <si>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</si>
  <si>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</si>
  <si>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</si>
  <si>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</si>
  <si>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</si>
  <si>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</si>
  <si>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</si>
  <si>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</si>
  <si>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</si>
  <si>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</si>
  <si>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</si>
  <si>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</si>
  <si>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</si>
  <si>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</si>
  <si>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</si>
  <si>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</si>
  <si>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</si>
  <si>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</si>
  <si>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</si>
  <si>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</si>
  <si>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</si>
  <si>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</si>
  <si>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</si>
  <si>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</si>
  <si>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</si>
  <si>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</si>
  <si>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</si>
  <si>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</si>
  <si>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</si>
  <si>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</si>
  <si>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</si>
  <si>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</si>
  <si>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</si>
  <si>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</si>
  <si>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</si>
  <si>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</si>
  <si>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</si>
  <si>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</si>
  <si>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</si>
  <si>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</si>
  <si>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</si>
  <si>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</si>
  <si>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</si>
  <si>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</si>
  <si>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</si>
  <si>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</si>
  <si>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</si>
  <si>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</si>
  <si>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</si>
  <si>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</si>
  <si>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</si>
  <si>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</si>
  <si>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</si>
  <si>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</si>
  <si>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</si>
  <si>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</si>
  <si>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</si>
  <si>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</si>
  <si>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</si>
  <si>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</si>
  <si>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</si>
  <si>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</si>
  <si>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</si>
  <si>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</si>
  <si>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</si>
  <si>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</si>
  <si>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</si>
  <si>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</si>
  <si>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</si>
  <si>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</si>
  <si>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</si>
  <si>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</si>
  <si>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</si>
  <si>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</si>
  <si>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</si>
  <si>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</si>
  <si>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</si>
  <si>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</si>
  <si>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</si>
  <si>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</si>
  <si>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</si>
  <si>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</si>
  <si>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</si>
  <si>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</si>
  <si>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</si>
  <si>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</si>
  <si>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</si>
  <si>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</si>
  <si>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</si>
  <si>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</si>
  <si>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</si>
  <si>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</si>
  <si>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</si>
  <si>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</si>
  <si>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</si>
  <si>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</si>
  <si>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</si>
  <si>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</si>
  <si>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</si>
  <si>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</si>
  <si>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</si>
  <si>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</si>
  <si>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</si>
  <si>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</si>
  <si>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</si>
  <si>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</si>
  <si>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</si>
  <si>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</si>
  <si>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</si>
  <si>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</si>
  <si>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</si>
  <si>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</si>
  <si>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</si>
  <si>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</si>
  <si>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</si>
  <si>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</si>
  <si>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</si>
  <si>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</si>
  <si>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</si>
  <si>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</si>
  <si>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</si>
  <si>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</si>
  <si>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</si>
  <si>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</si>
  <si>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</si>
  <si>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</si>
  <si>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</si>
  <si>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</si>
  <si>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</si>
  <si>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</si>
  <si>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</si>
  <si>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</si>
  <si>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</si>
  <si>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</si>
  <si>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</si>
  <si>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</si>
  <si>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</si>
  <si>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</si>
  <si>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</si>
  <si>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</si>
  <si>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</si>
  <si>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</si>
  <si>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</si>
  <si>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</si>
  <si>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</si>
  <si>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</si>
  <si>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</si>
  <si>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</si>
  <si>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</si>
  <si>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</si>
  <si>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</si>
  <si>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</si>
  <si>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</si>
  <si>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</si>
  <si>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</si>
  <si>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</si>
  <si>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</si>
  <si>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</si>
  <si>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</si>
  <si>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</si>
  <si>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</si>
  <si>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</si>
  <si>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</si>
  <si>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</si>
  <si>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</si>
  <si>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</si>
  <si>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</si>
  <si>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</si>
  <si>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</si>
  <si>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</si>
  <si>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</si>
  <si>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</si>
  <si>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</si>
  <si>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</si>
  <si>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</si>
  <si>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</si>
  <si>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</si>
  <si>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</si>
  <si>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</si>
  <si>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</si>
  <si>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</si>
  <si>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</si>
  <si>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</si>
  <si>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</si>
  <si>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</si>
  <si>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</si>
  <si>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</si>
  <si>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</si>
  <si>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</si>
  <si>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</si>
  <si>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</si>
  <si>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</si>
  <si>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</si>
  <si>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</si>
  <si>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</si>
  <si>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</si>
  <si>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</si>
  <si>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</si>
  <si>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</si>
  <si>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</si>
  <si>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</si>
  <si>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</si>
  <si>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</si>
  <si>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</si>
  <si>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</si>
  <si>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</si>
  <si>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</si>
  <si>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</si>
  <si>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</si>
  <si>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</si>
  <si>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</si>
  <si>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</si>
  <si>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</si>
  <si>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</si>
  <si>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</si>
  <si>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</si>
  <si>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</si>
  <si>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</si>
  <si>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</si>
  <si>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</si>
  <si>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</si>
  <si>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</si>
  <si>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</si>
  <si>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</si>
  <si>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</si>
  <si>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</si>
  <si>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</si>
  <si>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</si>
  <si>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</si>
  <si>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</si>
  <si>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</si>
  <si>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</si>
  <si>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</si>
  <si>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</si>
  <si>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</si>
  <si>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</si>
  <si>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</si>
  <si>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</si>
  <si>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</si>
  <si>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</si>
  <si>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</si>
  <si>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</si>
  <si>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</si>
  <si>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</si>
  <si>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</si>
  <si>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</si>
  <si>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</si>
  <si>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</si>
  <si>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</si>
  <si>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</si>
  <si>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</si>
  <si>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</si>
  <si>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</si>
  <si>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</si>
  <si>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</si>
  <si>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</si>
  <si>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</si>
  <si>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</si>
  <si>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</si>
  <si>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</si>
  <si>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</si>
  <si>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</si>
  <si>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</si>
  <si>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</si>
  <si>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</si>
  <si>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</si>
  <si>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</si>
  <si>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</si>
  <si>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</si>
  <si>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</si>
  <si>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</si>
  <si>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</si>
  <si>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</si>
  <si>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</si>
  <si>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</si>
  <si>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</si>
  <si>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</si>
  <si>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</si>
  <si>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</si>
  <si>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</si>
  <si>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</si>
  <si>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</si>
  <si>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</si>
  <si>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</si>
  <si>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</si>
  <si>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</si>
  <si>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</si>
  <si>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</si>
  <si>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</si>
  <si>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</si>
  <si>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</si>
  <si>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</si>
  <si>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</si>
  <si>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</si>
  <si>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</si>
  <si>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</si>
  <si>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</si>
  <si>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</si>
  <si>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</si>
  <si>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</si>
  <si>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</si>
  <si>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</si>
  <si>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</si>
  <si>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</si>
  <si>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</si>
  <si>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</si>
  <si>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</si>
  <si>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</si>
  <si>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</si>
  <si>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</si>
  <si>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</si>
  <si>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</si>
  <si>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</si>
  <si>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</si>
  <si>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</si>
  <si>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</si>
  <si>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</si>
  <si>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</si>
  <si>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</si>
  <si>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</si>
  <si>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</si>
  <si>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</si>
  <si>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</si>
  <si>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</si>
  <si>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</si>
  <si>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</si>
  <si>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</si>
  <si>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</si>
  <si>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</si>
  <si>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</si>
  <si>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</si>
  <si>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</si>
  <si>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</si>
  <si>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</si>
  <si>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</si>
  <si>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</si>
  <si>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</si>
  <si>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</si>
  <si>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</si>
  <si>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</si>
  <si>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</si>
  <si>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</si>
  <si>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</si>
  <si>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</si>
  <si>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</si>
  <si>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</si>
  <si>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</si>
  <si>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</si>
  <si>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</si>
  <si>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</si>
  <si>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</si>
  <si>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</si>
  <si>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</si>
  <si>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</si>
  <si>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</si>
  <si>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</si>
  <si>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</si>
  <si>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</si>
  <si>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</si>
  <si>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</si>
  <si>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</si>
  <si>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</si>
  <si>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</si>
  <si>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</si>
  <si>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</si>
  <si>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</si>
  <si>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</si>
  <si>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</si>
  <si>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</si>
  <si>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</si>
  <si>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</si>
  <si>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</si>
  <si>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</si>
  <si>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</si>
  <si>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</si>
  <si>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</si>
  <si>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</si>
  <si>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</si>
  <si>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</si>
  <si>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</si>
  <si>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</si>
  <si>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</si>
  <si>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</si>
  <si>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</si>
  <si>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</si>
  <si>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</si>
  <si>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</si>
  <si>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</si>
  <si>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</si>
  <si>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</si>
  <si>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</si>
  <si>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</si>
  <si>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</si>
  <si>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</si>
  <si>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</si>
  <si>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</si>
  <si>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</si>
  <si>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</si>
  <si>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</si>
  <si>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</si>
  <si>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</si>
  <si>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</si>
  <si>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</si>
  <si>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</si>
  <si>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</si>
  <si>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</si>
  <si>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</si>
  <si>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</si>
  <si>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</si>
  <si>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</si>
  <si>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</si>
  <si>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</si>
  <si>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</si>
  <si>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</si>
  <si>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</si>
  <si>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</si>
  <si>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</si>
  <si>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</si>
  <si>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</si>
  <si>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</si>
  <si>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</si>
  <si>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</si>
  <si>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</si>
  <si>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</si>
  <si>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</si>
  <si>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</si>
  <si>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</si>
  <si>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</si>
  <si>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</si>
  <si>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</si>
  <si>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</si>
  <si>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</si>
  <si>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</si>
  <si>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</si>
  <si>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</si>
  <si>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</si>
  <si>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</si>
  <si>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</si>
  <si>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</si>
  <si>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</si>
  <si>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</si>
  <si>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</si>
  <si>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</si>
  <si>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</si>
  <si>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</si>
  <si>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</si>
  <si>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</si>
  <si>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</si>
  <si>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</si>
  <si>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</si>
  <si>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</si>
  <si>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</si>
  <si>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</si>
  <si>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</si>
  <si>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</si>
  <si>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</si>
  <si>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</si>
  <si>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</si>
  <si>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</si>
  <si>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</si>
  <si>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</si>
  <si>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</si>
  <si>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</si>
  <si>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</si>
  <si>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</si>
  <si>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</si>
  <si>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</si>
  <si>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</si>
  <si>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</si>
  <si>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</si>
  <si>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</si>
  <si>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</si>
  <si>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</si>
  <si>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</si>
  <si>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</si>
  <si>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</si>
  <si>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</si>
  <si>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</si>
  <si>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</si>
  <si>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</si>
  <si>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</si>
  <si>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</si>
  <si>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</si>
  <si>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</si>
  <si>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</si>
  <si>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</si>
  <si>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</si>
  <si>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</si>
  <si>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</si>
  <si>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</si>
  <si>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</si>
  <si>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</si>
  <si>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</si>
  <si>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</si>
  <si>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</si>
  <si>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</si>
  <si>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</si>
  <si>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</si>
  <si>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</si>
  <si>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</si>
  <si>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</si>
  <si>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</si>
  <si>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</si>
  <si>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</si>
  <si>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</si>
  <si>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</si>
  <si>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</si>
  <si>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</si>
  <si>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</si>
  <si>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</si>
  <si>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</si>
  <si>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</si>
  <si>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</si>
  <si>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</si>
  <si>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</si>
  <si>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</si>
  <si>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</si>
  <si>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</si>
  <si>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</si>
  <si>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</si>
  <si>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</si>
  <si>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</si>
  <si>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</si>
  <si>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</si>
  <si>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</si>
  <si>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</si>
  <si>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</si>
  <si>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</si>
  <si>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</si>
  <si>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</si>
  <si>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</si>
  <si>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</si>
  <si>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</si>
  <si>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</si>
  <si>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</si>
  <si>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</si>
  <si>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</si>
  <si>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</si>
  <si>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</si>
  <si>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</si>
  <si>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</si>
  <si>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</si>
  <si>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</si>
  <si>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</si>
  <si>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</si>
  <si>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</si>
  <si>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</si>
  <si>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</si>
  <si>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</si>
  <si>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</si>
  <si>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</si>
  <si>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</si>
  <si>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</si>
  <si>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</si>
  <si>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</si>
  <si>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</si>
  <si>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</si>
  <si>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</si>
  <si>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</si>
  <si>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</si>
  <si>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</si>
  <si>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</si>
  <si>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</si>
  <si>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</si>
  <si>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</si>
  <si>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</si>
  <si>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</si>
  <si>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</si>
  <si>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</si>
  <si>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</si>
  <si>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</si>
  <si>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</si>
  <si>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</si>
  <si>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</si>
  <si>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</si>
  <si>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</si>
  <si>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</si>
  <si>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</si>
  <si>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</si>
  <si>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</si>
  <si>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</si>
  <si>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</si>
  <si>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</si>
  <si>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</si>
  <si>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</si>
  <si>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</si>
  <si>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</si>
  <si>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</si>
  <si>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</si>
  <si>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</si>
  <si>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</si>
  <si>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</si>
  <si>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</si>
  <si>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</si>
  <si>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</si>
  <si>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</si>
  <si>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</si>
  <si>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</si>
  <si>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</si>
  <si>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</si>
  <si>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</si>
  <si>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</si>
  <si>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</si>
  <si>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</si>
  <si>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</si>
  <si>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</si>
  <si>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</si>
  <si>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</si>
  <si>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</si>
  <si>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</si>
  <si>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</si>
  <si>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</si>
  <si>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</si>
  <si>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</si>
  <si>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</si>
  <si>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</si>
  <si>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</si>
  <si>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</si>
  <si>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</si>
  <si>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</si>
  <si>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</si>
  <si>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</si>
  <si>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</si>
  <si>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</si>
  <si>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</si>
  <si>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</si>
  <si>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</si>
  <si>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</si>
  <si>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</si>
  <si>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</si>
  <si>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</si>
  <si>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</si>
  <si>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</si>
  <si>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</si>
  <si>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</si>
  <si>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</si>
  <si>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</si>
  <si>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</si>
  <si>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</si>
  <si>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</si>
  <si>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</si>
  <si>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</si>
  <si>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</si>
  <si>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</si>
  <si>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</si>
  <si>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</si>
  <si>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</si>
  <si>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</si>
  <si>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</si>
  <si>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</si>
  <si>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</si>
  <si>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</si>
  <si>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</si>
  <si>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</si>
  <si>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</si>
  <si>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</si>
  <si>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</si>
  <si>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</si>
  <si>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</si>
  <si>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</si>
  <si>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</si>
  <si>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</si>
  <si>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</si>
  <si>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</si>
  <si>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</si>
  <si>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</si>
  <si>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</si>
  <si>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</si>
  <si>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</si>
  <si>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</si>
  <si>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</si>
  <si>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</si>
  <si>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</si>
  <si>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</si>
  <si>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</si>
  <si>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</si>
  <si>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</si>
  <si>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</si>
  <si>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</si>
  <si>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</si>
  <si>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</si>
  <si>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</si>
  <si>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</si>
  <si>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</si>
  <si>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</si>
  <si>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</si>
  <si>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</si>
  <si>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</si>
  <si>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</si>
  <si>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</si>
  <si>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</si>
  <si>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</si>
  <si>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</si>
  <si>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</si>
  <si>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</si>
  <si>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</si>
  <si>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</si>
  <si>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</si>
  <si>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</si>
  <si>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</si>
  <si>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</si>
  <si>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</si>
  <si>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</si>
  <si>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</si>
  <si>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</si>
  <si>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</si>
  <si>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</si>
  <si>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</si>
  <si>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</si>
  <si>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</si>
  <si>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</si>
  <si>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</si>
  <si>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</si>
  <si>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</si>
  <si>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</si>
  <si>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</si>
  <si>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</si>
  <si>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</si>
  <si>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</si>
  <si>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</si>
  <si>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</si>
  <si>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</si>
  <si>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</si>
  <si>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</si>
  <si>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</si>
  <si>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</si>
  <si>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</si>
  <si>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</si>
  <si>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</si>
  <si>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</si>
  <si>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</si>
  <si>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</si>
  <si>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</si>
  <si>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</si>
  <si>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</si>
  <si>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</si>
  <si>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</si>
  <si>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</si>
  <si>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</si>
  <si>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</si>
  <si>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</si>
  <si>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</si>
  <si>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</si>
  <si>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</si>
  <si>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</si>
  <si>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</si>
  <si>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</si>
  <si>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</si>
  <si>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</si>
  <si>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</si>
  <si>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</si>
  <si>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</si>
  <si>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</si>
  <si>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</si>
  <si>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</si>
  <si>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</si>
  <si>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</si>
  <si>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</si>
  <si>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</si>
  <si>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</si>
  <si>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</si>
  <si>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</si>
  <si>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</si>
  <si>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</si>
  <si>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</si>
  <si>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</si>
  <si>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</si>
  <si>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</si>
  <si>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</si>
  <si>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</si>
  <si>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</si>
  <si>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</si>
  <si>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</si>
  <si>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</si>
  <si>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</si>
  <si>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</si>
  <si>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</si>
  <si>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</si>
  <si>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</si>
  <si>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</si>
  <si>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</si>
  <si>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</si>
  <si>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</si>
  <si>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</si>
  <si>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</si>
  <si>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</si>
  <si>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</si>
  <si>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</si>
  <si>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</si>
  <si>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</si>
  <si>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</si>
  <si>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</si>
  <si>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</si>
  <si>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</si>
  <si>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</si>
  <si>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</si>
  <si>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</si>
  <si>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</si>
  <si>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</si>
  <si>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</si>
  <si>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</si>
  <si>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</si>
  <si>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</si>
  <si>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</si>
  <si>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</si>
  <si>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</si>
  <si>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</si>
  <si>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</si>
  <si>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</si>
  <si>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</si>
  <si>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</si>
  <si>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</si>
  <si>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</si>
  <si>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</si>
  <si>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</si>
  <si>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</si>
  <si>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</si>
  <si>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</si>
  <si>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</si>
  <si>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</si>
  <si>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</si>
  <si>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</si>
  <si>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</si>
  <si>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</si>
  <si>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</si>
  <si>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</si>
  <si>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</si>
  <si>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</si>
  <si>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</si>
  <si>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</si>
  <si>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</si>
  <si>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</si>
  <si>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</si>
  <si>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</si>
  <si>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</si>
  <si>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</si>
  <si>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</si>
  <si>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</si>
  <si>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</si>
  <si>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霧島市立医師会医療センター</t>
    <phoneticPr fontId="3"/>
  </si>
  <si>
    <t>〒899-5112 霧島市隼人町松永３３２０</t>
    <phoneticPr fontId="3"/>
  </si>
  <si>
    <t>〇</t>
  </si>
  <si>
    <t>市町村</t>
  </si>
  <si>
    <t>複数の診療科で活用</t>
  </si>
  <si>
    <t>消化器内科（胃腸内科）</t>
  </si>
  <si>
    <t>内科</t>
  </si>
  <si>
    <t>外科</t>
  </si>
  <si>
    <t>緩和ケア病棟入院料１</t>
  </si>
  <si>
    <t>ＤＰＣ標準病院群</t>
  </si>
  <si>
    <t>有</t>
  </si>
  <si>
    <t>-</t>
    <phoneticPr fontId="3"/>
  </si>
  <si>
    <t>総合ケア病棟</t>
  </si>
  <si>
    <t>急性期機能</t>
  </si>
  <si>
    <t>急性期一般入院料１</t>
  </si>
  <si>
    <t>看護必要度Ⅰ</t>
    <phoneticPr fontId="3"/>
  </si>
  <si>
    <t>西２病棟</t>
  </si>
  <si>
    <t>整形外科</t>
  </si>
  <si>
    <t>小児外科</t>
  </si>
  <si>
    <t>１階病棟</t>
  </si>
  <si>
    <t>東２病棟</t>
  </si>
  <si>
    <t>循環器内科</t>
  </si>
  <si>
    <t>脳神経外科</t>
  </si>
  <si>
    <t>東３病棟</t>
  </si>
  <si>
    <t>包括ケア病棟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</si>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</sst>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1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1049</v>
      </c>
      <c r="M9" s="282" t="s">
        <v>1053</v>
      </c>
      <c r="N9" s="282" t="s">
        <v>1056</v>
      </c>
      <c r="O9" s="282" t="s">
        <v>1057</v>
      </c>
      <c r="P9" s="282" t="s">
        <v>1060</v>
      </c>
      <c r="Q9" s="282" t="s">
        <v>1061</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1049</v>
      </c>
      <c r="M22" s="282" t="s">
        <v>1053</v>
      </c>
      <c r="N22" s="282" t="s">
        <v>1056</v>
      </c>
      <c r="O22" s="282" t="s">
        <v>1057</v>
      </c>
      <c r="P22" s="282" t="s">
        <v>1060</v>
      </c>
      <c r="Q22" s="282" t="s">
        <v>1061</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1049</v>
      </c>
      <c r="M35" s="282" t="s">
        <v>1053</v>
      </c>
      <c r="N35" s="282" t="s">
        <v>1056</v>
      </c>
      <c r="O35" s="282" t="s">
        <v>1057</v>
      </c>
      <c r="P35" s="282" t="s">
        <v>1060</v>
      </c>
      <c r="Q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1049</v>
      </c>
      <c r="M44" s="282" t="s">
        <v>1053</v>
      </c>
      <c r="N44" s="282" t="s">
        <v>1056</v>
      </c>
      <c r="O44" s="282" t="s">
        <v>1057</v>
      </c>
      <c r="P44" s="282" t="s">
        <v>1060</v>
      </c>
      <c r="Q44" s="282" t="s">
        <v>1061</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1049</v>
      </c>
      <c r="M89" s="262" t="s">
        <v>1053</v>
      </c>
      <c r="N89" s="262" t="s">
        <v>1056</v>
      </c>
      <c r="O89" s="262" t="s">
        <v>1057</v>
      </c>
      <c r="P89" s="262" t="s">
        <v>1060</v>
      </c>
      <c r="Q89" s="262" t="s">
        <v>1061</v>
      </c>
    </row>
    <row r="90" spans="1:22" s="21" customFormat="1">
      <c r="A90" s="243"/>
      <c r="B90" s="1"/>
      <c r="C90" s="3"/>
      <c r="D90" s="3"/>
      <c r="E90" s="3"/>
      <c r="F90" s="3"/>
      <c r="G90" s="3"/>
      <c r="H90" s="287"/>
      <c r="I90" s="67" t="s">
        <v>36</v>
      </c>
      <c r="J90" s="68"/>
      <c r="K90" s="69"/>
      <c r="L90" s="262" t="s">
        <v>1050</v>
      </c>
      <c r="M90" s="262" t="s">
        <v>1050</v>
      </c>
      <c r="N90" s="262" t="s">
        <v>1050</v>
      </c>
      <c r="O90" s="262" t="s">
        <v>1050</v>
      </c>
      <c r="P90" s="262" t="s">
        <v>1050</v>
      </c>
      <c r="Q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1056</v>
      </c>
      <c r="O97" s="66" t="s">
        <v>1057</v>
      </c>
      <c r="P97" s="66" t="s">
        <v>1060</v>
      </c>
      <c r="Q97" s="66" t="s">
        <v>1061</v>
      </c>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1050</v>
      </c>
      <c r="Q98" s="70" t="s">
        <v>1062</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250</v>
      </c>
      <c r="K99" s="237" t="str">
        <f>IF(OR(COUNTIF(L99:Q99,"未確認")&gt;0,COUNTIF(L99:Q99,"~*")&gt;0),"※","")</f>
        <v/>
      </c>
      <c r="L99" s="258">
        <v>35</v>
      </c>
      <c r="M99" s="258">
        <v>47</v>
      </c>
      <c r="N99" s="258">
        <v>38</v>
      </c>
      <c r="O99" s="258">
        <v>46</v>
      </c>
      <c r="P99" s="258">
        <v>49</v>
      </c>
      <c r="Q99" s="258">
        <v>35</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250</v>
      </c>
      <c r="K101" s="237" t="str">
        <f>IF(OR(COUNTIF(L101:Q101,"未確認")&gt;0,COUNTIF(L101:Q101,"~*")&gt;0),"※","")</f>
        <v/>
      </c>
      <c r="L101" s="258">
        <v>35</v>
      </c>
      <c r="M101" s="258">
        <v>47</v>
      </c>
      <c r="N101" s="258">
        <v>38</v>
      </c>
      <c r="O101" s="258">
        <v>46</v>
      </c>
      <c r="P101" s="258">
        <v>49</v>
      </c>
      <c r="Q101" s="258">
        <v>35</v>
      </c>
    </row>
    <row r="102" spans="1:22" s="83" customFormat="1" ht="34.5" customHeight="1">
      <c r="A102" s="244" t="s">
        <v>610</v>
      </c>
      <c r="B102" s="84"/>
      <c r="C102" s="377"/>
      <c r="D102" s="379"/>
      <c r="E102" s="317" t="s">
        <v>612</v>
      </c>
      <c r="F102" s="318"/>
      <c r="G102" s="318"/>
      <c r="H102" s="319"/>
      <c r="I102" s="420"/>
      <c r="J102" s="256">
        <f t="shared" si="0"/>
        <v>250</v>
      </c>
      <c r="K102" s="237" t="str">
        <f t="shared" ref="K102:K111" si="1">IF(OR(COUNTIF(L101:Q101,"未確認")&gt;0,COUNTIF(L101:Q101,"~*")&gt;0),"※","")</f>
        <v/>
      </c>
      <c r="L102" s="258">
        <v>35</v>
      </c>
      <c r="M102" s="258">
        <v>47</v>
      </c>
      <c r="N102" s="258">
        <v>38</v>
      </c>
      <c r="O102" s="258">
        <v>46</v>
      </c>
      <c r="P102" s="258">
        <v>49</v>
      </c>
      <c r="Q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66" t="s">
        <v>1057</v>
      </c>
      <c r="P118" s="66" t="s">
        <v>1060</v>
      </c>
      <c r="Q118" s="66" t="s">
        <v>1061</v>
      </c>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1062</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1054</v>
      </c>
      <c r="O121" s="98" t="s">
        <v>1044</v>
      </c>
      <c r="P121" s="98" t="s">
        <v>1058</v>
      </c>
      <c r="Q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534</v>
      </c>
      <c r="O122" s="98" t="s">
        <v>1042</v>
      </c>
      <c r="P122" s="98" t="s">
        <v>1059</v>
      </c>
      <c r="Q122" s="98" t="s">
        <v>1043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1055</v>
      </c>
      <c r="O123" s="98" t="s">
        <v>533</v>
      </c>
      <c r="P123" s="98" t="s">
        <v>533</v>
      </c>
      <c r="Q123" s="98" t="s">
        <v>1044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66" t="s">
        <v>1057</v>
      </c>
      <c r="P129" s="66" t="s">
        <v>1060</v>
      </c>
      <c r="Q129" s="66" t="s">
        <v>1061</v>
      </c>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1062</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1051</v>
      </c>
      <c r="O131" s="98" t="s">
        <v>1051</v>
      </c>
      <c r="P131" s="98" t="s">
        <v>1051</v>
      </c>
      <c r="Q131" s="98" t="s">
        <v>111</v>
      </c>
    </row>
    <row r="132" spans="1:22" s="83" customFormat="1" ht="34.5" customHeight="1">
      <c r="A132" s="244" t="s">
        <v>621</v>
      </c>
      <c r="B132" s="84"/>
      <c r="C132" s="295"/>
      <c r="D132" s="297"/>
      <c r="E132" s="320" t="s">
        <v>58</v>
      </c>
      <c r="F132" s="321"/>
      <c r="G132" s="321"/>
      <c r="H132" s="322"/>
      <c r="I132" s="389"/>
      <c r="J132" s="101"/>
      <c r="K132" s="102"/>
      <c r="L132" s="82">
        <v>35</v>
      </c>
      <c r="M132" s="82">
        <v>47</v>
      </c>
      <c r="N132" s="82">
        <v>38</v>
      </c>
      <c r="O132" s="82">
        <v>46</v>
      </c>
      <c r="P132" s="82">
        <v>49</v>
      </c>
      <c r="Q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10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66" t="s">
        <v>1057</v>
      </c>
      <c r="P143" s="66" t="s">
        <v>1060</v>
      </c>
      <c r="Q143" s="66" t="s">
        <v>1061</v>
      </c>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1062</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377</v>
      </c>
      <c r="K145" s="264" t="str">
        <f t="shared" ref="K145:K176" si="3">IF(OR(COUNTIF(L145:Q145,"未確認")&gt;0,COUNTIF(L145:Q145,"~*")&gt;0),"※","")</f>
        <v/>
      </c>
      <c r="L145" s="117">
        <v>0</v>
      </c>
      <c r="M145" s="117">
        <v>106</v>
      </c>
      <c r="N145" s="117">
        <v>55</v>
      </c>
      <c r="O145" s="117">
        <v>115</v>
      </c>
      <c r="P145" s="117">
        <v>101</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51</v>
      </c>
      <c r="K192" s="264" t="str">
        <f t="shared" si="5"/>
        <v/>
      </c>
      <c r="L192" s="117">
        <v>0</v>
      </c>
      <c r="M192" s="117">
        <v>0</v>
      </c>
      <c r="N192" s="117">
        <v>51</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88</v>
      </c>
      <c r="K201" s="264" t="str">
        <f t="shared" si="5"/>
        <v/>
      </c>
      <c r="L201" s="117">
        <v>0</v>
      </c>
      <c r="M201" s="117">
        <v>0</v>
      </c>
      <c r="N201" s="117">
        <v>0</v>
      </c>
      <c r="O201" s="117">
        <v>0</v>
      </c>
      <c r="P201" s="117">
        <v>0</v>
      </c>
      <c r="Q201" s="117">
        <v>88</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55</v>
      </c>
      <c r="K210" s="264" t="str">
        <f t="shared" si="7"/>
        <v/>
      </c>
      <c r="L210" s="117">
        <v>55</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66" t="s">
        <v>1057</v>
      </c>
      <c r="P226" s="66" t="s">
        <v>1060</v>
      </c>
      <c r="Q226" s="66" t="s">
        <v>1061</v>
      </c>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1062</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66" t="s">
        <v>1057</v>
      </c>
      <c r="P234" s="66" t="s">
        <v>1060</v>
      </c>
      <c r="Q234" s="66" t="s">
        <v>1061</v>
      </c>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1062</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66" t="s">
        <v>1057</v>
      </c>
      <c r="P244" s="66" t="s">
        <v>1060</v>
      </c>
      <c r="Q244" s="66" t="s">
        <v>1061</v>
      </c>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1062</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66" t="s">
        <v>1057</v>
      </c>
      <c r="P253" s="66" t="s">
        <v>1060</v>
      </c>
      <c r="Q253" s="66" t="s">
        <v>1061</v>
      </c>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137" t="s">
        <v>1050</v>
      </c>
      <c r="P254" s="137" t="s">
        <v>1050</v>
      </c>
      <c r="Q254" s="137" t="s">
        <v>1062</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66" t="s">
        <v>1057</v>
      </c>
      <c r="P263" s="66" t="s">
        <v>1060</v>
      </c>
      <c r="Q263" s="66" t="s">
        <v>1061</v>
      </c>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1062</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34</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5.7</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133</v>
      </c>
      <c r="K269" s="81" t="str">
        <f t="shared" si="8"/>
        <v/>
      </c>
      <c r="L269" s="147">
        <v>19</v>
      </c>
      <c r="M269" s="147">
        <v>24</v>
      </c>
      <c r="N269" s="147">
        <v>24</v>
      </c>
      <c r="O269" s="147">
        <v>25</v>
      </c>
      <c r="P269" s="147">
        <v>25</v>
      </c>
      <c r="Q269" s="147">
        <v>16</v>
      </c>
    </row>
    <row r="270" spans="1:22" s="83" customFormat="1" ht="34.5" customHeight="1">
      <c r="A270" s="249" t="s">
        <v>725</v>
      </c>
      <c r="B270" s="120"/>
      <c r="C270" s="371"/>
      <c r="D270" s="371"/>
      <c r="E270" s="371"/>
      <c r="F270" s="371"/>
      <c r="G270" s="371" t="s">
        <v>148</v>
      </c>
      <c r="H270" s="371"/>
      <c r="I270" s="404"/>
      <c r="J270" s="266">
        <f t="shared" si="9"/>
        <v>12.2</v>
      </c>
      <c r="K270" s="81" t="str">
        <f t="shared" si="8"/>
        <v/>
      </c>
      <c r="L270" s="148">
        <v>2.4</v>
      </c>
      <c r="M270" s="148">
        <v>3.3</v>
      </c>
      <c r="N270" s="148">
        <v>2.2999999999999998</v>
      </c>
      <c r="O270" s="148">
        <v>1.6</v>
      </c>
      <c r="P270" s="148">
        <v>1</v>
      </c>
      <c r="Q270" s="148">
        <v>1.6</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24</v>
      </c>
      <c r="K273" s="81" t="str">
        <f t="shared" si="8"/>
        <v/>
      </c>
      <c r="L273" s="147">
        <v>5</v>
      </c>
      <c r="M273" s="147">
        <v>4</v>
      </c>
      <c r="N273" s="147">
        <v>3</v>
      </c>
      <c r="O273" s="147">
        <v>3</v>
      </c>
      <c r="P273" s="147">
        <v>2</v>
      </c>
      <c r="Q273" s="147">
        <v>7</v>
      </c>
    </row>
    <row r="274" spans="1:17" s="83" customFormat="1" ht="34.5" customHeight="1">
      <c r="A274" s="249" t="s">
        <v>727</v>
      </c>
      <c r="B274" s="120"/>
      <c r="C274" s="372"/>
      <c r="D274" s="372"/>
      <c r="E274" s="372"/>
      <c r="F274" s="372"/>
      <c r="G274" s="371" t="s">
        <v>148</v>
      </c>
      <c r="H274" s="371"/>
      <c r="I274" s="404"/>
      <c r="J274" s="266">
        <f t="shared" si="9"/>
        <v>6.5</v>
      </c>
      <c r="K274" s="81" t="str">
        <f t="shared" si="8"/>
        <v/>
      </c>
      <c r="L274" s="148">
        <v>0.6</v>
      </c>
      <c r="M274" s="148">
        <v>0.5</v>
      </c>
      <c r="N274" s="148">
        <v>0.9</v>
      </c>
      <c r="O274" s="148">
        <v>1</v>
      </c>
      <c r="P274" s="148">
        <v>2.5</v>
      </c>
      <c r="Q274" s="148">
        <v>1</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0</v>
      </c>
      <c r="Q277" s="147">
        <v>1</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14</v>
      </c>
      <c r="M297" s="147">
        <v>17</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v>
      </c>
      <c r="M298" s="148">
        <v>16</v>
      </c>
      <c r="N298" s="148">
        <v>0.9</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1.6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66" t="s">
        <v>1057</v>
      </c>
      <c r="P322" s="66" t="s">
        <v>1060</v>
      </c>
      <c r="Q322" s="66" t="s">
        <v>1061</v>
      </c>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1062</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66" t="s">
        <v>1057</v>
      </c>
      <c r="P342" s="66" t="s">
        <v>1060</v>
      </c>
      <c r="Q342" s="66" t="s">
        <v>1061</v>
      </c>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1062</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c r="O367" s="66" t="s">
        <v>1057</v>
      </c>
      <c r="P367" s="66" t="s">
        <v>1060</v>
      </c>
      <c r="Q367" s="66" t="s">
        <v>1061</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1062</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66" t="s">
        <v>1057</v>
      </c>
      <c r="P390" s="66" t="s">
        <v>1060</v>
      </c>
      <c r="Q390" s="66" t="s">
        <v>1061</v>
      </c>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1062</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5936</v>
      </c>
      <c r="K392" s="81" t="str">
        <f t="shared" ref="K392:K397" si="12">IF(OR(COUNTIF(L392:Q392,"未確認")&gt;0,COUNTIF(L392:Q392,"~*")&gt;0),"※","")</f>
        <v/>
      </c>
      <c r="L392" s="147">
        <v>498</v>
      </c>
      <c r="M392" s="147">
        <v>1276</v>
      </c>
      <c r="N392" s="147">
        <v>1037</v>
      </c>
      <c r="O392" s="147">
        <v>1260</v>
      </c>
      <c r="P392" s="147">
        <v>1110</v>
      </c>
      <c r="Q392" s="147">
        <v>755</v>
      </c>
    </row>
    <row r="393" spans="1:22" s="83" customFormat="1" ht="34.5" customHeight="1">
      <c r="A393" s="249" t="s">
        <v>773</v>
      </c>
      <c r="B393" s="84"/>
      <c r="C393" s="370"/>
      <c r="D393" s="380"/>
      <c r="E393" s="320" t="s">
        <v>224</v>
      </c>
      <c r="F393" s="321"/>
      <c r="G393" s="321"/>
      <c r="H393" s="322"/>
      <c r="I393" s="343"/>
      <c r="J393" s="140">
        <f t="shared" si="11"/>
        <v>2968</v>
      </c>
      <c r="K393" s="81" t="str">
        <f t="shared" si="12"/>
        <v/>
      </c>
      <c r="L393" s="147">
        <v>378</v>
      </c>
      <c r="M393" s="147">
        <v>366</v>
      </c>
      <c r="N393" s="147">
        <v>244</v>
      </c>
      <c r="O393" s="147">
        <v>778</v>
      </c>
      <c r="P393" s="147">
        <v>449</v>
      </c>
      <c r="Q393" s="147">
        <v>753</v>
      </c>
    </row>
    <row r="394" spans="1:22" s="83" customFormat="1" ht="34.5" customHeight="1">
      <c r="A394" s="250" t="s">
        <v>774</v>
      </c>
      <c r="B394" s="84"/>
      <c r="C394" s="370"/>
      <c r="D394" s="381"/>
      <c r="E394" s="320" t="s">
        <v>225</v>
      </c>
      <c r="F394" s="321"/>
      <c r="G394" s="321"/>
      <c r="H394" s="322"/>
      <c r="I394" s="343"/>
      <c r="J394" s="140">
        <f t="shared" si="11"/>
        <v>419</v>
      </c>
      <c r="K394" s="81" t="str">
        <f t="shared" si="12"/>
        <v/>
      </c>
      <c r="L394" s="147">
        <v>0</v>
      </c>
      <c r="M394" s="147">
        <v>94</v>
      </c>
      <c r="N394" s="147">
        <v>42</v>
      </c>
      <c r="O394" s="147">
        <v>144</v>
      </c>
      <c r="P394" s="147">
        <v>139</v>
      </c>
      <c r="Q394" s="147">
        <v>0</v>
      </c>
    </row>
    <row r="395" spans="1:22" s="83" customFormat="1" ht="34.5" customHeight="1">
      <c r="A395" s="250" t="s">
        <v>775</v>
      </c>
      <c r="B395" s="84"/>
      <c r="C395" s="370"/>
      <c r="D395" s="382"/>
      <c r="E395" s="320" t="s">
        <v>226</v>
      </c>
      <c r="F395" s="321"/>
      <c r="G395" s="321"/>
      <c r="H395" s="322"/>
      <c r="I395" s="343"/>
      <c r="J395" s="140">
        <f t="shared" si="11"/>
        <v>2549</v>
      </c>
      <c r="K395" s="81" t="str">
        <f t="shared" si="12"/>
        <v/>
      </c>
      <c r="L395" s="147">
        <v>120</v>
      </c>
      <c r="M395" s="147">
        <v>816</v>
      </c>
      <c r="N395" s="147">
        <v>751</v>
      </c>
      <c r="O395" s="147">
        <v>338</v>
      </c>
      <c r="P395" s="147">
        <v>522</v>
      </c>
      <c r="Q395" s="147">
        <v>2</v>
      </c>
    </row>
    <row r="396" spans="1:22" s="83" customFormat="1" ht="34.5" customHeight="1">
      <c r="A396" s="250" t="s">
        <v>776</v>
      </c>
      <c r="B396" s="1"/>
      <c r="C396" s="370"/>
      <c r="D396" s="320" t="s">
        <v>227</v>
      </c>
      <c r="E396" s="321"/>
      <c r="F396" s="321"/>
      <c r="G396" s="321"/>
      <c r="H396" s="322"/>
      <c r="I396" s="343"/>
      <c r="J396" s="140">
        <f t="shared" si="11"/>
        <v>79500</v>
      </c>
      <c r="K396" s="81" t="str">
        <f t="shared" si="12"/>
        <v/>
      </c>
      <c r="L396" s="147">
        <v>11594</v>
      </c>
      <c r="M396" s="147">
        <v>15227</v>
      </c>
      <c r="N396" s="147">
        <v>12350</v>
      </c>
      <c r="O396" s="147">
        <v>13574</v>
      </c>
      <c r="P396" s="147">
        <v>14008</v>
      </c>
      <c r="Q396" s="147">
        <v>12747</v>
      </c>
    </row>
    <row r="397" spans="1:22" s="83" customFormat="1" ht="34.5" customHeight="1">
      <c r="A397" s="250" t="s">
        <v>777</v>
      </c>
      <c r="B397" s="119"/>
      <c r="C397" s="370"/>
      <c r="D397" s="320" t="s">
        <v>228</v>
      </c>
      <c r="E397" s="321"/>
      <c r="F397" s="321"/>
      <c r="G397" s="321"/>
      <c r="H397" s="322"/>
      <c r="I397" s="344"/>
      <c r="J397" s="140">
        <f t="shared" si="11"/>
        <v>5898</v>
      </c>
      <c r="K397" s="81" t="str">
        <f t="shared" si="12"/>
        <v/>
      </c>
      <c r="L397" s="147">
        <v>486</v>
      </c>
      <c r="M397" s="147">
        <v>1275</v>
      </c>
      <c r="N397" s="147">
        <v>1026</v>
      </c>
      <c r="O397" s="147">
        <v>1252</v>
      </c>
      <c r="P397" s="147">
        <v>1107</v>
      </c>
      <c r="Q397" s="147">
        <v>752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66" t="s">
        <v>1057</v>
      </c>
      <c r="P403" s="66" t="s">
        <v>1060</v>
      </c>
      <c r="Q403" s="66" t="s">
        <v>1061</v>
      </c>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1062</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5936</v>
      </c>
      <c r="K405" s="81" t="str">
        <f t="shared" ref="K405:K422" si="14">IF(OR(COUNTIF(L405:Q405,"未確認")&gt;0,COUNTIF(L405:Q405,"~*")&gt;0),"※","")</f>
        <v/>
      </c>
      <c r="L405" s="147">
        <v>498</v>
      </c>
      <c r="M405" s="147">
        <v>1276</v>
      </c>
      <c r="N405" s="147">
        <v>1037</v>
      </c>
      <c r="O405" s="147">
        <v>1260</v>
      </c>
      <c r="P405" s="147">
        <v>1110</v>
      </c>
      <c r="Q405" s="147">
        <v>755</v>
      </c>
    </row>
    <row r="406" spans="1:22" s="83" customFormat="1" ht="34.5" customHeight="1">
      <c r="A406" s="251" t="s">
        <v>779</v>
      </c>
      <c r="B406" s="119"/>
      <c r="C406" s="369"/>
      <c r="D406" s="375" t="s">
        <v>233</v>
      </c>
      <c r="E406" s="377" t="s">
        <v>234</v>
      </c>
      <c r="F406" s="378"/>
      <c r="G406" s="378"/>
      <c r="H406" s="379"/>
      <c r="I406" s="361"/>
      <c r="J406" s="140">
        <f t="shared" si="13"/>
        <v>1126</v>
      </c>
      <c r="K406" s="81" t="str">
        <f t="shared" si="14"/>
        <v/>
      </c>
      <c r="L406" s="147">
        <v>272</v>
      </c>
      <c r="M406" s="147">
        <v>20</v>
      </c>
      <c r="N406" s="147">
        <v>15</v>
      </c>
      <c r="O406" s="147">
        <v>35</v>
      </c>
      <c r="P406" s="147">
        <v>37</v>
      </c>
      <c r="Q406" s="147">
        <v>747</v>
      </c>
    </row>
    <row r="407" spans="1:22" s="83" customFormat="1" ht="34.5" customHeight="1">
      <c r="A407" s="251" t="s">
        <v>780</v>
      </c>
      <c r="B407" s="119"/>
      <c r="C407" s="369"/>
      <c r="D407" s="369"/>
      <c r="E407" s="320" t="s">
        <v>235</v>
      </c>
      <c r="F407" s="321"/>
      <c r="G407" s="321"/>
      <c r="H407" s="322"/>
      <c r="I407" s="361"/>
      <c r="J407" s="140">
        <f t="shared" si="13"/>
        <v>4284</v>
      </c>
      <c r="K407" s="81" t="str">
        <f t="shared" si="14"/>
        <v/>
      </c>
      <c r="L407" s="147">
        <v>176</v>
      </c>
      <c r="M407" s="147">
        <v>1087</v>
      </c>
      <c r="N407" s="147">
        <v>922</v>
      </c>
      <c r="O407" s="147">
        <v>1131</v>
      </c>
      <c r="P407" s="147">
        <v>960</v>
      </c>
      <c r="Q407" s="147">
        <v>8</v>
      </c>
    </row>
    <row r="408" spans="1:22" s="83" customFormat="1" ht="34.5" customHeight="1">
      <c r="A408" s="251" t="s">
        <v>781</v>
      </c>
      <c r="B408" s="119"/>
      <c r="C408" s="369"/>
      <c r="D408" s="369"/>
      <c r="E408" s="320" t="s">
        <v>236</v>
      </c>
      <c r="F408" s="321"/>
      <c r="G408" s="321"/>
      <c r="H408" s="322"/>
      <c r="I408" s="361"/>
      <c r="J408" s="140">
        <f t="shared" si="13"/>
        <v>326</v>
      </c>
      <c r="K408" s="81" t="str">
        <f t="shared" si="14"/>
        <v/>
      </c>
      <c r="L408" s="147">
        <v>40</v>
      </c>
      <c r="M408" s="147">
        <v>100</v>
      </c>
      <c r="N408" s="147">
        <v>44</v>
      </c>
      <c r="O408" s="147">
        <v>57</v>
      </c>
      <c r="P408" s="147">
        <v>85</v>
      </c>
      <c r="Q408" s="147">
        <v>0</v>
      </c>
    </row>
    <row r="409" spans="1:22" s="83" customFormat="1" ht="34.5" customHeight="1">
      <c r="A409" s="251" t="s">
        <v>782</v>
      </c>
      <c r="B409" s="119"/>
      <c r="C409" s="369"/>
      <c r="D409" s="369"/>
      <c r="E409" s="317" t="s">
        <v>989</v>
      </c>
      <c r="F409" s="318"/>
      <c r="G409" s="318"/>
      <c r="H409" s="319"/>
      <c r="I409" s="361"/>
      <c r="J409" s="140">
        <f t="shared" si="13"/>
        <v>200</v>
      </c>
      <c r="K409" s="81" t="str">
        <f t="shared" si="14"/>
        <v/>
      </c>
      <c r="L409" s="147">
        <v>10</v>
      </c>
      <c r="M409" s="147">
        <v>69</v>
      </c>
      <c r="N409" s="147">
        <v>56</v>
      </c>
      <c r="O409" s="147">
        <v>37</v>
      </c>
      <c r="P409" s="147">
        <v>28</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5898</v>
      </c>
      <c r="K413" s="81" t="str">
        <f t="shared" si="14"/>
        <v/>
      </c>
      <c r="L413" s="147">
        <v>486</v>
      </c>
      <c r="M413" s="147">
        <v>1275</v>
      </c>
      <c r="N413" s="147">
        <v>1026</v>
      </c>
      <c r="O413" s="147">
        <v>1252</v>
      </c>
      <c r="P413" s="147">
        <v>1107</v>
      </c>
      <c r="Q413" s="147">
        <v>752</v>
      </c>
    </row>
    <row r="414" spans="1:22" s="83" customFormat="1" ht="34.5" customHeight="1">
      <c r="A414" s="251" t="s">
        <v>787</v>
      </c>
      <c r="B414" s="119"/>
      <c r="C414" s="369"/>
      <c r="D414" s="375" t="s">
        <v>240</v>
      </c>
      <c r="E414" s="377" t="s">
        <v>241</v>
      </c>
      <c r="F414" s="378"/>
      <c r="G414" s="378"/>
      <c r="H414" s="379"/>
      <c r="I414" s="361"/>
      <c r="J414" s="140">
        <f t="shared" si="13"/>
        <v>1126</v>
      </c>
      <c r="K414" s="81" t="str">
        <f t="shared" si="14"/>
        <v/>
      </c>
      <c r="L414" s="147">
        <v>0</v>
      </c>
      <c r="M414" s="147">
        <v>568</v>
      </c>
      <c r="N414" s="147">
        <v>53</v>
      </c>
      <c r="O414" s="147">
        <v>279</v>
      </c>
      <c r="P414" s="147">
        <v>224</v>
      </c>
      <c r="Q414" s="147">
        <v>2</v>
      </c>
    </row>
    <row r="415" spans="1:22" s="83" customFormat="1" ht="34.5" customHeight="1">
      <c r="A415" s="251" t="s">
        <v>788</v>
      </c>
      <c r="B415" s="119"/>
      <c r="C415" s="369"/>
      <c r="D415" s="369"/>
      <c r="E415" s="320" t="s">
        <v>242</v>
      </c>
      <c r="F415" s="321"/>
      <c r="G415" s="321"/>
      <c r="H415" s="322"/>
      <c r="I415" s="361"/>
      <c r="J415" s="140">
        <f t="shared" si="13"/>
        <v>3715</v>
      </c>
      <c r="K415" s="81" t="str">
        <f t="shared" si="14"/>
        <v/>
      </c>
      <c r="L415" s="147">
        <v>287</v>
      </c>
      <c r="M415" s="147">
        <v>534</v>
      </c>
      <c r="N415" s="147">
        <v>695</v>
      </c>
      <c r="O415" s="147">
        <v>893</v>
      </c>
      <c r="P415" s="147">
        <v>714</v>
      </c>
      <c r="Q415" s="147">
        <v>592</v>
      </c>
    </row>
    <row r="416" spans="1:22" s="83" customFormat="1" ht="34.5" customHeight="1">
      <c r="A416" s="251" t="s">
        <v>789</v>
      </c>
      <c r="B416" s="119"/>
      <c r="C416" s="369"/>
      <c r="D416" s="369"/>
      <c r="E416" s="320" t="s">
        <v>243</v>
      </c>
      <c r="F416" s="321"/>
      <c r="G416" s="321"/>
      <c r="H416" s="322"/>
      <c r="I416" s="361"/>
      <c r="J416" s="140">
        <f t="shared" si="13"/>
        <v>677</v>
      </c>
      <c r="K416" s="81" t="str">
        <f t="shared" si="14"/>
        <v/>
      </c>
      <c r="L416" s="147">
        <v>59</v>
      </c>
      <c r="M416" s="147">
        <v>83</v>
      </c>
      <c r="N416" s="147">
        <v>262</v>
      </c>
      <c r="O416" s="147">
        <v>45</v>
      </c>
      <c r="P416" s="147">
        <v>105</v>
      </c>
      <c r="Q416" s="147">
        <v>123</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2</v>
      </c>
      <c r="M417" s="147">
        <v>7</v>
      </c>
      <c r="N417" s="147">
        <v>4</v>
      </c>
      <c r="O417" s="147">
        <v>3</v>
      </c>
      <c r="P417" s="147">
        <v>5</v>
      </c>
      <c r="Q417" s="147">
        <v>7</v>
      </c>
    </row>
    <row r="418" spans="1:22" s="83" customFormat="1" ht="34.5" customHeight="1">
      <c r="A418" s="251" t="s">
        <v>791</v>
      </c>
      <c r="B418" s="119"/>
      <c r="C418" s="369"/>
      <c r="D418" s="369"/>
      <c r="E418" s="320" t="s">
        <v>245</v>
      </c>
      <c r="F418" s="321"/>
      <c r="G418" s="321"/>
      <c r="H418" s="322"/>
      <c r="I418" s="361"/>
      <c r="J418" s="140">
        <f t="shared" si="13"/>
        <v>31</v>
      </c>
      <c r="K418" s="81" t="str">
        <f t="shared" si="14"/>
        <v/>
      </c>
      <c r="L418" s="147">
        <v>0</v>
      </c>
      <c r="M418" s="147">
        <v>12</v>
      </c>
      <c r="N418" s="147">
        <v>5</v>
      </c>
      <c r="O418" s="147">
        <v>3</v>
      </c>
      <c r="P418" s="147">
        <v>8</v>
      </c>
      <c r="Q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62</v>
      </c>
      <c r="K420" s="81" t="str">
        <f t="shared" si="14"/>
        <v/>
      </c>
      <c r="L420" s="147">
        <v>6</v>
      </c>
      <c r="M420" s="147">
        <v>22</v>
      </c>
      <c r="N420" s="147">
        <v>6</v>
      </c>
      <c r="O420" s="147">
        <v>11</v>
      </c>
      <c r="P420" s="147">
        <v>9</v>
      </c>
      <c r="Q420" s="147">
        <v>8</v>
      </c>
    </row>
    <row r="421" spans="1:22" s="83" customFormat="1" ht="34.5" customHeight="1">
      <c r="A421" s="251" t="s">
        <v>794</v>
      </c>
      <c r="B421" s="119"/>
      <c r="C421" s="369"/>
      <c r="D421" s="369"/>
      <c r="E421" s="320" t="s">
        <v>247</v>
      </c>
      <c r="F421" s="321"/>
      <c r="G421" s="321"/>
      <c r="H421" s="322"/>
      <c r="I421" s="361"/>
      <c r="J421" s="140">
        <f t="shared" si="13"/>
        <v>254</v>
      </c>
      <c r="K421" s="81" t="str">
        <f t="shared" si="14"/>
        <v/>
      </c>
      <c r="L421" s="147">
        <v>132</v>
      </c>
      <c r="M421" s="147">
        <v>49</v>
      </c>
      <c r="N421" s="147">
        <v>1</v>
      </c>
      <c r="O421" s="147">
        <v>13</v>
      </c>
      <c r="P421" s="147">
        <v>42</v>
      </c>
      <c r="Q421" s="147">
        <v>17</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0</v>
      </c>
      <c r="N422" s="147">
        <v>0</v>
      </c>
      <c r="O422" s="147">
        <v>5</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66" t="s">
        <v>1057</v>
      </c>
      <c r="P428" s="66" t="s">
        <v>1060</v>
      </c>
      <c r="Q428" s="66" t="s">
        <v>1061</v>
      </c>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1062</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4772</v>
      </c>
      <c r="K430" s="193" t="str">
        <f>IF(OR(COUNTIF(L430:Q430,"未確認")&gt;0,COUNTIF(L430:Q430,"~*")&gt;0),"※","")</f>
        <v/>
      </c>
      <c r="L430" s="147">
        <v>486</v>
      </c>
      <c r="M430" s="147">
        <v>707</v>
      </c>
      <c r="N430" s="147">
        <v>973</v>
      </c>
      <c r="O430" s="147">
        <v>973</v>
      </c>
      <c r="P430" s="147">
        <v>883</v>
      </c>
      <c r="Q430" s="147">
        <v>750</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52</v>
      </c>
      <c r="K431" s="193" t="str">
        <f>IF(OR(COUNTIF(L431:Q431,"未確認")&gt;0,COUNTIF(L431:Q431,"~*")&gt;0),"※","")</f>
        <v/>
      </c>
      <c r="L431" s="147">
        <v>15</v>
      </c>
      <c r="M431" s="147">
        <v>22</v>
      </c>
      <c r="N431" s="147">
        <v>0</v>
      </c>
      <c r="O431" s="147">
        <v>2</v>
      </c>
      <c r="P431" s="147">
        <v>5</v>
      </c>
      <c r="Q431" s="147">
        <v>8</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105</v>
      </c>
      <c r="K432" s="193" t="str">
        <f>IF(OR(COUNTIF(L432:Q432,"未確認")&gt;0,COUNTIF(L432:Q432,"~*")&gt;0),"※","")</f>
        <v/>
      </c>
      <c r="L432" s="147">
        <v>35</v>
      </c>
      <c r="M432" s="147">
        <v>33</v>
      </c>
      <c r="N432" s="147">
        <v>2</v>
      </c>
      <c r="O432" s="147">
        <v>2</v>
      </c>
      <c r="P432" s="147">
        <v>14</v>
      </c>
      <c r="Q432" s="147">
        <v>19</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4615</v>
      </c>
      <c r="K433" s="193" t="str">
        <f>IF(OR(COUNTIF(L433:Q433,"未確認")&gt;0,COUNTIF(L433:Q433,"~*")&gt;0),"※","")</f>
        <v/>
      </c>
      <c r="L433" s="147">
        <v>436</v>
      </c>
      <c r="M433" s="147">
        <v>652</v>
      </c>
      <c r="N433" s="147">
        <v>971</v>
      </c>
      <c r="O433" s="147">
        <v>969</v>
      </c>
      <c r="P433" s="147">
        <v>864</v>
      </c>
      <c r="Q433" s="147">
        <v>723</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66" t="s">
        <v>1057</v>
      </c>
      <c r="P441" s="66" t="s">
        <v>1060</v>
      </c>
      <c r="Q441" s="66" t="s">
        <v>1061</v>
      </c>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1062</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66" t="s">
        <v>1057</v>
      </c>
      <c r="P466" s="66" t="s">
        <v>1060</v>
      </c>
      <c r="Q466" s="66" t="s">
        <v>1061</v>
      </c>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1062</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137</v>
      </c>
      <c r="K468" s="201" t="str">
        <f t="shared" ref="K468:K475" si="16">IF(OR(COUNTIF(L468:Q468,"未確認")&gt;0,COUNTIF(L468:Q468,"*")&gt;0),"※","")</f>
        <v>※</v>
      </c>
      <c r="L468" s="117">
        <v>0</v>
      </c>
      <c r="M468" s="117">
        <v>22</v>
      </c>
      <c r="N468" s="117">
        <v>31</v>
      </c>
      <c r="O468" s="117">
        <v>61</v>
      </c>
      <c r="P468" s="117">
        <v>23</v>
      </c>
      <c r="Q468" s="117" t="s">
        <v>541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v>0</v>
      </c>
      <c r="N469" s="117">
        <v>0</v>
      </c>
      <c r="O469" s="117" t="s">
        <v>541</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30</v>
      </c>
      <c r="K470" s="201" t="str">
        <f t="shared" si="16"/>
        <v/>
      </c>
      <c r="L470" s="117">
        <v>0</v>
      </c>
      <c r="M470" s="117">
        <v>0</v>
      </c>
      <c r="N470" s="117">
        <v>30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117" t="s">
        <v>541</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t="s">
        <v>541</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20</v>
      </c>
      <c r="K476" s="201" t="str">
        <f>IF(OR(COUNTIF(L476:Q476,"未確認")&gt;0,COUNTIF(L476:Q476,"~")&gt;0),"※","")</f>
        <v/>
      </c>
      <c r="L476" s="117">
        <v>0</v>
      </c>
      <c r="M476" s="117" t="s">
        <v>541</v>
      </c>
      <c r="N476" s="117">
        <v>0</v>
      </c>
      <c r="O476" s="117" t="s">
        <v>541</v>
      </c>
      <c r="P476" s="117">
        <v>20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75</v>
      </c>
      <c r="K477" s="201" t="str">
        <f t="shared" ref="K477:K496" si="18">IF(OR(COUNTIF(L477:Q477,"未確認")&gt;0,COUNTIF(L477:Q477,"*")&gt;0),"※","")</f>
        <v>※</v>
      </c>
      <c r="L477" s="117">
        <v>0</v>
      </c>
      <c r="M477" s="117">
        <v>15</v>
      </c>
      <c r="N477" s="117" t="s">
        <v>541</v>
      </c>
      <c r="O477" s="117">
        <v>60</v>
      </c>
      <c r="P477" s="117">
        <v>0</v>
      </c>
      <c r="Q477" s="117" t="s">
        <v>541</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46</v>
      </c>
      <c r="K481" s="201" t="str">
        <f t="shared" si="18"/>
        <v>※</v>
      </c>
      <c r="L481" s="117">
        <v>0</v>
      </c>
      <c r="M481" s="117">
        <v>0</v>
      </c>
      <c r="N481" s="117">
        <v>17</v>
      </c>
      <c r="O481" s="117">
        <v>29</v>
      </c>
      <c r="P481" s="117" t="s">
        <v>541</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15</v>
      </c>
      <c r="K483" s="201" t="str">
        <f t="shared" si="18"/>
        <v/>
      </c>
      <c r="L483" s="117">
        <v>0</v>
      </c>
      <c r="M483" s="117">
        <v>0</v>
      </c>
      <c r="N483" s="117">
        <v>15</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t="s">
        <v>541</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32</v>
      </c>
      <c r="K490" s="201" t="str">
        <f t="shared" si="18"/>
        <v>※</v>
      </c>
      <c r="L490" s="117">
        <v>0</v>
      </c>
      <c r="M490" s="117">
        <v>0</v>
      </c>
      <c r="N490" s="117" t="s">
        <v>541</v>
      </c>
      <c r="O490" s="117">
        <v>32</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16</v>
      </c>
      <c r="K496" s="201" t="str">
        <f t="shared" si="18"/>
        <v/>
      </c>
      <c r="L496" s="117">
        <v>0</v>
      </c>
      <c r="M496" s="117">
        <v>0</v>
      </c>
      <c r="N496" s="117">
        <v>0</v>
      </c>
      <c r="O496" s="117">
        <v>16</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66" t="s">
        <v>1057</v>
      </c>
      <c r="P502" s="66" t="s">
        <v>1060</v>
      </c>
      <c r="Q502" s="66" t="s">
        <v>1061</v>
      </c>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1062</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11</v>
      </c>
      <c r="K504" s="201" t="str">
        <f t="shared" ref="K504:K511" si="21">IF(OR(COUNTIF(L504:Q504,"未確認")&gt;0,COUNTIF(L504:Q504,"*")&gt;0),"※","")</f>
        <v>※</v>
      </c>
      <c r="L504" s="117">
        <v>0</v>
      </c>
      <c r="M504" s="117" t="s">
        <v>541</v>
      </c>
      <c r="N504" s="117">
        <v>0</v>
      </c>
      <c r="O504" s="117">
        <v>11</v>
      </c>
      <c r="P504" s="117">
        <v>0</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43</v>
      </c>
      <c r="K505" s="201" t="str">
        <f t="shared" si="21"/>
        <v>※</v>
      </c>
      <c r="L505" s="117">
        <v>0</v>
      </c>
      <c r="M505" s="117">
        <v>10</v>
      </c>
      <c r="N505" s="117" t="s">
        <v>541</v>
      </c>
      <c r="O505" s="117">
        <v>33</v>
      </c>
      <c r="P505" s="117" t="s">
        <v>541</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t="s">
        <v>541</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39</v>
      </c>
      <c r="K508" s="201" t="str">
        <f t="shared" si="21"/>
        <v>※</v>
      </c>
      <c r="L508" s="117" t="s">
        <v>541</v>
      </c>
      <c r="M508" s="117">
        <v>25</v>
      </c>
      <c r="N508" s="117">
        <v>0</v>
      </c>
      <c r="O508" s="117">
        <v>14</v>
      </c>
      <c r="P508" s="117">
        <v>0</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11</v>
      </c>
      <c r="K509" s="201" t="str">
        <f t="shared" si="21"/>
        <v>※</v>
      </c>
      <c r="L509" s="117">
        <v>0</v>
      </c>
      <c r="M509" s="117" t="s">
        <v>541</v>
      </c>
      <c r="N509" s="117">
        <v>0</v>
      </c>
      <c r="O509" s="117">
        <v>11</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t="s">
        <v>541</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66" t="s">
        <v>1057</v>
      </c>
      <c r="P514" s="66" t="s">
        <v>1060</v>
      </c>
      <c r="Q514" s="66" t="s">
        <v>1061</v>
      </c>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1062</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66" t="s">
        <v>1057</v>
      </c>
      <c r="P520" s="66" t="s">
        <v>1060</v>
      </c>
      <c r="Q520" s="66" t="s">
        <v>1061</v>
      </c>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1062</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13</v>
      </c>
      <c r="K522" s="201" t="str">
        <f>IF(OR(COUNTIF(L522:Q522,"未確認")&gt;0,COUNTIF(L522:Q522,"*")&gt;0),"※","")</f>
        <v/>
      </c>
      <c r="L522" s="117">
        <v>0</v>
      </c>
      <c r="M522" s="117">
        <v>0</v>
      </c>
      <c r="N522" s="117">
        <v>0</v>
      </c>
      <c r="O522" s="117">
        <v>0</v>
      </c>
      <c r="P522" s="117">
        <v>13</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66" t="s">
        <v>1057</v>
      </c>
      <c r="P525" s="66" t="s">
        <v>1060</v>
      </c>
      <c r="Q525" s="66" t="s">
        <v>1061</v>
      </c>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1062</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66" t="s">
        <v>1057</v>
      </c>
      <c r="P530" s="66" t="s">
        <v>1060</v>
      </c>
      <c r="Q530" s="66" t="s">
        <v>1061</v>
      </c>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1062</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c r="O543" s="66" t="s">
        <v>1057</v>
      </c>
      <c r="P543" s="66" t="s">
        <v>1060</v>
      </c>
      <c r="Q543" s="66" t="s">
        <v>1061</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1062</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t="s">
        <v>541</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c r="O558" s="211" t="s">
        <v>1052</v>
      </c>
      <c r="P558" s="211" t="s">
        <v>1052</v>
      </c>
      <c r="Q558" s="211" t="s">
        <v>1052</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v>50.7</v>
      </c>
      <c r="N560" s="211">
        <v>41.5</v>
      </c>
      <c r="O560" s="211">
        <v>58.3</v>
      </c>
      <c r="P560" s="211">
        <v>62.7</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v>36.5</v>
      </c>
      <c r="N561" s="211">
        <v>29.9</v>
      </c>
      <c r="O561" s="211">
        <v>46.4</v>
      </c>
      <c r="P561" s="211">
        <v>31.2</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v>21.9</v>
      </c>
      <c r="N562" s="211">
        <v>25</v>
      </c>
      <c r="O562" s="211">
        <v>27</v>
      </c>
      <c r="P562" s="211">
        <v>21.4</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v>15.2</v>
      </c>
      <c r="N563" s="211">
        <v>19.399999999999999</v>
      </c>
      <c r="O563" s="211">
        <v>24.4</v>
      </c>
      <c r="P563" s="211">
        <v>18.7</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v>3</v>
      </c>
      <c r="N564" s="211">
        <v>13.9</v>
      </c>
      <c r="O564" s="211">
        <v>11.3</v>
      </c>
      <c r="P564" s="211">
        <v>5.2</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v>9.6999999999999993</v>
      </c>
      <c r="N565" s="211">
        <v>11.5</v>
      </c>
      <c r="O565" s="211">
        <v>8.1</v>
      </c>
      <c r="P565" s="211">
        <v>11.5</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v>33.6</v>
      </c>
      <c r="N566" s="211">
        <v>35.9</v>
      </c>
      <c r="O566" s="211">
        <v>36.4</v>
      </c>
      <c r="P566" s="211">
        <v>32.799999999999997</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27.7</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11.1</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6.2</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0.8</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0.2</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4.9000000000000004</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10.5</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c r="O588" s="66" t="s">
        <v>1057</v>
      </c>
      <c r="P588" s="66" t="s">
        <v>1060</v>
      </c>
      <c r="Q588" s="66" t="s">
        <v>1061</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1062</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v>0</v>
      </c>
      <c r="M591" s="117" t="s">
        <v>541</v>
      </c>
      <c r="N591" s="117" t="s">
        <v>541</v>
      </c>
      <c r="O591" s="117" t="s">
        <v>541</v>
      </c>
      <c r="P591" s="117" t="s">
        <v>541</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41</v>
      </c>
      <c r="K593" s="201" t="str">
        <f>IF(OR(COUNTIF(L593:Q593,"未確認")&gt;0,COUNTIF(L593:Q593,"*")&gt;0),"※","")</f>
        <v>※</v>
      </c>
      <c r="L593" s="117">
        <v>0</v>
      </c>
      <c r="M593" s="117" t="s">
        <v>541</v>
      </c>
      <c r="N593" s="117">
        <v>12</v>
      </c>
      <c r="O593" s="117">
        <v>12</v>
      </c>
      <c r="P593" s="117">
        <v>17</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2411</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343</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4613</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678</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2085</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v>0</v>
      </c>
      <c r="O600" s="117">
        <v>0</v>
      </c>
      <c r="P600" s="117" t="s">
        <v>541</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v>0</v>
      </c>
    </row>
    <row r="603" spans="1:1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t="s">
        <v>541</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66" t="s">
        <v>1057</v>
      </c>
      <c r="P611" s="66" t="s">
        <v>1060</v>
      </c>
      <c r="Q611" s="66" t="s">
        <v>1061</v>
      </c>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1062</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33</v>
      </c>
      <c r="K614" s="201" t="str">
        <f t="shared" si="29"/>
        <v>※</v>
      </c>
      <c r="L614" s="117">
        <v>0</v>
      </c>
      <c r="M614" s="117" t="s">
        <v>541</v>
      </c>
      <c r="N614" s="117">
        <v>17</v>
      </c>
      <c r="O614" s="117">
        <v>16</v>
      </c>
      <c r="P614" s="117" t="s">
        <v>541</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79</v>
      </c>
      <c r="K618" s="201" t="str">
        <f t="shared" si="29"/>
        <v/>
      </c>
      <c r="L618" s="117">
        <v>0</v>
      </c>
      <c r="M618" s="117">
        <v>0</v>
      </c>
      <c r="N618" s="117">
        <v>0</v>
      </c>
      <c r="O618" s="117">
        <v>0</v>
      </c>
      <c r="P618" s="117">
        <v>0</v>
      </c>
      <c r="Q618" s="117">
        <v>79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t="s">
        <v>541</v>
      </c>
      <c r="P622" s="117" t="s">
        <v>541</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66" t="s">
        <v>1057</v>
      </c>
      <c r="P629" s="66" t="s">
        <v>1060</v>
      </c>
      <c r="Q629" s="66" t="s">
        <v>1061</v>
      </c>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1062</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14</v>
      </c>
      <c r="K631" s="201" t="str">
        <f t="shared" ref="K631:K638" si="31">IF(OR(COUNTIF(L631:Q631,"未確認")&gt;0,COUNTIF(L631:Q631,"*")&gt;0),"※","")</f>
        <v>※</v>
      </c>
      <c r="L631" s="117">
        <v>0</v>
      </c>
      <c r="M631" s="117" t="s">
        <v>541</v>
      </c>
      <c r="N631" s="117">
        <v>0</v>
      </c>
      <c r="O631" s="117">
        <v>14</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200</v>
      </c>
      <c r="K632" s="201" t="str">
        <f t="shared" si="31"/>
        <v>※</v>
      </c>
      <c r="L632" s="117" t="s">
        <v>541</v>
      </c>
      <c r="M632" s="117">
        <v>52</v>
      </c>
      <c r="N632" s="117">
        <v>42</v>
      </c>
      <c r="O632" s="117">
        <v>45</v>
      </c>
      <c r="P632" s="117">
        <v>61</v>
      </c>
      <c r="Q632" s="117">
        <v>0</v>
      </c>
    </row>
    <row r="633" spans="1:22" s="118" customFormat="1" ht="56">
      <c r="A633" s="252" t="s">
        <v>919</v>
      </c>
      <c r="B633" s="119"/>
      <c r="C633" s="320" t="s">
        <v>436</v>
      </c>
      <c r="D633" s="321"/>
      <c r="E633" s="321"/>
      <c r="F633" s="321"/>
      <c r="G633" s="321"/>
      <c r="H633" s="322"/>
      <c r="I633" s="122" t="s">
        <v>437</v>
      </c>
      <c r="J633" s="116">
        <f t="shared" si="30"/>
        <v>85</v>
      </c>
      <c r="K633" s="201" t="str">
        <f t="shared" si="31"/>
        <v/>
      </c>
      <c r="L633" s="117">
        <v>0</v>
      </c>
      <c r="M633" s="117">
        <v>14</v>
      </c>
      <c r="N633" s="117">
        <v>13</v>
      </c>
      <c r="O633" s="117">
        <v>38</v>
      </c>
      <c r="P633" s="117">
        <v>20</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t="s">
        <v>541</v>
      </c>
      <c r="P634" s="117" t="s">
        <v>541</v>
      </c>
      <c r="Q634" s="117">
        <v>0</v>
      </c>
    </row>
    <row r="635" spans="1:22" s="118" customFormat="1" ht="84" customHeight="1">
      <c r="A635" s="252" t="s">
        <v>921</v>
      </c>
      <c r="B635" s="119"/>
      <c r="C635" s="320" t="s">
        <v>440</v>
      </c>
      <c r="D635" s="321"/>
      <c r="E635" s="321"/>
      <c r="F635" s="321"/>
      <c r="G635" s="321"/>
      <c r="H635" s="322"/>
      <c r="I635" s="122" t="s">
        <v>441</v>
      </c>
      <c r="J635" s="116">
        <f t="shared" si="30"/>
        <v>33</v>
      </c>
      <c r="K635" s="201" t="str">
        <f t="shared" si="31"/>
        <v>※</v>
      </c>
      <c r="L635" s="117">
        <v>0</v>
      </c>
      <c r="M635" s="117" t="s">
        <v>541</v>
      </c>
      <c r="N635" s="117" t="s">
        <v>541</v>
      </c>
      <c r="O635" s="117">
        <v>33</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t="s">
        <v>541</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66" t="s">
        <v>1057</v>
      </c>
      <c r="P644" s="66" t="s">
        <v>1060</v>
      </c>
      <c r="Q644" s="66" t="s">
        <v>1061</v>
      </c>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1062</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118</v>
      </c>
      <c r="K646" s="201" t="str">
        <f t="shared" ref="K646:K660" si="33">IF(OR(COUNTIF(L646:Q646,"未確認")&gt;0,COUNTIF(L646:Q646,"*")&gt;0),"※","")</f>
        <v/>
      </c>
      <c r="L646" s="117">
        <v>0</v>
      </c>
      <c r="M646" s="117">
        <v>18</v>
      </c>
      <c r="N646" s="117">
        <v>46</v>
      </c>
      <c r="O646" s="117">
        <v>20</v>
      </c>
      <c r="P646" s="117">
        <v>34</v>
      </c>
      <c r="Q646" s="117">
        <v>0</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v>0</v>
      </c>
      <c r="O647" s="117">
        <v>0</v>
      </c>
      <c r="P647" s="117" t="s">
        <v>541</v>
      </c>
      <c r="Q647" s="117">
        <v>0</v>
      </c>
    </row>
    <row r="648" spans="1:22" s="118" customFormat="1" ht="70" customHeight="1">
      <c r="A648" s="252" t="s">
        <v>927</v>
      </c>
      <c r="B648" s="84"/>
      <c r="C648" s="188"/>
      <c r="D648" s="221"/>
      <c r="E648" s="320" t="s">
        <v>939</v>
      </c>
      <c r="F648" s="321"/>
      <c r="G648" s="321"/>
      <c r="H648" s="322"/>
      <c r="I648" s="122" t="s">
        <v>454</v>
      </c>
      <c r="J648" s="116">
        <f t="shared" si="32"/>
        <v>19</v>
      </c>
      <c r="K648" s="201" t="str">
        <f t="shared" si="33"/>
        <v>※</v>
      </c>
      <c r="L648" s="117">
        <v>0</v>
      </c>
      <c r="M648" s="117">
        <v>0</v>
      </c>
      <c r="N648" s="117">
        <v>0</v>
      </c>
      <c r="O648" s="117" t="s">
        <v>541</v>
      </c>
      <c r="P648" s="117">
        <v>19</v>
      </c>
      <c r="Q648" s="117">
        <v>0</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0</v>
      </c>
      <c r="M649" s="117">
        <v>10</v>
      </c>
      <c r="N649" s="117" t="s">
        <v>541</v>
      </c>
      <c r="O649" s="117" t="s">
        <v>541</v>
      </c>
      <c r="P649" s="117" t="s">
        <v>541</v>
      </c>
      <c r="Q649" s="117">
        <v>0</v>
      </c>
    </row>
    <row r="650" spans="1:22" s="118" customFormat="1" ht="84" customHeight="1">
      <c r="A650" s="252" t="s">
        <v>929</v>
      </c>
      <c r="B650" s="84"/>
      <c r="C650" s="295"/>
      <c r="D650" s="297"/>
      <c r="E650" s="320" t="s">
        <v>941</v>
      </c>
      <c r="F650" s="321"/>
      <c r="G650" s="321"/>
      <c r="H650" s="322"/>
      <c r="I650" s="122" t="s">
        <v>458</v>
      </c>
      <c r="J650" s="116">
        <f t="shared" si="32"/>
        <v>46</v>
      </c>
      <c r="K650" s="201" t="str">
        <f t="shared" si="33"/>
        <v>※</v>
      </c>
      <c r="L650" s="117">
        <v>0</v>
      </c>
      <c r="M650" s="117" t="s">
        <v>541</v>
      </c>
      <c r="N650" s="117">
        <v>46</v>
      </c>
      <c r="O650" s="117" t="s">
        <v>541</v>
      </c>
      <c r="P650" s="117" t="s">
        <v>541</v>
      </c>
      <c r="Q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t="s">
        <v>541</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v>0</v>
      </c>
      <c r="O653" s="117" t="s">
        <v>541</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99</v>
      </c>
      <c r="K655" s="201" t="str">
        <f t="shared" si="33"/>
        <v/>
      </c>
      <c r="L655" s="117">
        <v>0</v>
      </c>
      <c r="M655" s="117">
        <v>10</v>
      </c>
      <c r="N655" s="117">
        <v>42</v>
      </c>
      <c r="O655" s="117">
        <v>15</v>
      </c>
      <c r="P655" s="117">
        <v>32</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66" t="s">
        <v>1057</v>
      </c>
      <c r="P665" s="66" t="s">
        <v>1060</v>
      </c>
      <c r="Q665" s="66" t="s">
        <v>1061</v>
      </c>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1062</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66" t="s">
        <v>1057</v>
      </c>
      <c r="P681" s="66" t="s">
        <v>1060</v>
      </c>
      <c r="Q681" s="66" t="s">
        <v>1061</v>
      </c>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1062</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t="s">
        <v>541</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66" t="s">
        <v>1057</v>
      </c>
      <c r="P691" s="66" t="s">
        <v>1060</v>
      </c>
      <c r="Q691" s="66" t="s">
        <v>1061</v>
      </c>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1062</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66" t="s">
        <v>1057</v>
      </c>
      <c r="P704" s="66" t="s">
        <v>1060</v>
      </c>
      <c r="Q704" s="66" t="s">
        <v>1061</v>
      </c>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1062</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AB7475-B29B-4ABF-96A1-545E67D9E92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2019-12-23T02:30:10Z</dcterms:modified>
</cp:coreProperties>
</file>