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05A2A67-6A5D-4487-917D-23B45474758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<sst xmlns="http://schemas.openxmlformats.org/spreadsheetml/2006/main" count="3032" uniqueCount="1051">
  <si>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</si>
  <si>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</si>
  <si>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</si>
  <si>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</si>
  <si>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</si>
  <si>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</si>
  <si>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</si>
  <si>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</si>
  <si>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</si>
  <si>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</si>
  <si>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</si>
  <si>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</si>
  <si>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</si>
  <si>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</si>
  <si>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</si>
  <si>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</si>
  <si>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</si>
  <si>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</si>
  <si>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</si>
  <si>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</si>
  <si>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</si>
  <si>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</si>
  <si>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</si>
  <si>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</si>
  <si>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</si>
  <si>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</si>
  <si>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</si>
  <si>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</si>
  <si>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</si>
  <si>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</si>
  <si>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</si>
  <si>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</si>
  <si>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</si>
  <si>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</si>
  <si>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</si>
  <si>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</si>
  <si>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</si>
  <si>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</si>
  <si>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</si>
  <si>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</si>
  <si>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</si>
  <si>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</si>
  <si>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</si>
  <si>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</si>
  <si>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</si>
  <si>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</si>
  <si>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</si>
  <si>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</si>
  <si>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</si>
  <si>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</si>
  <si>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</si>
  <si>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</si>
  <si>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</si>
  <si>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</si>
  <si>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</si>
  <si>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</si>
  <si>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</si>
  <si>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</si>
  <si>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</si>
  <si>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</si>
  <si>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</si>
  <si>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</si>
  <si>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</si>
  <si>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</si>
  <si>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</si>
  <si>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</si>
  <si>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</si>
  <si>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</si>
  <si>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</si>
  <si>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</si>
  <si>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</si>
  <si>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</si>
  <si>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</si>
  <si>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</si>
  <si>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</si>
  <si>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</si>
  <si>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</si>
  <si>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</si>
  <si>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</si>
  <si>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</si>
  <si>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</si>
  <si>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</si>
  <si>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</si>
  <si>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</si>
  <si>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</si>
  <si>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</si>
  <si>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</si>
  <si>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</si>
  <si>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</si>
  <si>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</si>
  <si>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</si>
  <si>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</si>
  <si>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</si>
  <si>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</si>
  <si>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</si>
  <si>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</si>
  <si>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</si>
  <si>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</si>
  <si>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</si>
  <si>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</si>
  <si>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</si>
  <si>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</si>
  <si>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</si>
  <si>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</si>
  <si>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</si>
  <si>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</si>
  <si>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</si>
  <si>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</si>
  <si>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</si>
  <si>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</si>
  <si>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</si>
  <si>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</si>
  <si>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</si>
  <si>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</si>
  <si>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</si>
  <si>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</si>
  <si>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</si>
  <si>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</si>
  <si>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</si>
  <si>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</si>
  <si>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</si>
  <si>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</si>
  <si>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</si>
  <si>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</si>
  <si>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</si>
  <si>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</si>
  <si>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</si>
  <si>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</si>
  <si>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</si>
  <si>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</si>
  <si>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</si>
  <si>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</si>
  <si>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</si>
  <si>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</si>
  <si>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</si>
  <si>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</si>
  <si>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</si>
  <si>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</si>
  <si>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</si>
  <si>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</si>
  <si>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</si>
  <si>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</si>
  <si>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</si>
  <si>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</si>
  <si>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</si>
  <si>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</si>
  <si>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</si>
  <si>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</si>
  <si>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</si>
  <si>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</si>
  <si>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</si>
  <si>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</si>
  <si>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</si>
  <si>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</si>
  <si>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</si>
  <si>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</si>
  <si>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</si>
  <si>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</si>
  <si>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</si>
  <si>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</si>
  <si>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</si>
  <si>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</si>
  <si>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</si>
  <si>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</si>
  <si>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</si>
  <si>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</si>
  <si>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</si>
  <si>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</si>
  <si>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</si>
  <si>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</si>
  <si>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</si>
  <si>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</si>
  <si>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</si>
  <si>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</si>
  <si>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</si>
  <si>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</si>
  <si>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</si>
  <si>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</si>
  <si>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</si>
  <si>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</si>
  <si>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</si>
  <si>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</si>
  <si>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</si>
  <si>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</si>
  <si>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</si>
  <si>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</si>
  <si>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</si>
  <si>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</si>
  <si>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</si>
  <si>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</si>
  <si>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</si>
  <si>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</si>
  <si>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</si>
  <si>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</si>
  <si>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</si>
  <si>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</si>
  <si>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</si>
  <si>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</si>
  <si>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</si>
  <si>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</si>
  <si>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</si>
  <si>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</si>
  <si>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</si>
  <si>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</si>
  <si>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</si>
  <si>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</si>
  <si>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</si>
  <si>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</si>
  <si>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</si>
  <si>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</si>
  <si>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</si>
  <si>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</si>
  <si>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</si>
  <si>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</si>
  <si>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</si>
  <si>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</si>
  <si>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</si>
  <si>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</si>
  <si>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</si>
  <si>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</si>
  <si>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</si>
  <si>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</si>
  <si>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</si>
  <si>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</si>
  <si>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</si>
  <si>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</si>
  <si>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</si>
  <si>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</si>
  <si>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</si>
  <si>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</si>
  <si>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</si>
  <si>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</si>
  <si>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</si>
  <si>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</si>
  <si>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</si>
  <si>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</si>
  <si>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</si>
  <si>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</si>
  <si>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</si>
  <si>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</si>
  <si>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</si>
  <si>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</si>
  <si>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</si>
  <si>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</si>
  <si>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</si>
  <si>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</si>
  <si>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</si>
  <si>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</si>
  <si>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</si>
  <si>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</si>
  <si>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</si>
  <si>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</si>
  <si>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</si>
  <si>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</si>
  <si>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</si>
  <si>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</si>
  <si>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</si>
  <si>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</si>
  <si>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</si>
  <si>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</si>
  <si>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</si>
  <si>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</si>
  <si>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</si>
  <si>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</si>
  <si>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</si>
  <si>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</si>
  <si>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</si>
  <si>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</si>
  <si>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</si>
  <si>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</si>
  <si>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</si>
  <si>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</si>
  <si>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</si>
  <si>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</si>
  <si>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</si>
  <si>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</si>
  <si>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</si>
  <si>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</si>
  <si>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</si>
  <si>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</si>
  <si>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</si>
  <si>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</si>
  <si>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</si>
  <si>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</si>
  <si>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</si>
  <si>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</si>
  <si>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</si>
  <si>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</si>
  <si>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</si>
  <si>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</si>
  <si>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</si>
  <si>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</si>
  <si>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</si>
  <si>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</si>
  <si>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</si>
  <si>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</si>
  <si>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</si>
  <si>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</si>
  <si>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</si>
  <si>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</si>
  <si>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</si>
  <si>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</si>
  <si>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</si>
  <si>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</si>
  <si>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</si>
  <si>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</si>
  <si>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</si>
  <si>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</si>
  <si>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</si>
  <si>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</si>
  <si>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</si>
  <si>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</si>
  <si>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</si>
  <si>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</si>
  <si>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</si>
  <si>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</si>
  <si>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</si>
  <si>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</si>
  <si>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</si>
  <si>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</si>
  <si>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</si>
  <si>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</si>
  <si>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</si>
  <si>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</si>
  <si>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</si>
  <si>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</si>
  <si>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</si>
  <si>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</si>
  <si>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</si>
  <si>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</si>
  <si>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</si>
  <si>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</si>
  <si>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</si>
  <si>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</si>
  <si>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</si>
  <si>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</si>
  <si>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</si>
  <si>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</si>
  <si>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</si>
  <si>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</si>
  <si>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</si>
  <si>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</si>
  <si>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</si>
  <si>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</si>
  <si>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</si>
  <si>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</si>
  <si>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</si>
  <si>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</si>
  <si>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</si>
  <si>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</si>
  <si>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</si>
  <si>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</si>
  <si>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</si>
  <si>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</si>
  <si>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</si>
  <si>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</si>
  <si>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</si>
  <si>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</si>
  <si>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</si>
  <si>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</si>
  <si>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</si>
  <si>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</si>
  <si>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</si>
  <si>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</si>
  <si>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</si>
  <si>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</si>
  <si>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</si>
  <si>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</si>
  <si>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</si>
  <si>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</si>
  <si>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</si>
  <si>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</si>
  <si>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</si>
  <si>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</si>
  <si>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</si>
  <si>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</si>
  <si>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</si>
  <si>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</si>
  <si>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</si>
  <si>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</si>
  <si>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</si>
  <si>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</si>
  <si>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</si>
  <si>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</si>
  <si>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</si>
  <si>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</si>
  <si>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</si>
  <si>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</si>
  <si>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</si>
  <si>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</si>
  <si>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</si>
  <si>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</si>
  <si>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</si>
  <si>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</si>
  <si>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</si>
  <si>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</si>
  <si>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</si>
  <si>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</si>
  <si>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</si>
  <si>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</si>
  <si>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</si>
  <si>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</si>
  <si>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</si>
  <si>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</si>
  <si>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</si>
  <si>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</si>
  <si>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</si>
  <si>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</si>
  <si>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</si>
  <si>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</si>
  <si>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</si>
  <si>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</si>
  <si>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</si>
  <si>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</si>
  <si>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</si>
  <si>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</si>
  <si>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</si>
  <si>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</si>
  <si>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</si>
  <si>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</si>
  <si>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</si>
  <si>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</si>
  <si>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</si>
  <si>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</si>
  <si>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</si>
  <si>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</si>
  <si>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</si>
  <si>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</si>
  <si>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</si>
  <si>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</si>
  <si>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</si>
  <si>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</si>
  <si>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</si>
  <si>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</si>
  <si>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</si>
  <si>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</si>
  <si>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</si>
  <si>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</si>
  <si>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</si>
  <si>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</si>
  <si>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</si>
  <si>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</si>
  <si>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</si>
  <si>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</si>
  <si>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</si>
  <si>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</si>
  <si>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</si>
  <si>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</si>
  <si>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</si>
  <si>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</si>
  <si>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</si>
  <si>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</si>
  <si>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</si>
  <si>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</si>
  <si>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</si>
  <si>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</si>
  <si>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</si>
  <si>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</si>
  <si>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</si>
  <si>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</si>
  <si>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</si>
  <si>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</si>
  <si>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</si>
  <si>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</si>
  <si>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</si>
  <si>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</si>
  <si>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</si>
  <si>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</si>
  <si>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</si>
  <si>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</si>
  <si>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</si>
  <si>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</si>
  <si>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</si>
  <si>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</si>
  <si>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</si>
  <si>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</si>
  <si>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</si>
  <si>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</si>
  <si>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</si>
  <si>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</si>
  <si>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</si>
  <si>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</si>
  <si>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</si>
  <si>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</si>
  <si>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</si>
  <si>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</si>
  <si>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</si>
  <si>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</si>
  <si>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</si>
  <si>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</si>
  <si>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</si>
  <si>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</si>
  <si>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</si>
  <si>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</si>
  <si>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</si>
  <si>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</si>
  <si>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</si>
  <si>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</si>
  <si>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</si>
  <si>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</si>
  <si>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</si>
  <si>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</si>
  <si>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</si>
  <si>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</si>
  <si>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</si>
  <si>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</si>
  <si>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</si>
  <si>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</si>
  <si>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</si>
  <si>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</si>
  <si>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</si>
  <si>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</si>
  <si>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</si>
  <si>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</si>
  <si>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</si>
  <si>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</si>
  <si>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</si>
  <si>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</si>
  <si>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</si>
  <si>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</si>
  <si>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</si>
  <si>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</si>
  <si>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</si>
  <si>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</si>
  <si>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</si>
  <si>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</si>
  <si>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</si>
  <si>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</si>
  <si>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</si>
  <si>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</si>
  <si>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</si>
  <si>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</si>
  <si>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</si>
  <si>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</si>
  <si>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</si>
  <si>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</si>
  <si>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</si>
  <si>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</si>
  <si>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</si>
  <si>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</si>
  <si>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</si>
  <si>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</si>
  <si>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</si>
  <si>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</si>
  <si>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</si>
  <si>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</si>
  <si>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</si>
  <si>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</si>
  <si>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</si>
  <si>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</si>
  <si>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</si>
  <si>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</si>
  <si>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</si>
  <si>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</si>
  <si>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</si>
  <si>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</si>
  <si>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</si>
  <si>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</si>
  <si>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</si>
  <si>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</si>
  <si>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</si>
  <si>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</si>
  <si>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</si>
  <si>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</si>
  <si>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</si>
  <si>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</si>
  <si>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</si>
  <si>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</si>
  <si>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</si>
  <si>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</si>
  <si>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</si>
  <si>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</si>
  <si>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</si>
  <si>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</si>
  <si>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</si>
  <si>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</si>
  <si>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</si>
  <si>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</si>
  <si>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</si>
  <si>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</si>
  <si>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</si>
  <si>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</si>
  <si>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</si>
  <si>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</si>
  <si>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</si>
  <si>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</si>
  <si>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</si>
  <si>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</si>
  <si>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</si>
  <si>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</si>
  <si>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</si>
  <si>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</si>
  <si>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</si>
  <si>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</si>
  <si>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</si>
  <si>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</si>
  <si>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</si>
  <si>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</si>
  <si>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</si>
  <si>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</si>
  <si>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</si>
  <si>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</si>
  <si>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</si>
  <si>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</si>
  <si>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</si>
  <si>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</si>
  <si>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</si>
  <si>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</si>
  <si>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</si>
  <si>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</si>
  <si>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</si>
  <si>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</si>
  <si>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</si>
  <si>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</si>
  <si>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</si>
  <si>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</si>
  <si>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</si>
  <si>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</si>
  <si>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</si>
  <si>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</si>
  <si>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</si>
  <si>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</si>
  <si>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</si>
  <si>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</si>
  <si>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</si>
  <si>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</si>
  <si>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</si>
  <si>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</si>
  <si>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</si>
  <si>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</si>
  <si>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</si>
  <si>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</si>
  <si>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</si>
  <si>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</si>
  <si>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</si>
  <si>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</si>
  <si>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</si>
  <si>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</si>
  <si>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</si>
  <si>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</si>
  <si>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</si>
  <si>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</si>
  <si>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</si>
  <si>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</si>
  <si>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</si>
  <si>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</si>
  <si>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</si>
  <si>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</si>
  <si>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</si>
  <si>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</si>
  <si>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</si>
  <si>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</si>
  <si>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</si>
  <si>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</si>
  <si>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</si>
  <si>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</si>
  <si>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</si>
  <si>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</si>
  <si>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</si>
  <si>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</si>
  <si>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</si>
  <si>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</si>
  <si>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</si>
  <si>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</si>
  <si>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</si>
  <si>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</si>
  <si>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</si>
  <si>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</si>
  <si>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</si>
  <si>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</si>
  <si>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</si>
  <si>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</si>
  <si>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</si>
  <si>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</si>
  <si>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</si>
  <si>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</si>
  <si>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</si>
  <si>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</si>
  <si>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</si>
  <si>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</si>
  <si>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</si>
  <si>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</si>
  <si>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</si>
  <si>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</si>
  <si>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</si>
  <si>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</si>
  <si>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</si>
  <si>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</si>
  <si>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</si>
  <si>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</si>
  <si>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</si>
  <si>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</si>
  <si>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</si>
  <si>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</si>
  <si>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</si>
  <si>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</si>
  <si>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</si>
  <si>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</si>
  <si>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</si>
  <si>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</si>
  <si>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</si>
  <si>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</si>
  <si>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</si>
  <si>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</si>
  <si>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</si>
  <si>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</si>
  <si>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</si>
  <si>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</si>
  <si>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</si>
  <si>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</si>
  <si>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</si>
  <si>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</si>
  <si>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</si>
  <si>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</si>
  <si>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</si>
  <si>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</si>
  <si>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</si>
  <si>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</si>
  <si>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</si>
  <si>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</si>
  <si>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</si>
  <si>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</si>
  <si>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</si>
  <si>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</si>
  <si>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</si>
  <si>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</si>
  <si>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</si>
  <si>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</si>
  <si>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</si>
  <si>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</si>
  <si>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</si>
  <si>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</si>
  <si>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</si>
  <si>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</si>
  <si>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</si>
  <si>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</si>
  <si>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</si>
  <si>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</si>
  <si>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</si>
  <si>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</si>
  <si>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</si>
  <si>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</si>
  <si>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</si>
  <si>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</si>
  <si>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</si>
  <si>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</si>
  <si>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</si>
  <si>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</si>
  <si>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</si>
  <si>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</si>
  <si>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</si>
  <si>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</si>
  <si>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</si>
  <si>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</si>
  <si>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</si>
  <si>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</si>
  <si>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</si>
  <si>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</si>
  <si>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</si>
  <si>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</si>
  <si>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</si>
  <si>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</si>
  <si>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</si>
  <si>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</si>
  <si>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</si>
  <si>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</si>
  <si>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</si>
  <si>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</si>
  <si>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</si>
  <si>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</si>
  <si>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</si>
  <si>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</si>
  <si>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</si>
  <si>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</si>
  <si>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</si>
  <si>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</si>
  <si>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</si>
  <si>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</si>
  <si>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</si>
  <si>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</si>
  <si>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</si>
  <si>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</si>
  <si>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</si>
  <si>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</si>
  <si>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</si>
  <si>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</si>
  <si>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</si>
  <si>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</si>
  <si>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</si>
  <si>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</si>
  <si>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</si>
  <si>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</si>
  <si>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</si>
  <si>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</si>
  <si>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</si>
  <si>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</si>
  <si>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</si>
  <si>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</si>
  <si>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</si>
  <si>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</si>
  <si>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</si>
  <si>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</si>
  <si>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</si>
  <si>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</si>
  <si>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</si>
  <si>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</si>
  <si>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</si>
  <si>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</si>
  <si>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</si>
  <si>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</si>
  <si>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</si>
  <si>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</si>
  <si>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</si>
  <si>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</si>
  <si>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</si>
  <si>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</si>
  <si>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</si>
  <si>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</si>
  <si>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</si>
  <si>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</si>
  <si>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</si>
  <si>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</si>
  <si>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</si>
  <si>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</si>
  <si>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</si>
  <si>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</si>
  <si>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</si>
  <si>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</si>
  <si>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</si>
  <si>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</si>
  <si>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</si>
  <si>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</si>
  <si>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</si>
  <si>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</si>
  <si>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</si>
  <si>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</si>
  <si>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</si>
  <si>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</si>
  <si>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</si>
  <si>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</si>
  <si>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</si>
  <si>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</si>
  <si>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</si>
  <si>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</si>
  <si>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</si>
  <si>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</si>
  <si>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</si>
  <si>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</si>
  <si>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</si>
  <si>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</si>
  <si>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</si>
  <si>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</si>
  <si>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</si>
  <si>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</si>
  <si>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</si>
  <si>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</si>
  <si>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</si>
  <si>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</si>
  <si>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</si>
  <si>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</si>
  <si>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</si>
  <si>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</si>
  <si>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</si>
  <si>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</si>
  <si>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</si>
  <si>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</si>
  <si>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</si>
  <si>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</si>
  <si>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</si>
  <si>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</si>
  <si>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</si>
  <si>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</si>
  <si>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</si>
  <si>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</si>
  <si>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</si>
  <si>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</si>
  <si>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</si>
  <si>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</si>
  <si>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</si>
  <si>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</si>
  <si>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</si>
  <si>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</si>
  <si>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</si>
  <si>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</si>
  <si>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</si>
  <si>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</si>
  <si>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</si>
  <si>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</si>
  <si>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</si>
  <si>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</si>
  <si>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</si>
  <si>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</si>
  <si>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</si>
  <si>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</si>
  <si>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</si>
  <si>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</si>
  <si>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</si>
  <si>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</si>
  <si>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</si>
  <si>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</si>
  <si>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</si>
  <si>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</si>
  <si>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</si>
  <si>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</si>
  <si>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</si>
  <si>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</si>
  <si>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</si>
  <si>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</si>
  <si>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</si>
  <si>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</si>
  <si>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</si>
  <si>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</si>
  <si>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</si>
  <si>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</si>
  <si>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</si>
  <si>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</si>
  <si>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</si>
  <si>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</si>
  <si>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</si>
  <si>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</si>
  <si>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</si>
  <si>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</si>
  <si>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</si>
  <si>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</si>
  <si>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</si>
  <si>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</si>
  <si>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</si>
  <si>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</si>
  <si>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</si>
  <si>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</si>
  <si>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</si>
  <si>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</si>
  <si>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</si>
  <si>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</si>
  <si>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</si>
  <si>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</si>
  <si>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</si>
  <si>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</si>
  <si>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</si>
  <si>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</si>
  <si>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</si>
  <si>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</si>
  <si>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</si>
  <si>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</si>
  <si>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</si>
  <si>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</si>
  <si>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</si>
  <si>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</si>
  <si>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</si>
  <si>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</si>
  <si>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</si>
  <si>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</si>
  <si>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</si>
  <si>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</si>
  <si>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</si>
  <si>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</si>
  <si>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</si>
  <si>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</si>
  <si>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</si>
  <si>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</si>
  <si>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</si>
  <si>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</si>
  <si>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</si>
  <si>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</si>
  <si>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</si>
  <si>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</si>
  <si>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</si>
  <si>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</si>
  <si>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</si>
  <si>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</si>
  <si>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</si>
  <si>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</si>
  <si>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</si>
  <si>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</si>
  <si>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</si>
  <si>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</si>
  <si>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</si>
  <si>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</si>
  <si>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</si>
  <si>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</si>
  <si>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</si>
  <si>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</si>
  <si>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</si>
  <si>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</si>
  <si>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</si>
  <si>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</si>
  <si>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</si>
  <si>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</si>
  <si>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</si>
  <si>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</si>
  <si>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</si>
  <si>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</si>
  <si>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</si>
  <si>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</si>
  <si>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</si>
  <si>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</si>
  <si>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</si>
  <si>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</si>
  <si>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</si>
  <si>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</si>
  <si>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</si>
  <si>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</si>
  <si>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</si>
  <si>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</si>
  <si>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</si>
  <si>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</si>
  <si>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</si>
  <si>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</si>
  <si>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</si>
  <si>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</si>
  <si>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</si>
  <si>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</si>
  <si>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</si>
  <si>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</si>
  <si>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</si>
  <si>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</si>
  <si>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</si>
  <si>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</si>
  <si>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</si>
  <si>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</si>
  <si>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</si>
  <si>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</si>
  <si>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</si>
  <si>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</si>
  <si>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</si>
  <si>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</si>
  <si>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</si>
  <si>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</si>
  <si>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</si>
  <si>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</si>
  <si>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</si>
  <si>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</si>
  <si>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</si>
  <si>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</si>
  <si>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</si>
  <si>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</si>
  <si>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</si>
  <si>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希望ケ丘病院</t>
    <phoneticPr fontId="3"/>
  </si>
  <si>
    <t>〒899-5652 姶良市平松５０６９番地</t>
    <phoneticPr fontId="3"/>
  </si>
  <si>
    <t>〇</t>
  </si>
  <si>
    <t>医療法人</t>
  </si>
  <si>
    <t>内科</t>
  </si>
  <si>
    <t>療養病棟入院料１</t>
  </si>
  <si>
    <t>ＤＰＣ病院ではない</t>
  </si>
  <si>
    <t>有</t>
  </si>
  <si>
    <t>看護必要度Ⅰ</t>
    <phoneticPr fontId="3"/>
  </si>
  <si>
    <t>３階病棟</t>
  </si>
  <si>
    <t>回復期機能</t>
  </si>
  <si>
    <t>-</t>
    <phoneticPr fontId="3"/>
  </si>
  <si>
    <t>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</si>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</sst>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1049</v>
      </c>
    </row>
    <row r="90" spans="1:22" s="21" customFormat="1">
      <c r="A90" s="243"/>
      <c r="B90" s="1"/>
      <c r="C90" s="3"/>
      <c r="D90" s="3"/>
      <c r="E90" s="3"/>
      <c r="F90" s="3"/>
      <c r="G90" s="3"/>
      <c r="H90" s="287"/>
      <c r="I90" s="67" t="s">
        <v>36</v>
      </c>
      <c r="J90" s="68"/>
      <c r="K90" s="69"/>
      <c r="L90" s="262" t="s">
        <v>1047</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90</v>
      </c>
      <c r="K103" s="237" t="str">
        <f t="shared" si="1"/>
        <v/>
      </c>
      <c r="L103" s="258">
        <v>45</v>
      </c>
      <c r="M103" s="258">
        <v>45</v>
      </c>
    </row>
    <row r="104" spans="1:22" s="83" customFormat="1" ht="34.5" customHeight="1">
      <c r="A104" s="244" t="s">
        <v>614</v>
      </c>
      <c r="B104" s="84"/>
      <c r="C104" s="396"/>
      <c r="D104" s="397"/>
      <c r="E104" s="428"/>
      <c r="F104" s="429"/>
      <c r="G104" s="320" t="s">
        <v>47</v>
      </c>
      <c r="H104" s="322"/>
      <c r="I104" s="420"/>
      <c r="J104" s="256">
        <f t="shared" si="0"/>
        <v>90</v>
      </c>
      <c r="K104" s="237" t="str">
        <f t="shared" si="1"/>
        <v/>
      </c>
      <c r="L104" s="258">
        <v>45</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90</v>
      </c>
      <c r="K106" s="237" t="str">
        <f t="shared" si="1"/>
        <v/>
      </c>
      <c r="L106" s="258">
        <v>45</v>
      </c>
      <c r="M106" s="258">
        <v>45</v>
      </c>
    </row>
    <row r="107" spans="1:22" s="83" customFormat="1" ht="34.5" customHeight="1">
      <c r="A107" s="244" t="s">
        <v>614</v>
      </c>
      <c r="B107" s="84"/>
      <c r="C107" s="396"/>
      <c r="D107" s="397"/>
      <c r="E107" s="428"/>
      <c r="F107" s="429"/>
      <c r="G107" s="320" t="s">
        <v>47</v>
      </c>
      <c r="H107" s="322"/>
      <c r="I107" s="420"/>
      <c r="J107" s="256">
        <f t="shared" si="0"/>
        <v>90</v>
      </c>
      <c r="K107" s="237" t="str">
        <f t="shared" si="1"/>
        <v/>
      </c>
      <c r="L107" s="258">
        <v>45</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90</v>
      </c>
      <c r="K109" s="237" t="str">
        <f t="shared" si="1"/>
        <v/>
      </c>
      <c r="L109" s="258">
        <v>45</v>
      </c>
      <c r="M109" s="258">
        <v>45</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45</v>
      </c>
      <c r="M132" s="82">
        <v>45</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71</v>
      </c>
      <c r="K157" s="264" t="str">
        <f t="shared" si="3"/>
        <v/>
      </c>
      <c r="L157" s="117">
        <v>28</v>
      </c>
      <c r="M157" s="117">
        <v>43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28</v>
      </c>
      <c r="K205" s="264" t="str">
        <f t="shared" si="5"/>
        <v/>
      </c>
      <c r="L205" s="117">
        <v>28</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15</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10</v>
      </c>
      <c r="M273" s="147">
        <v>10</v>
      </c>
    </row>
    <row r="274" spans="1:13" s="83" customFormat="1" ht="34.5" customHeight="1">
      <c r="A274" s="249" t="s">
        <v>727</v>
      </c>
      <c r="B274" s="120"/>
      <c r="C274" s="372"/>
      <c r="D274" s="372"/>
      <c r="E274" s="372"/>
      <c r="F274" s="372"/>
      <c r="G274" s="371" t="s">
        <v>148</v>
      </c>
      <c r="H274" s="371"/>
      <c r="I274" s="404"/>
      <c r="J274" s="266">
        <f t="shared" si="9"/>
        <v>1.7000000000000002</v>
      </c>
      <c r="K274" s="81" t="str">
        <f t="shared" si="8"/>
        <v/>
      </c>
      <c r="L274" s="148">
        <v>1.1000000000000001</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row>
    <row r="368" spans="1:22" s="118" customFormat="1" ht="20.25" customHeight="1">
      <c r="A368" s="243"/>
      <c r="B368" s="1"/>
      <c r="C368" s="3"/>
      <c r="D368" s="3"/>
      <c r="E368" s="3"/>
      <c r="F368" s="3"/>
      <c r="G368" s="3"/>
      <c r="H368" s="287"/>
      <c r="I368" s="67" t="s">
        <v>36</v>
      </c>
      <c r="J368" s="170"/>
      <c r="K368" s="79"/>
      <c r="L368" s="137" t="s">
        <v>1047</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249</v>
      </c>
      <c r="K392" s="81" t="str">
        <f t="shared" ref="K392:K397" si="12">IF(OR(COUNTIF(L392:M392,"未確認")&gt;0,COUNTIF(L392:M392,"~*")&gt;0),"※","")</f>
        <v/>
      </c>
      <c r="L392" s="147">
        <v>171</v>
      </c>
      <c r="M392" s="147">
        <v>78</v>
      </c>
    </row>
    <row r="393" spans="1:22" s="83" customFormat="1" ht="34.5" customHeight="1">
      <c r="A393" s="249" t="s">
        <v>773</v>
      </c>
      <c r="B393" s="84"/>
      <c r="C393" s="370"/>
      <c r="D393" s="380"/>
      <c r="E393" s="320" t="s">
        <v>224</v>
      </c>
      <c r="F393" s="321"/>
      <c r="G393" s="321"/>
      <c r="H393" s="322"/>
      <c r="I393" s="343"/>
      <c r="J393" s="140">
        <f t="shared" si="11"/>
        <v>219</v>
      </c>
      <c r="K393" s="81" t="str">
        <f t="shared" si="12"/>
        <v/>
      </c>
      <c r="L393" s="147">
        <v>143</v>
      </c>
      <c r="M393" s="147">
        <v>76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30</v>
      </c>
      <c r="K395" s="81" t="str">
        <f t="shared" si="12"/>
        <v/>
      </c>
      <c r="L395" s="147">
        <v>28</v>
      </c>
      <c r="M395" s="147">
        <v>2</v>
      </c>
    </row>
    <row r="396" spans="1:22" s="83" customFormat="1" ht="34.5" customHeight="1">
      <c r="A396" s="250" t="s">
        <v>776</v>
      </c>
      <c r="B396" s="1"/>
      <c r="C396" s="370"/>
      <c r="D396" s="320" t="s">
        <v>227</v>
      </c>
      <c r="E396" s="321"/>
      <c r="F396" s="321"/>
      <c r="G396" s="321"/>
      <c r="H396" s="322"/>
      <c r="I396" s="343"/>
      <c r="J396" s="140">
        <f t="shared" si="11"/>
        <v>31186</v>
      </c>
      <c r="K396" s="81" t="str">
        <f t="shared" si="12"/>
        <v/>
      </c>
      <c r="L396" s="147">
        <v>14103</v>
      </c>
      <c r="M396" s="147">
        <v>17083</v>
      </c>
    </row>
    <row r="397" spans="1:22" s="83" customFormat="1" ht="34.5" customHeight="1">
      <c r="A397" s="250" t="s">
        <v>777</v>
      </c>
      <c r="B397" s="119"/>
      <c r="C397" s="370"/>
      <c r="D397" s="320" t="s">
        <v>228</v>
      </c>
      <c r="E397" s="321"/>
      <c r="F397" s="321"/>
      <c r="G397" s="321"/>
      <c r="H397" s="322"/>
      <c r="I397" s="344"/>
      <c r="J397" s="140">
        <f t="shared" si="11"/>
        <v>271</v>
      </c>
      <c r="K397" s="81" t="str">
        <f t="shared" si="12"/>
        <v/>
      </c>
      <c r="L397" s="147">
        <v>214</v>
      </c>
      <c r="M397" s="147">
        <v>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262</v>
      </c>
      <c r="K405" s="81" t="str">
        <f t="shared" ref="K405:K422" si="14">IF(OR(COUNTIF(L405:M405,"未確認")&gt;0,COUNTIF(L405:M405,"~*")&gt;0),"※","")</f>
        <v/>
      </c>
      <c r="L405" s="147">
        <v>171</v>
      </c>
      <c r="M405" s="147">
        <v>91</v>
      </c>
    </row>
    <row r="406" spans="1:22" s="83" customFormat="1" ht="34.5" customHeight="1">
      <c r="A406" s="251" t="s">
        <v>779</v>
      </c>
      <c r="B406" s="119"/>
      <c r="C406" s="369"/>
      <c r="D406" s="375" t="s">
        <v>233</v>
      </c>
      <c r="E406" s="377" t="s">
        <v>234</v>
      </c>
      <c r="F406" s="378"/>
      <c r="G406" s="378"/>
      <c r="H406" s="379"/>
      <c r="I406" s="361"/>
      <c r="J406" s="140">
        <f t="shared" si="13"/>
        <v>13</v>
      </c>
      <c r="K406" s="81" t="str">
        <f t="shared" si="14"/>
        <v/>
      </c>
      <c r="L406" s="147">
        <v>0</v>
      </c>
      <c r="M406" s="147">
        <v>13</v>
      </c>
    </row>
    <row r="407" spans="1:22" s="83" customFormat="1" ht="34.5" customHeight="1">
      <c r="A407" s="251" t="s">
        <v>780</v>
      </c>
      <c r="B407" s="119"/>
      <c r="C407" s="369"/>
      <c r="D407" s="369"/>
      <c r="E407" s="320" t="s">
        <v>235</v>
      </c>
      <c r="F407" s="321"/>
      <c r="G407" s="321"/>
      <c r="H407" s="322"/>
      <c r="I407" s="361"/>
      <c r="J407" s="140">
        <f t="shared" si="13"/>
        <v>65</v>
      </c>
      <c r="K407" s="81" t="str">
        <f t="shared" si="14"/>
        <v/>
      </c>
      <c r="L407" s="147">
        <v>56</v>
      </c>
      <c r="M407" s="147">
        <v>9</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82</v>
      </c>
      <c r="M408" s="147">
        <v>35</v>
      </c>
    </row>
    <row r="409" spans="1:22" s="83" customFormat="1" ht="34.5" customHeight="1">
      <c r="A409" s="251" t="s">
        <v>782</v>
      </c>
      <c r="B409" s="119"/>
      <c r="C409" s="369"/>
      <c r="D409" s="369"/>
      <c r="E409" s="317" t="s">
        <v>989</v>
      </c>
      <c r="F409" s="318"/>
      <c r="G409" s="318"/>
      <c r="H409" s="319"/>
      <c r="I409" s="361"/>
      <c r="J409" s="140">
        <f t="shared" si="13"/>
        <v>59</v>
      </c>
      <c r="K409" s="81" t="str">
        <f t="shared" si="14"/>
        <v/>
      </c>
      <c r="L409" s="147">
        <v>25</v>
      </c>
      <c r="M409" s="147">
        <v>34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8</v>
      </c>
      <c r="K412" s="81" t="str">
        <f t="shared" si="14"/>
        <v/>
      </c>
      <c r="L412" s="147">
        <v>8</v>
      </c>
      <c r="M412" s="147">
        <v>0</v>
      </c>
    </row>
    <row r="413" spans="1:22" s="83" customFormat="1" ht="34.5" customHeight="1">
      <c r="A413" s="251" t="s">
        <v>786</v>
      </c>
      <c r="B413" s="119"/>
      <c r="C413" s="369"/>
      <c r="D413" s="320" t="s">
        <v>251</v>
      </c>
      <c r="E413" s="321"/>
      <c r="F413" s="321"/>
      <c r="G413" s="321"/>
      <c r="H413" s="322"/>
      <c r="I413" s="361"/>
      <c r="J413" s="140">
        <f t="shared" si="13"/>
        <v>271</v>
      </c>
      <c r="K413" s="81" t="str">
        <f t="shared" si="14"/>
        <v/>
      </c>
      <c r="L413" s="147">
        <v>214</v>
      </c>
      <c r="M413" s="147">
        <v>57</v>
      </c>
    </row>
    <row r="414" spans="1:22" s="83" customFormat="1" ht="34.5" customHeight="1">
      <c r="A414" s="251" t="s">
        <v>787</v>
      </c>
      <c r="B414" s="119"/>
      <c r="C414" s="369"/>
      <c r="D414" s="375" t="s">
        <v>240</v>
      </c>
      <c r="E414" s="377" t="s">
        <v>241</v>
      </c>
      <c r="F414" s="378"/>
      <c r="G414" s="378"/>
      <c r="H414" s="379"/>
      <c r="I414" s="361"/>
      <c r="J414" s="140">
        <f t="shared" si="13"/>
        <v>13</v>
      </c>
      <c r="K414" s="81" t="str">
        <f t="shared" si="14"/>
        <v/>
      </c>
      <c r="L414" s="147">
        <v>13</v>
      </c>
      <c r="M414" s="147">
        <v>0</v>
      </c>
    </row>
    <row r="415" spans="1:22" s="83" customFormat="1" ht="34.5" customHeight="1">
      <c r="A415" s="251" t="s">
        <v>788</v>
      </c>
      <c r="B415" s="119"/>
      <c r="C415" s="369"/>
      <c r="D415" s="369"/>
      <c r="E415" s="320" t="s">
        <v>242</v>
      </c>
      <c r="F415" s="321"/>
      <c r="G415" s="321"/>
      <c r="H415" s="322"/>
      <c r="I415" s="361"/>
      <c r="J415" s="140">
        <f t="shared" si="13"/>
        <v>41</v>
      </c>
      <c r="K415" s="81" t="str">
        <f t="shared" si="14"/>
        <v/>
      </c>
      <c r="L415" s="147">
        <v>35</v>
      </c>
      <c r="M415" s="147">
        <v>6</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23</v>
      </c>
      <c r="M416" s="147">
        <v>9</v>
      </c>
    </row>
    <row r="417" spans="1:22" s="83" customFormat="1" ht="34.5" customHeight="1">
      <c r="A417" s="251" t="s">
        <v>790</v>
      </c>
      <c r="B417" s="119"/>
      <c r="C417" s="369"/>
      <c r="D417" s="369"/>
      <c r="E417" s="320" t="s">
        <v>244</v>
      </c>
      <c r="F417" s="321"/>
      <c r="G417" s="321"/>
      <c r="H417" s="322"/>
      <c r="I417" s="361"/>
      <c r="J417" s="140">
        <f t="shared" si="13"/>
        <v>41</v>
      </c>
      <c r="K417" s="81" t="str">
        <f t="shared" si="14"/>
        <v/>
      </c>
      <c r="L417" s="147">
        <v>30</v>
      </c>
      <c r="M417" s="147">
        <v>11</v>
      </c>
    </row>
    <row r="418" spans="1:22" s="83" customFormat="1" ht="34.5" customHeight="1">
      <c r="A418" s="251" t="s">
        <v>791</v>
      </c>
      <c r="B418" s="119"/>
      <c r="C418" s="369"/>
      <c r="D418" s="369"/>
      <c r="E418" s="320" t="s">
        <v>245</v>
      </c>
      <c r="F418" s="321"/>
      <c r="G418" s="321"/>
      <c r="H418" s="322"/>
      <c r="I418" s="361"/>
      <c r="J418" s="140">
        <f t="shared" si="13"/>
        <v>81</v>
      </c>
      <c r="K418" s="81" t="str">
        <f t="shared" si="14"/>
        <v/>
      </c>
      <c r="L418" s="147">
        <v>62</v>
      </c>
      <c r="M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14</v>
      </c>
      <c r="M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37</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258</v>
      </c>
      <c r="K430" s="193" t="str">
        <f>IF(OR(COUNTIF(L430:M430,"未確認")&gt;0,COUNTIF(L430:M430,"~*")&gt;0),"※","")</f>
        <v/>
      </c>
      <c r="L430" s="147">
        <v>201</v>
      </c>
      <c r="M430" s="147">
        <v>57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108</v>
      </c>
      <c r="K431" s="193" t="str">
        <f>IF(OR(COUNTIF(L431:M431,"未確認")&gt;0,COUNTIF(L431:M431,"~*")&gt;0),"※","")</f>
        <v/>
      </c>
      <c r="L431" s="147">
        <v>81</v>
      </c>
      <c r="M431" s="147">
        <v>27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79</v>
      </c>
      <c r="K432" s="193" t="str">
        <f>IF(OR(COUNTIF(L432:M432,"未確認")&gt;0,COUNTIF(L432:M432,"~*")&gt;0),"※","")</f>
        <v/>
      </c>
      <c r="L432" s="147">
        <v>66</v>
      </c>
      <c r="M432" s="147">
        <v>13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71</v>
      </c>
      <c r="K433" s="193" t="str">
        <f>IF(OR(COUNTIF(L433:M433,"未確認")&gt;0,COUNTIF(L433:M433,"~*")&gt;0),"※","")</f>
        <v/>
      </c>
      <c r="L433" s="147">
        <v>54</v>
      </c>
      <c r="M433" s="147">
        <v>17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row>
    <row r="544" spans="1:22" s="1" customFormat="1" ht="20.25" customHeight="1">
      <c r="A544" s="243"/>
      <c r="C544" s="62"/>
      <c r="D544" s="3"/>
      <c r="E544" s="3"/>
      <c r="F544" s="3"/>
      <c r="G544" s="3"/>
      <c r="H544" s="287"/>
      <c r="I544" s="67" t="s">
        <v>36</v>
      </c>
      <c r="J544" s="68"/>
      <c r="K544" s="186"/>
      <c r="L544" s="70" t="s">
        <v>1047</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992</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24.2</v>
      </c>
      <c r="M568" s="211">
        <v>0</v>
      </c>
    </row>
    <row r="569" spans="1:13" s="91" customFormat="1" ht="34.5" customHeight="1">
      <c r="A569" s="251" t="s">
        <v>878</v>
      </c>
      <c r="B569" s="119"/>
      <c r="C569" s="209"/>
      <c r="D569" s="331" t="s">
        <v>377</v>
      </c>
      <c r="E569" s="342"/>
      <c r="F569" s="342"/>
      <c r="G569" s="342"/>
      <c r="H569" s="332"/>
      <c r="I569" s="343"/>
      <c r="J569" s="207"/>
      <c r="K569" s="210"/>
      <c r="L569" s="211">
        <v>7</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row>
    <row r="589" spans="1:22" s="1" customFormat="1" ht="20.25" customHeight="1">
      <c r="A589" s="243"/>
      <c r="C589" s="62"/>
      <c r="D589" s="3"/>
      <c r="E589" s="3"/>
      <c r="F589" s="3"/>
      <c r="G589" s="3"/>
      <c r="H589" s="287"/>
      <c r="I589" s="67" t="s">
        <v>36</v>
      </c>
      <c r="J589" s="68"/>
      <c r="K589" s="186"/>
      <c r="L589" s="70" t="s">
        <v>1047</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94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12</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14</v>
      </c>
      <c r="K638" s="201" t="str">
        <f t="shared" si="31"/>
        <v>※</v>
      </c>
      <c r="L638" s="117" t="s">
        <v>541</v>
      </c>
      <c r="M638" s="117">
        <v>14</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65</v>
      </c>
      <c r="K646" s="201" t="str">
        <f t="shared" ref="K646:K660" si="33">IF(OR(COUNTIF(L646:M646,"未確認")&gt;0,COUNTIF(L646:M646,"*")&gt;0),"※","")</f>
        <v/>
      </c>
      <c r="L646" s="117">
        <v>23</v>
      </c>
      <c r="M646" s="117">
        <v>42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t="s">
        <v>541</v>
      </c>
      <c r="M648" s="117">
        <v>30</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
      </c>
      <c r="L649" s="117">
        <v>12</v>
      </c>
      <c r="M649" s="117">
        <v>10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61</v>
      </c>
      <c r="K683" s="201" t="str">
        <f>IF(OR(COUNTIF(L683:M683,"未確認")&gt;0,COUNTIF(L683:M683,"*")&gt;0),"※","")</f>
        <v/>
      </c>
      <c r="L683" s="117">
        <v>21</v>
      </c>
      <c r="M683" s="117">
        <v>40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DECFB1F-193F-4324-9147-E996B1354A5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2019-12-23T02:29:54Z</dcterms:modified>
</cp:coreProperties>
</file>