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447AC7BE-E4E5-449C-B523-EF9602BAF7F6}"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<sst xmlns="http://schemas.openxmlformats.org/spreadsheetml/2006/main" count="3085" uniqueCount="1053">
  <si>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</si>
  <si>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</si>
  <si>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</si>
  <si>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</si>
  <si>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</si>
  <si>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</si>
  <si>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</si>
  <si>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</si>
  <si>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</si>
  <si>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</si>
  <si>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</si>
  <si>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</si>
  <si>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</si>
  <si>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</si>
  <si>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</si>
  <si>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</si>
  <si>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</si>
  <si>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</si>
  <si>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</si>
  <si>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</si>
  <si>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</si>
  <si>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</si>
  <si>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</si>
  <si>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</si>
  <si>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</si>
  <si>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</si>
  <si>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</si>
  <si>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</si>
  <si>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</si>
  <si>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</si>
  <si>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</si>
  <si>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</si>
  <si>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</si>
  <si>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</si>
  <si>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</si>
  <si>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</si>
  <si>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</si>
  <si>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</si>
  <si>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</si>
  <si>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</si>
  <si>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</si>
  <si>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</si>
  <si>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</si>
  <si>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</si>
  <si>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</si>
  <si>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</si>
  <si>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</si>
  <si>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</si>
  <si>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</si>
  <si>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</si>
  <si>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</si>
  <si>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</si>
  <si>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</si>
  <si>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</si>
  <si>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</si>
  <si>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</si>
  <si>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</si>
  <si>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</si>
  <si>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</si>
  <si>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</si>
  <si>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</si>
  <si>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</si>
  <si>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</si>
  <si>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</si>
  <si>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</si>
  <si>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</si>
  <si>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</si>
  <si>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</si>
  <si>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</si>
  <si>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</si>
  <si>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</si>
  <si>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</si>
  <si>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</si>
  <si>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</si>
  <si>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</si>
  <si>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</si>
  <si>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</si>
  <si>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</si>
  <si>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</si>
  <si>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</si>
  <si>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</si>
  <si>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</si>
  <si>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</si>
  <si>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</si>
  <si>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</si>
  <si>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</si>
  <si>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</si>
  <si>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</si>
  <si>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</si>
  <si>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</si>
  <si>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</si>
  <si>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</si>
  <si>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</si>
  <si>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</si>
  <si>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</si>
  <si>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</si>
  <si>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</si>
  <si>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</si>
  <si>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</si>
  <si>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</si>
  <si>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</si>
  <si>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</si>
  <si>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</si>
  <si>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</si>
  <si>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</si>
  <si>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</si>
  <si>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</si>
  <si>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</si>
  <si>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</si>
  <si>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</si>
  <si>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</si>
  <si>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</si>
  <si>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</si>
  <si>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</si>
  <si>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</si>
  <si>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</si>
  <si>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</si>
  <si>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</si>
  <si>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</si>
  <si>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</si>
  <si>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</si>
  <si>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</si>
  <si>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</si>
  <si>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</si>
  <si>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</si>
  <si>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</si>
  <si>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</si>
  <si>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</si>
  <si>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</si>
  <si>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</si>
  <si>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</si>
  <si>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</si>
  <si>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</si>
  <si>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</si>
  <si>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</si>
  <si>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</si>
  <si>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</si>
  <si>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</si>
  <si>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</si>
  <si>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</si>
  <si>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</si>
  <si>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</si>
  <si>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</si>
  <si>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</si>
  <si>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</si>
  <si>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</si>
  <si>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</si>
  <si>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</si>
  <si>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</si>
  <si>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</si>
  <si>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</si>
  <si>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</si>
  <si>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</si>
  <si>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</si>
  <si>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</si>
  <si>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</si>
  <si>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</si>
  <si>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</si>
  <si>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</si>
  <si>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</si>
  <si>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</si>
  <si>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</si>
  <si>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</si>
  <si>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</si>
  <si>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</si>
  <si>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</si>
  <si>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</si>
  <si>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</si>
  <si>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</si>
  <si>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</si>
  <si>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</si>
  <si>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</si>
  <si>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</si>
  <si>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</si>
  <si>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</si>
  <si>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</si>
  <si>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</si>
  <si>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</si>
  <si>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</si>
  <si>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</si>
  <si>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</si>
  <si>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</si>
  <si>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</si>
  <si>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</si>
  <si>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</si>
  <si>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</si>
  <si>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</si>
  <si>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</si>
  <si>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</si>
  <si>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</si>
  <si>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</si>
  <si>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</si>
  <si>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</si>
  <si>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</si>
  <si>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</si>
  <si>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</si>
  <si>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</si>
  <si>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</si>
  <si>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</si>
  <si>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</si>
  <si>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</si>
  <si>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</si>
  <si>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</si>
  <si>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</si>
  <si>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</si>
  <si>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</si>
  <si>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</si>
  <si>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</si>
  <si>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</si>
  <si>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</si>
  <si>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</si>
  <si>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</si>
  <si>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</si>
  <si>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</si>
  <si>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</si>
  <si>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</si>
  <si>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</si>
  <si>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</si>
  <si>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</si>
  <si>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</si>
  <si>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</si>
  <si>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</si>
  <si>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</si>
  <si>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</si>
  <si>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</si>
  <si>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</si>
  <si>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</si>
  <si>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</si>
  <si>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</si>
  <si>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</si>
  <si>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</si>
  <si>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</si>
  <si>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</si>
  <si>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</si>
  <si>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</si>
  <si>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</si>
  <si>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</si>
  <si>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</si>
  <si>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</si>
  <si>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</si>
  <si>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</si>
  <si>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</si>
  <si>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</si>
  <si>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</si>
  <si>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</si>
  <si>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</si>
  <si>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</si>
  <si>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</si>
  <si>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</si>
  <si>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</si>
  <si>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</si>
  <si>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</si>
  <si>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</si>
  <si>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</si>
  <si>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</si>
  <si>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</si>
  <si>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</si>
  <si>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</si>
  <si>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</si>
  <si>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</si>
  <si>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</si>
  <si>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</si>
  <si>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</si>
  <si>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</si>
  <si>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</si>
  <si>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</si>
  <si>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</si>
  <si>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</si>
  <si>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</si>
  <si>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</si>
  <si>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</si>
  <si>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</si>
  <si>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</si>
  <si>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</si>
  <si>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</si>
  <si>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</si>
  <si>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</si>
  <si>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</si>
  <si>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</si>
  <si>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</si>
  <si>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</si>
  <si>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</si>
  <si>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</si>
  <si>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</si>
  <si>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</si>
  <si>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</si>
  <si>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</si>
  <si>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</si>
  <si>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</si>
  <si>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</si>
  <si>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</si>
  <si>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</si>
  <si>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</si>
  <si>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</si>
  <si>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</si>
  <si>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</si>
  <si>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</si>
  <si>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</si>
  <si>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</si>
  <si>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</si>
  <si>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</si>
  <si>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</si>
  <si>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</si>
  <si>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</si>
  <si>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</si>
  <si>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</si>
  <si>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</si>
  <si>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</si>
  <si>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</si>
  <si>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</si>
  <si>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</si>
  <si>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</si>
  <si>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</si>
  <si>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</si>
  <si>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</si>
  <si>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</si>
  <si>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</si>
  <si>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</si>
  <si>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</si>
  <si>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</si>
  <si>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</si>
  <si>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</si>
  <si>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</si>
  <si>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</si>
  <si>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</si>
  <si>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</si>
  <si>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</si>
  <si>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</si>
  <si>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</si>
  <si>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</si>
  <si>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</si>
  <si>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</si>
  <si>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</si>
  <si>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</si>
  <si>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</si>
  <si>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</si>
  <si>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</si>
  <si>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</si>
  <si>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</si>
  <si>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</si>
  <si>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</si>
  <si>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</si>
  <si>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</si>
  <si>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</si>
  <si>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</si>
  <si>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</si>
  <si>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</si>
  <si>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</si>
  <si>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</si>
  <si>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</si>
  <si>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</si>
  <si>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</si>
  <si>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</si>
  <si>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</si>
  <si>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</si>
  <si>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</si>
  <si>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</si>
  <si>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</si>
  <si>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</si>
  <si>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</si>
  <si>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</si>
  <si>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</si>
  <si>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</si>
  <si>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</si>
  <si>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</si>
  <si>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</si>
  <si>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</si>
  <si>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</si>
  <si>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</si>
  <si>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</si>
  <si>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</si>
  <si>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</si>
  <si>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</si>
  <si>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</si>
  <si>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</si>
  <si>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</si>
  <si>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</si>
  <si>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</si>
  <si>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</si>
  <si>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</si>
  <si>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</si>
  <si>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</si>
  <si>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</si>
  <si>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</si>
  <si>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</si>
  <si>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</si>
  <si>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</si>
  <si>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</si>
  <si>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</si>
  <si>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</si>
  <si>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</si>
  <si>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</si>
  <si>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</si>
  <si>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</si>
  <si>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</si>
  <si>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</si>
  <si>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</si>
  <si>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</si>
  <si>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</si>
  <si>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</si>
  <si>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</si>
  <si>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</si>
  <si>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</si>
  <si>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</si>
  <si>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</si>
  <si>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</si>
  <si>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</si>
  <si>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</si>
  <si>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</si>
  <si>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</si>
  <si>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</si>
  <si>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</si>
  <si>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</si>
  <si>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</si>
  <si>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</si>
  <si>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</si>
  <si>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</si>
  <si>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</si>
  <si>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</si>
  <si>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</si>
  <si>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</si>
  <si>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</si>
  <si>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</si>
  <si>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</si>
  <si>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</si>
  <si>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</si>
  <si>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</si>
  <si>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</si>
  <si>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</si>
  <si>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</si>
  <si>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</si>
  <si>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</si>
  <si>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</si>
  <si>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</si>
  <si>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</si>
  <si>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</si>
  <si>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</si>
  <si>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</si>
  <si>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</si>
  <si>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</si>
  <si>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</si>
  <si>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</si>
  <si>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</si>
  <si>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</si>
  <si>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</si>
  <si>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</si>
  <si>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</si>
  <si>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</si>
  <si>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</si>
  <si>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</si>
  <si>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</si>
  <si>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</si>
  <si>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</si>
  <si>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</si>
  <si>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</si>
  <si>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</si>
  <si>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</si>
  <si>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</si>
  <si>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</si>
  <si>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</si>
  <si>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</si>
  <si>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</si>
  <si>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</si>
  <si>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</si>
  <si>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</si>
  <si>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</si>
  <si>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</si>
  <si>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</si>
  <si>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</si>
  <si>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</si>
  <si>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</si>
  <si>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</si>
  <si>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</si>
  <si>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</si>
  <si>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</si>
  <si>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</si>
  <si>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</si>
  <si>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</si>
  <si>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</si>
  <si>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</si>
  <si>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</si>
  <si>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</si>
  <si>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</si>
  <si>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</si>
  <si>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</si>
  <si>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</si>
  <si>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</si>
  <si>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</si>
  <si>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</si>
  <si>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</si>
  <si>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</si>
  <si>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</si>
  <si>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</si>
  <si>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</si>
  <si>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</si>
  <si>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</si>
  <si>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</si>
  <si>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</si>
  <si>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</si>
  <si>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</si>
  <si>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</si>
  <si>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</si>
  <si>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</si>
  <si>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</si>
  <si>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</si>
  <si>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</si>
  <si>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</si>
  <si>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</si>
  <si>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</si>
  <si>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</si>
  <si>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</si>
  <si>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</si>
  <si>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</si>
  <si>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</si>
  <si>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</si>
  <si>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</si>
  <si>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</si>
  <si>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</si>
  <si>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</si>
  <si>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</si>
  <si>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</si>
  <si>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</si>
  <si>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</si>
  <si>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</si>
  <si>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</si>
  <si>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</si>
  <si>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</si>
  <si>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</si>
  <si>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</si>
  <si>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</si>
  <si>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</si>
  <si>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</si>
  <si>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</si>
  <si>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</si>
  <si>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</si>
  <si>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</si>
  <si>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</si>
  <si>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</si>
  <si>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</si>
  <si>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</si>
  <si>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</si>
  <si>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</si>
  <si>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</si>
  <si>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</si>
  <si>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</si>
  <si>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</si>
  <si>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</si>
  <si>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</si>
  <si>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</si>
  <si>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</si>
  <si>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</si>
  <si>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</si>
  <si>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</si>
  <si>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</si>
  <si>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</si>
  <si>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</si>
  <si>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</si>
  <si>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</si>
  <si>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</si>
  <si>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</si>
  <si>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</si>
  <si>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</si>
  <si>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</si>
  <si>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</si>
  <si>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</si>
  <si>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</si>
  <si>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</si>
  <si>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</si>
  <si>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</si>
  <si>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</si>
  <si>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</si>
  <si>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</si>
  <si>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</si>
  <si>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</si>
  <si>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</si>
  <si>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</si>
  <si>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</si>
  <si>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</si>
  <si>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</si>
  <si>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</si>
  <si>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</si>
  <si>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</si>
  <si>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</si>
  <si>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</si>
  <si>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</si>
  <si>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</si>
  <si>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</si>
  <si>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</si>
  <si>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</si>
  <si>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</si>
  <si>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</si>
  <si>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</si>
  <si>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</si>
  <si>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</si>
  <si>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</si>
  <si>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</si>
  <si>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</si>
  <si>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</si>
  <si>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</si>
  <si>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</si>
  <si>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</si>
  <si>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</si>
  <si>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</si>
  <si>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</si>
  <si>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</si>
  <si>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</si>
  <si>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</si>
  <si>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</si>
  <si>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</si>
  <si>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</si>
  <si>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</si>
  <si>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</si>
  <si>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</si>
  <si>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</si>
  <si>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</si>
  <si>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</si>
  <si>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</si>
  <si>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</si>
  <si>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</si>
  <si>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</si>
  <si>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</si>
  <si>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</si>
  <si>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</si>
  <si>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</si>
  <si>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</si>
  <si>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</si>
  <si>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</si>
  <si>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</si>
  <si>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</si>
  <si>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</si>
  <si>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</si>
  <si>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</si>
  <si>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</si>
  <si>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</si>
  <si>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</si>
  <si>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</si>
  <si>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</si>
  <si>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</si>
  <si>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</si>
  <si>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</si>
  <si>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</si>
  <si>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</si>
  <si>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</si>
  <si>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</si>
  <si>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</si>
  <si>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</si>
  <si>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</si>
  <si>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</si>
  <si>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</si>
  <si>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</si>
  <si>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</si>
  <si>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</si>
  <si>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</si>
  <si>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</si>
  <si>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</si>
  <si>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</si>
  <si>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</si>
  <si>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</si>
  <si>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</si>
  <si>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</si>
  <si>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</si>
  <si>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</si>
  <si>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</si>
  <si>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</si>
  <si>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</si>
  <si>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</si>
  <si>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</si>
  <si>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</si>
  <si>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</si>
  <si>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</si>
  <si>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</si>
  <si>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</si>
  <si>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</si>
  <si>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</si>
  <si>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</si>
  <si>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</si>
  <si>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</si>
  <si>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</si>
  <si>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</si>
  <si>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</si>
  <si>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</si>
  <si>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</si>
  <si>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</si>
  <si>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</si>
  <si>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</si>
  <si>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</si>
  <si>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</si>
  <si>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</si>
  <si>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</si>
  <si>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</si>
  <si>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</si>
  <si>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</si>
  <si>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</si>
  <si>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</si>
  <si>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</si>
  <si>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</si>
  <si>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</si>
  <si>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</si>
  <si>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</si>
  <si>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</si>
  <si>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</si>
  <si>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</si>
  <si>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</si>
  <si>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</si>
  <si>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</si>
  <si>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</si>
  <si>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</si>
  <si>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</si>
  <si>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</si>
  <si>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</si>
  <si>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</si>
  <si>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</si>
  <si>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</si>
  <si>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</si>
  <si>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</si>
  <si>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</si>
  <si>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</si>
  <si>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</si>
  <si>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</si>
  <si>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</si>
  <si>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</si>
  <si>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</si>
  <si>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</si>
  <si>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</si>
  <si>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</si>
  <si>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</si>
  <si>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</si>
  <si>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</si>
  <si>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</si>
  <si>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</si>
  <si>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</si>
  <si>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</si>
  <si>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</si>
  <si>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</si>
  <si>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</si>
  <si>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</si>
  <si>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</si>
  <si>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</si>
  <si>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</si>
  <si>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</si>
  <si>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</si>
  <si>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</si>
  <si>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</si>
  <si>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</si>
  <si>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</si>
  <si>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</si>
  <si>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</si>
  <si>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</si>
  <si>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</si>
  <si>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</si>
  <si>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</si>
  <si>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</si>
  <si>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</si>
  <si>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</si>
  <si>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</si>
  <si>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</si>
  <si>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</si>
  <si>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</si>
  <si>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</si>
  <si>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</si>
  <si>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</si>
  <si>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</si>
  <si>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</si>
  <si>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</si>
  <si>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</si>
  <si>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</si>
  <si>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</si>
  <si>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</si>
  <si>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</si>
  <si>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</si>
  <si>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</si>
  <si>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</si>
  <si>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</si>
  <si>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</si>
  <si>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</si>
  <si>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</si>
  <si>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</si>
  <si>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</si>
  <si>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</si>
  <si>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</si>
  <si>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</si>
  <si>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</si>
  <si>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</si>
  <si>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</si>
  <si>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</si>
  <si>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</si>
  <si>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</si>
  <si>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</si>
  <si>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</si>
  <si>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</si>
  <si>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</si>
  <si>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</si>
  <si>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</si>
  <si>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</si>
  <si>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</si>
  <si>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</si>
  <si>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</si>
  <si>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</si>
  <si>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</si>
  <si>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</si>
  <si>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</si>
  <si>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</si>
  <si>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</si>
  <si>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</si>
  <si>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</si>
  <si>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</si>
  <si>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</si>
  <si>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</si>
  <si>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</si>
  <si>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</si>
  <si>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</si>
  <si>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</si>
  <si>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</si>
  <si>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</si>
  <si>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</si>
  <si>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</si>
  <si>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</si>
  <si>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</si>
  <si>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</si>
  <si>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</si>
  <si>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</si>
  <si>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</si>
  <si>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</si>
  <si>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</si>
  <si>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</si>
  <si>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</si>
  <si>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</si>
  <si>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</si>
  <si>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</si>
  <si>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</si>
  <si>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</si>
  <si>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</si>
  <si>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</si>
  <si>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</si>
  <si>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</si>
  <si>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</si>
  <si>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</si>
  <si>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</si>
  <si>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</si>
  <si>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</si>
  <si>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</si>
  <si>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</si>
  <si>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</si>
  <si>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</si>
  <si>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</si>
  <si>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</si>
  <si>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</si>
  <si>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</si>
  <si>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</si>
  <si>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</si>
  <si>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</si>
  <si>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</si>
  <si>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</si>
  <si>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</si>
  <si>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</si>
  <si>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</si>
  <si>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</si>
  <si>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</si>
  <si>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</si>
  <si>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</si>
  <si>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</si>
  <si>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</si>
  <si>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</si>
  <si>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</si>
  <si>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</si>
  <si>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</si>
  <si>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</si>
  <si>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</si>
  <si>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</si>
  <si>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</si>
  <si>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</si>
  <si>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</si>
  <si>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</si>
  <si>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</si>
  <si>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</si>
  <si>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</si>
  <si>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</si>
  <si>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</si>
  <si>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</si>
  <si>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</si>
  <si>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</si>
  <si>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</si>
  <si>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</si>
  <si>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</si>
  <si>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</si>
  <si>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</si>
  <si>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</si>
  <si>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</si>
  <si>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</si>
  <si>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</si>
  <si>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</si>
  <si>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</si>
  <si>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</si>
  <si>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</si>
  <si>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</si>
  <si>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</si>
  <si>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</si>
  <si>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</si>
  <si>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</si>
  <si>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</si>
  <si>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</si>
  <si>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</si>
  <si>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</si>
  <si>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</si>
  <si>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</si>
  <si>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</si>
  <si>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</si>
  <si>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</si>
  <si>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</si>
  <si>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</si>
  <si>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</si>
  <si>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</si>
  <si>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</si>
  <si>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</si>
  <si>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</si>
  <si>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</si>
  <si>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</si>
  <si>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</si>
  <si>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</si>
  <si>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</si>
  <si>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</si>
  <si>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</si>
  <si>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</si>
  <si>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</si>
  <si>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</si>
  <si>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</si>
  <si>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</si>
  <si>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</si>
  <si>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</si>
  <si>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</si>
  <si>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</si>
  <si>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</si>
  <si>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</si>
  <si>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</si>
  <si>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</si>
  <si>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</si>
  <si>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</si>
  <si>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</si>
  <si>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</si>
  <si>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</si>
  <si>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</si>
  <si>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</si>
  <si>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</si>
  <si>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</si>
  <si>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</si>
  <si>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</si>
  <si>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</si>
  <si>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</si>
  <si>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</si>
  <si>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</si>
  <si>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</si>
  <si>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</si>
  <si>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</si>
  <si>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</si>
  <si>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</si>
  <si>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</si>
  <si>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</si>
  <si>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</si>
  <si>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</si>
  <si>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</si>
  <si>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</si>
  <si>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</si>
  <si>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</si>
  <si>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</si>
  <si>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</si>
  <si>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</si>
  <si>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</si>
  <si>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</si>
  <si>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</si>
  <si>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</si>
  <si>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</si>
  <si>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</si>
  <si>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</si>
  <si>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</si>
  <si>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</si>
  <si>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</si>
  <si>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</si>
  <si>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</si>
  <si>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</si>
  <si>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</si>
  <si>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</si>
  <si>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</si>
  <si>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</si>
  <si>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</si>
  <si>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</si>
  <si>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</si>
  <si>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</si>
  <si>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</si>
  <si>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</si>
  <si>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</si>
  <si>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</si>
  <si>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</si>
  <si>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</si>
  <si>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</si>
  <si>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</si>
  <si>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</si>
  <si>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</si>
  <si>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</si>
  <si>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</si>
  <si>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</si>
  <si>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</si>
  <si>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</si>
  <si>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</si>
  <si>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</si>
  <si>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</si>
  <si>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</si>
  <si>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</si>
  <si>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</si>
  <si>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</si>
  <si>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</si>
  <si>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</si>
  <si>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</si>
  <si>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</si>
  <si>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</si>
  <si>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</si>
  <si>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</si>
  <si>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</si>
  <si>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</si>
  <si>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</si>
  <si>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</si>
  <si>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</si>
  <si>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</si>
  <si>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</si>
  <si>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</si>
  <si>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</si>
  <si>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</si>
  <si>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</si>
  <si>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</si>
  <si>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</si>
  <si>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</si>
  <si>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</si>
  <si>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</si>
  <si>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</si>
  <si>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</si>
  <si>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</si>
  <si>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</si>
  <si>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</si>
  <si>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厚地脳神経外科病院</t>
    <phoneticPr fontId="3"/>
  </si>
  <si>
    <t>〒892-0842 鹿児島市東千石町４－１３</t>
    <phoneticPr fontId="3"/>
  </si>
  <si>
    <t>〇</t>
  </si>
  <si>
    <t>医療法人</t>
  </si>
  <si>
    <t>複数の診療科で活用</t>
  </si>
  <si>
    <t>神経内科</t>
  </si>
  <si>
    <t>脳神経外科</t>
  </si>
  <si>
    <t>脳卒中ｹｱﾕﾆｯﾄ入院医療管理料</t>
  </si>
  <si>
    <t>ＤＰＣ病院ではない</t>
  </si>
  <si>
    <t>有</t>
  </si>
  <si>
    <t>看護必要度Ⅰ</t>
    <phoneticPr fontId="3"/>
  </si>
  <si>
    <t>SCU</t>
  </si>
  <si>
    <t>高度急性期機能</t>
  </si>
  <si>
    <t>急性期一般入院料１</t>
  </si>
  <si>
    <t>一般病棟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</si>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</sst>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0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1051</v>
      </c>
    </row>
    <row r="10" spans="1:22" s="21" customFormat="1" ht="34.5" customHeight="1">
      <c r="A10" s="244" t="s">
        <v>606</v>
      </c>
      <c r="B10" s="17"/>
      <c r="C10" s="19"/>
      <c r="D10" s="19"/>
      <c r="E10" s="19"/>
      <c r="F10" s="19"/>
      <c r="G10" s="19"/>
      <c r="H10" s="20"/>
      <c r="I10" s="422" t="s">
        <v>2</v>
      </c>
      <c r="J10" s="422"/>
      <c r="K10" s="422"/>
      <c r="L10" s="25" t="s">
        <v>1039</v>
      </c>
      <c r="M10" s="25"/>
    </row>
    <row r="11" spans="1:22" s="21" customFormat="1" ht="34.5" customHeight="1">
      <c r="A11" s="244" t="s">
        <v>606</v>
      </c>
      <c r="B11" s="24"/>
      <c r="C11" s="19"/>
      <c r="D11" s="19"/>
      <c r="E11" s="19"/>
      <c r="F11" s="19"/>
      <c r="G11" s="19"/>
      <c r="H11" s="20"/>
      <c r="I11" s="422" t="s">
        <v>3</v>
      </c>
      <c r="J11" s="422"/>
      <c r="K11" s="422"/>
      <c r="L11" s="25"/>
      <c r="M11" s="25" t="s">
        <v>1039</v>
      </c>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1051</v>
      </c>
    </row>
    <row r="23" spans="1:22" s="21" customFormat="1" ht="34.5" customHeight="1">
      <c r="A23" s="244" t="s">
        <v>607</v>
      </c>
      <c r="B23" s="17"/>
      <c r="C23" s="19"/>
      <c r="D23" s="19"/>
      <c r="E23" s="19"/>
      <c r="F23" s="19"/>
      <c r="G23" s="19"/>
      <c r="H23" s="20"/>
      <c r="I23" s="303" t="s">
        <v>2</v>
      </c>
      <c r="J23" s="304"/>
      <c r="K23" s="305"/>
      <c r="L23" s="25" t="s">
        <v>1039</v>
      </c>
      <c r="M23" s="25"/>
    </row>
    <row r="24" spans="1:22" s="21" customFormat="1" ht="34.5" customHeight="1">
      <c r="A24" s="244" t="s">
        <v>607</v>
      </c>
      <c r="B24" s="24"/>
      <c r="C24" s="19"/>
      <c r="D24" s="19"/>
      <c r="E24" s="19"/>
      <c r="F24" s="19"/>
      <c r="G24" s="19"/>
      <c r="H24" s="20"/>
      <c r="I24" s="303" t="s">
        <v>3</v>
      </c>
      <c r="J24" s="304"/>
      <c r="K24" s="305"/>
      <c r="L24" s="25"/>
      <c r="M24" s="25" t="s">
        <v>1039</v>
      </c>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1051</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1051</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1048</v>
      </c>
      <c r="M89" s="262" t="s">
        <v>1051</v>
      </c>
    </row>
    <row r="90" spans="1:22" s="21" customFormat="1" ht="26">
      <c r="A90" s="243"/>
      <c r="B90" s="1"/>
      <c r="C90" s="3"/>
      <c r="D90" s="3"/>
      <c r="E90" s="3"/>
      <c r="F90" s="3"/>
      <c r="G90" s="3"/>
      <c r="H90" s="287"/>
      <c r="I90" s="67" t="s">
        <v>36</v>
      </c>
      <c r="J90" s="68"/>
      <c r="K90" s="69"/>
      <c r="L90" s="262" t="s">
        <v>1049</v>
      </c>
      <c r="M90" s="262" t="s">
        <v>1052</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1051</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1052</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67</v>
      </c>
      <c r="K99" s="237" t="str">
        <f>IF(OR(COUNTIF(L99:M99,"未確認")&gt;0,COUNTIF(L99:M99,"~*")&gt;0),"※","")</f>
        <v/>
      </c>
      <c r="L99" s="258">
        <v>10</v>
      </c>
      <c r="M99" s="258">
        <v>57</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67</v>
      </c>
      <c r="K101" s="237" t="str">
        <f>IF(OR(COUNTIF(L101:M101,"未確認")&gt;0,COUNTIF(L101:M101,"~*")&gt;0),"※","")</f>
        <v/>
      </c>
      <c r="L101" s="258">
        <v>10</v>
      </c>
      <c r="M101" s="258">
        <v>57</v>
      </c>
    </row>
    <row r="102" spans="1:22" s="83" customFormat="1" ht="34.5" customHeight="1">
      <c r="A102" s="244" t="s">
        <v>610</v>
      </c>
      <c r="B102" s="84"/>
      <c r="C102" s="377"/>
      <c r="D102" s="379"/>
      <c r="E102" s="317" t="s">
        <v>612</v>
      </c>
      <c r="F102" s="318"/>
      <c r="G102" s="318"/>
      <c r="H102" s="319"/>
      <c r="I102" s="420"/>
      <c r="J102" s="256">
        <f t="shared" si="0"/>
        <v>67</v>
      </c>
      <c r="K102" s="237" t="str">
        <f t="shared" ref="K102:K111" si="1">IF(OR(COUNTIF(L101:M101,"未確認")&gt;0,COUNTIF(L101:M101,"~*")&gt;0),"※","")</f>
        <v/>
      </c>
      <c r="L102" s="258">
        <v>10</v>
      </c>
      <c r="M102" s="258">
        <v>57</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1052</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1052</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1044</v>
      </c>
      <c r="M131" s="98" t="s">
        <v>1050</v>
      </c>
    </row>
    <row r="132" spans="1:22" s="83" customFormat="1" ht="34.5" customHeight="1">
      <c r="A132" s="244" t="s">
        <v>621</v>
      </c>
      <c r="B132" s="84"/>
      <c r="C132" s="295"/>
      <c r="D132" s="297"/>
      <c r="E132" s="320" t="s">
        <v>58</v>
      </c>
      <c r="F132" s="321"/>
      <c r="G132" s="321"/>
      <c r="H132" s="322"/>
      <c r="I132" s="389"/>
      <c r="J132" s="101"/>
      <c r="K132" s="102"/>
      <c r="L132" s="82">
        <v>10</v>
      </c>
      <c r="M132" s="82">
        <v>57</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1052</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166</v>
      </c>
      <c r="K145" s="264" t="str">
        <f t="shared" ref="K145:K176" si="3">IF(OR(COUNTIF(L145:M145,"未確認")&gt;0,COUNTIF(L145:M145,"~*")&gt;0),"※","")</f>
        <v/>
      </c>
      <c r="L145" s="117">
        <v>0</v>
      </c>
      <c r="M145" s="117">
        <v>166</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38</v>
      </c>
      <c r="K181" s="264" t="str">
        <f t="shared" si="5"/>
        <v/>
      </c>
      <c r="L181" s="117">
        <v>38</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16</v>
      </c>
      <c r="K220" s="264" t="str">
        <f t="shared" si="7"/>
        <v/>
      </c>
      <c r="L220" s="117">
        <v>0</v>
      </c>
      <c r="M220" s="117">
        <v>16</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1052</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1052</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1052</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8"/>
      <c r="O253" s="8"/>
      <c r="P253" s="8"/>
      <c r="Q253" s="8"/>
      <c r="R253" s="8"/>
      <c r="S253" s="8"/>
      <c r="T253" s="8"/>
      <c r="U253" s="8"/>
      <c r="V253" s="8"/>
    </row>
    <row r="254" spans="1:22" ht="26">
      <c r="A254" s="243"/>
      <c r="B254" s="1"/>
      <c r="C254" s="62"/>
      <c r="D254" s="3"/>
      <c r="F254" s="3"/>
      <c r="G254" s="3"/>
      <c r="H254" s="287"/>
      <c r="I254" s="67" t="s">
        <v>36</v>
      </c>
      <c r="J254" s="68"/>
      <c r="K254" s="79"/>
      <c r="L254" s="70" t="s">
        <v>1049</v>
      </c>
      <c r="M254" s="137" t="s">
        <v>1052</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1052</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14</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2.2000000000000002</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52</v>
      </c>
      <c r="K269" s="81" t="str">
        <f t="shared" si="8"/>
        <v/>
      </c>
      <c r="L269" s="147">
        <v>20</v>
      </c>
      <c r="M269" s="147">
        <v>32</v>
      </c>
    </row>
    <row r="270" spans="1:22" s="83" customFormat="1" ht="34.5" customHeight="1">
      <c r="A270" s="249" t="s">
        <v>725</v>
      </c>
      <c r="B270" s="120"/>
      <c r="C270" s="371"/>
      <c r="D270" s="371"/>
      <c r="E270" s="371"/>
      <c r="F270" s="371"/>
      <c r="G270" s="371" t="s">
        <v>148</v>
      </c>
      <c r="H270" s="371"/>
      <c r="I270" s="404"/>
      <c r="J270" s="266">
        <f t="shared" si="9"/>
        <v>1.2</v>
      </c>
      <c r="K270" s="81" t="str">
        <f t="shared" si="8"/>
        <v/>
      </c>
      <c r="L270" s="148">
        <v>0</v>
      </c>
      <c r="M270" s="148">
        <v>1.2</v>
      </c>
    </row>
    <row r="271" spans="1:22" s="83" customFormat="1" ht="34.5" customHeight="1">
      <c r="A271" s="249" t="s">
        <v>726</v>
      </c>
      <c r="B271" s="120"/>
      <c r="C271" s="371" t="s">
        <v>151</v>
      </c>
      <c r="D271" s="372"/>
      <c r="E271" s="372"/>
      <c r="F271" s="372"/>
      <c r="G271" s="371" t="s">
        <v>146</v>
      </c>
      <c r="H271" s="371"/>
      <c r="I271" s="404"/>
      <c r="J271" s="266">
        <f t="shared" si="9"/>
        <v>1</v>
      </c>
      <c r="K271" s="81" t="str">
        <f t="shared" si="8"/>
        <v/>
      </c>
      <c r="L271" s="147">
        <v>0</v>
      </c>
      <c r="M271" s="147">
        <v>1</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3</v>
      </c>
      <c r="K273" s="81" t="str">
        <f t="shared" si="8"/>
        <v/>
      </c>
      <c r="L273" s="147">
        <v>0</v>
      </c>
      <c r="M273" s="147">
        <v>3</v>
      </c>
    </row>
    <row r="274" spans="1:13" s="83" customFormat="1" ht="34.5" customHeight="1">
      <c r="A274" s="249" t="s">
        <v>727</v>
      </c>
      <c r="B274" s="120"/>
      <c r="C274" s="372"/>
      <c r="D274" s="372"/>
      <c r="E274" s="372"/>
      <c r="F274" s="372"/>
      <c r="G274" s="371" t="s">
        <v>148</v>
      </c>
      <c r="H274" s="371"/>
      <c r="I274" s="404"/>
      <c r="J274" s="266">
        <f t="shared" si="9"/>
        <v>2.9</v>
      </c>
      <c r="K274" s="81" t="str">
        <f t="shared" si="8"/>
        <v/>
      </c>
      <c r="L274" s="148">
        <v>0</v>
      </c>
      <c r="M274" s="148">
        <v>2.9</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1</v>
      </c>
      <c r="K277" s="81" t="str">
        <f t="shared" si="8"/>
        <v/>
      </c>
      <c r="L277" s="147">
        <v>1</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8</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9</v>
      </c>
      <c r="M297" s="147">
        <v>10</v>
      </c>
      <c r="N297" s="147">
        <v>12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0.6</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3</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5</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1.6</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1052</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1</v>
      </c>
      <c r="K327" s="81"/>
      <c r="L327" s="269"/>
      <c r="M327" s="161"/>
    </row>
    <row r="328" spans="1:22" s="83" customFormat="1" ht="34.5" customHeight="1">
      <c r="A328" s="249" t="s">
        <v>747</v>
      </c>
      <c r="B328" s="159"/>
      <c r="C328" s="371"/>
      <c r="D328" s="371"/>
      <c r="E328" s="371"/>
      <c r="F328" s="372"/>
      <c r="G328" s="372"/>
      <c r="H328" s="288" t="s">
        <v>174</v>
      </c>
      <c r="I328" s="354"/>
      <c r="J328" s="267">
        <v>2.6</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1052</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1</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row>
    <row r="368" spans="1:22" s="118" customFormat="1" ht="20.25" customHeight="1">
      <c r="A368" s="243"/>
      <c r="B368" s="1"/>
      <c r="C368" s="3"/>
      <c r="D368" s="3"/>
      <c r="E368" s="3"/>
      <c r="F368" s="3"/>
      <c r="G368" s="3"/>
      <c r="H368" s="287"/>
      <c r="I368" s="67" t="s">
        <v>36</v>
      </c>
      <c r="J368" s="170"/>
      <c r="K368" s="79"/>
      <c r="L368" s="137" t="s">
        <v>1049</v>
      </c>
      <c r="M368" s="137" t="s">
        <v>1052</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1052</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2101</v>
      </c>
      <c r="K392" s="81" t="str">
        <f t="shared" ref="K392:K397" si="12">IF(OR(COUNTIF(L392:M392,"未確認")&gt;0,COUNTIF(L392:M392,"~*")&gt;0),"※","")</f>
        <v/>
      </c>
      <c r="L392" s="147">
        <v>416</v>
      </c>
      <c r="M392" s="147">
        <v>1685</v>
      </c>
    </row>
    <row r="393" spans="1:22" s="83" customFormat="1" ht="34.5" customHeight="1">
      <c r="A393" s="249" t="s">
        <v>773</v>
      </c>
      <c r="B393" s="84"/>
      <c r="C393" s="370"/>
      <c r="D393" s="380"/>
      <c r="E393" s="320" t="s">
        <v>224</v>
      </c>
      <c r="F393" s="321"/>
      <c r="G393" s="321"/>
      <c r="H393" s="322"/>
      <c r="I393" s="343"/>
      <c r="J393" s="140">
        <f t="shared" si="11"/>
        <v>1120</v>
      </c>
      <c r="K393" s="81" t="str">
        <f t="shared" si="12"/>
        <v/>
      </c>
      <c r="L393" s="147">
        <v>2</v>
      </c>
      <c r="M393" s="147">
        <v>1118</v>
      </c>
    </row>
    <row r="394" spans="1:22" s="83" customFormat="1" ht="34.5" customHeight="1">
      <c r="A394" s="250" t="s">
        <v>774</v>
      </c>
      <c r="B394" s="84"/>
      <c r="C394" s="370"/>
      <c r="D394" s="381"/>
      <c r="E394" s="320" t="s">
        <v>225</v>
      </c>
      <c r="F394" s="321"/>
      <c r="G394" s="321"/>
      <c r="H394" s="322"/>
      <c r="I394" s="343"/>
      <c r="J394" s="140">
        <f t="shared" si="11"/>
        <v>480</v>
      </c>
      <c r="K394" s="81" t="str">
        <f t="shared" si="12"/>
        <v/>
      </c>
      <c r="L394" s="147">
        <v>328</v>
      </c>
      <c r="M394" s="147">
        <v>152</v>
      </c>
    </row>
    <row r="395" spans="1:22" s="83" customFormat="1" ht="34.5" customHeight="1">
      <c r="A395" s="250" t="s">
        <v>775</v>
      </c>
      <c r="B395" s="84"/>
      <c r="C395" s="370"/>
      <c r="D395" s="382"/>
      <c r="E395" s="320" t="s">
        <v>226</v>
      </c>
      <c r="F395" s="321"/>
      <c r="G395" s="321"/>
      <c r="H395" s="322"/>
      <c r="I395" s="343"/>
      <c r="J395" s="140">
        <f t="shared" si="11"/>
        <v>501</v>
      </c>
      <c r="K395" s="81" t="str">
        <f t="shared" si="12"/>
        <v/>
      </c>
      <c r="L395" s="147">
        <v>86</v>
      </c>
      <c r="M395" s="147">
        <v>415</v>
      </c>
    </row>
    <row r="396" spans="1:22" s="83" customFormat="1" ht="34.5" customHeight="1">
      <c r="A396" s="250" t="s">
        <v>776</v>
      </c>
      <c r="B396" s="1"/>
      <c r="C396" s="370"/>
      <c r="D396" s="320" t="s">
        <v>227</v>
      </c>
      <c r="E396" s="321"/>
      <c r="F396" s="321"/>
      <c r="G396" s="321"/>
      <c r="H396" s="322"/>
      <c r="I396" s="343"/>
      <c r="J396" s="140">
        <f t="shared" si="11"/>
        <v>21318</v>
      </c>
      <c r="K396" s="81" t="str">
        <f t="shared" si="12"/>
        <v/>
      </c>
      <c r="L396" s="147">
        <v>3358</v>
      </c>
      <c r="M396" s="147">
        <v>17960</v>
      </c>
    </row>
    <row r="397" spans="1:22" s="83" customFormat="1" ht="34.5" customHeight="1">
      <c r="A397" s="250" t="s">
        <v>777</v>
      </c>
      <c r="B397" s="119"/>
      <c r="C397" s="370"/>
      <c r="D397" s="320" t="s">
        <v>228</v>
      </c>
      <c r="E397" s="321"/>
      <c r="F397" s="321"/>
      <c r="G397" s="321"/>
      <c r="H397" s="322"/>
      <c r="I397" s="344"/>
      <c r="J397" s="140">
        <f t="shared" si="11"/>
        <v>2111</v>
      </c>
      <c r="K397" s="81" t="str">
        <f t="shared" si="12"/>
        <v/>
      </c>
      <c r="L397" s="147">
        <v>418</v>
      </c>
      <c r="M397" s="147">
        <v>1693</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1052</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2101</v>
      </c>
      <c r="K405" s="81" t="str">
        <f t="shared" ref="K405:K422" si="14">IF(OR(COUNTIF(L405:M405,"未確認")&gt;0,COUNTIF(L405:M405,"~*")&gt;0),"※","")</f>
        <v/>
      </c>
      <c r="L405" s="147">
        <v>416</v>
      </c>
      <c r="M405" s="147">
        <v>1685</v>
      </c>
    </row>
    <row r="406" spans="1:22" s="83" customFormat="1" ht="34.5" customHeight="1">
      <c r="A406" s="251" t="s">
        <v>779</v>
      </c>
      <c r="B406" s="119"/>
      <c r="C406" s="369"/>
      <c r="D406" s="375" t="s">
        <v>233</v>
      </c>
      <c r="E406" s="377" t="s">
        <v>234</v>
      </c>
      <c r="F406" s="378"/>
      <c r="G406" s="378"/>
      <c r="H406" s="379"/>
      <c r="I406" s="361"/>
      <c r="J406" s="140">
        <f t="shared" si="13"/>
        <v>385</v>
      </c>
      <c r="K406" s="81" t="str">
        <f t="shared" si="14"/>
        <v/>
      </c>
      <c r="L406" s="147">
        <v>2</v>
      </c>
      <c r="M406" s="147">
        <v>383</v>
      </c>
    </row>
    <row r="407" spans="1:22" s="83" customFormat="1" ht="34.5" customHeight="1">
      <c r="A407" s="251" t="s">
        <v>780</v>
      </c>
      <c r="B407" s="119"/>
      <c r="C407" s="369"/>
      <c r="D407" s="369"/>
      <c r="E407" s="320" t="s">
        <v>235</v>
      </c>
      <c r="F407" s="321"/>
      <c r="G407" s="321"/>
      <c r="H407" s="322"/>
      <c r="I407" s="361"/>
      <c r="J407" s="140">
        <f t="shared" si="13"/>
        <v>1526</v>
      </c>
      <c r="K407" s="81" t="str">
        <f t="shared" si="14"/>
        <v/>
      </c>
      <c r="L407" s="147">
        <v>343</v>
      </c>
      <c r="M407" s="147">
        <v>1183</v>
      </c>
    </row>
    <row r="408" spans="1:22" s="83" customFormat="1" ht="34.5" customHeight="1">
      <c r="A408" s="251" t="s">
        <v>781</v>
      </c>
      <c r="B408" s="119"/>
      <c r="C408" s="369"/>
      <c r="D408" s="369"/>
      <c r="E408" s="320" t="s">
        <v>236</v>
      </c>
      <c r="F408" s="321"/>
      <c r="G408" s="321"/>
      <c r="H408" s="322"/>
      <c r="I408" s="361"/>
      <c r="J408" s="140">
        <f t="shared" si="13"/>
        <v>95</v>
      </c>
      <c r="K408" s="81" t="str">
        <f t="shared" si="14"/>
        <v/>
      </c>
      <c r="L408" s="147">
        <v>23</v>
      </c>
      <c r="M408" s="147">
        <v>72</v>
      </c>
    </row>
    <row r="409" spans="1:22" s="83" customFormat="1" ht="34.5" customHeight="1">
      <c r="A409" s="251" t="s">
        <v>782</v>
      </c>
      <c r="B409" s="119"/>
      <c r="C409" s="369"/>
      <c r="D409" s="369"/>
      <c r="E409" s="317" t="s">
        <v>989</v>
      </c>
      <c r="F409" s="318"/>
      <c r="G409" s="318"/>
      <c r="H409" s="319"/>
      <c r="I409" s="361"/>
      <c r="J409" s="140">
        <f t="shared" si="13"/>
        <v>92</v>
      </c>
      <c r="K409" s="81" t="str">
        <f t="shared" si="14"/>
        <v/>
      </c>
      <c r="L409" s="147">
        <v>47</v>
      </c>
      <c r="M409" s="147">
        <v>45</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3</v>
      </c>
      <c r="K412" s="81" t="str">
        <f t="shared" si="14"/>
        <v/>
      </c>
      <c r="L412" s="147">
        <v>1</v>
      </c>
      <c r="M412" s="147">
        <v>2</v>
      </c>
    </row>
    <row r="413" spans="1:22" s="83" customFormat="1" ht="34.5" customHeight="1">
      <c r="A413" s="251" t="s">
        <v>786</v>
      </c>
      <c r="B413" s="119"/>
      <c r="C413" s="369"/>
      <c r="D413" s="320" t="s">
        <v>251</v>
      </c>
      <c r="E413" s="321"/>
      <c r="F413" s="321"/>
      <c r="G413" s="321"/>
      <c r="H413" s="322"/>
      <c r="I413" s="361"/>
      <c r="J413" s="140">
        <f t="shared" si="13"/>
        <v>2111</v>
      </c>
      <c r="K413" s="81" t="str">
        <f t="shared" si="14"/>
        <v/>
      </c>
      <c r="L413" s="147">
        <v>418</v>
      </c>
      <c r="M413" s="147">
        <v>1693</v>
      </c>
    </row>
    <row r="414" spans="1:22" s="83" customFormat="1" ht="34.5" customHeight="1">
      <c r="A414" s="251" t="s">
        <v>787</v>
      </c>
      <c r="B414" s="119"/>
      <c r="C414" s="369"/>
      <c r="D414" s="375" t="s">
        <v>240</v>
      </c>
      <c r="E414" s="377" t="s">
        <v>241</v>
      </c>
      <c r="F414" s="378"/>
      <c r="G414" s="378"/>
      <c r="H414" s="379"/>
      <c r="I414" s="361"/>
      <c r="J414" s="140">
        <f t="shared" si="13"/>
        <v>387</v>
      </c>
      <c r="K414" s="81" t="str">
        <f t="shared" si="14"/>
        <v/>
      </c>
      <c r="L414" s="147">
        <v>384</v>
      </c>
      <c r="M414" s="147">
        <v>3</v>
      </c>
    </row>
    <row r="415" spans="1:22" s="83" customFormat="1" ht="34.5" customHeight="1">
      <c r="A415" s="251" t="s">
        <v>788</v>
      </c>
      <c r="B415" s="119"/>
      <c r="C415" s="369"/>
      <c r="D415" s="369"/>
      <c r="E415" s="320" t="s">
        <v>242</v>
      </c>
      <c r="F415" s="321"/>
      <c r="G415" s="321"/>
      <c r="H415" s="322"/>
      <c r="I415" s="361"/>
      <c r="J415" s="140">
        <f t="shared" si="13"/>
        <v>1165</v>
      </c>
      <c r="K415" s="81" t="str">
        <f t="shared" si="14"/>
        <v/>
      </c>
      <c r="L415" s="147">
        <v>7</v>
      </c>
      <c r="M415" s="147">
        <v>1158</v>
      </c>
    </row>
    <row r="416" spans="1:22" s="83" customFormat="1" ht="34.5" customHeight="1">
      <c r="A416" s="251" t="s">
        <v>789</v>
      </c>
      <c r="B416" s="119"/>
      <c r="C416" s="369"/>
      <c r="D416" s="369"/>
      <c r="E416" s="320" t="s">
        <v>243</v>
      </c>
      <c r="F416" s="321"/>
      <c r="G416" s="321"/>
      <c r="H416" s="322"/>
      <c r="I416" s="361"/>
      <c r="J416" s="140">
        <f t="shared" si="13"/>
        <v>465</v>
      </c>
      <c r="K416" s="81" t="str">
        <f t="shared" si="14"/>
        <v/>
      </c>
      <c r="L416" s="147">
        <v>15</v>
      </c>
      <c r="M416" s="147">
        <v>450</v>
      </c>
    </row>
    <row r="417" spans="1:22" s="83" customFormat="1" ht="34.5" customHeight="1">
      <c r="A417" s="251" t="s">
        <v>790</v>
      </c>
      <c r="B417" s="119"/>
      <c r="C417" s="369"/>
      <c r="D417" s="369"/>
      <c r="E417" s="320" t="s">
        <v>244</v>
      </c>
      <c r="F417" s="321"/>
      <c r="G417" s="321"/>
      <c r="H417" s="322"/>
      <c r="I417" s="361"/>
      <c r="J417" s="140">
        <f t="shared" si="13"/>
        <v>9</v>
      </c>
      <c r="K417" s="81" t="str">
        <f t="shared" si="14"/>
        <v/>
      </c>
      <c r="L417" s="147">
        <v>0</v>
      </c>
      <c r="M417" s="147">
        <v>9</v>
      </c>
    </row>
    <row r="418" spans="1:22" s="83" customFormat="1" ht="34.5" customHeight="1">
      <c r="A418" s="251" t="s">
        <v>791</v>
      </c>
      <c r="B418" s="119"/>
      <c r="C418" s="369"/>
      <c r="D418" s="369"/>
      <c r="E418" s="320" t="s">
        <v>245</v>
      </c>
      <c r="F418" s="321"/>
      <c r="G418" s="321"/>
      <c r="H418" s="322"/>
      <c r="I418" s="361"/>
      <c r="J418" s="140">
        <f t="shared" si="13"/>
        <v>4</v>
      </c>
      <c r="K418" s="81" t="str">
        <f t="shared" si="14"/>
        <v/>
      </c>
      <c r="L418" s="147">
        <v>0</v>
      </c>
      <c r="M418" s="147">
        <v>4</v>
      </c>
    </row>
    <row r="419" spans="1:22" s="83" customFormat="1" ht="34.5" customHeight="1">
      <c r="A419" s="251" t="s">
        <v>792</v>
      </c>
      <c r="B419" s="119"/>
      <c r="C419" s="369"/>
      <c r="D419" s="369"/>
      <c r="E419" s="317" t="s">
        <v>605</v>
      </c>
      <c r="F419" s="318"/>
      <c r="G419" s="318"/>
      <c r="H419" s="319"/>
      <c r="I419" s="361"/>
      <c r="J419" s="140">
        <f t="shared" si="13"/>
        <v>51</v>
      </c>
      <c r="K419" s="81" t="str">
        <f t="shared" si="14"/>
        <v/>
      </c>
      <c r="L419" s="147">
        <v>0</v>
      </c>
      <c r="M419" s="147">
        <v>51</v>
      </c>
    </row>
    <row r="420" spans="1:22" s="83" customFormat="1" ht="34.5" customHeight="1">
      <c r="A420" s="251" t="s">
        <v>793</v>
      </c>
      <c r="B420" s="119"/>
      <c r="C420" s="369"/>
      <c r="D420" s="369"/>
      <c r="E420" s="320" t="s">
        <v>246</v>
      </c>
      <c r="F420" s="321"/>
      <c r="G420" s="321"/>
      <c r="H420" s="322"/>
      <c r="I420" s="361"/>
      <c r="J420" s="140">
        <f t="shared" si="13"/>
        <v>18</v>
      </c>
      <c r="K420" s="81" t="str">
        <f t="shared" si="14"/>
        <v/>
      </c>
      <c r="L420" s="147">
        <v>2</v>
      </c>
      <c r="M420" s="147">
        <v>16</v>
      </c>
    </row>
    <row r="421" spans="1:22" s="83" customFormat="1" ht="34.5" customHeight="1">
      <c r="A421" s="251" t="s">
        <v>794</v>
      </c>
      <c r="B421" s="119"/>
      <c r="C421" s="369"/>
      <c r="D421" s="369"/>
      <c r="E421" s="320" t="s">
        <v>247</v>
      </c>
      <c r="F421" s="321"/>
      <c r="G421" s="321"/>
      <c r="H421" s="322"/>
      <c r="I421" s="361"/>
      <c r="J421" s="140">
        <f t="shared" si="13"/>
        <v>11</v>
      </c>
      <c r="K421" s="81" t="str">
        <f t="shared" si="14"/>
        <v/>
      </c>
      <c r="L421" s="147">
        <v>10</v>
      </c>
      <c r="M421" s="147">
        <v>1</v>
      </c>
    </row>
    <row r="422" spans="1:22" s="83" customFormat="1" ht="34.5" customHeight="1">
      <c r="A422" s="251" t="s">
        <v>795</v>
      </c>
      <c r="B422" s="119"/>
      <c r="C422" s="369"/>
      <c r="D422" s="369"/>
      <c r="E422" s="320" t="s">
        <v>166</v>
      </c>
      <c r="F422" s="321"/>
      <c r="G422" s="321"/>
      <c r="H422" s="322"/>
      <c r="I422" s="362"/>
      <c r="J422" s="140">
        <f t="shared" si="13"/>
        <v>1</v>
      </c>
      <c r="K422" s="81" t="str">
        <f t="shared" si="14"/>
        <v/>
      </c>
      <c r="L422" s="147">
        <v>0</v>
      </c>
      <c r="M422" s="147">
        <v>1</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1052</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1724</v>
      </c>
      <c r="K430" s="193" t="str">
        <f>IF(OR(COUNTIF(L430:M430,"未確認")&gt;0,COUNTIF(L430:M430,"~*")&gt;0),"※","")</f>
        <v/>
      </c>
      <c r="L430" s="147">
        <v>34</v>
      </c>
      <c r="M430" s="147">
        <v>1690</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27</v>
      </c>
      <c r="K432" s="193" t="str">
        <f>IF(OR(COUNTIF(L432:M432,"未確認")&gt;0,COUNTIF(L432:M432,"~*")&gt;0),"※","")</f>
        <v/>
      </c>
      <c r="L432" s="147">
        <v>1</v>
      </c>
      <c r="M432" s="147">
        <v>26</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1669</v>
      </c>
      <c r="K433" s="193" t="str">
        <f>IF(OR(COUNTIF(L433:M433,"未確認")&gt;0,COUNTIF(L433:M433,"~*")&gt;0),"※","")</f>
        <v/>
      </c>
      <c r="L433" s="147">
        <v>33</v>
      </c>
      <c r="M433" s="147">
        <v>1636</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28</v>
      </c>
      <c r="K434" s="193" t="str">
        <f>IF(OR(COUNTIF(L434:M434,"未確認")&gt;0,COUNTIF(L434:M434,"~*")&gt;0),"※","")</f>
        <v/>
      </c>
      <c r="L434" s="147">
        <v>0</v>
      </c>
      <c r="M434" s="147">
        <v>28</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1052</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1052</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38</v>
      </c>
      <c r="K468" s="201" t="str">
        <f t="shared" ref="K468:K475" si="16">IF(OR(COUNTIF(L468:M468,"未確認")&gt;0,COUNTIF(L468:M468,"*")&gt;0),"※","")</f>
        <v>※</v>
      </c>
      <c r="L468" s="117" t="s">
        <v>541</v>
      </c>
      <c r="M468" s="117">
        <v>38</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t="s">
        <v>541</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32</v>
      </c>
      <c r="K471" s="201" t="str">
        <f t="shared" si="16"/>
        <v>※</v>
      </c>
      <c r="L471" s="117" t="s">
        <v>541</v>
      </c>
      <c r="M471" s="117">
        <v>32</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IF(OR(COUNTIF(L476:M476,"未確認")&gt;0,COUNTIF(L476:M476,"~")&gt;0),"※","")</f>
        <v/>
      </c>
      <c r="L476" s="117">
        <v>0</v>
      </c>
      <c r="M476" s="117" t="s">
        <v>541</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15</v>
      </c>
      <c r="K481" s="201" t="str">
        <f t="shared" si="18"/>
        <v>※</v>
      </c>
      <c r="L481" s="117" t="s">
        <v>541</v>
      </c>
      <c r="M481" s="117">
        <v>15</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15</v>
      </c>
      <c r="K484" s="201" t="str">
        <f t="shared" si="18"/>
        <v>※</v>
      </c>
      <c r="L484" s="117" t="s">
        <v>541</v>
      </c>
      <c r="M484" s="117">
        <v>15</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1052</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t="s">
        <v>541</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22</v>
      </c>
      <c r="K507" s="201" t="str">
        <f t="shared" si="21"/>
        <v/>
      </c>
      <c r="L507" s="117">
        <v>0</v>
      </c>
      <c r="M507" s="117">
        <v>22</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1052</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t="str">
        <f>IF(SUM(L517:M517)=0,IF(COUNTIF(L517:M517,"未確認")&gt;0,"未確認",IF(COUNTIF(L517:M517,"~*")&gt;0,"*",SUM(L517:M517))),SUM(L517:M517))</f>
        <v>*</v>
      </c>
      <c r="K517" s="201" t="str">
        <f>IF(OR(COUNTIF(L517:M517,"未確認")&gt;0,COUNTIF(L517:M517,"*")&gt;0),"※","")</f>
        <v>※</v>
      </c>
      <c r="L517" s="117">
        <v>0</v>
      </c>
      <c r="M517" s="117" t="s">
        <v>541</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1052</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1052</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1052</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row>
    <row r="544" spans="1:22" s="1" customFormat="1" ht="20.25" customHeight="1">
      <c r="A544" s="243"/>
      <c r="C544" s="62"/>
      <c r="D544" s="3"/>
      <c r="E544" s="3"/>
      <c r="F544" s="3"/>
      <c r="G544" s="3"/>
      <c r="H544" s="287"/>
      <c r="I544" s="67" t="s">
        <v>36</v>
      </c>
      <c r="J544" s="68"/>
      <c r="K544" s="186"/>
      <c r="L544" s="70" t="s">
        <v>1049</v>
      </c>
      <c r="M544" s="70" t="s">
        <v>1052</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1047</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71</v>
      </c>
      <c r="M560" s="211">
        <v>27.7</v>
      </c>
    </row>
    <row r="561" spans="1:13" s="91" customFormat="1" ht="34.5" customHeight="1">
      <c r="A561" s="251" t="s">
        <v>871</v>
      </c>
      <c r="B561" s="119"/>
      <c r="C561" s="209"/>
      <c r="D561" s="331" t="s">
        <v>377</v>
      </c>
      <c r="E561" s="342"/>
      <c r="F561" s="342"/>
      <c r="G561" s="342"/>
      <c r="H561" s="332"/>
      <c r="I561" s="343"/>
      <c r="J561" s="207"/>
      <c r="K561" s="210"/>
      <c r="L561" s="211">
        <v>60.7</v>
      </c>
      <c r="M561" s="211">
        <v>18.600000000000001</v>
      </c>
    </row>
    <row r="562" spans="1:13" s="91" customFormat="1" ht="34.5" customHeight="1">
      <c r="A562" s="251" t="s">
        <v>872</v>
      </c>
      <c r="B562" s="119"/>
      <c r="C562" s="209"/>
      <c r="D562" s="331" t="s">
        <v>992</v>
      </c>
      <c r="E562" s="342"/>
      <c r="F562" s="342"/>
      <c r="G562" s="342"/>
      <c r="H562" s="332"/>
      <c r="I562" s="343"/>
      <c r="J562" s="207"/>
      <c r="K562" s="210"/>
      <c r="L562" s="211">
        <v>43.4</v>
      </c>
      <c r="M562" s="211">
        <v>11.8</v>
      </c>
    </row>
    <row r="563" spans="1:13" s="91" customFormat="1" ht="34.5" customHeight="1">
      <c r="A563" s="251" t="s">
        <v>873</v>
      </c>
      <c r="B563" s="119"/>
      <c r="C563" s="209"/>
      <c r="D563" s="331" t="s">
        <v>379</v>
      </c>
      <c r="E563" s="342"/>
      <c r="F563" s="342"/>
      <c r="G563" s="342"/>
      <c r="H563" s="332"/>
      <c r="I563" s="343"/>
      <c r="J563" s="207"/>
      <c r="K563" s="210"/>
      <c r="L563" s="211">
        <v>56.2</v>
      </c>
      <c r="M563" s="211">
        <v>14</v>
      </c>
    </row>
    <row r="564" spans="1:13" s="91" customFormat="1" ht="34.5" customHeight="1">
      <c r="A564" s="251" t="s">
        <v>874</v>
      </c>
      <c r="B564" s="119"/>
      <c r="C564" s="209"/>
      <c r="D564" s="331" t="s">
        <v>380</v>
      </c>
      <c r="E564" s="342"/>
      <c r="F564" s="342"/>
      <c r="G564" s="342"/>
      <c r="H564" s="332"/>
      <c r="I564" s="343"/>
      <c r="J564" s="207"/>
      <c r="K564" s="210"/>
      <c r="L564" s="211">
        <v>3.4</v>
      </c>
      <c r="M564" s="211">
        <v>7.8</v>
      </c>
    </row>
    <row r="565" spans="1:13" s="91" customFormat="1" ht="34.5" customHeight="1">
      <c r="A565" s="251" t="s">
        <v>875</v>
      </c>
      <c r="B565" s="119"/>
      <c r="C565" s="280"/>
      <c r="D565" s="331" t="s">
        <v>869</v>
      </c>
      <c r="E565" s="342"/>
      <c r="F565" s="342"/>
      <c r="G565" s="342"/>
      <c r="H565" s="332"/>
      <c r="I565" s="343"/>
      <c r="J565" s="207"/>
      <c r="K565" s="210"/>
      <c r="L565" s="211">
        <v>25.2</v>
      </c>
      <c r="M565" s="211">
        <v>11.3</v>
      </c>
    </row>
    <row r="566" spans="1:13" s="91" customFormat="1" ht="34.5" customHeight="1">
      <c r="A566" s="251" t="s">
        <v>876</v>
      </c>
      <c r="B566" s="119"/>
      <c r="C566" s="285"/>
      <c r="D566" s="331" t="s">
        <v>993</v>
      </c>
      <c r="E566" s="342"/>
      <c r="F566" s="342"/>
      <c r="G566" s="342"/>
      <c r="H566" s="332"/>
      <c r="I566" s="343"/>
      <c r="J566" s="213"/>
      <c r="K566" s="214"/>
      <c r="L566" s="211">
        <v>67.599999999999994</v>
      </c>
      <c r="M566" s="211">
        <v>28.7</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row>
    <row r="589" spans="1:22" s="1" customFormat="1" ht="20.25" customHeight="1">
      <c r="A589" s="243"/>
      <c r="C589" s="62"/>
      <c r="D589" s="3"/>
      <c r="E589" s="3"/>
      <c r="F589" s="3"/>
      <c r="G589" s="3"/>
      <c r="H589" s="287"/>
      <c r="I589" s="67" t="s">
        <v>36</v>
      </c>
      <c r="J589" s="68"/>
      <c r="K589" s="186"/>
      <c r="L589" s="70" t="s">
        <v>1049</v>
      </c>
      <c r="M589" s="70" t="s">
        <v>1052</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t="str">
        <f>IF(SUM(L594:M594)=0,IF(COUNTIF(L594:M594,"未確認")&gt;0,"未確認",IF(COUNTIF(L594:M594,"~*")&gt;0,"*",SUM(L594:M594))),SUM(L594:M594))</f>
        <v>*</v>
      </c>
      <c r="K594" s="201" t="str">
        <f>IF(OR(COUNTIF(L594:M594,"未確認")&gt;0,COUNTIF(L594:M594,"*")&gt;0),"※","")</f>
        <v>※</v>
      </c>
      <c r="L594" s="117">
        <v>0</v>
      </c>
      <c r="M594" s="117" t="s">
        <v>541</v>
      </c>
    </row>
    <row r="595" spans="1:13" s="115" customFormat="1" ht="35.15" customHeight="1">
      <c r="A595" s="251" t="s">
        <v>895</v>
      </c>
      <c r="B595" s="84"/>
      <c r="C595" s="323" t="s">
        <v>994</v>
      </c>
      <c r="D595" s="324"/>
      <c r="E595" s="324"/>
      <c r="F595" s="324"/>
      <c r="G595" s="324"/>
      <c r="H595" s="325"/>
      <c r="I595" s="340" t="s">
        <v>397</v>
      </c>
      <c r="J595" s="140">
        <v>213</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84</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921</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348</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1134</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1052</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29</v>
      </c>
      <c r="K613" s="201" t="str">
        <f t="shared" ref="K613:K623" si="29">IF(OR(COUNTIF(L613:M613,"未確認")&gt;0,COUNTIF(L613:M613,"*")&gt;0),"※","")</f>
        <v>※</v>
      </c>
      <c r="L613" s="117" t="s">
        <v>541</v>
      </c>
      <c r="M613" s="117">
        <v>29</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19</v>
      </c>
      <c r="K619" s="201" t="str">
        <f t="shared" si="29"/>
        <v>※</v>
      </c>
      <c r="L619" s="117" t="s">
        <v>541</v>
      </c>
      <c r="M619" s="117">
        <v>19</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1052</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27</v>
      </c>
      <c r="K632" s="201" t="str">
        <f t="shared" si="31"/>
        <v/>
      </c>
      <c r="L632" s="117">
        <v>0</v>
      </c>
      <c r="M632" s="117">
        <v>27</v>
      </c>
    </row>
    <row r="633" spans="1:22" s="118" customFormat="1" ht="56">
      <c r="A633" s="252" t="s">
        <v>919</v>
      </c>
      <c r="B633" s="119"/>
      <c r="C633" s="320" t="s">
        <v>436</v>
      </c>
      <c r="D633" s="321"/>
      <c r="E633" s="321"/>
      <c r="F633" s="321"/>
      <c r="G633" s="321"/>
      <c r="H633" s="322"/>
      <c r="I633" s="122" t="s">
        <v>437</v>
      </c>
      <c r="J633" s="116">
        <f t="shared" si="30"/>
        <v>22</v>
      </c>
      <c r="K633" s="201" t="str">
        <f t="shared" si="31"/>
        <v/>
      </c>
      <c r="L633" s="117">
        <v>0</v>
      </c>
      <c r="M633" s="117">
        <v>22</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v>0</v>
      </c>
      <c r="M634" s="117" t="s">
        <v>541</v>
      </c>
    </row>
    <row r="635" spans="1:22" s="118" customFormat="1" ht="84" customHeight="1">
      <c r="A635" s="252" t="s">
        <v>921</v>
      </c>
      <c r="B635" s="119"/>
      <c r="C635" s="320" t="s">
        <v>440</v>
      </c>
      <c r="D635" s="321"/>
      <c r="E635" s="321"/>
      <c r="F635" s="321"/>
      <c r="G635" s="321"/>
      <c r="H635" s="322"/>
      <c r="I635" s="122" t="s">
        <v>441</v>
      </c>
      <c r="J635" s="116">
        <f t="shared" si="30"/>
        <v>12</v>
      </c>
      <c r="K635" s="201" t="str">
        <f t="shared" si="31"/>
        <v>※</v>
      </c>
      <c r="L635" s="117" t="s">
        <v>541</v>
      </c>
      <c r="M635" s="117">
        <v>12</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1052</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142</v>
      </c>
      <c r="K646" s="201" t="str">
        <f t="shared" ref="K646:K660" si="33">IF(OR(COUNTIF(L646:M646,"未確認")&gt;0,COUNTIF(L646:M646,"*")&gt;0),"※","")</f>
        <v/>
      </c>
      <c r="L646" s="117">
        <v>38</v>
      </c>
      <c r="M646" s="117">
        <v>104</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137</v>
      </c>
      <c r="K648" s="201" t="str">
        <f t="shared" si="33"/>
        <v/>
      </c>
      <c r="L648" s="117">
        <v>38</v>
      </c>
      <c r="M648" s="117">
        <v>99</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t="s">
        <v>541</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135</v>
      </c>
      <c r="K655" s="201" t="str">
        <f t="shared" si="33"/>
        <v/>
      </c>
      <c r="L655" s="117">
        <v>38</v>
      </c>
      <c r="M655" s="117">
        <v>97</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118</v>
      </c>
      <c r="K657" s="201" t="str">
        <f t="shared" si="33"/>
        <v/>
      </c>
      <c r="L657" s="117">
        <v>38</v>
      </c>
      <c r="M657" s="117">
        <v>80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1052</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1052</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1052</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1052</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91DE32E4-19A1-4348-91B1-E4AB429EF04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2019-12-23T02:27:58Z</dcterms:modified>
</cp:coreProperties>
</file>