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97CA5BA-4DDD-4B0B-BAF6-6AD9BE6EE14A}"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<sst xmlns="http://schemas.openxmlformats.org/spreadsheetml/2006/main" count="3591" uniqueCount="1064">
  <si>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</si>
  <si>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</si>
  <si>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</si>
  <si>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</si>
  <si>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</si>
  <si>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</si>
  <si>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</si>
  <si>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</si>
  <si>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</si>
  <si>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</si>
  <si>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</si>
  <si>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</si>
  <si>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</si>
  <si>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</si>
  <si>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</si>
  <si>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</si>
  <si>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</si>
  <si>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</si>
  <si>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</si>
  <si>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</si>
  <si>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</si>
  <si>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</si>
  <si>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</si>
  <si>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</si>
  <si>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</si>
  <si>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</si>
  <si>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</si>
  <si>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</si>
  <si>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</si>
  <si>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</si>
  <si>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</si>
  <si>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</si>
  <si>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</si>
  <si>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</si>
  <si>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</si>
  <si>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</si>
  <si>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</si>
  <si>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</si>
  <si>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</si>
  <si>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</si>
  <si>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</si>
  <si>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</si>
  <si>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</si>
  <si>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</si>
  <si>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</si>
  <si>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</si>
  <si>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</si>
  <si>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</si>
  <si>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</si>
  <si>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</si>
  <si>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</si>
  <si>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</si>
  <si>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</si>
  <si>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</si>
  <si>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</si>
  <si>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</si>
  <si>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</si>
  <si>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</si>
  <si>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</si>
  <si>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</si>
  <si>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</si>
  <si>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</si>
  <si>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</si>
  <si>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</si>
  <si>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</si>
  <si>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</si>
  <si>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</si>
  <si>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</si>
  <si>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</si>
  <si>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</si>
  <si>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</si>
  <si>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</si>
  <si>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</si>
  <si>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</si>
  <si>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</si>
  <si>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</si>
  <si>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</si>
  <si>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</si>
  <si>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</si>
  <si>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</si>
  <si>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</si>
  <si>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</si>
  <si>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</si>
  <si>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</si>
  <si>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</si>
  <si>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</si>
  <si>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</si>
  <si>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</si>
  <si>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</si>
  <si>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</si>
  <si>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</si>
  <si>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</si>
  <si>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</si>
  <si>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</si>
  <si>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</si>
  <si>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</si>
  <si>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</si>
  <si>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</si>
  <si>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</si>
  <si>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</si>
  <si>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</si>
  <si>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</si>
  <si>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</si>
  <si>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</si>
  <si>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</si>
  <si>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</si>
  <si>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</si>
  <si>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</si>
  <si>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</si>
  <si>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</si>
  <si>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</si>
  <si>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</si>
  <si>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</si>
  <si>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</si>
  <si>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</si>
  <si>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</si>
  <si>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</si>
  <si>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</si>
  <si>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</si>
  <si>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</si>
  <si>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</si>
  <si>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</si>
  <si>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</si>
  <si>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</si>
  <si>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</si>
  <si>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</si>
  <si>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</si>
  <si>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</si>
  <si>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</si>
  <si>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</si>
  <si>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</si>
  <si>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</si>
  <si>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</si>
  <si>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</si>
  <si>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</si>
  <si>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</si>
  <si>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</si>
  <si>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</si>
  <si>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</si>
  <si>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</si>
  <si>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</si>
  <si>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</si>
  <si>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</si>
  <si>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</si>
  <si>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</si>
  <si>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</si>
  <si>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</si>
  <si>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</si>
  <si>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</si>
  <si>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</si>
  <si>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</si>
  <si>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</si>
  <si>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</si>
  <si>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</si>
  <si>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</si>
  <si>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</si>
  <si>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</si>
  <si>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</si>
  <si>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</si>
  <si>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</si>
  <si>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</si>
  <si>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</si>
  <si>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</si>
  <si>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</si>
  <si>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</si>
  <si>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</si>
  <si>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</si>
  <si>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</si>
  <si>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</si>
  <si>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</si>
  <si>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</si>
  <si>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</si>
  <si>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</si>
  <si>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</si>
  <si>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</si>
  <si>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</si>
  <si>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</si>
  <si>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</si>
  <si>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</si>
  <si>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</si>
  <si>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</si>
  <si>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</si>
  <si>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</si>
  <si>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</si>
  <si>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</si>
  <si>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</si>
  <si>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</si>
  <si>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</si>
  <si>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</si>
  <si>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</si>
  <si>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</si>
  <si>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</si>
  <si>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</si>
  <si>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</si>
  <si>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</si>
  <si>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</si>
  <si>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</si>
  <si>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</si>
  <si>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</si>
  <si>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</si>
  <si>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</si>
  <si>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</si>
  <si>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</si>
  <si>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</si>
  <si>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</si>
  <si>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</si>
  <si>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</si>
  <si>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</si>
  <si>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</si>
  <si>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</si>
  <si>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</si>
  <si>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</si>
  <si>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</si>
  <si>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</si>
  <si>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</si>
  <si>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</si>
  <si>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</si>
  <si>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</si>
  <si>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</si>
  <si>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</si>
  <si>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</si>
  <si>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</si>
  <si>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</si>
  <si>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</si>
  <si>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</si>
  <si>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</si>
  <si>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</si>
  <si>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</si>
  <si>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</si>
  <si>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</si>
  <si>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</si>
  <si>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</si>
  <si>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</si>
  <si>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</si>
  <si>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</si>
  <si>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</si>
  <si>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</si>
  <si>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</si>
  <si>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</si>
  <si>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</si>
  <si>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</si>
  <si>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</si>
  <si>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</si>
  <si>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</si>
  <si>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</si>
  <si>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</si>
  <si>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</si>
  <si>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</si>
  <si>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</si>
  <si>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</si>
  <si>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</si>
  <si>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</si>
  <si>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</si>
  <si>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</si>
  <si>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</si>
  <si>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</si>
  <si>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</si>
  <si>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</si>
  <si>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</si>
  <si>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</si>
  <si>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</si>
  <si>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</si>
  <si>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</si>
  <si>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</si>
  <si>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</si>
  <si>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</si>
  <si>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</si>
  <si>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</si>
  <si>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</si>
  <si>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</si>
  <si>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</si>
  <si>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</si>
  <si>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</si>
  <si>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</si>
  <si>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</si>
  <si>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</si>
  <si>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</si>
  <si>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</si>
  <si>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</si>
  <si>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</si>
  <si>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</si>
  <si>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</si>
  <si>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</si>
  <si>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</si>
  <si>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</si>
  <si>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</si>
  <si>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</si>
  <si>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</si>
  <si>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</si>
  <si>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</si>
  <si>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</si>
  <si>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</si>
  <si>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</si>
  <si>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</si>
  <si>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</si>
  <si>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</si>
  <si>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</si>
  <si>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</si>
  <si>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</si>
  <si>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</si>
  <si>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</si>
  <si>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</si>
  <si>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</si>
  <si>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</si>
  <si>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</si>
  <si>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</si>
  <si>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</si>
  <si>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</si>
  <si>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</si>
  <si>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</si>
  <si>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</si>
  <si>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</si>
  <si>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</si>
  <si>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</si>
  <si>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</si>
  <si>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</si>
  <si>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</si>
  <si>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</si>
  <si>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</si>
  <si>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</si>
  <si>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</si>
  <si>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</si>
  <si>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</si>
  <si>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</si>
  <si>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</si>
  <si>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</si>
  <si>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</si>
  <si>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</si>
  <si>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</si>
  <si>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</si>
  <si>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</si>
  <si>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</si>
  <si>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</si>
  <si>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</si>
  <si>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</si>
  <si>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</si>
  <si>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</si>
  <si>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</si>
  <si>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</si>
  <si>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</si>
  <si>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</si>
  <si>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</si>
  <si>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</si>
  <si>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</si>
  <si>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</si>
  <si>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</si>
  <si>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</si>
  <si>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</si>
  <si>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</si>
  <si>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</si>
  <si>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</si>
  <si>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</si>
  <si>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</si>
  <si>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</si>
  <si>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</si>
  <si>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</si>
  <si>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</si>
  <si>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</si>
  <si>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</si>
  <si>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</si>
  <si>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</si>
  <si>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</si>
  <si>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</si>
  <si>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</si>
  <si>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</si>
  <si>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</si>
  <si>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</si>
  <si>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</si>
  <si>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</si>
  <si>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</si>
  <si>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</si>
  <si>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</si>
  <si>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</si>
  <si>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</si>
  <si>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</si>
  <si>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</si>
  <si>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</si>
  <si>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</si>
  <si>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</si>
  <si>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</si>
  <si>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</si>
  <si>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</si>
  <si>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</si>
  <si>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</si>
  <si>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</si>
  <si>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</si>
  <si>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</si>
  <si>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</si>
  <si>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</si>
  <si>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</si>
  <si>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</si>
  <si>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</si>
  <si>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</si>
  <si>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</si>
  <si>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</si>
  <si>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</si>
  <si>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</si>
  <si>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</si>
  <si>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</si>
  <si>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</si>
  <si>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</si>
  <si>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</si>
  <si>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</si>
  <si>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</si>
  <si>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</si>
  <si>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</si>
  <si>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</si>
  <si>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</si>
  <si>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</si>
  <si>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</si>
  <si>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</si>
  <si>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</si>
  <si>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</si>
  <si>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</si>
  <si>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</si>
  <si>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</si>
  <si>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</si>
  <si>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</si>
  <si>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</si>
  <si>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</si>
  <si>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</si>
  <si>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</si>
  <si>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</si>
  <si>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</si>
  <si>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</si>
  <si>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</si>
  <si>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</si>
  <si>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</si>
  <si>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</si>
  <si>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</si>
  <si>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</si>
  <si>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</si>
  <si>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</si>
  <si>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</si>
  <si>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</si>
  <si>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</si>
  <si>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</si>
  <si>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</si>
  <si>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</si>
  <si>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</si>
  <si>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</si>
  <si>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</si>
  <si>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</si>
  <si>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</si>
  <si>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</si>
  <si>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</si>
  <si>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</si>
  <si>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</si>
  <si>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</si>
  <si>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</si>
  <si>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</si>
  <si>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</si>
  <si>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</si>
  <si>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</si>
  <si>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</si>
  <si>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</si>
  <si>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</si>
  <si>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</si>
  <si>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</si>
  <si>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</si>
  <si>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</si>
  <si>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</si>
  <si>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</si>
  <si>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</si>
  <si>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</si>
  <si>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</si>
  <si>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</si>
  <si>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</si>
  <si>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</si>
  <si>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</si>
  <si>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</si>
  <si>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</si>
  <si>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</si>
  <si>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</si>
  <si>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</si>
  <si>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</si>
  <si>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</si>
  <si>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</si>
  <si>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</si>
  <si>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</si>
  <si>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</si>
  <si>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</si>
  <si>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</si>
  <si>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</si>
  <si>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</si>
  <si>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</si>
  <si>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</si>
  <si>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</si>
  <si>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</si>
  <si>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</si>
  <si>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</si>
  <si>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</si>
  <si>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</si>
  <si>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</si>
  <si>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</si>
  <si>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</si>
  <si>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</si>
  <si>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</si>
  <si>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</si>
  <si>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</si>
  <si>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</si>
  <si>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</si>
  <si>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</si>
  <si>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</si>
  <si>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</si>
  <si>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</si>
  <si>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</si>
  <si>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</si>
  <si>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</si>
  <si>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</si>
  <si>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</si>
  <si>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</si>
  <si>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</si>
  <si>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</si>
  <si>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</si>
  <si>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</si>
  <si>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</si>
  <si>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</si>
  <si>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</si>
  <si>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</si>
  <si>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</si>
  <si>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</si>
  <si>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</si>
  <si>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</si>
  <si>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</si>
  <si>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</si>
  <si>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</si>
  <si>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</si>
  <si>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</si>
  <si>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</si>
  <si>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</si>
  <si>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</si>
  <si>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</si>
  <si>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</si>
  <si>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</si>
  <si>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</si>
  <si>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</si>
  <si>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</si>
  <si>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</si>
  <si>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</si>
  <si>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</si>
  <si>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</si>
  <si>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</si>
  <si>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</si>
  <si>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</si>
  <si>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</si>
  <si>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</si>
  <si>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</si>
  <si>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</si>
  <si>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</si>
  <si>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</si>
  <si>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</si>
  <si>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</si>
  <si>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</si>
  <si>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</si>
  <si>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</si>
  <si>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</si>
  <si>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</si>
  <si>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</si>
  <si>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</si>
  <si>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</si>
  <si>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</si>
  <si>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</si>
  <si>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</si>
  <si>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</si>
  <si>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</si>
  <si>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</si>
  <si>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</si>
  <si>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</si>
  <si>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</si>
  <si>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</si>
  <si>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</si>
  <si>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</si>
  <si>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</si>
  <si>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</si>
  <si>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</si>
  <si>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</si>
  <si>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</si>
  <si>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</si>
  <si>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</si>
  <si>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</si>
  <si>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</si>
  <si>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</si>
  <si>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</si>
  <si>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</si>
  <si>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</si>
  <si>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</si>
  <si>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</si>
  <si>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</si>
  <si>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</si>
  <si>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</si>
  <si>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</si>
  <si>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</si>
  <si>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</si>
  <si>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</si>
  <si>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</si>
  <si>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</si>
  <si>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</si>
  <si>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</si>
  <si>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</si>
  <si>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</si>
  <si>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</si>
  <si>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</si>
  <si>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</si>
  <si>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</si>
  <si>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</si>
  <si>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</si>
  <si>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</si>
  <si>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</si>
  <si>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</si>
  <si>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</si>
  <si>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</si>
  <si>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</si>
  <si>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</si>
  <si>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</si>
  <si>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</si>
  <si>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</si>
  <si>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</si>
  <si>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</si>
  <si>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</si>
  <si>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</si>
  <si>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</si>
  <si>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</si>
  <si>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</si>
  <si>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</si>
  <si>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</si>
  <si>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</si>
  <si>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</si>
  <si>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</si>
  <si>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</si>
  <si>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</si>
  <si>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</si>
  <si>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</si>
  <si>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</si>
  <si>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</si>
  <si>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</si>
  <si>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</si>
  <si>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</si>
  <si>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</si>
  <si>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</si>
  <si>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</si>
  <si>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</si>
  <si>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</si>
  <si>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</si>
  <si>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</si>
  <si>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</si>
  <si>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</si>
  <si>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</si>
  <si>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</si>
  <si>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</si>
  <si>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</si>
  <si>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</si>
  <si>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</si>
  <si>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</si>
  <si>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</si>
  <si>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</si>
  <si>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</si>
  <si>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</si>
  <si>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</si>
  <si>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</si>
  <si>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</si>
  <si>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</si>
  <si>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</si>
  <si>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</si>
  <si>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</si>
  <si>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</si>
  <si>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</si>
  <si>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</si>
  <si>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</si>
  <si>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</si>
  <si>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</si>
  <si>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</si>
  <si>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</si>
  <si>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</si>
  <si>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</si>
  <si>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</si>
  <si>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</si>
  <si>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</si>
  <si>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</si>
  <si>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</si>
  <si>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</si>
  <si>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</si>
  <si>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</si>
  <si>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</si>
  <si>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</si>
  <si>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</si>
  <si>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</si>
  <si>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</si>
  <si>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</si>
  <si>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</si>
  <si>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</si>
  <si>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</si>
  <si>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</si>
  <si>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</si>
  <si>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</si>
  <si>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</si>
  <si>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</si>
  <si>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</si>
  <si>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</si>
  <si>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</si>
  <si>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</si>
  <si>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</si>
  <si>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</si>
  <si>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</si>
  <si>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</si>
  <si>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</si>
  <si>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</si>
  <si>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</si>
  <si>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</si>
  <si>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</si>
  <si>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</si>
  <si>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</si>
  <si>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</si>
  <si>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</si>
  <si>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</si>
  <si>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</si>
  <si>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</si>
  <si>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</si>
  <si>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</si>
  <si>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</si>
  <si>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</si>
  <si>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</si>
  <si>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</si>
  <si>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</si>
  <si>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</si>
  <si>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</si>
  <si>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</si>
  <si>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</si>
  <si>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</si>
  <si>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</si>
  <si>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</si>
  <si>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</si>
  <si>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</si>
  <si>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</si>
  <si>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</si>
  <si>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</si>
  <si>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</si>
  <si>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</si>
  <si>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</si>
  <si>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</si>
  <si>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</si>
  <si>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</si>
  <si>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</si>
  <si>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</si>
  <si>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</si>
  <si>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</si>
  <si>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</si>
  <si>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</si>
  <si>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</si>
  <si>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</si>
  <si>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</si>
  <si>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</si>
  <si>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</si>
  <si>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</si>
  <si>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</si>
  <si>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</si>
  <si>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</si>
  <si>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</si>
  <si>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</si>
  <si>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</si>
  <si>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</si>
  <si>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</si>
  <si>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</si>
  <si>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</si>
  <si>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</si>
  <si>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</si>
  <si>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</si>
  <si>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</si>
  <si>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</si>
  <si>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</si>
  <si>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</si>
  <si>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</si>
  <si>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</si>
  <si>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</si>
  <si>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</si>
  <si>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</si>
  <si>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</si>
  <si>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</si>
  <si>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</si>
  <si>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</si>
  <si>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</si>
  <si>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</si>
  <si>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</si>
  <si>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</si>
  <si>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</si>
  <si>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</si>
  <si>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</si>
  <si>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</si>
  <si>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</si>
  <si>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</si>
  <si>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</si>
  <si>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</si>
  <si>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</si>
  <si>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</si>
  <si>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</si>
  <si>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</si>
  <si>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</si>
  <si>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</si>
  <si>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</si>
  <si>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</si>
  <si>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</si>
  <si>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</si>
  <si>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</si>
  <si>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</si>
  <si>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</si>
  <si>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</si>
  <si>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</si>
  <si>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</si>
  <si>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</si>
  <si>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</si>
  <si>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</si>
  <si>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</si>
  <si>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</si>
  <si>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</si>
  <si>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</si>
  <si>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</si>
  <si>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</si>
  <si>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</si>
  <si>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</si>
  <si>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</si>
  <si>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</si>
  <si>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</si>
  <si>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</si>
  <si>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</si>
  <si>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</si>
  <si>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</si>
  <si>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</si>
  <si>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</si>
  <si>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</si>
  <si>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</si>
  <si>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</si>
  <si>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</si>
  <si>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</si>
  <si>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</si>
  <si>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</si>
  <si>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</si>
  <si>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</si>
  <si>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</si>
  <si>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</si>
  <si>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</si>
  <si>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</si>
  <si>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</si>
  <si>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</si>
  <si>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</si>
  <si>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</si>
  <si>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</si>
  <si>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</si>
  <si>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</si>
  <si>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</si>
  <si>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</si>
  <si>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</si>
  <si>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</si>
  <si>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</si>
  <si>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</si>
  <si>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</si>
  <si>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</si>
  <si>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</si>
  <si>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</si>
  <si>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</si>
  <si>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</si>
  <si>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</si>
  <si>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</si>
  <si>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</si>
  <si>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</si>
  <si>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</si>
  <si>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</si>
  <si>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</si>
  <si>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</si>
  <si>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</si>
  <si>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</si>
  <si>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</si>
  <si>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</si>
  <si>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</si>
  <si>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</si>
  <si>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</si>
  <si>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</si>
  <si>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</si>
  <si>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</si>
  <si>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</si>
  <si>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</si>
  <si>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</si>
  <si>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</si>
  <si>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</si>
  <si>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</si>
  <si>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</si>
  <si>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</si>
  <si>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</si>
  <si>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</si>
  <si>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</si>
  <si>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</si>
  <si>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</si>
  <si>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</si>
  <si>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</si>
  <si>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</si>
  <si>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</si>
  <si>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</si>
  <si>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</si>
  <si>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</si>
  <si>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</si>
  <si>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</si>
  <si>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</si>
  <si>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</si>
  <si>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</si>
  <si>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</si>
  <si>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</si>
  <si>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</si>
  <si>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</si>
  <si>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</si>
  <si>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</si>
  <si>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</si>
  <si>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</si>
  <si>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</si>
  <si>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</si>
  <si>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</si>
  <si>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</si>
  <si>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</si>
  <si>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</si>
  <si>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</si>
  <si>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</si>
  <si>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</si>
  <si>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</si>
  <si>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</si>
  <si>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</si>
  <si>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</si>
  <si>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</si>
  <si>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</si>
  <si>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</si>
  <si>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</si>
  <si>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</si>
  <si>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</si>
  <si>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</si>
  <si>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</si>
  <si>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</si>
  <si>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</si>
  <si>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</si>
  <si>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</si>
  <si>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</si>
  <si>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</si>
  <si>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</si>
  <si>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</si>
  <si>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</si>
  <si>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</si>
  <si>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</si>
  <si>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</si>
  <si>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</si>
  <si>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</si>
  <si>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</si>
  <si>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</si>
  <si>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</si>
  <si>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</si>
  <si>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</si>
  <si>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</si>
  <si>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</si>
  <si>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</si>
  <si>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</si>
  <si>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</si>
  <si>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</si>
  <si>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</si>
  <si>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</si>
  <si>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</si>
  <si>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</si>
  <si>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</si>
  <si>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</si>
  <si>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</si>
  <si>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</si>
  <si>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</si>
  <si>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</si>
  <si>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</si>
  <si>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</si>
  <si>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</si>
  <si>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</si>
  <si>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</si>
  <si>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</si>
  <si>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</si>
  <si>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</si>
  <si>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</si>
  <si>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</si>
  <si>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</si>
  <si>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</si>
  <si>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</si>
  <si>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</si>
  <si>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</si>
  <si>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</si>
  <si>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</si>
  <si>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</si>
  <si>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</si>
  <si>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</si>
  <si>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</si>
  <si>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</si>
  <si>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</si>
  <si>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</si>
  <si>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</si>
  <si>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</si>
  <si>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</si>
  <si>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</si>
  <si>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</si>
  <si>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</si>
  <si>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</si>
  <si>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</si>
  <si>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</si>
  <si>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</si>
  <si>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</si>
  <si>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</si>
  <si>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</si>
  <si>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</si>
  <si>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</si>
  <si>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</si>
  <si>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</si>
  <si>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</si>
  <si>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</si>
  <si>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</si>
  <si>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</si>
  <si>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</si>
  <si>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</si>
  <si>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</si>
  <si>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</si>
  <si>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</si>
  <si>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</si>
  <si>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</si>
  <si>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</si>
  <si>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</si>
  <si>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</si>
  <si>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</si>
  <si>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</si>
  <si>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</si>
  <si>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</si>
  <si>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</si>
  <si>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</si>
  <si>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</si>
  <si>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</si>
  <si>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</si>
  <si>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</si>
  <si>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</si>
  <si>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</si>
  <si>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</si>
  <si>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</si>
  <si>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</si>
  <si>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鹿児島市医師会病院</t>
    <phoneticPr fontId="3"/>
  </si>
  <si>
    <t>〒890-0064 鹿児島市鴨池新町７番１号</t>
    <phoneticPr fontId="3"/>
  </si>
  <si>
    <t>〇</t>
  </si>
  <si>
    <t>公益法人</t>
  </si>
  <si>
    <t>複数の診療科で活用</t>
  </si>
  <si>
    <t>循環器内科</t>
  </si>
  <si>
    <t>神経内科</t>
  </si>
  <si>
    <t>外科</t>
  </si>
  <si>
    <t>ハイケアユニット入院医療管理料１</t>
  </si>
  <si>
    <t>ＤＰＣ標準病院群</t>
  </si>
  <si>
    <t>有</t>
  </si>
  <si>
    <t>-</t>
    <phoneticPr fontId="3"/>
  </si>
  <si>
    <t>ＨＣＵ</t>
  </si>
  <si>
    <t>急性期機能</t>
  </si>
  <si>
    <t>消化器内科（胃腸内科）</t>
  </si>
  <si>
    <t>婦人科</t>
  </si>
  <si>
    <t>急性期一般入院料１</t>
  </si>
  <si>
    <t>看護必要度Ⅰ</t>
    <phoneticPr fontId="3"/>
  </si>
  <si>
    <t>４階病棟</t>
  </si>
  <si>
    <t>内科</t>
  </si>
  <si>
    <t>５階病棟</t>
  </si>
  <si>
    <t>６階病棟</t>
  </si>
  <si>
    <t>地域包括ケア病棟</t>
  </si>
  <si>
    <t>回復期機能</t>
  </si>
  <si>
    <t>緩和ケア病棟入院料１</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</si>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</sst>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1049</v>
      </c>
      <c r="M9" s="282" t="s">
        <v>1055</v>
      </c>
      <c r="N9" s="282" t="s">
        <v>1057</v>
      </c>
      <c r="O9" s="282" t="s">
        <v>1058</v>
      </c>
      <c r="P9" s="282" t="s">
        <v>1059</v>
      </c>
      <c r="Q9" s="282" t="s">
        <v>1062</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t="s">
        <v>1039</v>
      </c>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1049</v>
      </c>
      <c r="M22" s="282" t="s">
        <v>1055</v>
      </c>
      <c r="N22" s="282" t="s">
        <v>1057</v>
      </c>
      <c r="O22" s="282" t="s">
        <v>1058</v>
      </c>
      <c r="P22" s="282" t="s">
        <v>1059</v>
      </c>
      <c r="Q22" s="282" t="s">
        <v>1062</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1049</v>
      </c>
      <c r="M35" s="282" t="s">
        <v>1055</v>
      </c>
      <c r="N35" s="282" t="s">
        <v>1057</v>
      </c>
      <c r="O35" s="282" t="s">
        <v>1058</v>
      </c>
      <c r="P35" s="282" t="s">
        <v>1059</v>
      </c>
      <c r="Q35" s="282" t="s">
        <v>1062</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1049</v>
      </c>
      <c r="M44" s="282" t="s">
        <v>1055</v>
      </c>
      <c r="N44" s="282" t="s">
        <v>1057</v>
      </c>
      <c r="O44" s="282" t="s">
        <v>1058</v>
      </c>
      <c r="P44" s="282" t="s">
        <v>1059</v>
      </c>
      <c r="Q44" s="282" t="s">
        <v>1062</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26">
      <c r="A89" s="243"/>
      <c r="B89" s="18"/>
      <c r="C89" s="62"/>
      <c r="D89" s="3"/>
      <c r="E89" s="3"/>
      <c r="F89" s="3"/>
      <c r="G89" s="3"/>
      <c r="H89" s="287"/>
      <c r="I89" s="287"/>
      <c r="J89" s="64" t="s">
        <v>35</v>
      </c>
      <c r="K89" s="65"/>
      <c r="L89" s="262" t="s">
        <v>1049</v>
      </c>
      <c r="M89" s="262" t="s">
        <v>1055</v>
      </c>
      <c r="N89" s="262" t="s">
        <v>1057</v>
      </c>
      <c r="O89" s="262" t="s">
        <v>1058</v>
      </c>
      <c r="P89" s="262" t="s">
        <v>1059</v>
      </c>
      <c r="Q89" s="262" t="s">
        <v>1062</v>
      </c>
    </row>
    <row r="90" spans="1:22" s="21" customFormat="1">
      <c r="A90" s="243"/>
      <c r="B90" s="1"/>
      <c r="C90" s="3"/>
      <c r="D90" s="3"/>
      <c r="E90" s="3"/>
      <c r="F90" s="3"/>
      <c r="G90" s="3"/>
      <c r="H90" s="287"/>
      <c r="I90" s="67" t="s">
        <v>36</v>
      </c>
      <c r="J90" s="68"/>
      <c r="K90" s="69"/>
      <c r="L90" s="262" t="s">
        <v>1050</v>
      </c>
      <c r="M90" s="262" t="s">
        <v>1050</v>
      </c>
      <c r="N90" s="262" t="s">
        <v>1050</v>
      </c>
      <c r="O90" s="262" t="s">
        <v>1050</v>
      </c>
      <c r="P90" s="262" t="s">
        <v>1060</v>
      </c>
      <c r="Q90" s="262" t="s">
        <v>1063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1055</v>
      </c>
      <c r="N97" s="66" t="s">
        <v>1057</v>
      </c>
      <c r="O97" s="66" t="s">
        <v>1058</v>
      </c>
      <c r="P97" s="66" t="s">
        <v>1059</v>
      </c>
      <c r="Q97" s="66" t="s">
        <v>1062</v>
      </c>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1060</v>
      </c>
      <c r="Q98" s="70" t="s">
        <v>1063</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255</v>
      </c>
      <c r="K99" s="237" t="str">
        <f>IF(OR(COUNTIF(L99:Q99,"未確認")&gt;0,COUNTIF(L99:Q99,"~*")&gt;0),"※","")</f>
        <v/>
      </c>
      <c r="L99" s="258">
        <v>8</v>
      </c>
      <c r="M99" s="258">
        <v>61</v>
      </c>
      <c r="N99" s="258">
        <v>51</v>
      </c>
      <c r="O99" s="258">
        <v>52</v>
      </c>
      <c r="P99" s="258">
        <v>52</v>
      </c>
      <c r="Q99" s="258">
        <v>31</v>
      </c>
    </row>
    <row r="100" spans="1:22" s="83" customFormat="1" ht="34.5" customHeight="1">
      <c r="A100" s="244" t="s">
        <v>611</v>
      </c>
      <c r="B100" s="84"/>
      <c r="C100" s="396"/>
      <c r="D100" s="397"/>
      <c r="E100" s="409"/>
      <c r="F100" s="410"/>
      <c r="G100" s="415" t="s">
        <v>44</v>
      </c>
      <c r="H100" s="417"/>
      <c r="I100" s="420"/>
      <c r="J100" s="256">
        <f t="shared" si="0"/>
        <v>30</v>
      </c>
      <c r="K100" s="237" t="str">
        <f>IF(OR(COUNTIF(L100:Q100,"未確認")&gt;0,COUNTIF(L100:Q100,"~*")&gt;0),"※","")</f>
        <v/>
      </c>
      <c r="L100" s="258">
        <v>0</v>
      </c>
      <c r="M100" s="258">
        <v>6</v>
      </c>
      <c r="N100" s="258">
        <v>12</v>
      </c>
      <c r="O100" s="258">
        <v>12</v>
      </c>
      <c r="P100" s="258">
        <v>0</v>
      </c>
      <c r="Q100" s="258">
        <v>0</v>
      </c>
    </row>
    <row r="101" spans="1:22" s="83" customFormat="1" ht="34.5" customHeight="1">
      <c r="A101" s="244" t="s">
        <v>610</v>
      </c>
      <c r="B101" s="84"/>
      <c r="C101" s="396"/>
      <c r="D101" s="397"/>
      <c r="E101" s="320" t="s">
        <v>45</v>
      </c>
      <c r="F101" s="321"/>
      <c r="G101" s="321"/>
      <c r="H101" s="322"/>
      <c r="I101" s="420"/>
      <c r="J101" s="256">
        <f t="shared" si="0"/>
        <v>231</v>
      </c>
      <c r="K101" s="237" t="str">
        <f>IF(OR(COUNTIF(L101:Q101,"未確認")&gt;0,COUNTIF(L101:Q101,"~*")&gt;0),"※","")</f>
        <v/>
      </c>
      <c r="L101" s="258">
        <v>8</v>
      </c>
      <c r="M101" s="258">
        <v>48</v>
      </c>
      <c r="N101" s="258">
        <v>49</v>
      </c>
      <c r="O101" s="258">
        <v>48</v>
      </c>
      <c r="P101" s="258">
        <v>47</v>
      </c>
      <c r="Q101" s="258">
        <v>31</v>
      </c>
    </row>
    <row r="102" spans="1:22" s="83" customFormat="1" ht="34.5" customHeight="1">
      <c r="A102" s="244" t="s">
        <v>610</v>
      </c>
      <c r="B102" s="84"/>
      <c r="C102" s="377"/>
      <c r="D102" s="379"/>
      <c r="E102" s="317" t="s">
        <v>612</v>
      </c>
      <c r="F102" s="318"/>
      <c r="G102" s="318"/>
      <c r="H102" s="319"/>
      <c r="I102" s="420"/>
      <c r="J102" s="256">
        <f t="shared" si="0"/>
        <v>204</v>
      </c>
      <c r="K102" s="237" t="str">
        <f t="shared" ref="K102:K111" si="1">IF(OR(COUNTIF(L101:Q101,"未確認")&gt;0,COUNTIF(L101:Q101,"~*")&gt;0),"※","")</f>
        <v/>
      </c>
      <c r="L102" s="258">
        <v>8</v>
      </c>
      <c r="M102" s="258">
        <v>41</v>
      </c>
      <c r="N102" s="258">
        <v>41</v>
      </c>
      <c r="O102" s="258">
        <v>41</v>
      </c>
      <c r="P102" s="258">
        <v>46</v>
      </c>
      <c r="Q102" s="258">
        <v>27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1057</v>
      </c>
      <c r="O118" s="66" t="s">
        <v>1058</v>
      </c>
      <c r="P118" s="66" t="s">
        <v>1059</v>
      </c>
      <c r="Q118" s="66" t="s">
        <v>1062</v>
      </c>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1060</v>
      </c>
      <c r="Q119" s="70" t="s">
        <v>1063</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1056</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1056</v>
      </c>
      <c r="O121" s="98" t="s">
        <v>1056</v>
      </c>
      <c r="P121" s="98" t="s">
        <v>1056</v>
      </c>
      <c r="Q121" s="98" t="s">
        <v>533</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1051</v>
      </c>
      <c r="O122" s="98" t="s">
        <v>1042</v>
      </c>
      <c r="P122" s="98" t="s">
        <v>1044</v>
      </c>
      <c r="Q122" s="98" t="s">
        <v>533</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1044</v>
      </c>
      <c r="O123" s="98" t="s">
        <v>1043</v>
      </c>
      <c r="P123" s="98" t="s">
        <v>1052</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1057</v>
      </c>
      <c r="O129" s="66" t="s">
        <v>1058</v>
      </c>
      <c r="P129" s="66" t="s">
        <v>1059</v>
      </c>
      <c r="Q129" s="66" t="s">
        <v>1062</v>
      </c>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1060</v>
      </c>
      <c r="Q130" s="70" t="s">
        <v>1063</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1053</v>
      </c>
      <c r="N131" s="98" t="s">
        <v>1053</v>
      </c>
      <c r="O131" s="98" t="s">
        <v>1053</v>
      </c>
      <c r="P131" s="98" t="s">
        <v>111</v>
      </c>
      <c r="Q131" s="98" t="s">
        <v>1061</v>
      </c>
    </row>
    <row r="132" spans="1:22" s="83" customFormat="1" ht="34.5" customHeight="1">
      <c r="A132" s="244" t="s">
        <v>621</v>
      </c>
      <c r="B132" s="84"/>
      <c r="C132" s="295"/>
      <c r="D132" s="297"/>
      <c r="E132" s="320" t="s">
        <v>58</v>
      </c>
      <c r="F132" s="321"/>
      <c r="G132" s="321"/>
      <c r="H132" s="322"/>
      <c r="I132" s="389"/>
      <c r="J132" s="101"/>
      <c r="K132" s="102"/>
      <c r="L132" s="82">
        <v>8</v>
      </c>
      <c r="M132" s="82">
        <v>61</v>
      </c>
      <c r="N132" s="82">
        <v>51</v>
      </c>
      <c r="O132" s="82">
        <v>52</v>
      </c>
      <c r="P132" s="82">
        <v>52</v>
      </c>
      <c r="Q132" s="82">
        <v>31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1057</v>
      </c>
      <c r="O143" s="66" t="s">
        <v>1058</v>
      </c>
      <c r="P143" s="66" t="s">
        <v>1059</v>
      </c>
      <c r="Q143" s="66" t="s">
        <v>1062</v>
      </c>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1060</v>
      </c>
      <c r="Q144" s="70" t="s">
        <v>1063</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334</v>
      </c>
      <c r="K145" s="264" t="str">
        <f t="shared" ref="K145:K176" si="3">IF(OR(COUNTIF(L145:Q145,"未確認")&gt;0,COUNTIF(L145:Q145,"~*")&gt;0),"※","")</f>
        <v>※</v>
      </c>
      <c r="L145" s="117" t="s">
        <v>541</v>
      </c>
      <c r="M145" s="117">
        <v>126</v>
      </c>
      <c r="N145" s="117">
        <v>113</v>
      </c>
      <c r="O145" s="117">
        <v>95</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38</v>
      </c>
      <c r="K179" s="264" t="str">
        <f t="shared" si="5"/>
        <v/>
      </c>
      <c r="L179" s="117">
        <v>38</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82</v>
      </c>
      <c r="K201" s="264" t="str">
        <f t="shared" si="5"/>
        <v/>
      </c>
      <c r="L201" s="117">
        <v>0</v>
      </c>
      <c r="M201" s="117">
        <v>0</v>
      </c>
      <c r="N201" s="117">
        <v>0</v>
      </c>
      <c r="O201" s="117">
        <v>0</v>
      </c>
      <c r="P201" s="117">
        <v>82</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46</v>
      </c>
      <c r="K210" s="264" t="str">
        <f t="shared" si="7"/>
        <v/>
      </c>
      <c r="L210" s="117">
        <v>0</v>
      </c>
      <c r="M210" s="117">
        <v>0</v>
      </c>
      <c r="N210" s="117">
        <v>0</v>
      </c>
      <c r="O210" s="117">
        <v>0</v>
      </c>
      <c r="P210" s="117">
        <v>0</v>
      </c>
      <c r="Q210" s="117">
        <v>46</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1049</v>
      </c>
      <c r="M226" s="66" t="s">
        <v>1055</v>
      </c>
      <c r="N226" s="66" t="s">
        <v>1057</v>
      </c>
      <c r="O226" s="66" t="s">
        <v>1058</v>
      </c>
      <c r="P226" s="66" t="s">
        <v>1059</v>
      </c>
      <c r="Q226" s="66" t="s">
        <v>1062</v>
      </c>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1060</v>
      </c>
      <c r="Q227" s="70" t="s">
        <v>1063</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1057</v>
      </c>
      <c r="O234" s="66" t="s">
        <v>1058</v>
      </c>
      <c r="P234" s="66" t="s">
        <v>1059</v>
      </c>
      <c r="Q234" s="66" t="s">
        <v>1062</v>
      </c>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1060</v>
      </c>
      <c r="Q235" s="70" t="s">
        <v>1063</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1057</v>
      </c>
      <c r="O244" s="66" t="s">
        <v>1058</v>
      </c>
      <c r="P244" s="66" t="s">
        <v>1059</v>
      </c>
      <c r="Q244" s="66" t="s">
        <v>1062</v>
      </c>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1060</v>
      </c>
      <c r="Q245" s="70" t="s">
        <v>1063</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1057</v>
      </c>
      <c r="O253" s="66" t="s">
        <v>1058</v>
      </c>
      <c r="P253" s="66" t="s">
        <v>1059</v>
      </c>
      <c r="Q253" s="66" t="s">
        <v>1062</v>
      </c>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137" t="s">
        <v>1060</v>
      </c>
      <c r="Q254" s="137" t="s">
        <v>1063</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1047</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1057</v>
      </c>
      <c r="O263" s="66" t="s">
        <v>1058</v>
      </c>
      <c r="P263" s="66" t="s">
        <v>1059</v>
      </c>
      <c r="Q263" s="66" t="s">
        <v>1062</v>
      </c>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1060</v>
      </c>
      <c r="Q264" s="70" t="s">
        <v>1063</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35</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8.3000000000000007</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162</v>
      </c>
      <c r="K269" s="81" t="str">
        <f t="shared" si="8"/>
        <v/>
      </c>
      <c r="L269" s="147">
        <v>24</v>
      </c>
      <c r="M269" s="147">
        <v>31</v>
      </c>
      <c r="N269" s="147">
        <v>27</v>
      </c>
      <c r="O269" s="147">
        <v>27</v>
      </c>
      <c r="P269" s="147">
        <v>28</v>
      </c>
      <c r="Q269" s="147">
        <v>25</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0</v>
      </c>
      <c r="M270" s="148">
        <v>0</v>
      </c>
      <c r="N270" s="148">
        <v>0.9</v>
      </c>
      <c r="O270" s="148">
        <v>0</v>
      </c>
      <c r="P270" s="148">
        <v>0</v>
      </c>
      <c r="Q270" s="148">
        <v>0.9</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21</v>
      </c>
      <c r="K273" s="81" t="str">
        <f t="shared" si="8"/>
        <v/>
      </c>
      <c r="L273" s="147">
        <v>0</v>
      </c>
      <c r="M273" s="147">
        <v>3</v>
      </c>
      <c r="N273" s="147">
        <v>4</v>
      </c>
      <c r="O273" s="147">
        <v>4</v>
      </c>
      <c r="P273" s="147">
        <v>8</v>
      </c>
      <c r="Q273" s="147">
        <v>2</v>
      </c>
    </row>
    <row r="274" spans="1:17" s="83" customFormat="1" ht="34.5" customHeight="1">
      <c r="A274" s="249" t="s">
        <v>727</v>
      </c>
      <c r="B274" s="120"/>
      <c r="C274" s="372"/>
      <c r="D274" s="372"/>
      <c r="E274" s="372"/>
      <c r="F274" s="372"/>
      <c r="G274" s="371" t="s">
        <v>148</v>
      </c>
      <c r="H274" s="371"/>
      <c r="I274" s="404"/>
      <c r="J274" s="266">
        <f t="shared" si="9"/>
        <v>2.1</v>
      </c>
      <c r="K274" s="81" t="str">
        <f t="shared" si="8"/>
        <v/>
      </c>
      <c r="L274" s="148">
        <v>0</v>
      </c>
      <c r="M274" s="148">
        <v>0</v>
      </c>
      <c r="N274" s="148">
        <v>0.9</v>
      </c>
      <c r="O274" s="148">
        <v>0</v>
      </c>
      <c r="P274" s="148">
        <v>0.6</v>
      </c>
      <c r="Q274" s="148">
        <v>0.6</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22</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18</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4.5999999999999996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3</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0.9</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1057</v>
      </c>
      <c r="O322" s="66" t="s">
        <v>1058</v>
      </c>
      <c r="P322" s="66" t="s">
        <v>1059</v>
      </c>
      <c r="Q322" s="66" t="s">
        <v>1062</v>
      </c>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1060</v>
      </c>
      <c r="Q323" s="137" t="s">
        <v>1063</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3</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1</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1057</v>
      </c>
      <c r="O342" s="66" t="s">
        <v>1058</v>
      </c>
      <c r="P342" s="66" t="s">
        <v>1059</v>
      </c>
      <c r="Q342" s="66" t="s">
        <v>1062</v>
      </c>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1060</v>
      </c>
      <c r="Q343" s="137" t="s">
        <v>1063</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1057</v>
      </c>
      <c r="O367" s="66" t="s">
        <v>1058</v>
      </c>
      <c r="P367" s="66" t="s">
        <v>1059</v>
      </c>
      <c r="Q367" s="66" t="s">
        <v>1062</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1060</v>
      </c>
      <c r="Q368" s="137" t="s">
        <v>1063</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1057</v>
      </c>
      <c r="O390" s="66" t="s">
        <v>1058</v>
      </c>
      <c r="P390" s="66" t="s">
        <v>1059</v>
      </c>
      <c r="Q390" s="66" t="s">
        <v>1062</v>
      </c>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1060</v>
      </c>
      <c r="Q391" s="70" t="s">
        <v>1063</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4757</v>
      </c>
      <c r="K392" s="81" t="str">
        <f t="shared" ref="K392:K397" si="12">IF(OR(COUNTIF(L392:Q392,"未確認")&gt;0,COUNTIF(L392:Q392,"~*")&gt;0),"※","")</f>
        <v/>
      </c>
      <c r="L392" s="147">
        <v>428</v>
      </c>
      <c r="M392" s="147">
        <v>1369</v>
      </c>
      <c r="N392" s="147">
        <v>1091</v>
      </c>
      <c r="O392" s="147">
        <v>921</v>
      </c>
      <c r="P392" s="147">
        <v>629</v>
      </c>
      <c r="Q392" s="147">
        <v>319</v>
      </c>
    </row>
    <row r="393" spans="1:22" s="83" customFormat="1" ht="34.5" customHeight="1">
      <c r="A393" s="249" t="s">
        <v>773</v>
      </c>
      <c r="B393" s="84"/>
      <c r="C393" s="370"/>
      <c r="D393" s="380"/>
      <c r="E393" s="320" t="s">
        <v>224</v>
      </c>
      <c r="F393" s="321"/>
      <c r="G393" s="321"/>
      <c r="H393" s="322"/>
      <c r="I393" s="343"/>
      <c r="J393" s="140">
        <f t="shared" si="11"/>
        <v>3424</v>
      </c>
      <c r="K393" s="81" t="str">
        <f t="shared" si="12"/>
        <v/>
      </c>
      <c r="L393" s="147">
        <v>204</v>
      </c>
      <c r="M393" s="147">
        <v>1030</v>
      </c>
      <c r="N393" s="147">
        <v>737</v>
      </c>
      <c r="O393" s="147">
        <v>564</v>
      </c>
      <c r="P393" s="147">
        <v>618</v>
      </c>
      <c r="Q393" s="147">
        <v>271</v>
      </c>
    </row>
    <row r="394" spans="1:22" s="83" customFormat="1" ht="34.5" customHeight="1">
      <c r="A394" s="250" t="s">
        <v>774</v>
      </c>
      <c r="B394" s="84"/>
      <c r="C394" s="370"/>
      <c r="D394" s="381"/>
      <c r="E394" s="320" t="s">
        <v>225</v>
      </c>
      <c r="F394" s="321"/>
      <c r="G394" s="321"/>
      <c r="H394" s="322"/>
      <c r="I394" s="343"/>
      <c r="J394" s="140">
        <f t="shared" si="11"/>
        <v>1333</v>
      </c>
      <c r="K394" s="81" t="str">
        <f t="shared" si="12"/>
        <v/>
      </c>
      <c r="L394" s="147">
        <v>224</v>
      </c>
      <c r="M394" s="147">
        <v>339</v>
      </c>
      <c r="N394" s="147">
        <v>354</v>
      </c>
      <c r="O394" s="147">
        <v>357</v>
      </c>
      <c r="P394" s="147">
        <v>11</v>
      </c>
      <c r="Q394" s="147">
        <v>48</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row>
    <row r="396" spans="1:22" s="83" customFormat="1" ht="34.5" customHeight="1">
      <c r="A396" s="250" t="s">
        <v>776</v>
      </c>
      <c r="B396" s="1"/>
      <c r="C396" s="370"/>
      <c r="D396" s="320" t="s">
        <v>227</v>
      </c>
      <c r="E396" s="321"/>
      <c r="F396" s="321"/>
      <c r="G396" s="321"/>
      <c r="H396" s="322"/>
      <c r="I396" s="343"/>
      <c r="J396" s="140">
        <f t="shared" si="11"/>
        <v>64621</v>
      </c>
      <c r="K396" s="81" t="str">
        <f t="shared" si="12"/>
        <v/>
      </c>
      <c r="L396" s="147">
        <v>1811</v>
      </c>
      <c r="M396" s="147">
        <v>13850</v>
      </c>
      <c r="N396" s="147">
        <v>13461</v>
      </c>
      <c r="O396" s="147">
        <v>14504</v>
      </c>
      <c r="P396" s="147">
        <v>12507</v>
      </c>
      <c r="Q396" s="147">
        <v>8488</v>
      </c>
    </row>
    <row r="397" spans="1:22" s="83" customFormat="1" ht="34.5" customHeight="1">
      <c r="A397" s="250" t="s">
        <v>777</v>
      </c>
      <c r="B397" s="119"/>
      <c r="C397" s="370"/>
      <c r="D397" s="320" t="s">
        <v>228</v>
      </c>
      <c r="E397" s="321"/>
      <c r="F397" s="321"/>
      <c r="G397" s="321"/>
      <c r="H397" s="322"/>
      <c r="I397" s="344"/>
      <c r="J397" s="140">
        <f t="shared" si="11"/>
        <v>4734</v>
      </c>
      <c r="K397" s="81" t="str">
        <f t="shared" si="12"/>
        <v/>
      </c>
      <c r="L397" s="147">
        <v>429</v>
      </c>
      <c r="M397" s="147">
        <v>1371</v>
      </c>
      <c r="N397" s="147">
        <v>1078</v>
      </c>
      <c r="O397" s="147">
        <v>913</v>
      </c>
      <c r="P397" s="147">
        <v>632</v>
      </c>
      <c r="Q397" s="147">
        <v>311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1057</v>
      </c>
      <c r="O403" s="66" t="s">
        <v>1058</v>
      </c>
      <c r="P403" s="66" t="s">
        <v>1059</v>
      </c>
      <c r="Q403" s="66" t="s">
        <v>1062</v>
      </c>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1060</v>
      </c>
      <c r="Q404" s="70" t="s">
        <v>1063</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4757</v>
      </c>
      <c r="K405" s="81" t="str">
        <f t="shared" ref="K405:K422" si="14">IF(OR(COUNTIF(L405:Q405,"未確認")&gt;0,COUNTIF(L405:Q405,"~*")&gt;0),"※","")</f>
        <v/>
      </c>
      <c r="L405" s="147">
        <v>428</v>
      </c>
      <c r="M405" s="147">
        <v>1369</v>
      </c>
      <c r="N405" s="147">
        <v>1091</v>
      </c>
      <c r="O405" s="147">
        <v>921</v>
      </c>
      <c r="P405" s="147">
        <v>629</v>
      </c>
      <c r="Q405" s="147">
        <v>319</v>
      </c>
    </row>
    <row r="406" spans="1:22" s="83" customFormat="1" ht="34.5" customHeight="1">
      <c r="A406" s="251" t="s">
        <v>779</v>
      </c>
      <c r="B406" s="119"/>
      <c r="C406" s="369"/>
      <c r="D406" s="375" t="s">
        <v>233</v>
      </c>
      <c r="E406" s="377" t="s">
        <v>234</v>
      </c>
      <c r="F406" s="378"/>
      <c r="G406" s="378"/>
      <c r="H406" s="379"/>
      <c r="I406" s="361"/>
      <c r="J406" s="140">
        <f t="shared" si="13"/>
        <v>1132</v>
      </c>
      <c r="K406" s="81" t="str">
        <f t="shared" si="14"/>
        <v/>
      </c>
      <c r="L406" s="147">
        <v>190</v>
      </c>
      <c r="M406" s="147">
        <v>110</v>
      </c>
      <c r="N406" s="147">
        <v>190</v>
      </c>
      <c r="O406" s="147">
        <v>140</v>
      </c>
      <c r="P406" s="147">
        <v>431</v>
      </c>
      <c r="Q406" s="147">
        <v>71</v>
      </c>
    </row>
    <row r="407" spans="1:22" s="83" customFormat="1" ht="34.5" customHeight="1">
      <c r="A407" s="251" t="s">
        <v>780</v>
      </c>
      <c r="B407" s="119"/>
      <c r="C407" s="369"/>
      <c r="D407" s="369"/>
      <c r="E407" s="320" t="s">
        <v>235</v>
      </c>
      <c r="F407" s="321"/>
      <c r="G407" s="321"/>
      <c r="H407" s="322"/>
      <c r="I407" s="361"/>
      <c r="J407" s="140">
        <f t="shared" si="13"/>
        <v>1778</v>
      </c>
      <c r="K407" s="81" t="str">
        <f t="shared" si="14"/>
        <v/>
      </c>
      <c r="L407" s="147">
        <v>36</v>
      </c>
      <c r="M407" s="147">
        <v>794</v>
      </c>
      <c r="N407" s="147">
        <v>495</v>
      </c>
      <c r="O407" s="147">
        <v>349</v>
      </c>
      <c r="P407" s="147">
        <v>44</v>
      </c>
      <c r="Q407" s="147">
        <v>60</v>
      </c>
    </row>
    <row r="408" spans="1:22" s="83" customFormat="1" ht="34.5" customHeight="1">
      <c r="A408" s="251" t="s">
        <v>781</v>
      </c>
      <c r="B408" s="119"/>
      <c r="C408" s="369"/>
      <c r="D408" s="369"/>
      <c r="E408" s="320" t="s">
        <v>236</v>
      </c>
      <c r="F408" s="321"/>
      <c r="G408" s="321"/>
      <c r="H408" s="322"/>
      <c r="I408" s="361"/>
      <c r="J408" s="140">
        <f t="shared" si="13"/>
        <v>1814</v>
      </c>
      <c r="K408" s="81" t="str">
        <f t="shared" si="14"/>
        <v/>
      </c>
      <c r="L408" s="147">
        <v>193</v>
      </c>
      <c r="M408" s="147">
        <v>459</v>
      </c>
      <c r="N408" s="147">
        <v>400</v>
      </c>
      <c r="O408" s="147">
        <v>422</v>
      </c>
      <c r="P408" s="147">
        <v>154</v>
      </c>
      <c r="Q408" s="147">
        <v>186</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5</v>
      </c>
      <c r="M409" s="147">
        <v>1</v>
      </c>
      <c r="N409" s="147">
        <v>4</v>
      </c>
      <c r="O409" s="147">
        <v>4</v>
      </c>
      <c r="P409" s="147">
        <v>0</v>
      </c>
      <c r="Q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17</v>
      </c>
      <c r="K412" s="81" t="str">
        <f t="shared" si="14"/>
        <v/>
      </c>
      <c r="L412" s="147">
        <v>4</v>
      </c>
      <c r="M412" s="147">
        <v>5</v>
      </c>
      <c r="N412" s="147">
        <v>2</v>
      </c>
      <c r="O412" s="147">
        <v>6</v>
      </c>
      <c r="P412" s="147">
        <v>0</v>
      </c>
      <c r="Q412" s="147">
        <v>0</v>
      </c>
    </row>
    <row r="413" spans="1:22" s="83" customFormat="1" ht="34.5" customHeight="1">
      <c r="A413" s="251" t="s">
        <v>786</v>
      </c>
      <c r="B413" s="119"/>
      <c r="C413" s="369"/>
      <c r="D413" s="320" t="s">
        <v>251</v>
      </c>
      <c r="E413" s="321"/>
      <c r="F413" s="321"/>
      <c r="G413" s="321"/>
      <c r="H413" s="322"/>
      <c r="I413" s="361"/>
      <c r="J413" s="140">
        <f t="shared" si="13"/>
        <v>4734</v>
      </c>
      <c r="K413" s="81" t="str">
        <f t="shared" si="14"/>
        <v/>
      </c>
      <c r="L413" s="147">
        <v>429</v>
      </c>
      <c r="M413" s="147">
        <v>1371</v>
      </c>
      <c r="N413" s="147">
        <v>1078</v>
      </c>
      <c r="O413" s="147">
        <v>913</v>
      </c>
      <c r="P413" s="147">
        <v>632</v>
      </c>
      <c r="Q413" s="147">
        <v>311</v>
      </c>
    </row>
    <row r="414" spans="1:22" s="83" customFormat="1" ht="34.5" customHeight="1">
      <c r="A414" s="251" t="s">
        <v>787</v>
      </c>
      <c r="B414" s="119"/>
      <c r="C414" s="369"/>
      <c r="D414" s="375" t="s">
        <v>240</v>
      </c>
      <c r="E414" s="377" t="s">
        <v>241</v>
      </c>
      <c r="F414" s="378"/>
      <c r="G414" s="378"/>
      <c r="H414" s="379"/>
      <c r="I414" s="361"/>
      <c r="J414" s="140">
        <f t="shared" si="13"/>
        <v>1140</v>
      </c>
      <c r="K414" s="81" t="str">
        <f t="shared" si="14"/>
        <v/>
      </c>
      <c r="L414" s="147">
        <v>396</v>
      </c>
      <c r="M414" s="147">
        <v>268</v>
      </c>
      <c r="N414" s="147">
        <v>237</v>
      </c>
      <c r="O414" s="147">
        <v>199</v>
      </c>
      <c r="P414" s="147">
        <v>26</v>
      </c>
      <c r="Q414" s="147">
        <v>14</v>
      </c>
    </row>
    <row r="415" spans="1:22" s="83" customFormat="1" ht="34.5" customHeight="1">
      <c r="A415" s="251" t="s">
        <v>788</v>
      </c>
      <c r="B415" s="119"/>
      <c r="C415" s="369"/>
      <c r="D415" s="369"/>
      <c r="E415" s="320" t="s">
        <v>242</v>
      </c>
      <c r="F415" s="321"/>
      <c r="G415" s="321"/>
      <c r="H415" s="322"/>
      <c r="I415" s="361"/>
      <c r="J415" s="140">
        <f t="shared" si="13"/>
        <v>2953</v>
      </c>
      <c r="K415" s="81" t="str">
        <f t="shared" si="14"/>
        <v/>
      </c>
      <c r="L415" s="147">
        <v>6</v>
      </c>
      <c r="M415" s="147">
        <v>1001</v>
      </c>
      <c r="N415" s="147">
        <v>760</v>
      </c>
      <c r="O415" s="147">
        <v>605</v>
      </c>
      <c r="P415" s="147">
        <v>514</v>
      </c>
      <c r="Q415" s="147">
        <v>67</v>
      </c>
    </row>
    <row r="416" spans="1:22" s="83" customFormat="1" ht="34.5" customHeight="1">
      <c r="A416" s="251" t="s">
        <v>789</v>
      </c>
      <c r="B416" s="119"/>
      <c r="C416" s="369"/>
      <c r="D416" s="369"/>
      <c r="E416" s="320" t="s">
        <v>243</v>
      </c>
      <c r="F416" s="321"/>
      <c r="G416" s="321"/>
      <c r="H416" s="322"/>
      <c r="I416" s="361"/>
      <c r="J416" s="140">
        <f t="shared" si="13"/>
        <v>270</v>
      </c>
      <c r="K416" s="81" t="str">
        <f t="shared" si="14"/>
        <v/>
      </c>
      <c r="L416" s="147">
        <v>7</v>
      </c>
      <c r="M416" s="147">
        <v>76</v>
      </c>
      <c r="N416" s="147">
        <v>61</v>
      </c>
      <c r="O416" s="147">
        <v>66</v>
      </c>
      <c r="P416" s="147">
        <v>37</v>
      </c>
      <c r="Q416" s="147">
        <v>23</v>
      </c>
    </row>
    <row r="417" spans="1:22" s="83" customFormat="1" ht="34.5" customHeight="1">
      <c r="A417" s="251" t="s">
        <v>790</v>
      </c>
      <c r="B417" s="119"/>
      <c r="C417" s="369"/>
      <c r="D417" s="369"/>
      <c r="E417" s="320" t="s">
        <v>244</v>
      </c>
      <c r="F417" s="321"/>
      <c r="G417" s="321"/>
      <c r="H417" s="322"/>
      <c r="I417" s="361"/>
      <c r="J417" s="140">
        <f t="shared" si="13"/>
        <v>21</v>
      </c>
      <c r="K417" s="81" t="str">
        <f t="shared" si="14"/>
        <v/>
      </c>
      <c r="L417" s="147">
        <v>0</v>
      </c>
      <c r="M417" s="147">
        <v>4</v>
      </c>
      <c r="N417" s="147">
        <v>1</v>
      </c>
      <c r="O417" s="147">
        <v>7</v>
      </c>
      <c r="P417" s="147">
        <v>7</v>
      </c>
      <c r="Q417" s="147">
        <v>2</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0</v>
      </c>
      <c r="M418" s="147">
        <v>4</v>
      </c>
      <c r="N418" s="147">
        <v>2</v>
      </c>
      <c r="O418" s="147">
        <v>4</v>
      </c>
      <c r="P418" s="147">
        <v>9</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69</v>
      </c>
      <c r="K420" s="81" t="str">
        <f t="shared" si="14"/>
        <v/>
      </c>
      <c r="L420" s="147">
        <v>0</v>
      </c>
      <c r="M420" s="147">
        <v>13</v>
      </c>
      <c r="N420" s="147">
        <v>6</v>
      </c>
      <c r="O420" s="147">
        <v>17</v>
      </c>
      <c r="P420" s="147">
        <v>32</v>
      </c>
      <c r="Q420" s="147">
        <v>1</v>
      </c>
    </row>
    <row r="421" spans="1:22" s="83" customFormat="1" ht="34.5" customHeight="1">
      <c r="A421" s="251" t="s">
        <v>794</v>
      </c>
      <c r="B421" s="119"/>
      <c r="C421" s="369"/>
      <c r="D421" s="369"/>
      <c r="E421" s="320" t="s">
        <v>247</v>
      </c>
      <c r="F421" s="321"/>
      <c r="G421" s="321"/>
      <c r="H421" s="322"/>
      <c r="I421" s="361"/>
      <c r="J421" s="140">
        <f t="shared" si="13"/>
        <v>261</v>
      </c>
      <c r="K421" s="81" t="str">
        <f t="shared" si="14"/>
        <v/>
      </c>
      <c r="L421" s="147">
        <v>20</v>
      </c>
      <c r="M421" s="147">
        <v>4</v>
      </c>
      <c r="N421" s="147">
        <v>11</v>
      </c>
      <c r="O421" s="147">
        <v>15</v>
      </c>
      <c r="P421" s="147">
        <v>7</v>
      </c>
      <c r="Q421" s="147">
        <v>204</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1057</v>
      </c>
      <c r="O428" s="66" t="s">
        <v>1058</v>
      </c>
      <c r="P428" s="66" t="s">
        <v>1059</v>
      </c>
      <c r="Q428" s="66" t="s">
        <v>1062</v>
      </c>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1060</v>
      </c>
      <c r="Q429" s="70" t="s">
        <v>1063</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3594</v>
      </c>
      <c r="K430" s="193" t="str">
        <f>IF(OR(COUNTIF(L430:Q430,"未確認")&gt;0,COUNTIF(L430:Q430,"~*")&gt;0),"※","")</f>
        <v/>
      </c>
      <c r="L430" s="147">
        <v>33</v>
      </c>
      <c r="M430" s="147">
        <v>1103</v>
      </c>
      <c r="N430" s="147">
        <v>841</v>
      </c>
      <c r="O430" s="147">
        <v>714</v>
      </c>
      <c r="P430" s="147">
        <v>606</v>
      </c>
      <c r="Q430" s="147">
        <v>297</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182</v>
      </c>
      <c r="K432" s="193" t="str">
        <f>IF(OR(COUNTIF(L432:Q432,"未確認")&gt;0,COUNTIF(L432:Q432,"~*")&gt;0),"※","")</f>
        <v/>
      </c>
      <c r="L432" s="147">
        <v>2</v>
      </c>
      <c r="M432" s="147">
        <v>43</v>
      </c>
      <c r="N432" s="147">
        <v>30</v>
      </c>
      <c r="O432" s="147">
        <v>40</v>
      </c>
      <c r="P432" s="147">
        <v>58</v>
      </c>
      <c r="Q432" s="147">
        <v>9</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261</v>
      </c>
      <c r="K433" s="193" t="str">
        <f>IF(OR(COUNTIF(L433:Q433,"未確認")&gt;0,COUNTIF(L433:Q433,"~*")&gt;0),"※","")</f>
        <v/>
      </c>
      <c r="L433" s="147">
        <v>20</v>
      </c>
      <c r="M433" s="147">
        <v>4</v>
      </c>
      <c r="N433" s="147">
        <v>11</v>
      </c>
      <c r="O433" s="147">
        <v>15</v>
      </c>
      <c r="P433" s="147">
        <v>7</v>
      </c>
      <c r="Q433" s="147">
        <v>204</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3151</v>
      </c>
      <c r="K434" s="193" t="str">
        <f>IF(OR(COUNTIF(L434:Q434,"未確認")&gt;0,COUNTIF(L434:Q434,"~*")&gt;0),"※","")</f>
        <v/>
      </c>
      <c r="L434" s="147">
        <v>11</v>
      </c>
      <c r="M434" s="147">
        <v>1056</v>
      </c>
      <c r="N434" s="147">
        <v>800</v>
      </c>
      <c r="O434" s="147">
        <v>659</v>
      </c>
      <c r="P434" s="147">
        <v>541</v>
      </c>
      <c r="Q434" s="147">
        <v>84</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1057</v>
      </c>
      <c r="O441" s="66" t="s">
        <v>1058</v>
      </c>
      <c r="P441" s="66" t="s">
        <v>1059</v>
      </c>
      <c r="Q441" s="66" t="s">
        <v>1062</v>
      </c>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1060</v>
      </c>
      <c r="Q442" s="70" t="s">
        <v>1063</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1057</v>
      </c>
      <c r="O466" s="66" t="s">
        <v>1058</v>
      </c>
      <c r="P466" s="66" t="s">
        <v>1059</v>
      </c>
      <c r="Q466" s="66" t="s">
        <v>1062</v>
      </c>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1060</v>
      </c>
      <c r="Q467" s="70" t="s">
        <v>1063</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118</v>
      </c>
      <c r="K468" s="201" t="str">
        <f t="shared" ref="K468:K475" si="16">IF(OR(COUNTIF(L468:Q468,"未確認")&gt;0,COUNTIF(L468:Q468,"*")&gt;0),"※","")</f>
        <v>※</v>
      </c>
      <c r="L468" s="117">
        <v>20</v>
      </c>
      <c r="M468" s="117">
        <v>60</v>
      </c>
      <c r="N468" s="117">
        <v>38</v>
      </c>
      <c r="O468" s="117" t="s">
        <v>541</v>
      </c>
      <c r="P468" s="117" t="s">
        <v>541</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IF(SUM(L469:Q469)=0,IF(COUNTIF(L469:Q469,"未確認")&gt;0,"未確認",IF(COUNTIF(L469:Q469,"~*")&gt;0,"*",SUM(L469:Q469))),SUM(L469:Q469))</f>
        <v>0</v>
      </c>
      <c r="K469" s="201" t="str">
        <f t="shared" si="16"/>
        <v/>
      </c>
      <c r="L469" s="117">
        <v>0</v>
      </c>
      <c r="M469" s="117">
        <v>0</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t="s">
        <v>541</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v>0</v>
      </c>
      <c r="N476" s="117" t="s">
        <v>541</v>
      </c>
      <c r="O476" s="117" t="s">
        <v>541</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75</v>
      </c>
      <c r="K477" s="201" t="str">
        <f t="shared" ref="K477:K496" si="18">IF(OR(COUNTIF(L477:Q477,"未確認")&gt;0,COUNTIF(L477:Q477,"*")&gt;0),"※","")</f>
        <v>※</v>
      </c>
      <c r="L477" s="117">
        <v>19</v>
      </c>
      <c r="M477" s="117">
        <v>20</v>
      </c>
      <c r="N477" s="117">
        <v>36</v>
      </c>
      <c r="O477" s="117" t="s">
        <v>541</v>
      </c>
      <c r="P477" s="117" t="s">
        <v>541</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45</v>
      </c>
      <c r="K479" s="201" t="str">
        <f t="shared" si="18"/>
        <v/>
      </c>
      <c r="L479" s="117">
        <v>0</v>
      </c>
      <c r="M479" s="117">
        <v>45</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73</v>
      </c>
      <c r="K481" s="201" t="str">
        <f t="shared" si="18"/>
        <v>※</v>
      </c>
      <c r="L481" s="117">
        <v>18</v>
      </c>
      <c r="M481" s="117">
        <v>55</v>
      </c>
      <c r="N481" s="117" t="s">
        <v>541</v>
      </c>
      <c r="O481" s="117">
        <v>0</v>
      </c>
      <c r="P481" s="117" t="s">
        <v>541</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31</v>
      </c>
      <c r="K490" s="201" t="str">
        <f t="shared" si="18"/>
        <v>※</v>
      </c>
      <c r="L490" s="117">
        <v>18</v>
      </c>
      <c r="M490" s="117">
        <v>13</v>
      </c>
      <c r="N490" s="117" t="s">
        <v>541</v>
      </c>
      <c r="O490" s="117">
        <v>0</v>
      </c>
      <c r="P490" s="117" t="s">
        <v>541</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45</v>
      </c>
      <c r="K492" s="201" t="str">
        <f t="shared" si="18"/>
        <v/>
      </c>
      <c r="L492" s="117">
        <v>0</v>
      </c>
      <c r="M492" s="117">
        <v>45</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37</v>
      </c>
      <c r="K496" s="201" t="str">
        <f t="shared" si="18"/>
        <v>※</v>
      </c>
      <c r="L496" s="117" t="s">
        <v>541</v>
      </c>
      <c r="M496" s="117">
        <v>37</v>
      </c>
      <c r="N496" s="117" t="s">
        <v>541</v>
      </c>
      <c r="O496" s="117">
        <v>0</v>
      </c>
      <c r="P496" s="117" t="s">
        <v>541</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1057</v>
      </c>
      <c r="O502" s="66" t="s">
        <v>1058</v>
      </c>
      <c r="P502" s="66" t="s">
        <v>1059</v>
      </c>
      <c r="Q502" s="66" t="s">
        <v>1062</v>
      </c>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1060</v>
      </c>
      <c r="Q503" s="70" t="s">
        <v>1063</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t="s">
        <v>541</v>
      </c>
      <c r="M504" s="117" t="s">
        <v>541</v>
      </c>
      <c r="N504" s="117" t="s">
        <v>541</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77</v>
      </c>
      <c r="K505" s="201" t="str">
        <f t="shared" si="21"/>
        <v>※</v>
      </c>
      <c r="L505" s="117" t="s">
        <v>541</v>
      </c>
      <c r="M505" s="117">
        <v>55</v>
      </c>
      <c r="N505" s="117">
        <v>22</v>
      </c>
      <c r="O505" s="117" t="s">
        <v>541</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25</v>
      </c>
      <c r="K506" s="201" t="str">
        <f t="shared" si="21"/>
        <v>※</v>
      </c>
      <c r="L506" s="117" t="s">
        <v>541</v>
      </c>
      <c r="M506" s="117">
        <v>25</v>
      </c>
      <c r="N506" s="117" t="s">
        <v>541</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15</v>
      </c>
      <c r="K508" s="201" t="str">
        <f t="shared" si="21"/>
        <v>※</v>
      </c>
      <c r="L508" s="117">
        <v>0</v>
      </c>
      <c r="M508" s="117" t="s">
        <v>541</v>
      </c>
      <c r="N508" s="117">
        <v>15</v>
      </c>
      <c r="O508" s="117" t="s">
        <v>541</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1057</v>
      </c>
      <c r="O514" s="66" t="s">
        <v>1058</v>
      </c>
      <c r="P514" s="66" t="s">
        <v>1059</v>
      </c>
      <c r="Q514" s="66" t="s">
        <v>1062</v>
      </c>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1060</v>
      </c>
      <c r="Q515" s="70" t="s">
        <v>1063</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1057</v>
      </c>
      <c r="O520" s="66" t="s">
        <v>1058</v>
      </c>
      <c r="P520" s="66" t="s">
        <v>1059</v>
      </c>
      <c r="Q520" s="66" t="s">
        <v>1062</v>
      </c>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1060</v>
      </c>
      <c r="Q521" s="70" t="s">
        <v>1063</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t="s">
        <v>541</v>
      </c>
      <c r="M522" s="117">
        <v>0</v>
      </c>
      <c r="N522" s="117">
        <v>0</v>
      </c>
      <c r="O522" s="117" t="s">
        <v>541</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1057</v>
      </c>
      <c r="O525" s="66" t="s">
        <v>1058</v>
      </c>
      <c r="P525" s="66" t="s">
        <v>1059</v>
      </c>
      <c r="Q525" s="66" t="s">
        <v>1062</v>
      </c>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1060</v>
      </c>
      <c r="Q526" s="70" t="s">
        <v>1063</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1057</v>
      </c>
      <c r="O530" s="66" t="s">
        <v>1058</v>
      </c>
      <c r="P530" s="66" t="s">
        <v>1059</v>
      </c>
      <c r="Q530" s="66" t="s">
        <v>1062</v>
      </c>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1060</v>
      </c>
      <c r="Q531" s="70" t="s">
        <v>1063</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52</v>
      </c>
      <c r="K534" s="201" t="str">
        <f t="shared" si="23"/>
        <v>※</v>
      </c>
      <c r="L534" s="117" t="s">
        <v>541</v>
      </c>
      <c r="M534" s="117" t="s">
        <v>541</v>
      </c>
      <c r="N534" s="117">
        <v>14</v>
      </c>
      <c r="O534" s="117">
        <v>12</v>
      </c>
      <c r="P534" s="117">
        <v>26</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1057</v>
      </c>
      <c r="O543" s="66" t="s">
        <v>1058</v>
      </c>
      <c r="P543" s="66" t="s">
        <v>1059</v>
      </c>
      <c r="Q543" s="66" t="s">
        <v>1062</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1060</v>
      </c>
      <c r="Q544" s="70" t="s">
        <v>1063</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t="s">
        <v>541</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1048</v>
      </c>
      <c r="M558" s="211" t="s">
        <v>1054</v>
      </c>
      <c r="N558" s="211" t="s">
        <v>1054</v>
      </c>
      <c r="O558" s="211" t="s">
        <v>1054</v>
      </c>
      <c r="P558" s="211" t="s">
        <v>1054</v>
      </c>
      <c r="Q558" s="211" t="s">
        <v>1048</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v>41.6</v>
      </c>
      <c r="N560" s="211">
        <v>48.3</v>
      </c>
      <c r="O560" s="211">
        <v>72.900000000000006</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v>31.8</v>
      </c>
      <c r="N561" s="211">
        <v>37</v>
      </c>
      <c r="O561" s="211">
        <v>32.200000000000003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v>19.899999999999999</v>
      </c>
      <c r="N562" s="211">
        <v>24</v>
      </c>
      <c r="O562" s="211">
        <v>22.9</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v>15.8</v>
      </c>
      <c r="N563" s="211">
        <v>18.2</v>
      </c>
      <c r="O563" s="211">
        <v>18.399999999999999</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v>16.7</v>
      </c>
      <c r="N564" s="211">
        <v>8.6</v>
      </c>
      <c r="O564" s="211">
        <v>0.2</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v>2.9</v>
      </c>
      <c r="N565" s="211">
        <v>11.5</v>
      </c>
      <c r="O565" s="211">
        <v>13.2</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v>30.6</v>
      </c>
      <c r="N566" s="211">
        <v>35.5</v>
      </c>
      <c r="O566" s="211">
        <v>34.6</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32.200000000000003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4.5</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2.7</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0.6</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8.5</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1057</v>
      </c>
      <c r="O588" s="66" t="s">
        <v>1058</v>
      </c>
      <c r="P588" s="66" t="s">
        <v>1059</v>
      </c>
      <c r="Q588" s="66" t="s">
        <v>1062</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1060</v>
      </c>
      <c r="Q589" s="70" t="s">
        <v>1063</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t="str">
        <f>IF(SUM(L593:Q593)=0,IF(COUNTIF(L593:Q593,"未確認")&gt;0,"未確認",IF(COUNTIF(L593:Q593,"~*")&gt;0,"*",SUM(L593:Q593))),SUM(L593:Q593))</f>
        <v>*</v>
      </c>
      <c r="K593" s="201" t="str">
        <f>IF(OR(COUNTIF(L593:Q593,"未確認")&gt;0,COUNTIF(L593:Q593,"*")&gt;0),"※","")</f>
        <v>※</v>
      </c>
      <c r="L593" s="117">
        <v>0</v>
      </c>
      <c r="M593" s="117" t="s">
        <v>541</v>
      </c>
      <c r="N593" s="117" t="s">
        <v>541</v>
      </c>
      <c r="O593" s="117" t="s">
        <v>541</v>
      </c>
      <c r="P593" s="117">
        <v>0</v>
      </c>
      <c r="Q593" s="117">
        <v>0</v>
      </c>
    </row>
    <row r="594" spans="1:17" s="115" customFormat="1" ht="84" customHeight="1">
      <c r="A594" s="252" t="s">
        <v>894</v>
      </c>
      <c r="B594" s="84"/>
      <c r="C594" s="320" t="s">
        <v>394</v>
      </c>
      <c r="D594" s="321"/>
      <c r="E594" s="321"/>
      <c r="F594" s="321"/>
      <c r="G594" s="321"/>
      <c r="H594" s="322"/>
      <c r="I594" s="134" t="s">
        <v>395</v>
      </c>
      <c r="J594" s="116" t="str">
        <f>IF(SUM(L594:Q594)=0,IF(COUNTIF(L594:Q594,"未確認")&gt;0,"未確認",IF(COUNTIF(L594:Q594,"~*")&gt;0,"*",SUM(L594:Q594))),SUM(L594:Q594))</f>
        <v>*</v>
      </c>
      <c r="K594" s="201" t="str">
        <f>IF(OR(COUNTIF(L594:Q594,"未確認")&gt;0,COUNTIF(L594:Q594,"*")&gt;0),"※","")</f>
        <v>※</v>
      </c>
      <c r="L594" s="117">
        <v>0</v>
      </c>
      <c r="M594" s="117" t="s">
        <v>541</v>
      </c>
      <c r="N594" s="117" t="s">
        <v>541</v>
      </c>
      <c r="O594" s="117" t="s">
        <v>541</v>
      </c>
      <c r="P594" s="117" t="s">
        <v>541</v>
      </c>
      <c r="Q594" s="117">
        <v>0</v>
      </c>
    </row>
    <row r="595" spans="1:17" s="115" customFormat="1" ht="35.15" customHeight="1">
      <c r="A595" s="251" t="s">
        <v>895</v>
      </c>
      <c r="B595" s="84"/>
      <c r="C595" s="323" t="s">
        <v>994</v>
      </c>
      <c r="D595" s="324"/>
      <c r="E595" s="324"/>
      <c r="F595" s="324"/>
      <c r="G595" s="324"/>
      <c r="H595" s="325"/>
      <c r="I595" s="340" t="s">
        <v>397</v>
      </c>
      <c r="J595" s="140">
        <v>325</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159</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677</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402</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574</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v>0</v>
      </c>
      <c r="N600" s="117">
        <v>0</v>
      </c>
      <c r="O600" s="117" t="s">
        <v>541</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t="s">
        <v>541</v>
      </c>
      <c r="P602" s="117">
        <v>0</v>
      </c>
      <c r="Q602" s="117">
        <v>0</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1057</v>
      </c>
      <c r="O611" s="66" t="s">
        <v>1058</v>
      </c>
      <c r="P611" s="66" t="s">
        <v>1059</v>
      </c>
      <c r="Q611" s="66" t="s">
        <v>1062</v>
      </c>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1060</v>
      </c>
      <c r="Q612" s="70" t="s">
        <v>1063</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84</v>
      </c>
      <c r="K613" s="201" t="str">
        <f t="shared" ref="K613:K623" si="29">IF(OR(COUNTIF(L613:Q613,"未確認")&gt;0,COUNTIF(L613:Q613,"*")&gt;0),"※","")</f>
        <v>※</v>
      </c>
      <c r="L613" s="117">
        <v>0</v>
      </c>
      <c r="M613" s="117">
        <v>11</v>
      </c>
      <c r="N613" s="117">
        <v>30</v>
      </c>
      <c r="O613" s="117">
        <v>10</v>
      </c>
      <c r="P613" s="117">
        <v>33</v>
      </c>
      <c r="Q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11</v>
      </c>
      <c r="K616" s="201" t="str">
        <f t="shared" si="29"/>
        <v>※</v>
      </c>
      <c r="L616" s="117">
        <v>0</v>
      </c>
      <c r="M616" s="117" t="s">
        <v>541</v>
      </c>
      <c r="N616" s="117">
        <v>11</v>
      </c>
      <c r="O616" s="117" t="s">
        <v>541</v>
      </c>
      <c r="P616" s="117" t="s">
        <v>541</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67</v>
      </c>
      <c r="K618" s="201" t="str">
        <f t="shared" si="29"/>
        <v/>
      </c>
      <c r="L618" s="117">
        <v>0</v>
      </c>
      <c r="M618" s="117">
        <v>0</v>
      </c>
      <c r="N618" s="117">
        <v>0</v>
      </c>
      <c r="O618" s="117">
        <v>0</v>
      </c>
      <c r="P618" s="117">
        <v>67</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t="s">
        <v>541</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t="s">
        <v>541</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1057</v>
      </c>
      <c r="O629" s="66" t="s">
        <v>1058</v>
      </c>
      <c r="P629" s="66" t="s">
        <v>1059</v>
      </c>
      <c r="Q629" s="66" t="s">
        <v>1062</v>
      </c>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1060</v>
      </c>
      <c r="Q630" s="70" t="s">
        <v>1063</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t="s">
        <v>541</v>
      </c>
      <c r="N631" s="117" t="s">
        <v>541</v>
      </c>
      <c r="O631" s="117" t="s">
        <v>541</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184</v>
      </c>
      <c r="K632" s="201" t="str">
        <f t="shared" si="31"/>
        <v>※</v>
      </c>
      <c r="L632" s="117" t="s">
        <v>541</v>
      </c>
      <c r="M632" s="117">
        <v>73</v>
      </c>
      <c r="N632" s="117">
        <v>43</v>
      </c>
      <c r="O632" s="117">
        <v>68</v>
      </c>
      <c r="P632" s="117">
        <v>0</v>
      </c>
      <c r="Q632" s="117">
        <v>0</v>
      </c>
    </row>
    <row r="633" spans="1:22" s="118" customFormat="1" ht="56">
      <c r="A633" s="252" t="s">
        <v>919</v>
      </c>
      <c r="B633" s="119"/>
      <c r="C633" s="320" t="s">
        <v>436</v>
      </c>
      <c r="D633" s="321"/>
      <c r="E633" s="321"/>
      <c r="F633" s="321"/>
      <c r="G633" s="321"/>
      <c r="H633" s="322"/>
      <c r="I633" s="122" t="s">
        <v>437</v>
      </c>
      <c r="J633" s="116">
        <f t="shared" si="30"/>
        <v>51</v>
      </c>
      <c r="K633" s="201" t="str">
        <f t="shared" si="31"/>
        <v>※</v>
      </c>
      <c r="L633" s="117" t="s">
        <v>541</v>
      </c>
      <c r="M633" s="117">
        <v>18</v>
      </c>
      <c r="N633" s="117">
        <v>16</v>
      </c>
      <c r="O633" s="117">
        <v>17</v>
      </c>
      <c r="P633" s="117">
        <v>0</v>
      </c>
      <c r="Q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t="s">
        <v>541</v>
      </c>
      <c r="O634" s="117" t="s">
        <v>541</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69</v>
      </c>
      <c r="K635" s="201" t="str">
        <f t="shared" si="31"/>
        <v>※</v>
      </c>
      <c r="L635" s="117" t="s">
        <v>541</v>
      </c>
      <c r="M635" s="117">
        <v>55</v>
      </c>
      <c r="N635" s="117">
        <v>14</v>
      </c>
      <c r="O635" s="117" t="s">
        <v>541</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1057</v>
      </c>
      <c r="O644" s="66" t="s">
        <v>1058</v>
      </c>
      <c r="P644" s="66" t="s">
        <v>1059</v>
      </c>
      <c r="Q644" s="66" t="s">
        <v>1062</v>
      </c>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1060</v>
      </c>
      <c r="Q645" s="70" t="s">
        <v>1063</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154</v>
      </c>
      <c r="K646" s="201" t="str">
        <f t="shared" ref="K646:K660" si="33">IF(OR(COUNTIF(L646:Q646,"未確認")&gt;0,COUNTIF(L646:Q646,"*")&gt;0),"※","")</f>
        <v/>
      </c>
      <c r="L646" s="117">
        <v>22</v>
      </c>
      <c r="M646" s="117">
        <v>27</v>
      </c>
      <c r="N646" s="117">
        <v>48</v>
      </c>
      <c r="O646" s="117">
        <v>57</v>
      </c>
      <c r="P646" s="117">
        <v>0</v>
      </c>
      <c r="Q646" s="117">
        <v>0</v>
      </c>
    </row>
    <row r="647" spans="1:22" s="118" customFormat="1" ht="70" customHeight="1">
      <c r="A647" s="252" t="s">
        <v>926</v>
      </c>
      <c r="B647" s="84"/>
      <c r="C647" s="188"/>
      <c r="D647" s="221"/>
      <c r="E647" s="320" t="s">
        <v>938</v>
      </c>
      <c r="F647" s="321"/>
      <c r="G647" s="321"/>
      <c r="H647" s="322"/>
      <c r="I647" s="122" t="s">
        <v>452</v>
      </c>
      <c r="J647" s="116">
        <f t="shared" si="32"/>
        <v>23</v>
      </c>
      <c r="K647" s="201" t="str">
        <f t="shared" si="33"/>
        <v>※</v>
      </c>
      <c r="L647" s="117" t="s">
        <v>541</v>
      </c>
      <c r="M647" s="117" t="s">
        <v>541</v>
      </c>
      <c r="N647" s="117" t="s">
        <v>541</v>
      </c>
      <c r="O647" s="117">
        <v>23</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38</v>
      </c>
      <c r="K648" s="201" t="str">
        <f t="shared" si="33"/>
        <v>※</v>
      </c>
      <c r="L648" s="117" t="s">
        <v>541</v>
      </c>
      <c r="M648" s="117" t="s">
        <v>541</v>
      </c>
      <c r="N648" s="117">
        <v>11</v>
      </c>
      <c r="O648" s="117">
        <v>27</v>
      </c>
      <c r="P648" s="117">
        <v>0</v>
      </c>
      <c r="Q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v>0</v>
      </c>
      <c r="Q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t="s">
        <v>541</v>
      </c>
      <c r="P650" s="117">
        <v>0</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28</v>
      </c>
      <c r="K653" s="201" t="str">
        <f t="shared" si="33"/>
        <v>※</v>
      </c>
      <c r="L653" s="117" t="s">
        <v>541</v>
      </c>
      <c r="M653" s="117">
        <v>10</v>
      </c>
      <c r="N653" s="117">
        <v>18</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62</v>
      </c>
      <c r="K655" s="201" t="str">
        <f t="shared" si="33"/>
        <v>※</v>
      </c>
      <c r="L655" s="117">
        <v>16</v>
      </c>
      <c r="M655" s="117" t="s">
        <v>541</v>
      </c>
      <c r="N655" s="117">
        <v>16</v>
      </c>
      <c r="O655" s="117">
        <v>30</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49</v>
      </c>
      <c r="K657" s="201" t="str">
        <f t="shared" si="33"/>
        <v>※</v>
      </c>
      <c r="L657" s="117">
        <v>13</v>
      </c>
      <c r="M657" s="117" t="s">
        <v>541</v>
      </c>
      <c r="N657" s="117">
        <v>13</v>
      </c>
      <c r="O657" s="117">
        <v>23</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1057</v>
      </c>
      <c r="O665" s="66" t="s">
        <v>1058</v>
      </c>
      <c r="P665" s="66" t="s">
        <v>1059</v>
      </c>
      <c r="Q665" s="66" t="s">
        <v>1062</v>
      </c>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1060</v>
      </c>
      <c r="Q666" s="70" t="s">
        <v>1063</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1057</v>
      </c>
      <c r="O681" s="66" t="s">
        <v>1058</v>
      </c>
      <c r="P681" s="66" t="s">
        <v>1059</v>
      </c>
      <c r="Q681" s="66" t="s">
        <v>1062</v>
      </c>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1060</v>
      </c>
      <c r="Q682" s="70" t="s">
        <v>1063</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t="s">
        <v>541</v>
      </c>
      <c r="M684" s="117">
        <v>0</v>
      </c>
      <c r="N684" s="117" t="s">
        <v>541</v>
      </c>
      <c r="O684" s="117" t="s">
        <v>541</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1057</v>
      </c>
      <c r="O691" s="66" t="s">
        <v>1058</v>
      </c>
      <c r="P691" s="66" t="s">
        <v>1059</v>
      </c>
      <c r="Q691" s="66" t="s">
        <v>1062</v>
      </c>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1060</v>
      </c>
      <c r="Q692" s="70" t="s">
        <v>1063</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v>0</v>
      </c>
      <c r="M693" s="117">
        <v>0</v>
      </c>
      <c r="N693" s="117">
        <v>0</v>
      </c>
      <c r="O693" s="117" t="s">
        <v>541</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1057</v>
      </c>
      <c r="O704" s="66" t="s">
        <v>1058</v>
      </c>
      <c r="P704" s="66" t="s">
        <v>1059</v>
      </c>
      <c r="Q704" s="66" t="s">
        <v>1062</v>
      </c>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1060</v>
      </c>
      <c r="Q705" s="70" t="s">
        <v>1063</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FA0A6D0-5D46-4226-B47D-F2FA1300730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2019-12-23T02:27:49Z</dcterms:modified>
</cp:coreProperties>
</file>