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2DE5D25C-4C94-429D-B961-9E23698B866F}"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<sst xmlns="http://schemas.openxmlformats.org/spreadsheetml/2006/main" count="2975" uniqueCount="1051">
  <si>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</si>
  <si>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</si>
  <si>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</si>
  <si>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</si>
  <si>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</si>
  <si>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</si>
  <si>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</si>
  <si>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</si>
  <si>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</si>
  <si>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</si>
  <si>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</si>
  <si>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</si>
  <si>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</si>
  <si>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</si>
  <si>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</si>
  <si>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</si>
  <si>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</si>
  <si>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</si>
  <si>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</si>
  <si>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</si>
  <si>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</si>
  <si>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</si>
  <si>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</si>
  <si>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</si>
  <si>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</si>
  <si>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</si>
  <si>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</si>
  <si>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</si>
  <si>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</si>
  <si>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</si>
  <si>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</si>
  <si>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</si>
  <si>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</si>
  <si>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</si>
  <si>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</si>
  <si>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</si>
  <si>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</si>
  <si>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</si>
  <si>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</si>
  <si>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</si>
  <si>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</si>
  <si>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</si>
  <si>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</si>
  <si>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</si>
  <si>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</si>
  <si>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</si>
  <si>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</si>
  <si>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</si>
  <si>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</si>
  <si>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</si>
  <si>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</si>
  <si>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</si>
  <si>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</si>
  <si>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</si>
  <si>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</si>
  <si>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</si>
  <si>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</si>
  <si>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</si>
  <si>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</si>
  <si>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</si>
  <si>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</si>
  <si>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</si>
  <si>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</si>
  <si>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</si>
  <si>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</si>
  <si>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</si>
  <si>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</si>
  <si>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</si>
  <si>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</si>
  <si>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</si>
  <si>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</si>
  <si>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</si>
  <si>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</si>
  <si>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</si>
  <si>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</si>
  <si>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</si>
  <si>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</si>
  <si>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</si>
  <si>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</si>
  <si>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</si>
  <si>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</si>
  <si>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</si>
  <si>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</si>
  <si>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</si>
  <si>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</si>
  <si>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</si>
  <si>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</si>
  <si>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</si>
  <si>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</si>
  <si>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</si>
  <si>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</si>
  <si>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</si>
  <si>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</si>
  <si>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</si>
  <si>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</si>
  <si>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</si>
  <si>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</si>
  <si>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</si>
  <si>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</si>
  <si>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</si>
  <si>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</si>
  <si>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</si>
  <si>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</si>
  <si>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</si>
  <si>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</si>
  <si>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</si>
  <si>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</si>
  <si>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</si>
  <si>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</si>
  <si>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</si>
  <si>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</si>
  <si>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</si>
  <si>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</si>
  <si>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</si>
  <si>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</si>
  <si>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</si>
  <si>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</si>
  <si>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</si>
  <si>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</si>
  <si>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</si>
  <si>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</si>
  <si>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</si>
  <si>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</si>
  <si>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</si>
  <si>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</si>
  <si>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</si>
  <si>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</si>
  <si>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</si>
  <si>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</si>
  <si>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</si>
  <si>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</si>
  <si>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</si>
  <si>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</si>
  <si>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</si>
  <si>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</si>
  <si>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</si>
  <si>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</si>
  <si>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</si>
  <si>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</si>
  <si>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</si>
  <si>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</si>
  <si>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</si>
  <si>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</si>
  <si>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</si>
  <si>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</si>
  <si>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</si>
  <si>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</si>
  <si>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</si>
  <si>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</si>
  <si>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</si>
  <si>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</si>
  <si>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</si>
  <si>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</si>
  <si>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</si>
  <si>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</si>
  <si>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</si>
  <si>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</si>
  <si>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</si>
  <si>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</si>
  <si>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</si>
  <si>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</si>
  <si>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</si>
  <si>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</si>
  <si>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</si>
  <si>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</si>
  <si>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</si>
  <si>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</si>
  <si>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</si>
  <si>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</si>
  <si>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</si>
  <si>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</si>
  <si>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</si>
  <si>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</si>
  <si>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</si>
  <si>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</si>
  <si>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</si>
  <si>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</si>
  <si>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</si>
  <si>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</si>
  <si>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</si>
  <si>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</si>
  <si>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</si>
  <si>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</si>
  <si>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</si>
  <si>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</si>
  <si>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</si>
  <si>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</si>
  <si>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</si>
  <si>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</si>
  <si>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</si>
  <si>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</si>
  <si>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</si>
  <si>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</si>
  <si>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</si>
  <si>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</si>
  <si>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</si>
  <si>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</si>
  <si>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</si>
  <si>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</si>
  <si>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</si>
  <si>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</si>
  <si>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</si>
  <si>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</si>
  <si>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</si>
  <si>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</si>
  <si>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</si>
  <si>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</si>
  <si>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</si>
  <si>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</si>
  <si>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</si>
  <si>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</si>
  <si>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</si>
  <si>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</si>
  <si>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</si>
  <si>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</si>
  <si>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</si>
  <si>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</si>
  <si>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</si>
  <si>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</si>
  <si>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</si>
  <si>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</si>
  <si>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</si>
  <si>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</si>
  <si>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</si>
  <si>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</si>
  <si>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</si>
  <si>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</si>
  <si>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</si>
  <si>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</si>
  <si>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</si>
  <si>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</si>
  <si>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</si>
  <si>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</si>
  <si>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</si>
  <si>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</si>
  <si>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</si>
  <si>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</si>
  <si>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</si>
  <si>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</si>
  <si>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</si>
  <si>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</si>
  <si>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</si>
  <si>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</si>
  <si>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</si>
  <si>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</si>
  <si>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</si>
  <si>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</si>
  <si>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</si>
  <si>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</si>
  <si>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</si>
  <si>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</si>
  <si>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</si>
  <si>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</si>
  <si>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</si>
  <si>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</si>
  <si>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</si>
  <si>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</si>
  <si>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</si>
  <si>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</si>
  <si>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</si>
  <si>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</si>
  <si>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</si>
  <si>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</si>
  <si>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</si>
  <si>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</si>
  <si>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</si>
  <si>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</si>
  <si>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</si>
  <si>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</si>
  <si>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</si>
  <si>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</si>
  <si>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</si>
  <si>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</si>
  <si>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</si>
  <si>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</si>
  <si>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</si>
  <si>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</si>
  <si>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</si>
  <si>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</si>
  <si>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</si>
  <si>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</si>
  <si>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</si>
  <si>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</si>
  <si>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</si>
  <si>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</si>
  <si>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</si>
  <si>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</si>
  <si>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</si>
  <si>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</si>
  <si>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</si>
  <si>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</si>
  <si>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</si>
  <si>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</si>
  <si>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</si>
  <si>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</si>
  <si>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</si>
  <si>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</si>
  <si>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</si>
  <si>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</si>
  <si>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</si>
  <si>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</si>
  <si>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</si>
  <si>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</si>
  <si>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</si>
  <si>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</si>
  <si>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</si>
  <si>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</si>
  <si>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</si>
  <si>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</si>
  <si>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</si>
  <si>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</si>
  <si>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</si>
  <si>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</si>
  <si>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</si>
  <si>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</si>
  <si>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</si>
  <si>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</si>
  <si>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</si>
  <si>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</si>
  <si>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</si>
  <si>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</si>
  <si>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</si>
  <si>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</si>
  <si>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</si>
  <si>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</si>
  <si>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</si>
  <si>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</si>
  <si>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</si>
  <si>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</si>
  <si>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</si>
  <si>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</si>
  <si>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</si>
  <si>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</si>
  <si>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</si>
  <si>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</si>
  <si>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</si>
  <si>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</si>
  <si>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</si>
  <si>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</si>
  <si>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</si>
  <si>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</si>
  <si>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</si>
  <si>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</si>
  <si>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</si>
  <si>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</si>
  <si>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</si>
  <si>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</si>
  <si>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</si>
  <si>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</si>
  <si>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</si>
  <si>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</si>
  <si>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</si>
  <si>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</si>
  <si>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</si>
  <si>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</si>
  <si>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</si>
  <si>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</si>
  <si>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</si>
  <si>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</si>
  <si>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</si>
  <si>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</si>
  <si>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</si>
  <si>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</si>
  <si>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</si>
  <si>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</si>
  <si>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</si>
  <si>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</si>
  <si>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</si>
  <si>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</si>
  <si>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</si>
  <si>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</si>
  <si>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</si>
  <si>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</si>
  <si>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</si>
  <si>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</si>
  <si>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</si>
  <si>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</si>
  <si>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</si>
  <si>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</si>
  <si>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</si>
  <si>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</si>
  <si>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</si>
  <si>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</si>
  <si>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</si>
  <si>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</si>
  <si>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</si>
  <si>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</si>
  <si>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</si>
  <si>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</si>
  <si>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</si>
  <si>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</si>
  <si>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</si>
  <si>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</si>
  <si>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</si>
  <si>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</si>
  <si>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</si>
  <si>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</si>
  <si>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</si>
  <si>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</si>
  <si>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</si>
  <si>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</si>
  <si>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</si>
  <si>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</si>
  <si>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</si>
  <si>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</si>
  <si>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</si>
  <si>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</si>
  <si>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</si>
  <si>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</si>
  <si>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</si>
  <si>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</si>
  <si>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</si>
  <si>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</si>
  <si>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</si>
  <si>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</si>
  <si>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</si>
  <si>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</si>
  <si>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</si>
  <si>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</si>
  <si>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</si>
  <si>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</si>
  <si>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</si>
  <si>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</si>
  <si>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</si>
  <si>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</si>
  <si>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</si>
  <si>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</si>
  <si>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</si>
  <si>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</si>
  <si>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</si>
  <si>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</si>
  <si>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</si>
  <si>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</si>
  <si>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</si>
  <si>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</si>
  <si>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</si>
  <si>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</si>
  <si>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</si>
  <si>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</si>
  <si>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</si>
  <si>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</si>
  <si>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</si>
  <si>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</si>
  <si>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</si>
  <si>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</si>
  <si>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</si>
  <si>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</si>
  <si>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</si>
  <si>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</si>
  <si>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</si>
  <si>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</si>
  <si>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</si>
  <si>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</si>
  <si>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</si>
  <si>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</si>
  <si>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</si>
  <si>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</si>
  <si>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</si>
  <si>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</si>
  <si>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</si>
  <si>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</si>
  <si>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</si>
  <si>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</si>
  <si>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</si>
  <si>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</si>
  <si>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</si>
  <si>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</si>
  <si>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</si>
  <si>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</si>
  <si>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</si>
  <si>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</si>
  <si>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</si>
  <si>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</si>
  <si>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</si>
  <si>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</si>
  <si>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</si>
  <si>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</si>
  <si>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</si>
  <si>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</si>
  <si>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</si>
  <si>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</si>
  <si>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</si>
  <si>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</si>
  <si>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</si>
  <si>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</si>
  <si>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</si>
  <si>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</si>
  <si>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</si>
  <si>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</si>
  <si>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</si>
  <si>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</si>
  <si>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</si>
  <si>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</si>
  <si>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</si>
  <si>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</si>
  <si>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</si>
  <si>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</si>
  <si>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</si>
  <si>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</si>
  <si>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</si>
  <si>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</si>
  <si>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</si>
  <si>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</si>
  <si>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</si>
  <si>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</si>
  <si>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</si>
  <si>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</si>
  <si>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</si>
  <si>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</si>
  <si>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</si>
  <si>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</si>
  <si>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</si>
  <si>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</si>
  <si>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</si>
  <si>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</si>
  <si>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</si>
  <si>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</si>
  <si>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</si>
  <si>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</si>
  <si>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</si>
  <si>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</si>
  <si>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</si>
  <si>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</si>
  <si>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</si>
  <si>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</si>
  <si>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</si>
  <si>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</si>
  <si>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</si>
  <si>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</si>
  <si>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</si>
  <si>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</si>
  <si>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</si>
  <si>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</si>
  <si>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</si>
  <si>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</si>
  <si>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</si>
  <si>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</si>
  <si>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</si>
  <si>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</si>
  <si>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</si>
  <si>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</si>
  <si>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</si>
  <si>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</si>
  <si>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</si>
  <si>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</si>
  <si>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</si>
  <si>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</si>
  <si>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</si>
  <si>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</si>
  <si>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</si>
  <si>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</si>
  <si>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</si>
  <si>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</si>
  <si>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</si>
  <si>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</si>
  <si>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</si>
  <si>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</si>
  <si>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</si>
  <si>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</si>
  <si>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</si>
  <si>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</si>
  <si>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</si>
  <si>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</si>
  <si>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</si>
  <si>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</si>
  <si>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</si>
  <si>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</si>
  <si>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</si>
  <si>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</si>
  <si>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</si>
  <si>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</si>
  <si>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</si>
  <si>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</si>
  <si>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</si>
  <si>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</si>
  <si>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</si>
  <si>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</si>
  <si>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</si>
  <si>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</si>
  <si>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</si>
  <si>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</si>
  <si>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</si>
  <si>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</si>
  <si>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</si>
  <si>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</si>
  <si>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</si>
  <si>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</si>
  <si>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</si>
  <si>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</si>
  <si>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</si>
  <si>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</si>
  <si>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</si>
  <si>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</si>
  <si>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</si>
  <si>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</si>
  <si>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</si>
  <si>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</si>
  <si>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</si>
  <si>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</si>
  <si>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</si>
  <si>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</si>
  <si>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</si>
  <si>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</si>
  <si>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</si>
  <si>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</si>
  <si>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</si>
  <si>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</si>
  <si>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</si>
  <si>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</si>
  <si>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</si>
  <si>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</si>
  <si>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</si>
  <si>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</si>
  <si>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</si>
  <si>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</si>
  <si>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</si>
  <si>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</si>
  <si>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</si>
  <si>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</si>
  <si>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</si>
  <si>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</si>
  <si>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</si>
  <si>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</si>
  <si>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</si>
  <si>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</si>
  <si>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</si>
  <si>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</si>
  <si>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</si>
  <si>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</si>
  <si>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</si>
  <si>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</si>
  <si>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</si>
  <si>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</si>
  <si>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</si>
  <si>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</si>
  <si>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</si>
  <si>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</si>
  <si>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</si>
  <si>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</si>
  <si>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</si>
  <si>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</si>
  <si>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</si>
  <si>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</si>
  <si>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</si>
  <si>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</si>
  <si>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</si>
  <si>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</si>
  <si>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</si>
  <si>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</si>
  <si>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</si>
  <si>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</si>
  <si>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</si>
  <si>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</si>
  <si>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</si>
  <si>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</si>
  <si>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</si>
  <si>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</si>
  <si>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</si>
  <si>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</si>
  <si>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</si>
  <si>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</si>
  <si>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</si>
  <si>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</si>
  <si>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</si>
  <si>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</si>
  <si>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</si>
  <si>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</si>
  <si>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</si>
  <si>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</si>
  <si>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</si>
  <si>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</si>
  <si>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</si>
  <si>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</si>
  <si>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</si>
  <si>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</si>
  <si>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</si>
  <si>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</si>
  <si>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</si>
  <si>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</si>
  <si>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</si>
  <si>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</si>
  <si>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</si>
  <si>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</si>
  <si>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</si>
  <si>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</si>
  <si>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</si>
  <si>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</si>
  <si>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</si>
  <si>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</si>
  <si>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</si>
  <si>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</si>
  <si>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</si>
  <si>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</si>
  <si>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</si>
  <si>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</si>
  <si>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</si>
  <si>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</si>
  <si>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</si>
  <si>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</si>
  <si>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</si>
  <si>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</si>
  <si>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</si>
  <si>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</si>
  <si>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</si>
  <si>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</si>
  <si>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</si>
  <si>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</si>
  <si>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</si>
  <si>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</si>
  <si>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</si>
  <si>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</si>
  <si>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</si>
  <si>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</si>
  <si>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</si>
  <si>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</si>
  <si>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</si>
  <si>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</si>
  <si>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</si>
  <si>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</si>
  <si>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</si>
  <si>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</si>
  <si>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</si>
  <si>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</si>
  <si>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</si>
  <si>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</si>
  <si>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</si>
  <si>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</si>
  <si>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</si>
  <si>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</si>
  <si>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</si>
  <si>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</si>
  <si>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</si>
  <si>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</si>
  <si>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</si>
  <si>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</si>
  <si>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</si>
  <si>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</si>
  <si>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</si>
  <si>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</si>
  <si>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</si>
  <si>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</si>
  <si>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</si>
  <si>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</si>
  <si>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</si>
  <si>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</si>
  <si>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</si>
  <si>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</si>
  <si>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</si>
  <si>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</si>
  <si>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</si>
  <si>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</si>
  <si>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</si>
  <si>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</si>
  <si>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</si>
  <si>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</si>
  <si>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</si>
  <si>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</si>
  <si>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</si>
  <si>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</si>
  <si>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</si>
  <si>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</si>
  <si>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</si>
  <si>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</si>
  <si>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</si>
  <si>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</si>
  <si>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</si>
  <si>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</si>
  <si>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</si>
  <si>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</si>
  <si>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</si>
  <si>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</si>
  <si>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</si>
  <si>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</si>
  <si>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</si>
  <si>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</si>
  <si>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</si>
  <si>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</si>
  <si>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</si>
  <si>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</si>
  <si>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</si>
  <si>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</si>
  <si>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</si>
  <si>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</si>
  <si>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</si>
  <si>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</si>
  <si>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</si>
  <si>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</si>
  <si>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</si>
  <si>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</si>
  <si>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</si>
  <si>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</si>
  <si>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</si>
  <si>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</si>
  <si>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</si>
  <si>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</si>
  <si>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</si>
  <si>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</si>
  <si>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</si>
  <si>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</si>
  <si>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</si>
  <si>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</si>
  <si>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</si>
  <si>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</si>
  <si>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</si>
  <si>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</si>
  <si>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</si>
  <si>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</si>
  <si>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</si>
  <si>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</si>
  <si>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</si>
  <si>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</si>
  <si>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</si>
  <si>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</si>
  <si>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</si>
  <si>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</si>
  <si>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</si>
  <si>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</si>
  <si>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</si>
  <si>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</si>
  <si>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</si>
  <si>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</si>
  <si>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</si>
  <si>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</si>
  <si>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</si>
  <si>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</si>
  <si>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</si>
  <si>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</si>
  <si>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</si>
  <si>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</si>
  <si>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</si>
  <si>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</si>
  <si>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</si>
  <si>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</si>
  <si>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</si>
  <si>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</si>
  <si>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</si>
  <si>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</si>
  <si>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</si>
  <si>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</si>
  <si>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</si>
  <si>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</si>
  <si>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</si>
  <si>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</si>
  <si>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</si>
  <si>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</si>
  <si>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</si>
  <si>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</si>
  <si>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</si>
  <si>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</si>
  <si>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</si>
  <si>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</si>
  <si>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</si>
  <si>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</si>
  <si>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</si>
  <si>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</si>
  <si>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</si>
  <si>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</si>
  <si>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</si>
  <si>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</si>
  <si>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</si>
  <si>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</si>
  <si>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</si>
  <si>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</si>
  <si>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</si>
  <si>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</si>
  <si>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</si>
  <si>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</si>
  <si>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</si>
  <si>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</si>
  <si>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</si>
  <si>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</si>
  <si>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</si>
  <si>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</si>
  <si>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</si>
  <si>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</si>
  <si>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</si>
  <si>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</si>
  <si>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</si>
  <si>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</si>
  <si>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</si>
  <si>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</si>
  <si>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</si>
  <si>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</si>
  <si>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</si>
  <si>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</si>
  <si>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</si>
  <si>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</si>
  <si>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</si>
  <si>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</si>
  <si>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</si>
  <si>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</si>
  <si>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</si>
  <si>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</si>
  <si>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</si>
  <si>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</si>
  <si>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</si>
  <si>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</si>
  <si>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</si>
  <si>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</si>
  <si>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</si>
  <si>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</si>
  <si>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</si>
  <si>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</si>
  <si>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</si>
  <si>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</si>
  <si>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</si>
  <si>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</si>
  <si>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</si>
  <si>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</si>
  <si>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</si>
  <si>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</si>
  <si>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</si>
  <si>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</si>
  <si>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</si>
  <si>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</si>
  <si>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</si>
  <si>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</si>
  <si>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</si>
  <si>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</si>
  <si>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</si>
  <si>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</si>
  <si>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</si>
  <si>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</si>
  <si>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</si>
  <si>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</si>
  <si>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</si>
  <si>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</si>
  <si>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</si>
  <si>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</si>
  <si>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</si>
  <si>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</si>
  <si>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</si>
  <si>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</si>
  <si>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</si>
  <si>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</si>
  <si>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</si>
  <si>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</si>
  <si>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</si>
  <si>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</si>
  <si>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</si>
  <si>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</si>
  <si>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</si>
  <si>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</si>
  <si>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</si>
  <si>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</si>
  <si>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</si>
  <si>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</si>
  <si>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</si>
  <si>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</si>
  <si>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</si>
  <si>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</si>
  <si>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</si>
  <si>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</si>
  <si>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</si>
  <si>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</si>
  <si>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</si>
  <si>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</si>
  <si>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</si>
  <si>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</si>
  <si>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</si>
  <si>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</si>
  <si>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</si>
  <si>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</si>
  <si>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</si>
  <si>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</si>
  <si>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</si>
  <si>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</si>
  <si>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</si>
  <si>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</si>
  <si>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</si>
  <si>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</si>
  <si>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</si>
  <si>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</si>
  <si>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</si>
  <si>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</si>
  <si>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</si>
  <si>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</si>
  <si>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</si>
  <si>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</si>
  <si>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</si>
  <si>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</si>
  <si>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</si>
  <si>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</si>
  <si>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</si>
  <si>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</si>
  <si>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</si>
  <si>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</si>
  <si>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</si>
  <si>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</si>
  <si>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</si>
  <si>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</si>
  <si>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</si>
  <si>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</si>
  <si>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</si>
  <si>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</si>
  <si>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</si>
  <si>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</si>
  <si>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</si>
  <si>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</si>
  <si>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</si>
  <si>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</si>
  <si>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</si>
  <si>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</si>
  <si>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</si>
  <si>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</si>
  <si>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</si>
  <si>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</si>
  <si>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</si>
  <si>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</si>
  <si>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</si>
  <si>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</si>
  <si>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</si>
  <si>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</si>
  <si>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</si>
  <si>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</si>
  <si>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</si>
  <si>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</si>
  <si>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</si>
  <si>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</si>
  <si>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</si>
  <si>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</si>
  <si>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</si>
  <si>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</si>
  <si>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</si>
  <si>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</si>
  <si>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</si>
  <si>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</si>
  <si>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</si>
  <si>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</si>
  <si>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</si>
  <si>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</si>
  <si>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</si>
  <si>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</si>
  <si>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</si>
  <si>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</si>
  <si>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</si>
  <si>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</si>
  <si>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小田代病院</t>
    <phoneticPr fontId="3"/>
  </si>
  <si>
    <t>〒890-0054 鹿児島市荒田一丁目２５－６</t>
    <phoneticPr fontId="3"/>
  </si>
  <si>
    <t>〇</t>
  </si>
  <si>
    <t>2025年7月</t>
  </si>
  <si>
    <t>医療法人</t>
  </si>
  <si>
    <t>複数の診療科で活用</t>
  </si>
  <si>
    <t>外科</t>
  </si>
  <si>
    <t>循環器内科</t>
  </si>
  <si>
    <t>泌尿器科</t>
  </si>
  <si>
    <t>ＤＰＣ病院ではない</t>
  </si>
  <si>
    <t>有</t>
  </si>
  <si>
    <t>看護必要度Ⅰ</t>
    <phoneticPr fontId="3"/>
  </si>
  <si>
    <t>一般病床</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</si>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</sst>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2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1049</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t="s">
        <v>1039</v>
      </c>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row>
    <row r="53" spans="1:12" s="21" customFormat="1" ht="34.5" customHeight="1">
      <c r="A53" s="278" t="s">
        <v>984</v>
      </c>
      <c r="B53" s="17"/>
      <c r="C53" s="19"/>
      <c r="D53" s="19"/>
      <c r="E53" s="19"/>
      <c r="F53" s="19"/>
      <c r="G53" s="19"/>
      <c r="H53" s="20"/>
      <c r="I53" s="308" t="s">
        <v>985</v>
      </c>
      <c r="J53" s="308"/>
      <c r="K53" s="308"/>
      <c r="L53" s="29" t="s">
        <v>1040</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53</v>
      </c>
      <c r="K99" s="237" t="str">
        <f>IF(OR(COUNTIF(L99:L99,"未確認")&gt;0,COUNTIF(L99:L99,"~*")&gt;0),"※","")</f>
        <v/>
      </c>
      <c r="L99" s="258">
        <v>53</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53</v>
      </c>
      <c r="K101" s="237" t="str">
        <f>IF(OR(COUNTIF(L101:L101,"未確認")&gt;0,COUNTIF(L101:L101,"~*")&gt;0),"※","")</f>
        <v/>
      </c>
      <c r="L101" s="258">
        <v>53</v>
      </c>
    </row>
    <row r="102" spans="1:22" s="83" customFormat="1" ht="34.5" customHeight="1">
      <c r="A102" s="244" t="s">
        <v>610</v>
      </c>
      <c r="B102" s="84"/>
      <c r="C102" s="376"/>
      <c r="D102" s="378"/>
      <c r="E102" s="316" t="s">
        <v>612</v>
      </c>
      <c r="F102" s="317"/>
      <c r="G102" s="317"/>
      <c r="H102" s="318"/>
      <c r="I102" s="419"/>
      <c r="J102" s="256">
        <f t="shared" si="0"/>
        <v>53</v>
      </c>
      <c r="K102" s="237" t="str">
        <f t="shared" ref="K102:K111" si="1">IF(OR(COUNTIF(L101:L101,"未確認")&gt;0,COUNTIF(L101:L101,"~*")&gt;0),"※","")</f>
        <v/>
      </c>
      <c r="L102" s="258">
        <v>53</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1043</v>
      </c>
    </row>
    <row r="122" spans="1:22" s="83" customFormat="1" ht="40.5" customHeight="1">
      <c r="A122" s="244" t="s">
        <v>619</v>
      </c>
      <c r="B122" s="1"/>
      <c r="C122" s="294"/>
      <c r="D122" s="296"/>
      <c r="E122" s="395"/>
      <c r="F122" s="417"/>
      <c r="G122" s="417"/>
      <c r="H122" s="396"/>
      <c r="I122" s="353"/>
      <c r="J122" s="101"/>
      <c r="K122" s="102"/>
      <c r="L122" s="98" t="s">
        <v>1044</v>
      </c>
    </row>
    <row r="123" spans="1:22" s="83" customFormat="1" ht="40.5" customHeight="1">
      <c r="A123" s="244" t="s">
        <v>620</v>
      </c>
      <c r="B123" s="1"/>
      <c r="C123" s="288"/>
      <c r="D123" s="289"/>
      <c r="E123" s="376"/>
      <c r="F123" s="377"/>
      <c r="G123" s="377"/>
      <c r="H123" s="378"/>
      <c r="I123" s="340"/>
      <c r="J123" s="105"/>
      <c r="K123" s="106"/>
      <c r="L123" s="98" t="s">
        <v>1045</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558</v>
      </c>
    </row>
    <row r="132" spans="1:22" s="83" customFormat="1" ht="34.5" customHeight="1">
      <c r="A132" s="244" t="s">
        <v>621</v>
      </c>
      <c r="B132" s="84"/>
      <c r="C132" s="294"/>
      <c r="D132" s="296"/>
      <c r="E132" s="319" t="s">
        <v>58</v>
      </c>
      <c r="F132" s="320"/>
      <c r="G132" s="320"/>
      <c r="H132" s="321"/>
      <c r="I132" s="388"/>
      <c r="J132" s="101"/>
      <c r="K132" s="102"/>
      <c r="L132" s="82">
        <v>53</v>
      </c>
    </row>
    <row r="133" spans="1:22" s="83" customFormat="1" ht="67.5" customHeight="1">
      <c r="A133" s="244" t="s">
        <v>622</v>
      </c>
      <c r="B133" s="84"/>
      <c r="C133" s="333" t="s">
        <v>59</v>
      </c>
      <c r="D133" s="334"/>
      <c r="E133" s="334"/>
      <c r="F133" s="334"/>
      <c r="G133" s="334"/>
      <c r="H133" s="335"/>
      <c r="I133" s="388"/>
      <c r="J133" s="101"/>
      <c r="K133" s="102"/>
      <c r="L133" s="259" t="s">
        <v>113</v>
      </c>
    </row>
    <row r="134" spans="1:22" s="83" customFormat="1" ht="34.5" customHeight="1">
      <c r="A134" s="244" t="s">
        <v>622</v>
      </c>
      <c r="B134" s="84"/>
      <c r="C134" s="111"/>
      <c r="D134" s="112"/>
      <c r="E134" s="319" t="s">
        <v>60</v>
      </c>
      <c r="F134" s="320"/>
      <c r="G134" s="320"/>
      <c r="H134" s="321"/>
      <c r="I134" s="388"/>
      <c r="J134" s="101"/>
      <c r="K134" s="102"/>
      <c r="L134" s="82">
        <v>30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91</v>
      </c>
      <c r="K148" s="264" t="str">
        <f t="shared" si="3"/>
        <v/>
      </c>
      <c r="L148" s="117">
        <v>91</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39</v>
      </c>
      <c r="K205" s="264" t="str">
        <f t="shared" si="5"/>
        <v/>
      </c>
      <c r="L205" s="117">
        <v>39</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1047</v>
      </c>
      <c r="K236" s="81"/>
      <c r="L236" s="110"/>
    </row>
    <row r="237" spans="1:22" s="83" customFormat="1" ht="34.5" customHeight="1">
      <c r="A237" s="248" t="s">
        <v>627</v>
      </c>
      <c r="B237" s="119"/>
      <c r="C237" s="319" t="s">
        <v>130</v>
      </c>
      <c r="D237" s="320"/>
      <c r="E237" s="320"/>
      <c r="F237" s="320"/>
      <c r="G237" s="320"/>
      <c r="H237" s="321"/>
      <c r="I237" s="406"/>
      <c r="J237" s="260" t="s">
        <v>1047</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1047</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3.6</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24</v>
      </c>
      <c r="K269" s="81" t="str">
        <f t="shared" si="8"/>
        <v/>
      </c>
      <c r="L269" s="147">
        <v>24</v>
      </c>
    </row>
    <row r="270" spans="1:22" s="83" customFormat="1" ht="34.5" customHeight="1">
      <c r="A270" s="249" t="s">
        <v>725</v>
      </c>
      <c r="B270" s="120"/>
      <c r="C270" s="370"/>
      <c r="D270" s="370"/>
      <c r="E270" s="370"/>
      <c r="F270" s="370"/>
      <c r="G270" s="370" t="s">
        <v>148</v>
      </c>
      <c r="H270" s="370"/>
      <c r="I270" s="403"/>
      <c r="J270" s="266">
        <f t="shared" si="9"/>
        <v>0.2</v>
      </c>
      <c r="K270" s="81" t="str">
        <f t="shared" si="8"/>
        <v/>
      </c>
      <c r="L270" s="148">
        <v>0.2</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14</v>
      </c>
      <c r="K273" s="81" t="str">
        <f t="shared" si="8"/>
        <v/>
      </c>
      <c r="L273" s="147">
        <v>14</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7</v>
      </c>
      <c r="K277" s="81" t="str">
        <f t="shared" si="8"/>
        <v/>
      </c>
      <c r="L277" s="147">
        <v>7</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1</v>
      </c>
      <c r="K279" s="81" t="str">
        <f t="shared" si="8"/>
        <v/>
      </c>
      <c r="L279" s="147">
        <v>1</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1</v>
      </c>
      <c r="K281" s="81" t="str">
        <f t="shared" si="8"/>
        <v/>
      </c>
      <c r="L281" s="147">
        <v>1</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2</v>
      </c>
      <c r="K283" s="81" t="str">
        <f t="shared" si="8"/>
        <v/>
      </c>
      <c r="L283" s="147">
        <v>2</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3</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4</v>
      </c>
      <c r="K287" s="81" t="str">
        <f t="shared" si="8"/>
        <v/>
      </c>
      <c r="L287" s="141"/>
    </row>
    <row r="288" spans="1:12" s="83" customFormat="1" ht="34.5" customHeight="1">
      <c r="A288" s="244" t="s">
        <v>734</v>
      </c>
      <c r="B288" s="84"/>
      <c r="C288" s="373"/>
      <c r="D288" s="373"/>
      <c r="E288" s="373"/>
      <c r="F288" s="373"/>
      <c r="G288" s="370" t="s">
        <v>148</v>
      </c>
      <c r="H288" s="370"/>
      <c r="I288" s="403"/>
      <c r="J288" s="266">
        <v>0.7</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1</v>
      </c>
      <c r="K289" s="81" t="str">
        <f t="shared" si="8"/>
        <v/>
      </c>
      <c r="L289" s="147">
        <v>1</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2</v>
      </c>
      <c r="K291" s="81" t="str">
        <f t="shared" si="8"/>
        <v/>
      </c>
      <c r="L291" s="147">
        <v>2</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1</v>
      </c>
      <c r="M297" s="147">
        <v>7</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2</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1047</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1</v>
      </c>
      <c r="K327" s="81"/>
      <c r="L327" s="269"/>
    </row>
    <row r="328" spans="1:22" s="83" customFormat="1" ht="34.5" customHeight="1">
      <c r="A328" s="249" t="s">
        <v>747</v>
      </c>
      <c r="B328" s="159"/>
      <c r="C328" s="370"/>
      <c r="D328" s="370"/>
      <c r="E328" s="370"/>
      <c r="F328" s="371"/>
      <c r="G328" s="371"/>
      <c r="H328" s="287" t="s">
        <v>174</v>
      </c>
      <c r="I328" s="353"/>
      <c r="J328" s="267">
        <v>1</v>
      </c>
      <c r="K328" s="81"/>
      <c r="L328" s="269"/>
    </row>
    <row r="329" spans="1:22" s="83" customFormat="1" ht="34.5" customHeight="1">
      <c r="A329" s="249" t="s">
        <v>750</v>
      </c>
      <c r="B329" s="159"/>
      <c r="C329" s="370"/>
      <c r="D329" s="370"/>
      <c r="E329" s="370"/>
      <c r="F329" s="371"/>
      <c r="G329" s="370" t="s">
        <v>176</v>
      </c>
      <c r="H329" s="287" t="s">
        <v>173</v>
      </c>
      <c r="I329" s="353"/>
      <c r="J329" s="266">
        <v>3</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3</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1</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841</v>
      </c>
      <c r="K392" s="81" t="str">
        <f t="shared" ref="K392:K397" si="11">IF(OR(COUNTIF(L392:L392,"未確認")&gt;0,COUNTIF(L392:L392,"~*")&gt;0),"※","")</f>
        <v/>
      </c>
      <c r="L392" s="147">
        <v>841</v>
      </c>
    </row>
    <row r="393" spans="1:22" s="83" customFormat="1" ht="34.5" customHeight="1">
      <c r="A393" s="249" t="s">
        <v>773</v>
      </c>
      <c r="B393" s="84"/>
      <c r="C393" s="369"/>
      <c r="D393" s="379"/>
      <c r="E393" s="319" t="s">
        <v>224</v>
      </c>
      <c r="F393" s="320"/>
      <c r="G393" s="320"/>
      <c r="H393" s="321"/>
      <c r="I393" s="342"/>
      <c r="J393" s="140">
        <f t="shared" si="10"/>
        <v>365</v>
      </c>
      <c r="K393" s="81" t="str">
        <f t="shared" si="11"/>
        <v/>
      </c>
      <c r="L393" s="147">
        <v>365</v>
      </c>
    </row>
    <row r="394" spans="1:22" s="83" customFormat="1" ht="34.5" customHeight="1">
      <c r="A394" s="250" t="s">
        <v>774</v>
      </c>
      <c r="B394" s="84"/>
      <c r="C394" s="369"/>
      <c r="D394" s="380"/>
      <c r="E394" s="319" t="s">
        <v>225</v>
      </c>
      <c r="F394" s="320"/>
      <c r="G394" s="320"/>
      <c r="H394" s="321"/>
      <c r="I394" s="342"/>
      <c r="J394" s="140">
        <f t="shared" si="10"/>
        <v>438</v>
      </c>
      <c r="K394" s="81" t="str">
        <f t="shared" si="11"/>
        <v/>
      </c>
      <c r="L394" s="147">
        <v>438</v>
      </c>
    </row>
    <row r="395" spans="1:22" s="83" customFormat="1" ht="34.5" customHeight="1">
      <c r="A395" s="250" t="s">
        <v>775</v>
      </c>
      <c r="B395" s="84"/>
      <c r="C395" s="369"/>
      <c r="D395" s="381"/>
      <c r="E395" s="319" t="s">
        <v>226</v>
      </c>
      <c r="F395" s="320"/>
      <c r="G395" s="320"/>
      <c r="H395" s="321"/>
      <c r="I395" s="342"/>
      <c r="J395" s="140">
        <f t="shared" si="10"/>
        <v>38</v>
      </c>
      <c r="K395" s="81" t="str">
        <f t="shared" si="11"/>
        <v/>
      </c>
      <c r="L395" s="147">
        <v>38</v>
      </c>
    </row>
    <row r="396" spans="1:22" s="83" customFormat="1" ht="34.5" customHeight="1">
      <c r="A396" s="250" t="s">
        <v>776</v>
      </c>
      <c r="B396" s="1"/>
      <c r="C396" s="369"/>
      <c r="D396" s="319" t="s">
        <v>227</v>
      </c>
      <c r="E396" s="320"/>
      <c r="F396" s="320"/>
      <c r="G396" s="320"/>
      <c r="H396" s="321"/>
      <c r="I396" s="342"/>
      <c r="J396" s="140">
        <f t="shared" si="10"/>
        <v>19469</v>
      </c>
      <c r="K396" s="81" t="str">
        <f t="shared" si="11"/>
        <v/>
      </c>
      <c r="L396" s="147">
        <v>19469</v>
      </c>
    </row>
    <row r="397" spans="1:22" s="83" customFormat="1" ht="34.5" customHeight="1">
      <c r="A397" s="250" t="s">
        <v>777</v>
      </c>
      <c r="B397" s="119"/>
      <c r="C397" s="369"/>
      <c r="D397" s="319" t="s">
        <v>228</v>
      </c>
      <c r="E397" s="320"/>
      <c r="F397" s="320"/>
      <c r="G397" s="320"/>
      <c r="H397" s="321"/>
      <c r="I397" s="343"/>
      <c r="J397" s="140">
        <f t="shared" si="10"/>
        <v>843</v>
      </c>
      <c r="K397" s="81" t="str">
        <f t="shared" si="11"/>
        <v/>
      </c>
      <c r="L397" s="147">
        <v>843</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841</v>
      </c>
      <c r="K405" s="81" t="str">
        <f t="shared" ref="K405:K422" si="13">IF(OR(COUNTIF(L405:L405,"未確認")&gt;0,COUNTIF(L405:L405,"~*")&gt;0),"※","")</f>
        <v/>
      </c>
      <c r="L405" s="147">
        <v>841</v>
      </c>
    </row>
    <row r="406" spans="1:22" s="83" customFormat="1" ht="34.5" customHeight="1">
      <c r="A406" s="251" t="s">
        <v>779</v>
      </c>
      <c r="B406" s="119"/>
      <c r="C406" s="368"/>
      <c r="D406" s="374" t="s">
        <v>233</v>
      </c>
      <c r="E406" s="376" t="s">
        <v>234</v>
      </c>
      <c r="F406" s="377"/>
      <c r="G406" s="377"/>
      <c r="H406" s="378"/>
      <c r="I406" s="360"/>
      <c r="J406" s="140">
        <f t="shared" si="12"/>
        <v>4</v>
      </c>
      <c r="K406" s="81" t="str">
        <f t="shared" si="13"/>
        <v/>
      </c>
      <c r="L406" s="147">
        <v>4</v>
      </c>
    </row>
    <row r="407" spans="1:22" s="83" customFormat="1" ht="34.5" customHeight="1">
      <c r="A407" s="251" t="s">
        <v>780</v>
      </c>
      <c r="B407" s="119"/>
      <c r="C407" s="368"/>
      <c r="D407" s="368"/>
      <c r="E407" s="319" t="s">
        <v>235</v>
      </c>
      <c r="F407" s="320"/>
      <c r="G407" s="320"/>
      <c r="H407" s="321"/>
      <c r="I407" s="360"/>
      <c r="J407" s="140">
        <f t="shared" si="12"/>
        <v>646</v>
      </c>
      <c r="K407" s="81" t="str">
        <f t="shared" si="13"/>
        <v/>
      </c>
      <c r="L407" s="147">
        <v>646</v>
      </c>
    </row>
    <row r="408" spans="1:22" s="83" customFormat="1" ht="34.5" customHeight="1">
      <c r="A408" s="251" t="s">
        <v>781</v>
      </c>
      <c r="B408" s="119"/>
      <c r="C408" s="368"/>
      <c r="D408" s="368"/>
      <c r="E408" s="319" t="s">
        <v>236</v>
      </c>
      <c r="F408" s="320"/>
      <c r="G408" s="320"/>
      <c r="H408" s="321"/>
      <c r="I408" s="360"/>
      <c r="J408" s="140">
        <f t="shared" si="12"/>
        <v>137</v>
      </c>
      <c r="K408" s="81" t="str">
        <f t="shared" si="13"/>
        <v/>
      </c>
      <c r="L408" s="147">
        <v>137</v>
      </c>
    </row>
    <row r="409" spans="1:22" s="83" customFormat="1" ht="34.5" customHeight="1">
      <c r="A409" s="251" t="s">
        <v>782</v>
      </c>
      <c r="B409" s="119"/>
      <c r="C409" s="368"/>
      <c r="D409" s="368"/>
      <c r="E409" s="316" t="s">
        <v>989</v>
      </c>
      <c r="F409" s="317"/>
      <c r="G409" s="317"/>
      <c r="H409" s="318"/>
      <c r="I409" s="360"/>
      <c r="J409" s="140">
        <f t="shared" si="12"/>
        <v>54</v>
      </c>
      <c r="K409" s="81" t="str">
        <f t="shared" si="13"/>
        <v/>
      </c>
      <c r="L409" s="147">
        <v>54</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843</v>
      </c>
      <c r="K413" s="81" t="str">
        <f t="shared" si="13"/>
        <v/>
      </c>
      <c r="L413" s="147">
        <v>843</v>
      </c>
    </row>
    <row r="414" spans="1:22" s="83" customFormat="1" ht="34.5" customHeight="1">
      <c r="A414" s="251" t="s">
        <v>787</v>
      </c>
      <c r="B414" s="119"/>
      <c r="C414" s="368"/>
      <c r="D414" s="374" t="s">
        <v>240</v>
      </c>
      <c r="E414" s="376" t="s">
        <v>241</v>
      </c>
      <c r="F414" s="377"/>
      <c r="G414" s="377"/>
      <c r="H414" s="378"/>
      <c r="I414" s="360"/>
      <c r="J414" s="140">
        <f t="shared" si="12"/>
        <v>291</v>
      </c>
      <c r="K414" s="81" t="str">
        <f t="shared" si="13"/>
        <v/>
      </c>
      <c r="L414" s="147">
        <v>291</v>
      </c>
    </row>
    <row r="415" spans="1:22" s="83" customFormat="1" ht="34.5" customHeight="1">
      <c r="A415" s="251" t="s">
        <v>788</v>
      </c>
      <c r="B415" s="119"/>
      <c r="C415" s="368"/>
      <c r="D415" s="368"/>
      <c r="E415" s="319" t="s">
        <v>242</v>
      </c>
      <c r="F415" s="320"/>
      <c r="G415" s="320"/>
      <c r="H415" s="321"/>
      <c r="I415" s="360"/>
      <c r="J415" s="140">
        <f t="shared" si="12"/>
        <v>381</v>
      </c>
      <c r="K415" s="81" t="str">
        <f t="shared" si="13"/>
        <v/>
      </c>
      <c r="L415" s="147">
        <v>381</v>
      </c>
    </row>
    <row r="416" spans="1:22" s="83" customFormat="1" ht="34.5" customHeight="1">
      <c r="A416" s="251" t="s">
        <v>789</v>
      </c>
      <c r="B416" s="119"/>
      <c r="C416" s="368"/>
      <c r="D416" s="368"/>
      <c r="E416" s="319" t="s">
        <v>243</v>
      </c>
      <c r="F416" s="320"/>
      <c r="G416" s="320"/>
      <c r="H416" s="321"/>
      <c r="I416" s="360"/>
      <c r="J416" s="140">
        <f t="shared" si="12"/>
        <v>67</v>
      </c>
      <c r="K416" s="81" t="str">
        <f t="shared" si="13"/>
        <v/>
      </c>
      <c r="L416" s="147">
        <v>67</v>
      </c>
    </row>
    <row r="417" spans="1:22" s="83" customFormat="1" ht="34.5" customHeight="1">
      <c r="A417" s="251" t="s">
        <v>790</v>
      </c>
      <c r="B417" s="119"/>
      <c r="C417" s="368"/>
      <c r="D417" s="368"/>
      <c r="E417" s="319" t="s">
        <v>244</v>
      </c>
      <c r="F417" s="320"/>
      <c r="G417" s="320"/>
      <c r="H417" s="321"/>
      <c r="I417" s="360"/>
      <c r="J417" s="140">
        <f t="shared" si="12"/>
        <v>5</v>
      </c>
      <c r="K417" s="81" t="str">
        <f t="shared" si="13"/>
        <v/>
      </c>
      <c r="L417" s="147">
        <v>5</v>
      </c>
    </row>
    <row r="418" spans="1:22" s="83" customFormat="1" ht="34.5" customHeight="1">
      <c r="A418" s="251" t="s">
        <v>791</v>
      </c>
      <c r="B418" s="119"/>
      <c r="C418" s="368"/>
      <c r="D418" s="368"/>
      <c r="E418" s="319" t="s">
        <v>245</v>
      </c>
      <c r="F418" s="320"/>
      <c r="G418" s="320"/>
      <c r="H418" s="321"/>
      <c r="I418" s="360"/>
      <c r="J418" s="140">
        <f t="shared" si="12"/>
        <v>1</v>
      </c>
      <c r="K418" s="81" t="str">
        <f t="shared" si="13"/>
        <v/>
      </c>
      <c r="L418" s="147">
        <v>1</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69</v>
      </c>
      <c r="K420" s="81" t="str">
        <f t="shared" si="13"/>
        <v/>
      </c>
      <c r="L420" s="147">
        <v>69</v>
      </c>
    </row>
    <row r="421" spans="1:22" s="83" customFormat="1" ht="34.5" customHeight="1">
      <c r="A421" s="251" t="s">
        <v>794</v>
      </c>
      <c r="B421" s="119"/>
      <c r="C421" s="368"/>
      <c r="D421" s="368"/>
      <c r="E421" s="319" t="s">
        <v>247</v>
      </c>
      <c r="F421" s="320"/>
      <c r="G421" s="320"/>
      <c r="H421" s="321"/>
      <c r="I421" s="360"/>
      <c r="J421" s="140">
        <f t="shared" si="12"/>
        <v>29</v>
      </c>
      <c r="K421" s="81" t="str">
        <f t="shared" si="13"/>
        <v/>
      </c>
      <c r="L421" s="147">
        <v>29</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552</v>
      </c>
      <c r="K430" s="193" t="str">
        <f>IF(OR(COUNTIF(L430:L430,"未確認")&gt;0,COUNTIF(L430:L430,"~*")&gt;0),"※","")</f>
        <v/>
      </c>
      <c r="L430" s="147">
        <v>552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21</v>
      </c>
      <c r="K431" s="193" t="str">
        <f>IF(OR(COUNTIF(L431:L431,"未確認")&gt;0,COUNTIF(L431:L431,"~*")&gt;0),"※","")</f>
        <v/>
      </c>
      <c r="L431" s="147">
        <v>21</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35</v>
      </c>
      <c r="K432" s="193" t="str">
        <f>IF(OR(COUNTIF(L432:L432,"未確認")&gt;0,COUNTIF(L432:L432,"~*")&gt;0),"※","")</f>
        <v/>
      </c>
      <c r="L432" s="147">
        <v>35</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496</v>
      </c>
      <c r="K433" s="193" t="str">
        <f>IF(OR(COUNTIF(L433:L433,"未確認")&gt;0,COUNTIF(L433:L433,"~*")&gt;0),"※","")</f>
        <v/>
      </c>
      <c r="L433" s="147">
        <v>496</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7</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5</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2</v>
      </c>
      <c r="K445" s="187" t="str">
        <f t="shared" si="14"/>
        <v/>
      </c>
      <c r="L445" s="269"/>
    </row>
    <row r="446" spans="1:22" s="83" customFormat="1" ht="34.5" customHeight="1">
      <c r="A446" s="251" t="s">
        <v>804</v>
      </c>
      <c r="B446" s="119"/>
      <c r="C446" s="357" t="s">
        <v>267</v>
      </c>
      <c r="D446" s="358"/>
      <c r="E446" s="358"/>
      <c r="F446" s="358"/>
      <c r="G446" s="358"/>
      <c r="H446" s="359"/>
      <c r="I446" s="326"/>
      <c r="J446" s="192">
        <v>13</v>
      </c>
      <c r="K446" s="187" t="str">
        <f t="shared" si="14"/>
        <v/>
      </c>
      <c r="L446" s="269"/>
    </row>
    <row r="447" spans="1:22" s="83" customFormat="1" ht="34.5" customHeight="1">
      <c r="A447" s="251" t="s">
        <v>805</v>
      </c>
      <c r="B447" s="119"/>
      <c r="C447" s="188"/>
      <c r="D447" s="196"/>
      <c r="E447" s="319" t="s">
        <v>268</v>
      </c>
      <c r="F447" s="320"/>
      <c r="G447" s="320"/>
      <c r="H447" s="321"/>
      <c r="I447" s="326"/>
      <c r="J447" s="192">
        <v>10</v>
      </c>
      <c r="K447" s="187" t="str">
        <f t="shared" si="14"/>
        <v/>
      </c>
      <c r="L447" s="269"/>
    </row>
    <row r="448" spans="1:22" s="83" customFormat="1" ht="34.5" customHeight="1">
      <c r="A448" s="251" t="s">
        <v>806</v>
      </c>
      <c r="B448" s="119"/>
      <c r="C448" s="190"/>
      <c r="D448" s="197"/>
      <c r="E448" s="319" t="s">
        <v>269</v>
      </c>
      <c r="F448" s="320"/>
      <c r="G448" s="320"/>
      <c r="H448" s="321"/>
      <c r="I448" s="327"/>
      <c r="J448" s="192">
        <v>3</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12</v>
      </c>
      <c r="K468" s="201" t="str">
        <f t="shared" ref="K468:K475" si="15">IF(OR(COUNTIF(L468:L468,"未確認")&gt;0,COUNTIF(L468:L468,"*")&gt;0),"※","")</f>
        <v/>
      </c>
      <c r="L468" s="117">
        <v>12</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v>
      </c>
      <c r="K470" s="201" t="str">
        <f t="shared" si="15"/>
        <v>※</v>
      </c>
      <c r="L470" s="117" t="s">
        <v>541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t="str">
        <f t="shared" si="16"/>
        <v>*</v>
      </c>
      <c r="K478" s="201" t="str">
        <f t="shared" si="17"/>
        <v>※</v>
      </c>
      <c r="L478" s="117" t="s">
        <v>541</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t="str">
        <f t="shared" si="16"/>
        <v>*</v>
      </c>
      <c r="K479" s="201" t="str">
        <f t="shared" si="17"/>
        <v>※</v>
      </c>
      <c r="L479" s="117" t="s">
        <v>541</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t="str">
        <f t="shared" si="18"/>
        <v>*</v>
      </c>
      <c r="K492" s="201" t="str">
        <f t="shared" si="17"/>
        <v>※</v>
      </c>
      <c r="L492" s="117" t="s">
        <v>541</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t="str">
        <f t="shared" ref="J504:J511" si="19">IF(SUM(L504:L504)=0,IF(COUNTIF(L504:L504,"未確認")&gt;0,"未確認",IF(COUNTIF(L504:L504,"~*")&gt;0,"*",SUM(L504:L504))),SUM(L504:L504))</f>
        <v>*</v>
      </c>
      <c r="K504" s="201" t="str">
        <f t="shared" ref="K504:K511" si="20">IF(OR(COUNTIF(L504:L504,"未確認")&gt;0,COUNTIF(L504:L504,"*")&gt;0),"※","")</f>
        <v>※</v>
      </c>
      <c r="L504" s="117" t="s">
        <v>541</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t="str">
        <f t="shared" si="23"/>
        <v>*</v>
      </c>
      <c r="K547" s="201" t="str">
        <f t="shared" si="24"/>
        <v>※</v>
      </c>
      <c r="L547" s="117" t="s">
        <v>541</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50.3</v>
      </c>
    </row>
    <row r="561" spans="1:12" s="91" customFormat="1" ht="34.5" customHeight="1">
      <c r="A561" s="251" t="s">
        <v>871</v>
      </c>
      <c r="B561" s="119"/>
      <c r="C561" s="209"/>
      <c r="D561" s="330" t="s">
        <v>377</v>
      </c>
      <c r="E561" s="341"/>
      <c r="F561" s="341"/>
      <c r="G561" s="341"/>
      <c r="H561" s="331"/>
      <c r="I561" s="342"/>
      <c r="J561" s="207"/>
      <c r="K561" s="210"/>
      <c r="L561" s="211">
        <v>36.700000000000003</v>
      </c>
    </row>
    <row r="562" spans="1:12" s="91" customFormat="1" ht="34.5" customHeight="1">
      <c r="A562" s="251" t="s">
        <v>872</v>
      </c>
      <c r="B562" s="119"/>
      <c r="C562" s="209"/>
      <c r="D562" s="330" t="s">
        <v>992</v>
      </c>
      <c r="E562" s="341"/>
      <c r="F562" s="341"/>
      <c r="G562" s="341"/>
      <c r="H562" s="331"/>
      <c r="I562" s="342"/>
      <c r="J562" s="207"/>
      <c r="K562" s="210"/>
      <c r="L562" s="211">
        <v>35.1</v>
      </c>
    </row>
    <row r="563" spans="1:12" s="91" customFormat="1" ht="34.5" customHeight="1">
      <c r="A563" s="251" t="s">
        <v>873</v>
      </c>
      <c r="B563" s="119"/>
      <c r="C563" s="209"/>
      <c r="D563" s="330" t="s">
        <v>379</v>
      </c>
      <c r="E563" s="341"/>
      <c r="F563" s="341"/>
      <c r="G563" s="341"/>
      <c r="H563" s="331"/>
      <c r="I563" s="342"/>
      <c r="J563" s="207"/>
      <c r="K563" s="210"/>
      <c r="L563" s="211">
        <v>11.3</v>
      </c>
    </row>
    <row r="564" spans="1:12" s="91" customFormat="1" ht="34.5" customHeight="1">
      <c r="A564" s="251" t="s">
        <v>874</v>
      </c>
      <c r="B564" s="119"/>
      <c r="C564" s="209"/>
      <c r="D564" s="330" t="s">
        <v>380</v>
      </c>
      <c r="E564" s="341"/>
      <c r="F564" s="341"/>
      <c r="G564" s="341"/>
      <c r="H564" s="331"/>
      <c r="I564" s="342"/>
      <c r="J564" s="207"/>
      <c r="K564" s="210"/>
      <c r="L564" s="211">
        <v>1.3</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35.700000000000003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19.2</v>
      </c>
    </row>
    <row r="569" spans="1:12" s="91" customFormat="1" ht="34.5" customHeight="1">
      <c r="A569" s="251" t="s">
        <v>878</v>
      </c>
      <c r="B569" s="119"/>
      <c r="C569" s="209"/>
      <c r="D569" s="330" t="s">
        <v>377</v>
      </c>
      <c r="E569" s="341"/>
      <c r="F569" s="341"/>
      <c r="G569" s="341"/>
      <c r="H569" s="331"/>
      <c r="I569" s="342"/>
      <c r="J569" s="207"/>
      <c r="K569" s="210"/>
      <c r="L569" s="211">
        <v>14</v>
      </c>
    </row>
    <row r="570" spans="1:12" s="91" customFormat="1" ht="34.5" customHeight="1">
      <c r="A570" s="251" t="s">
        <v>879</v>
      </c>
      <c r="B570" s="119"/>
      <c r="C570" s="209"/>
      <c r="D570" s="330" t="s">
        <v>992</v>
      </c>
      <c r="E570" s="341"/>
      <c r="F570" s="341"/>
      <c r="G570" s="341"/>
      <c r="H570" s="331"/>
      <c r="I570" s="342"/>
      <c r="J570" s="207"/>
      <c r="K570" s="210"/>
      <c r="L570" s="211">
        <v>9</v>
      </c>
    </row>
    <row r="571" spans="1:12" s="91" customFormat="1" ht="34.5" customHeight="1">
      <c r="A571" s="251" t="s">
        <v>880</v>
      </c>
      <c r="B571" s="119"/>
      <c r="C571" s="209"/>
      <c r="D571" s="330" t="s">
        <v>379</v>
      </c>
      <c r="E571" s="341"/>
      <c r="F571" s="341"/>
      <c r="G571" s="341"/>
      <c r="H571" s="331"/>
      <c r="I571" s="342"/>
      <c r="J571" s="207"/>
      <c r="K571" s="210"/>
      <c r="L571" s="211">
        <v>2.7</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9</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t="str">
        <f>IF(SUM(L593:L593)=0,IF(COUNTIF(L593:L593,"未確認")&gt;0,"未確認",IF(COUNTIF(L593:L593,"~*")&gt;0,"*",SUM(L593:L593))),SUM(L593:L593))</f>
        <v>*</v>
      </c>
      <c r="K593" s="201" t="str">
        <f>IF(OR(COUNTIF(L593:L593,"未確認")&gt;0,COUNTIF(L593:L593,"*")&gt;0),"※","")</f>
        <v>※</v>
      </c>
      <c r="L593" s="117" t="s">
        <v>541</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327</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18</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444</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196</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310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t="str">
        <f t="shared" si="25"/>
        <v>*</v>
      </c>
      <c r="K604" s="201" t="str">
        <f t="shared" si="26"/>
        <v>※</v>
      </c>
      <c r="L604" s="117" t="s">
        <v>541</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32</v>
      </c>
      <c r="K613" s="201" t="str">
        <f t="shared" ref="K613:K623" si="28">IF(OR(COUNTIF(L613:L613,"未確認")&gt;0,COUNTIF(L613:L613,"*")&gt;0),"※","")</f>
        <v/>
      </c>
      <c r="L613" s="117">
        <v>32</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t="str">
        <f t="shared" si="27"/>
        <v>*</v>
      </c>
      <c r="K618" s="201" t="str">
        <f t="shared" si="28"/>
        <v>※</v>
      </c>
      <c r="L618" s="117" t="s">
        <v>541</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t="str">
        <f t="shared" si="27"/>
        <v>*</v>
      </c>
      <c r="K620" s="201" t="str">
        <f t="shared" si="28"/>
        <v>※</v>
      </c>
      <c r="L620" s="117" t="s">
        <v>541</v>
      </c>
    </row>
    <row r="621" spans="1:22" s="118" customFormat="1" ht="84" customHeight="1">
      <c r="A621" s="252" t="s">
        <v>914</v>
      </c>
      <c r="B621" s="119"/>
      <c r="C621" s="316" t="s">
        <v>999</v>
      </c>
      <c r="D621" s="317"/>
      <c r="E621" s="317"/>
      <c r="F621" s="317"/>
      <c r="G621" s="317"/>
      <c r="H621" s="318"/>
      <c r="I621" s="122" t="s">
        <v>426</v>
      </c>
      <c r="J621" s="116">
        <f t="shared" si="27"/>
        <v>15</v>
      </c>
      <c r="K621" s="201" t="str">
        <f t="shared" si="28"/>
        <v/>
      </c>
      <c r="L621" s="117">
        <v>15</v>
      </c>
    </row>
    <row r="622" spans="1:22" s="118" customFormat="1" ht="70" customHeight="1">
      <c r="A622" s="252" t="s">
        <v>915</v>
      </c>
      <c r="B622" s="119"/>
      <c r="C622" s="319" t="s">
        <v>427</v>
      </c>
      <c r="D622" s="320"/>
      <c r="E622" s="320"/>
      <c r="F622" s="320"/>
      <c r="G622" s="320"/>
      <c r="H622" s="321"/>
      <c r="I622" s="122" t="s">
        <v>428</v>
      </c>
      <c r="J622" s="116">
        <f t="shared" si="27"/>
        <v>23</v>
      </c>
      <c r="K622" s="201" t="str">
        <f t="shared" si="28"/>
        <v/>
      </c>
      <c r="L622" s="117">
        <v>23</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15</v>
      </c>
      <c r="K632" s="201" t="str">
        <f t="shared" si="30"/>
        <v/>
      </c>
      <c r="L632" s="117">
        <v>15</v>
      </c>
    </row>
    <row r="633" spans="1:22" s="118" customFormat="1" ht="56">
      <c r="A633" s="252" t="s">
        <v>919</v>
      </c>
      <c r="B633" s="119"/>
      <c r="C633" s="319" t="s">
        <v>436</v>
      </c>
      <c r="D633" s="320"/>
      <c r="E633" s="320"/>
      <c r="F633" s="320"/>
      <c r="G633" s="320"/>
      <c r="H633" s="321"/>
      <c r="I633" s="122" t="s">
        <v>437</v>
      </c>
      <c r="J633" s="116">
        <f t="shared" si="29"/>
        <v>19</v>
      </c>
      <c r="K633" s="201" t="str">
        <f t="shared" si="30"/>
        <v/>
      </c>
      <c r="L633" s="117">
        <v>19</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73</v>
      </c>
      <c r="K646" s="201" t="str">
        <f t="shared" ref="K646:K660" si="32">IF(OR(COUNTIF(L646:L646,"未確認")&gt;0,COUNTIF(L646:L646,"*")&gt;0),"※","")</f>
        <v/>
      </c>
      <c r="L646" s="117">
        <v>73</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t="str">
        <f t="shared" si="31"/>
        <v>*</v>
      </c>
      <c r="K648" s="201" t="str">
        <f t="shared" si="32"/>
        <v>※</v>
      </c>
      <c r="L648" s="117" t="s">
        <v>541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54</v>
      </c>
      <c r="K650" s="201" t="str">
        <f t="shared" si="32"/>
        <v/>
      </c>
      <c r="L650" s="117">
        <v>54</v>
      </c>
    </row>
    <row r="651" spans="1:22" s="118" customFormat="1" ht="70" customHeight="1">
      <c r="A651" s="252" t="s">
        <v>930</v>
      </c>
      <c r="B651" s="84"/>
      <c r="C651" s="188"/>
      <c r="D651" s="221"/>
      <c r="E651" s="319" t="s">
        <v>942</v>
      </c>
      <c r="F651" s="320"/>
      <c r="G651" s="320"/>
      <c r="H651" s="321"/>
      <c r="I651" s="122" t="s">
        <v>460</v>
      </c>
      <c r="J651" s="116">
        <f t="shared" si="31"/>
        <v>14</v>
      </c>
      <c r="K651" s="201" t="str">
        <f t="shared" si="32"/>
        <v/>
      </c>
      <c r="L651" s="117">
        <v>14</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32</v>
      </c>
      <c r="K655" s="201" t="str">
        <f t="shared" si="32"/>
        <v/>
      </c>
      <c r="L655" s="117">
        <v>32</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27</v>
      </c>
      <c r="K657" s="201" t="str">
        <f t="shared" si="32"/>
        <v/>
      </c>
      <c r="L657" s="117">
        <v>27</v>
      </c>
    </row>
    <row r="658" spans="1:22" s="118" customFormat="1" ht="56.15" customHeight="1">
      <c r="A658" s="252" t="s">
        <v>946</v>
      </c>
      <c r="B658" s="84"/>
      <c r="C658" s="319" t="s">
        <v>471</v>
      </c>
      <c r="D658" s="320"/>
      <c r="E658" s="320"/>
      <c r="F658" s="320"/>
      <c r="G658" s="320"/>
      <c r="H658" s="321"/>
      <c r="I658" s="122" t="s">
        <v>472</v>
      </c>
      <c r="J658" s="116">
        <f t="shared" si="31"/>
        <v>20</v>
      </c>
      <c r="K658" s="201" t="str">
        <f t="shared" si="32"/>
        <v/>
      </c>
      <c r="L658" s="117">
        <v>20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A7678AE-139B-4D6C-A20F-9F9447967E0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2019-12-23T02:27:26Z</dcterms:modified>
</cp:coreProperties>
</file>