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546F4149-4570-4B82-AA0C-1B2B61397EA5}"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<sst xmlns="http://schemas.openxmlformats.org/spreadsheetml/2006/main" count="2983" uniqueCount="1051">
  <si>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</si>
  <si>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</si>
  <si>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</si>
  <si>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</si>
  <si>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</si>
  <si>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</si>
  <si>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</si>
  <si>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</si>
  <si>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</si>
  <si>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</si>
  <si>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</si>
  <si>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</si>
  <si>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</si>
  <si>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</si>
  <si>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</si>
  <si>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</si>
  <si>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</si>
  <si>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</si>
  <si>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</si>
  <si>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</si>
  <si>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</si>
  <si>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</si>
  <si>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</si>
  <si>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</si>
  <si>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</si>
  <si>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</si>
  <si>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</si>
  <si>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</si>
  <si>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</si>
  <si>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</si>
  <si>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</si>
  <si>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</si>
  <si>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</si>
  <si>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</si>
  <si>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</si>
  <si>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</si>
  <si>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</si>
  <si>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</si>
  <si>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</si>
  <si>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</si>
  <si>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</si>
  <si>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</si>
  <si>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</si>
  <si>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</si>
  <si>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</si>
  <si>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</si>
  <si>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</si>
  <si>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</si>
  <si>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</si>
  <si>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</si>
  <si>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</si>
  <si>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</si>
  <si>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</si>
  <si>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</si>
  <si>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</si>
  <si>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</si>
  <si>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</si>
  <si>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</si>
  <si>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</si>
  <si>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</si>
  <si>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</si>
  <si>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</si>
  <si>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</si>
  <si>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</si>
  <si>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</si>
  <si>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</si>
  <si>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</si>
  <si>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</si>
  <si>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</si>
  <si>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</si>
  <si>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</si>
  <si>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</si>
  <si>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</si>
  <si>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</si>
  <si>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</si>
  <si>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</si>
  <si>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</si>
  <si>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</si>
  <si>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</si>
  <si>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</si>
  <si>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</si>
  <si>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</si>
  <si>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</si>
  <si>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</si>
  <si>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</si>
  <si>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</si>
  <si>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</si>
  <si>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</si>
  <si>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</si>
  <si>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</si>
  <si>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</si>
  <si>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</si>
  <si>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</si>
  <si>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</si>
  <si>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</si>
  <si>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</si>
  <si>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</si>
  <si>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</si>
  <si>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</si>
  <si>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</si>
  <si>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</si>
  <si>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</si>
  <si>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</si>
  <si>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</si>
  <si>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</si>
  <si>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</si>
  <si>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</si>
  <si>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</si>
  <si>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</si>
  <si>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</si>
  <si>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</si>
  <si>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</si>
  <si>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</si>
  <si>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</si>
  <si>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</si>
  <si>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</si>
  <si>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</si>
  <si>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</si>
  <si>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</si>
  <si>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</si>
  <si>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</si>
  <si>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</si>
  <si>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</si>
  <si>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</si>
  <si>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</si>
  <si>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</si>
  <si>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</si>
  <si>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</si>
  <si>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</si>
  <si>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</si>
  <si>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</si>
  <si>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</si>
  <si>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</si>
  <si>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</si>
  <si>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</si>
  <si>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</si>
  <si>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</si>
  <si>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</si>
  <si>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</si>
  <si>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</si>
  <si>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</si>
  <si>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</si>
  <si>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</si>
  <si>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</si>
  <si>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</si>
  <si>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</si>
  <si>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</si>
  <si>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</si>
  <si>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</si>
  <si>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</si>
  <si>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</si>
  <si>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</si>
  <si>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</si>
  <si>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</si>
  <si>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</si>
  <si>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</si>
  <si>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</si>
  <si>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</si>
  <si>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</si>
  <si>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</si>
  <si>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</si>
  <si>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</si>
  <si>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</si>
  <si>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</si>
  <si>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</si>
  <si>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</si>
  <si>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</si>
  <si>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</si>
  <si>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</si>
  <si>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</si>
  <si>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</si>
  <si>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</si>
  <si>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</si>
  <si>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</si>
  <si>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</si>
  <si>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</si>
  <si>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</si>
  <si>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</si>
  <si>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</si>
  <si>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</si>
  <si>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</si>
  <si>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</si>
  <si>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</si>
  <si>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</si>
  <si>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</si>
  <si>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</si>
  <si>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</si>
  <si>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</si>
  <si>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</si>
  <si>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</si>
  <si>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</si>
  <si>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</si>
  <si>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</si>
  <si>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</si>
  <si>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</si>
  <si>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</si>
  <si>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</si>
  <si>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</si>
  <si>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</si>
  <si>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</si>
  <si>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</si>
  <si>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</si>
  <si>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</si>
  <si>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</si>
  <si>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</si>
  <si>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</si>
  <si>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</si>
  <si>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</si>
  <si>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</si>
  <si>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</si>
  <si>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</si>
  <si>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</si>
  <si>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</si>
  <si>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</si>
  <si>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</si>
  <si>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</si>
  <si>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</si>
  <si>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</si>
  <si>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</si>
  <si>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</si>
  <si>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</si>
  <si>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</si>
  <si>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</si>
  <si>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</si>
  <si>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</si>
  <si>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</si>
  <si>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</si>
  <si>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</si>
  <si>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</si>
  <si>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</si>
  <si>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</si>
  <si>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</si>
  <si>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</si>
  <si>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</si>
  <si>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</si>
  <si>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</si>
  <si>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</si>
  <si>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</si>
  <si>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</si>
  <si>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</si>
  <si>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</si>
  <si>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</si>
  <si>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</si>
  <si>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</si>
  <si>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</si>
  <si>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</si>
  <si>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</si>
  <si>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</si>
  <si>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</si>
  <si>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</si>
  <si>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</si>
  <si>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</si>
  <si>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</si>
  <si>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</si>
  <si>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</si>
  <si>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</si>
  <si>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</si>
  <si>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</si>
  <si>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</si>
  <si>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</si>
  <si>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</si>
  <si>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</si>
  <si>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</si>
  <si>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</si>
  <si>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</si>
  <si>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</si>
  <si>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</si>
  <si>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</si>
  <si>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</si>
  <si>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</si>
  <si>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</si>
  <si>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</si>
  <si>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</si>
  <si>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</si>
  <si>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</si>
  <si>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</si>
  <si>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</si>
  <si>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</si>
  <si>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</si>
  <si>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</si>
  <si>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</si>
  <si>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</si>
  <si>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</si>
  <si>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</si>
  <si>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</si>
  <si>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</si>
  <si>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</si>
  <si>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</si>
  <si>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</si>
  <si>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</si>
  <si>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</si>
  <si>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</si>
  <si>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</si>
  <si>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</si>
  <si>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</si>
  <si>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</si>
  <si>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</si>
  <si>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</si>
  <si>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</si>
  <si>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</si>
  <si>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</si>
  <si>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</si>
  <si>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</si>
  <si>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</si>
  <si>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</si>
  <si>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</si>
  <si>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</si>
  <si>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</si>
  <si>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</si>
  <si>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</si>
  <si>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</si>
  <si>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</si>
  <si>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</si>
  <si>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</si>
  <si>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</si>
  <si>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</si>
  <si>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</si>
  <si>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</si>
  <si>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</si>
  <si>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</si>
  <si>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</si>
  <si>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</si>
  <si>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</si>
  <si>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</si>
  <si>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</si>
  <si>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</si>
  <si>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</si>
  <si>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</si>
  <si>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</si>
  <si>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</si>
  <si>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</si>
  <si>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</si>
  <si>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</si>
  <si>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</si>
  <si>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</si>
  <si>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</si>
  <si>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</si>
  <si>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</si>
  <si>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</si>
  <si>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</si>
  <si>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</si>
  <si>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</si>
  <si>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</si>
  <si>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</si>
  <si>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</si>
  <si>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</si>
  <si>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</si>
  <si>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</si>
  <si>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</si>
  <si>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</si>
  <si>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</si>
  <si>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</si>
  <si>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</si>
  <si>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</si>
  <si>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</si>
  <si>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</si>
  <si>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</si>
  <si>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</si>
  <si>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</si>
  <si>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</si>
  <si>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</si>
  <si>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</si>
  <si>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</si>
  <si>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</si>
  <si>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</si>
  <si>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</si>
  <si>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</si>
  <si>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</si>
  <si>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</si>
  <si>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</si>
  <si>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</si>
  <si>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</si>
  <si>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</si>
  <si>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</si>
  <si>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</si>
  <si>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</si>
  <si>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</si>
  <si>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</si>
  <si>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</si>
  <si>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</si>
  <si>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</si>
  <si>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</si>
  <si>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</si>
  <si>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</si>
  <si>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</si>
  <si>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</si>
  <si>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</si>
  <si>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</si>
  <si>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</si>
  <si>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</si>
  <si>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</si>
  <si>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</si>
  <si>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</si>
  <si>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</si>
  <si>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</si>
  <si>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</si>
  <si>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</si>
  <si>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</si>
  <si>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</si>
  <si>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</si>
  <si>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</si>
  <si>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</si>
  <si>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</si>
  <si>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</si>
  <si>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</si>
  <si>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</si>
  <si>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</si>
  <si>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</si>
  <si>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</si>
  <si>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</si>
  <si>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</si>
  <si>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</si>
  <si>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</si>
  <si>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</si>
  <si>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</si>
  <si>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</si>
  <si>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</si>
  <si>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</si>
  <si>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</si>
  <si>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</si>
  <si>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</si>
  <si>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</si>
  <si>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</si>
  <si>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</si>
  <si>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</si>
  <si>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</si>
  <si>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</si>
  <si>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</si>
  <si>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</si>
  <si>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</si>
  <si>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</si>
  <si>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</si>
  <si>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</si>
  <si>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</si>
  <si>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</si>
  <si>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</si>
  <si>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</si>
  <si>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</si>
  <si>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</si>
  <si>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</si>
  <si>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</si>
  <si>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</si>
  <si>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</si>
  <si>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</si>
  <si>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</si>
  <si>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</si>
  <si>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</si>
  <si>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</si>
  <si>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</si>
  <si>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</si>
  <si>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</si>
  <si>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</si>
  <si>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</si>
  <si>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</si>
  <si>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</si>
  <si>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</si>
  <si>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</si>
  <si>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</si>
  <si>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</si>
  <si>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</si>
  <si>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</si>
  <si>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</si>
  <si>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</si>
  <si>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</si>
  <si>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</si>
  <si>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</si>
  <si>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</si>
  <si>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</si>
  <si>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</si>
  <si>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</si>
  <si>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</si>
  <si>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</si>
  <si>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</si>
  <si>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</si>
  <si>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</si>
  <si>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</si>
  <si>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</si>
  <si>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</si>
  <si>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</si>
  <si>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</si>
  <si>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</si>
  <si>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</si>
  <si>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</si>
  <si>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</si>
  <si>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</si>
  <si>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</si>
  <si>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</si>
  <si>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</si>
  <si>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</si>
  <si>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</si>
  <si>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</si>
  <si>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</si>
  <si>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</si>
  <si>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</si>
  <si>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</si>
  <si>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</si>
  <si>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</si>
  <si>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</si>
  <si>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</si>
  <si>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</si>
  <si>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</si>
  <si>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</si>
  <si>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</si>
  <si>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</si>
  <si>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</si>
  <si>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</si>
  <si>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</si>
  <si>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</si>
  <si>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</si>
  <si>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</si>
  <si>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</si>
  <si>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</si>
  <si>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</si>
  <si>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</si>
  <si>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</si>
  <si>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</si>
  <si>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</si>
  <si>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</si>
  <si>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</si>
  <si>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</si>
  <si>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</si>
  <si>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</si>
  <si>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</si>
  <si>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</si>
  <si>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</si>
  <si>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</si>
  <si>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</si>
  <si>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</si>
  <si>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</si>
  <si>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</si>
  <si>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</si>
  <si>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</si>
  <si>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</si>
  <si>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</si>
  <si>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</si>
  <si>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</si>
  <si>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</si>
  <si>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</si>
  <si>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</si>
  <si>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</si>
  <si>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</si>
  <si>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</si>
  <si>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</si>
  <si>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</si>
  <si>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</si>
  <si>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</si>
  <si>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</si>
  <si>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</si>
  <si>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</si>
  <si>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</si>
  <si>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</si>
  <si>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</si>
  <si>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</si>
  <si>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</si>
  <si>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</si>
  <si>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</si>
  <si>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</si>
  <si>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</si>
  <si>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</si>
  <si>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</si>
  <si>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</si>
  <si>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</si>
  <si>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</si>
  <si>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</si>
  <si>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</si>
  <si>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</si>
  <si>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</si>
  <si>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</si>
  <si>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</si>
  <si>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</si>
  <si>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</si>
  <si>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</si>
  <si>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</si>
  <si>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</si>
  <si>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</si>
  <si>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</si>
  <si>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</si>
  <si>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</si>
  <si>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</si>
  <si>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</si>
  <si>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</si>
  <si>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</si>
  <si>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</si>
  <si>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</si>
  <si>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</si>
  <si>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</si>
  <si>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</si>
  <si>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</si>
  <si>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</si>
  <si>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</si>
  <si>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</si>
  <si>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</si>
  <si>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</si>
  <si>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</si>
  <si>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</si>
  <si>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</si>
  <si>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</si>
  <si>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</si>
  <si>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</si>
  <si>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</si>
  <si>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</si>
  <si>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</si>
  <si>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</si>
  <si>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</si>
  <si>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</si>
  <si>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</si>
  <si>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</si>
  <si>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</si>
  <si>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</si>
  <si>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</si>
  <si>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</si>
  <si>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</si>
  <si>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</si>
  <si>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</si>
  <si>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</si>
  <si>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</si>
  <si>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</si>
  <si>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</si>
  <si>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</si>
  <si>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</si>
  <si>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</si>
  <si>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</si>
  <si>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</si>
  <si>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</si>
  <si>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</si>
  <si>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</si>
  <si>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</si>
  <si>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</si>
  <si>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</si>
  <si>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</si>
  <si>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</si>
  <si>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</si>
  <si>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</si>
  <si>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</si>
  <si>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</si>
  <si>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</si>
  <si>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</si>
  <si>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</si>
  <si>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</si>
  <si>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</si>
  <si>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</si>
  <si>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</si>
  <si>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</si>
  <si>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</si>
  <si>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</si>
  <si>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</si>
  <si>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</si>
  <si>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</si>
  <si>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</si>
  <si>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</si>
  <si>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</si>
  <si>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</si>
  <si>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</si>
  <si>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</si>
  <si>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</si>
  <si>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</si>
  <si>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</si>
  <si>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</si>
  <si>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</si>
  <si>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</si>
  <si>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</si>
  <si>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</si>
  <si>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</si>
  <si>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</si>
  <si>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</si>
  <si>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</si>
  <si>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</si>
  <si>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</si>
  <si>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</si>
  <si>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</si>
  <si>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</si>
  <si>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</si>
  <si>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</si>
  <si>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</si>
  <si>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</si>
  <si>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</si>
  <si>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</si>
  <si>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</si>
  <si>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</si>
  <si>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</si>
  <si>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</si>
  <si>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</si>
  <si>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</si>
  <si>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</si>
  <si>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</si>
  <si>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</si>
  <si>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</si>
  <si>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</si>
  <si>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</si>
  <si>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</si>
  <si>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</si>
  <si>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</si>
  <si>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</si>
  <si>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</si>
  <si>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</si>
  <si>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</si>
  <si>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</si>
  <si>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</si>
  <si>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</si>
  <si>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</si>
  <si>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</si>
  <si>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</si>
  <si>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</si>
  <si>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</si>
  <si>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</si>
  <si>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</si>
  <si>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</si>
  <si>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</si>
  <si>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</si>
  <si>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</si>
  <si>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</si>
  <si>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</si>
  <si>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</si>
  <si>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</si>
  <si>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</si>
  <si>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</si>
  <si>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</si>
  <si>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</si>
  <si>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</si>
  <si>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</si>
  <si>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</si>
  <si>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</si>
  <si>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</si>
  <si>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</si>
  <si>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</si>
  <si>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</si>
  <si>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</si>
  <si>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</si>
  <si>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</si>
  <si>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</si>
  <si>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</si>
  <si>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</si>
  <si>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</si>
  <si>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</si>
  <si>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</si>
  <si>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</si>
  <si>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</si>
  <si>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</si>
  <si>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</si>
  <si>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</si>
  <si>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</si>
  <si>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</si>
  <si>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</si>
  <si>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</si>
  <si>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</si>
  <si>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</si>
  <si>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</si>
  <si>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</si>
  <si>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</si>
  <si>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</si>
  <si>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</si>
  <si>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</si>
  <si>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</si>
  <si>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</si>
  <si>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</si>
  <si>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</si>
  <si>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</si>
  <si>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</si>
  <si>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</si>
  <si>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</si>
  <si>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</si>
  <si>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</si>
  <si>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</si>
  <si>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</si>
  <si>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</si>
  <si>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</si>
  <si>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</si>
  <si>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</si>
  <si>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</si>
  <si>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</si>
  <si>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</si>
  <si>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</si>
  <si>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</si>
  <si>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</si>
  <si>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</si>
  <si>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</si>
  <si>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</si>
  <si>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</si>
  <si>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</si>
  <si>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</si>
  <si>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</si>
  <si>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</si>
  <si>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</si>
  <si>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</si>
  <si>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</si>
  <si>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</si>
  <si>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</si>
  <si>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</si>
  <si>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</si>
  <si>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</si>
  <si>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</si>
  <si>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</si>
  <si>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</si>
  <si>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</si>
  <si>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</si>
  <si>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</si>
  <si>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</si>
  <si>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</si>
  <si>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</si>
  <si>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</si>
  <si>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</si>
  <si>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</si>
  <si>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</si>
  <si>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</si>
  <si>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</si>
  <si>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</si>
  <si>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</si>
  <si>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</si>
  <si>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</si>
  <si>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</si>
  <si>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</si>
  <si>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</si>
  <si>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</si>
  <si>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</si>
  <si>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</si>
  <si>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</si>
  <si>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</si>
  <si>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</si>
  <si>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</si>
  <si>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</si>
  <si>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</si>
  <si>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</si>
  <si>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</si>
  <si>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</si>
  <si>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</si>
  <si>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</si>
  <si>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</si>
  <si>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</si>
  <si>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</si>
  <si>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</si>
  <si>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</si>
  <si>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</si>
  <si>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</si>
  <si>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</si>
  <si>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</si>
  <si>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</si>
  <si>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</si>
  <si>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</si>
  <si>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</si>
  <si>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</si>
  <si>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</si>
  <si>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</si>
  <si>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</si>
  <si>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</si>
  <si>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</si>
  <si>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</si>
  <si>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</si>
  <si>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</si>
  <si>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</si>
  <si>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</si>
  <si>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</si>
  <si>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</si>
  <si>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</si>
  <si>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</si>
  <si>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</si>
  <si>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</si>
  <si>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</si>
  <si>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</si>
  <si>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</si>
  <si>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</si>
  <si>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</si>
  <si>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</si>
  <si>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</si>
  <si>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</si>
  <si>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</si>
  <si>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</si>
  <si>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</si>
  <si>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</si>
  <si>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</si>
  <si>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</si>
  <si>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</si>
  <si>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</si>
  <si>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</si>
  <si>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</si>
  <si>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</si>
  <si>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</si>
  <si>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</si>
  <si>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</si>
  <si>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</si>
  <si>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</si>
  <si>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</si>
  <si>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</si>
  <si>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</si>
  <si>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</si>
  <si>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</si>
  <si>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</si>
  <si>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</si>
  <si>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</si>
  <si>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</si>
  <si>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</si>
  <si>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</si>
  <si>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</si>
  <si>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</si>
  <si>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</si>
  <si>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</si>
  <si>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</si>
  <si>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</si>
  <si>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</si>
  <si>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</si>
  <si>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</si>
  <si>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</si>
  <si>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</si>
  <si>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</si>
  <si>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</si>
  <si>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</si>
  <si>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</si>
  <si>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</si>
  <si>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</si>
  <si>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</si>
  <si>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</si>
  <si>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</si>
  <si>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</si>
  <si>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</si>
  <si>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</si>
  <si>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</si>
  <si>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</si>
  <si>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</si>
  <si>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</si>
  <si>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</si>
  <si>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</si>
  <si>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</si>
  <si>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</si>
  <si>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</si>
  <si>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</si>
  <si>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</si>
  <si>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</si>
  <si>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</si>
  <si>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</si>
  <si>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</si>
  <si>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</si>
  <si>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</si>
  <si>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</si>
  <si>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</si>
  <si>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</si>
  <si>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</si>
  <si>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</si>
  <si>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</si>
  <si>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</si>
  <si>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</si>
  <si>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</si>
  <si>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</si>
  <si>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</si>
  <si>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</si>
  <si>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</si>
  <si>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</si>
  <si>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</si>
  <si>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</si>
  <si>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</si>
  <si>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</si>
  <si>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</si>
  <si>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</si>
  <si>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</si>
  <si>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</si>
  <si>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</si>
  <si>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</si>
  <si>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</si>
  <si>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</si>
  <si>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</si>
  <si>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</si>
  <si>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</si>
  <si>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</si>
  <si>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</si>
  <si>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</si>
  <si>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</si>
  <si>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</si>
  <si>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</si>
  <si>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</si>
  <si>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</si>
  <si>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</si>
  <si>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</si>
  <si>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</si>
  <si>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</si>
  <si>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</si>
  <si>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</si>
  <si>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</si>
  <si>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</si>
  <si>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</si>
  <si>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</si>
  <si>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</si>
  <si>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</si>
  <si>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</si>
  <si>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</si>
  <si>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</si>
  <si>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</si>
  <si>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</si>
  <si>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</si>
  <si>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</si>
  <si>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</si>
  <si>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</si>
  <si>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</si>
  <si>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</si>
  <si>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</si>
  <si>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</si>
  <si>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</si>
  <si>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</si>
  <si>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</si>
  <si>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</si>
  <si>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</si>
  <si>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</si>
  <si>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</si>
  <si>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</si>
  <si>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</si>
  <si>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</si>
  <si>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</si>
  <si>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</si>
  <si>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</si>
  <si>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</si>
  <si>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</si>
  <si>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</si>
  <si>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</si>
  <si>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</si>
  <si>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</si>
  <si>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</si>
  <si>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</si>
  <si>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</si>
  <si>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</si>
  <si>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</si>
  <si>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</si>
  <si>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</si>
  <si>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</si>
  <si>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</si>
  <si>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</si>
  <si>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</si>
  <si>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</si>
  <si>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</si>
  <si>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</si>
  <si>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</si>
  <si>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</si>
  <si>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</si>
  <si>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</si>
  <si>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</si>
  <si>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</si>
  <si>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</si>
  <si>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</si>
  <si>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</si>
  <si>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</si>
  <si>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</si>
  <si>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沖野循環器科病院</t>
    <phoneticPr fontId="3"/>
  </si>
  <si>
    <t>〒892-0847 鹿児島市西千石町１３－３０</t>
    <phoneticPr fontId="3"/>
  </si>
  <si>
    <t>〇</t>
  </si>
  <si>
    <t>医療法人</t>
  </si>
  <si>
    <t>複数の診療科で活用</t>
  </si>
  <si>
    <t>循環器内科</t>
  </si>
  <si>
    <t>呼吸器内科</t>
  </si>
  <si>
    <t>リハビリテーション科</t>
  </si>
  <si>
    <t>療養病棟入院料１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</si>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</sst>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1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29</v>
      </c>
      <c r="K103" s="237" t="str">
        <f t="shared" si="1"/>
        <v/>
      </c>
      <c r="L103" s="258">
        <v>29</v>
      </c>
    </row>
    <row r="104" spans="1:22" s="83" customFormat="1" ht="34.5" customHeight="1">
      <c r="A104" s="244" t="s">
        <v>614</v>
      </c>
      <c r="B104" s="84"/>
      <c r="C104" s="395"/>
      <c r="D104" s="396"/>
      <c r="E104" s="427"/>
      <c r="F104" s="428"/>
      <c r="G104" s="319" t="s">
        <v>47</v>
      </c>
      <c r="H104" s="321"/>
      <c r="I104" s="419"/>
      <c r="J104" s="256">
        <f t="shared" si="0"/>
        <v>29</v>
      </c>
      <c r="K104" s="237" t="str">
        <f t="shared" si="1"/>
        <v/>
      </c>
      <c r="L104" s="258">
        <v>29</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29</v>
      </c>
      <c r="K106" s="237" t="str">
        <f t="shared" si="1"/>
        <v/>
      </c>
      <c r="L106" s="258">
        <v>29</v>
      </c>
    </row>
    <row r="107" spans="1:22" s="83" customFormat="1" ht="34.5" customHeight="1">
      <c r="A107" s="244" t="s">
        <v>614</v>
      </c>
      <c r="B107" s="84"/>
      <c r="C107" s="395"/>
      <c r="D107" s="396"/>
      <c r="E107" s="427"/>
      <c r="F107" s="428"/>
      <c r="G107" s="319" t="s">
        <v>47</v>
      </c>
      <c r="H107" s="321"/>
      <c r="I107" s="419"/>
      <c r="J107" s="256">
        <f t="shared" si="0"/>
        <v>29</v>
      </c>
      <c r="K107" s="237" t="str">
        <f t="shared" si="1"/>
        <v/>
      </c>
      <c r="L107" s="258">
        <v>29</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29</v>
      </c>
      <c r="K109" s="237" t="str">
        <f t="shared" si="1"/>
        <v/>
      </c>
      <c r="L109" s="258">
        <v>29</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29</v>
      </c>
      <c r="K111" s="237" t="str">
        <f t="shared" si="1"/>
        <v/>
      </c>
      <c r="L111" s="258">
        <v>29</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29</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39</v>
      </c>
      <c r="K157" s="264" t="str">
        <f t="shared" si="3"/>
        <v/>
      </c>
      <c r="L157" s="117">
        <v>39</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1047</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0.25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3</v>
      </c>
      <c r="K277" s="81" t="str">
        <f t="shared" si="8"/>
        <v/>
      </c>
      <c r="L277" s="147">
        <v>3</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172</v>
      </c>
      <c r="K392" s="81" t="str">
        <f t="shared" ref="K392:K397" si="11">IF(OR(COUNTIF(L392:L392,"未確認")&gt;0,COUNTIF(L392:L392,"~*")&gt;0),"※","")</f>
        <v/>
      </c>
      <c r="L392" s="147">
        <v>172</v>
      </c>
    </row>
    <row r="393" spans="1:22" s="83" customFormat="1" ht="34.5" customHeight="1">
      <c r="A393" s="249" t="s">
        <v>773</v>
      </c>
      <c r="B393" s="84"/>
      <c r="C393" s="369"/>
      <c r="D393" s="379"/>
      <c r="E393" s="319" t="s">
        <v>224</v>
      </c>
      <c r="F393" s="320"/>
      <c r="G393" s="320"/>
      <c r="H393" s="321"/>
      <c r="I393" s="342"/>
      <c r="J393" s="140">
        <f t="shared" si="10"/>
        <v>77</v>
      </c>
      <c r="K393" s="81" t="str">
        <f t="shared" si="11"/>
        <v/>
      </c>
      <c r="L393" s="147">
        <v>77</v>
      </c>
    </row>
    <row r="394" spans="1:22" s="83" customFormat="1" ht="34.5" customHeight="1">
      <c r="A394" s="250" t="s">
        <v>774</v>
      </c>
      <c r="B394" s="84"/>
      <c r="C394" s="369"/>
      <c r="D394" s="380"/>
      <c r="E394" s="319" t="s">
        <v>225</v>
      </c>
      <c r="F394" s="320"/>
      <c r="G394" s="320"/>
      <c r="H394" s="321"/>
      <c r="I394" s="342"/>
      <c r="J394" s="140">
        <f t="shared" si="10"/>
        <v>13</v>
      </c>
      <c r="K394" s="81" t="str">
        <f t="shared" si="11"/>
        <v/>
      </c>
      <c r="L394" s="147">
        <v>13</v>
      </c>
    </row>
    <row r="395" spans="1:22" s="83" customFormat="1" ht="34.5" customHeight="1">
      <c r="A395" s="250" t="s">
        <v>775</v>
      </c>
      <c r="B395" s="84"/>
      <c r="C395" s="369"/>
      <c r="D395" s="381"/>
      <c r="E395" s="319" t="s">
        <v>226</v>
      </c>
      <c r="F395" s="320"/>
      <c r="G395" s="320"/>
      <c r="H395" s="321"/>
      <c r="I395" s="342"/>
      <c r="J395" s="140">
        <f t="shared" si="10"/>
        <v>82</v>
      </c>
      <c r="K395" s="81" t="str">
        <f t="shared" si="11"/>
        <v/>
      </c>
      <c r="L395" s="147">
        <v>82</v>
      </c>
    </row>
    <row r="396" spans="1:22" s="83" customFormat="1" ht="34.5" customHeight="1">
      <c r="A396" s="250" t="s">
        <v>776</v>
      </c>
      <c r="B396" s="1"/>
      <c r="C396" s="369"/>
      <c r="D396" s="319" t="s">
        <v>227</v>
      </c>
      <c r="E396" s="320"/>
      <c r="F396" s="320"/>
      <c r="G396" s="320"/>
      <c r="H396" s="321"/>
      <c r="I396" s="342"/>
      <c r="J396" s="140">
        <f t="shared" si="10"/>
        <v>10276</v>
      </c>
      <c r="K396" s="81" t="str">
        <f t="shared" si="11"/>
        <v/>
      </c>
      <c r="L396" s="147">
        <v>10276</v>
      </c>
    </row>
    <row r="397" spans="1:22" s="83" customFormat="1" ht="34.5" customHeight="1">
      <c r="A397" s="250" t="s">
        <v>777</v>
      </c>
      <c r="B397" s="119"/>
      <c r="C397" s="369"/>
      <c r="D397" s="319" t="s">
        <v>228</v>
      </c>
      <c r="E397" s="320"/>
      <c r="F397" s="320"/>
      <c r="G397" s="320"/>
      <c r="H397" s="321"/>
      <c r="I397" s="343"/>
      <c r="J397" s="140">
        <f t="shared" si="10"/>
        <v>174</v>
      </c>
      <c r="K397" s="81" t="str">
        <f t="shared" si="11"/>
        <v/>
      </c>
      <c r="L397" s="147">
        <v>174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172</v>
      </c>
      <c r="K405" s="81" t="str">
        <f t="shared" ref="K405:K422" si="13">IF(OR(COUNTIF(L405:L405,"未確認")&gt;0,COUNTIF(L405:L405,"~*")&gt;0),"※","")</f>
        <v/>
      </c>
      <c r="L405" s="147">
        <v>172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99</v>
      </c>
      <c r="K407" s="81" t="str">
        <f t="shared" si="13"/>
        <v/>
      </c>
      <c r="L407" s="147">
        <v>99</v>
      </c>
    </row>
    <row r="408" spans="1:22" s="83" customFormat="1" ht="34.5" customHeight="1">
      <c r="A408" s="251" t="s">
        <v>781</v>
      </c>
      <c r="B408" s="119"/>
      <c r="C408" s="368"/>
      <c r="D408" s="368"/>
      <c r="E408" s="319" t="s">
        <v>236</v>
      </c>
      <c r="F408" s="320"/>
      <c r="G408" s="320"/>
      <c r="H408" s="321"/>
      <c r="I408" s="360"/>
      <c r="J408" s="140">
        <f t="shared" si="12"/>
        <v>47</v>
      </c>
      <c r="K408" s="81" t="str">
        <f t="shared" si="13"/>
        <v/>
      </c>
      <c r="L408" s="147">
        <v>47</v>
      </c>
    </row>
    <row r="409" spans="1:22" s="83" customFormat="1" ht="34.5" customHeight="1">
      <c r="A409" s="251" t="s">
        <v>782</v>
      </c>
      <c r="B409" s="119"/>
      <c r="C409" s="368"/>
      <c r="D409" s="368"/>
      <c r="E409" s="316" t="s">
        <v>989</v>
      </c>
      <c r="F409" s="317"/>
      <c r="G409" s="317"/>
      <c r="H409" s="318"/>
      <c r="I409" s="360"/>
      <c r="J409" s="140">
        <f t="shared" si="12"/>
        <v>26</v>
      </c>
      <c r="K409" s="81" t="str">
        <f t="shared" si="13"/>
        <v/>
      </c>
      <c r="L409" s="147">
        <v>26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174</v>
      </c>
      <c r="K413" s="81" t="str">
        <f t="shared" si="13"/>
        <v/>
      </c>
      <c r="L413" s="147">
        <v>174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92</v>
      </c>
      <c r="K415" s="81" t="str">
        <f t="shared" si="13"/>
        <v/>
      </c>
      <c r="L415" s="147">
        <v>92</v>
      </c>
    </row>
    <row r="416" spans="1:22" s="83" customFormat="1" ht="34.5" customHeight="1">
      <c r="A416" s="251" t="s">
        <v>789</v>
      </c>
      <c r="B416" s="119"/>
      <c r="C416" s="368"/>
      <c r="D416" s="368"/>
      <c r="E416" s="319" t="s">
        <v>243</v>
      </c>
      <c r="F416" s="320"/>
      <c r="G416" s="320"/>
      <c r="H416" s="321"/>
      <c r="I416" s="360"/>
      <c r="J416" s="140">
        <f t="shared" si="12"/>
        <v>25</v>
      </c>
      <c r="K416" s="81" t="str">
        <f t="shared" si="13"/>
        <v/>
      </c>
      <c r="L416" s="147">
        <v>25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7</v>
      </c>
      <c r="K418" s="81" t="str">
        <f t="shared" si="13"/>
        <v/>
      </c>
      <c r="L418" s="147">
        <v>7</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31</v>
      </c>
      <c r="K420" s="81" t="str">
        <f t="shared" si="13"/>
        <v/>
      </c>
      <c r="L420" s="147">
        <v>31</v>
      </c>
    </row>
    <row r="421" spans="1:22" s="83" customFormat="1" ht="34.5" customHeight="1">
      <c r="A421" s="251" t="s">
        <v>794</v>
      </c>
      <c r="B421" s="119"/>
      <c r="C421" s="368"/>
      <c r="D421" s="368"/>
      <c r="E421" s="319" t="s">
        <v>247</v>
      </c>
      <c r="F421" s="320"/>
      <c r="G421" s="320"/>
      <c r="H421" s="321"/>
      <c r="I421" s="360"/>
      <c r="J421" s="140">
        <f t="shared" si="12"/>
        <v>19</v>
      </c>
      <c r="K421" s="81" t="str">
        <f t="shared" si="13"/>
        <v/>
      </c>
      <c r="L421" s="147">
        <v>19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174</v>
      </c>
      <c r="K430" s="193" t="str">
        <f>IF(OR(COUNTIF(L430:L430,"未確認")&gt;0,COUNTIF(L430:L430,"~*")&gt;0),"※","")</f>
        <v/>
      </c>
      <c r="L430" s="147">
        <v>174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15</v>
      </c>
      <c r="K431" s="193" t="str">
        <f>IF(OR(COUNTIF(L431:L431,"未確認")&gt;0,COUNTIF(L431:L431,"~*")&gt;0),"※","")</f>
        <v/>
      </c>
      <c r="L431" s="147">
        <v>15</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142</v>
      </c>
      <c r="K433" s="193" t="str">
        <f>IF(OR(COUNTIF(L433:L433,"未確認")&gt;0,COUNTIF(L433:L433,"~*")&gt;0),"※","")</f>
        <v/>
      </c>
      <c r="L433" s="147">
        <v>142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16</v>
      </c>
      <c r="K434" s="193" t="str">
        <f>IF(OR(COUNTIF(L434:L434,"未確認")&gt;0,COUNTIF(L434:L434,"~*")&gt;0),"※","")</f>
        <v/>
      </c>
      <c r="L434" s="147">
        <v>16</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1</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1</v>
      </c>
      <c r="K445" s="187" t="str">
        <f t="shared" si="14"/>
        <v/>
      </c>
      <c r="L445" s="269"/>
    </row>
    <row r="446" spans="1:22" s="83" customFormat="1" ht="34.5" customHeight="1">
      <c r="A446" s="251" t="s">
        <v>804</v>
      </c>
      <c r="B446" s="119"/>
      <c r="C446" s="357" t="s">
        <v>267</v>
      </c>
      <c r="D446" s="358"/>
      <c r="E446" s="358"/>
      <c r="F446" s="358"/>
      <c r="G446" s="358"/>
      <c r="H446" s="359"/>
      <c r="I446" s="326"/>
      <c r="J446" s="192">
        <v>2</v>
      </c>
      <c r="K446" s="187" t="str">
        <f t="shared" si="14"/>
        <v/>
      </c>
      <c r="L446" s="269"/>
    </row>
    <row r="447" spans="1:22" s="83" customFormat="1" ht="34.5" customHeight="1">
      <c r="A447" s="251" t="s">
        <v>805</v>
      </c>
      <c r="B447" s="119"/>
      <c r="C447" s="188"/>
      <c r="D447" s="196"/>
      <c r="E447" s="319" t="s">
        <v>268</v>
      </c>
      <c r="F447" s="320"/>
      <c r="G447" s="320"/>
      <c r="H447" s="321"/>
      <c r="I447" s="326"/>
      <c r="J447" s="192">
        <v>1</v>
      </c>
      <c r="K447" s="187" t="str">
        <f t="shared" si="14"/>
        <v/>
      </c>
      <c r="L447" s="269"/>
    </row>
    <row r="448" spans="1:22" s="83" customFormat="1" ht="34.5" customHeight="1">
      <c r="A448" s="251" t="s">
        <v>806</v>
      </c>
      <c r="B448" s="119"/>
      <c r="C448" s="190"/>
      <c r="D448" s="197"/>
      <c r="E448" s="319" t="s">
        <v>269</v>
      </c>
      <c r="F448" s="320"/>
      <c r="G448" s="320"/>
      <c r="H448" s="321"/>
      <c r="I448" s="327"/>
      <c r="J448" s="192">
        <v>1</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t="str">
        <f>IF(SUM(L594:L594)=0,IF(COUNTIF(L594:L594,"未確認")&gt;0,"未確認",IF(COUNTIF(L594:L594,"~*")&gt;0,"*",SUM(L594:L594))),SUM(L594:L594))</f>
        <v>*</v>
      </c>
      <c r="K594" s="201" t="str">
        <f>IF(OR(COUNTIF(L594:L594,"未確認")&gt;0,COUNTIF(L594:L594,"*")&gt;0),"※","")</f>
        <v>※</v>
      </c>
      <c r="L594" s="117" t="s">
        <v>541</v>
      </c>
    </row>
    <row r="595" spans="1:12" s="115" customFormat="1" ht="35.15" customHeight="1">
      <c r="A595" s="251" t="s">
        <v>895</v>
      </c>
      <c r="B595" s="84"/>
      <c r="C595" s="322" t="s">
        <v>994</v>
      </c>
      <c r="D595" s="323"/>
      <c r="E595" s="323"/>
      <c r="F595" s="323"/>
      <c r="G595" s="323"/>
      <c r="H595" s="324"/>
      <c r="I595" s="339" t="s">
        <v>397</v>
      </c>
      <c r="J595" s="140">
        <v>25</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21</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15</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18</v>
      </c>
      <c r="K618" s="201" t="str">
        <f t="shared" si="28"/>
        <v/>
      </c>
      <c r="L618" s="117">
        <v>18</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10</v>
      </c>
      <c r="K621" s="201" t="str">
        <f t="shared" si="28"/>
        <v/>
      </c>
      <c r="L621" s="117">
        <v>10</v>
      </c>
    </row>
    <row r="622" spans="1:22" s="118" customFormat="1" ht="70" customHeight="1">
      <c r="A622" s="252" t="s">
        <v>915</v>
      </c>
      <c r="B622" s="119"/>
      <c r="C622" s="319" t="s">
        <v>427</v>
      </c>
      <c r="D622" s="320"/>
      <c r="E622" s="320"/>
      <c r="F622" s="320"/>
      <c r="G622" s="320"/>
      <c r="H622" s="321"/>
      <c r="I622" s="122" t="s">
        <v>428</v>
      </c>
      <c r="J622" s="116">
        <f t="shared" si="27"/>
        <v>13</v>
      </c>
      <c r="K622" s="201" t="str">
        <f t="shared" si="28"/>
        <v/>
      </c>
      <c r="L622" s="117">
        <v>13</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37</v>
      </c>
      <c r="K646" s="201" t="str">
        <f t="shared" ref="K646:K660" si="32">IF(OR(COUNTIF(L646:L646,"未確認")&gt;0,COUNTIF(L646:L646,"*")&gt;0),"※","")</f>
        <v/>
      </c>
      <c r="L646" s="117">
        <v>37</v>
      </c>
    </row>
    <row r="647" spans="1:22" s="118" customFormat="1" ht="70" customHeight="1">
      <c r="A647" s="252" t="s">
        <v>926</v>
      </c>
      <c r="B647" s="84"/>
      <c r="C647" s="188"/>
      <c r="D647" s="221"/>
      <c r="E647" s="319" t="s">
        <v>938</v>
      </c>
      <c r="F647" s="320"/>
      <c r="G647" s="320"/>
      <c r="H647" s="321"/>
      <c r="I647" s="122" t="s">
        <v>452</v>
      </c>
      <c r="J647" s="116" t="str">
        <f t="shared" si="31"/>
        <v>*</v>
      </c>
      <c r="K647" s="201" t="str">
        <f t="shared" si="32"/>
        <v>※</v>
      </c>
      <c r="L647" s="117" t="s">
        <v>541</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20</v>
      </c>
      <c r="K650" s="201" t="str">
        <f t="shared" si="32"/>
        <v/>
      </c>
      <c r="L650" s="117">
        <v>20</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FD13D14-5FE8-4891-B6B7-0872412448D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2019-12-23T02:27:12Z</dcterms:modified>
</cp:coreProperties>
</file>