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BDAE574F-B757-4ACF-85CA-1963C601ABD1}"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物価支援事業（別記1－１）" sheetId="103" r:id="rId3"/>
    <sheet name="【申請時添付】物価支援事業（別記1－２）" sheetId="100" r:id="rId4"/>
    <sheet name="【実績報告】賃上げ支援事業実績報告書（別記２）" sheetId="120" r:id="rId5"/>
    <sheet name="【対象機関のみ実績報告に添付】別紙２（2.0％超部分算定シート" sheetId="121" r:id="rId6"/>
    <sheet name="都道府県リスト" sheetId="62" state="hidden" r:id="rId7"/>
  </sheets>
  <externalReferences>
    <externalReference r:id="rId8"/>
  </externalReferences>
  <definedNames>
    <definedName name="_xlnm._FilterDatabase" localSheetId="4" hidden="1">'【実績報告】賃上げ支援事業実績報告書（別記２）'!$A$10:$O$20</definedName>
    <definedName name="_xlnm._FilterDatabase" localSheetId="5" hidden="1">'【対象機関のみ実績報告に添付】別紙２（2.0％超部分算定シート'!$A$4:$O$8</definedName>
    <definedName name="_xlnm.Print_Area" localSheetId="4">'【実績報告】賃上げ支援事業実績報告書（別記２）'!$A$1:$L$20</definedName>
    <definedName name="_xlnm.Print_Area" localSheetId="2">'【申請時添付】物価支援事業（別記1－１）'!$A$1:$H$44</definedName>
    <definedName name="_xlnm.Print_Area" localSheetId="3">'【申請時添付】物価支援事業（別記1－２）'!$A$1:$H$22</definedName>
    <definedName name="_xlnm.Print_Area" localSheetId="5">'【対象機関のみ実績報告に添付】別紙２（2.0％超部分算定シート'!$A$1:$L$8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4">'【実績報告】賃上げ支援事業実績報告書（別記２）'!$1:$8</definedName>
    <definedName name="_xlnm.Print_Titles" localSheetId="5">'【対象機関のみ実績報告に添付】別紙２（2.0％超部分算定シート'!$1:$2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00" l="1"/>
  <c r="G2" i="100"/>
  <c r="G1" i="100"/>
  <c r="G3" i="103"/>
  <c r="G2" i="103"/>
  <c r="G1" i="103"/>
  <c r="N41" i="123"/>
  <c r="N42" i="123" a="1"/>
  <c r="N42" i="123" s="1"/>
  <c r="N40" i="123"/>
  <c r="BF33" i="123"/>
  <c r="BF31" i="123"/>
  <c r="BF29" i="123"/>
  <c r="BF27" i="123"/>
  <c r="AZ21" i="123"/>
  <c r="BI19" i="123"/>
  <c r="BB19" i="123"/>
  <c r="BR16" i="123"/>
  <c r="BJ16" i="123"/>
  <c r="AZ16" i="123"/>
  <c r="N35" i="123"/>
  <c r="AF44" i="123" s="1" a="1"/>
  <c r="AF44" i="123" s="1"/>
  <c r="Z32" i="123"/>
  <c r="N32" i="123"/>
  <c r="N29" i="123"/>
  <c r="N27" i="123"/>
  <c r="Z25" i="123"/>
  <c r="N21" i="123"/>
  <c r="N19" i="123"/>
  <c r="N17" i="123"/>
  <c r="N16" i="123"/>
  <c r="N41" i="124"/>
  <c r="N40" i="124"/>
  <c r="AZ13" i="124"/>
  <c r="AZ13" i="123"/>
  <c r="L8" i="121"/>
  <c r="L5" i="121"/>
  <c r="K8" i="121"/>
  <c r="K5" i="121"/>
  <c r="J8" i="121"/>
  <c r="J5" i="121"/>
  <c r="E8" i="121"/>
  <c r="E5" i="121"/>
  <c r="D8" i="121"/>
  <c r="D5" i="121"/>
  <c r="N42" i="124" l="1" a="1"/>
  <c r="N42" i="124" s="1"/>
  <c r="K19" i="120" l="1"/>
  <c r="J19" i="120"/>
  <c r="I19" i="120"/>
  <c r="G19" i="120"/>
  <c r="F19" i="120" s="1"/>
  <c r="K13" i="120"/>
  <c r="J13" i="120"/>
  <c r="I13" i="120"/>
  <c r="G13" i="120"/>
  <c r="F13" i="120" s="1"/>
  <c r="L19" i="120" l="1"/>
  <c r="L13" i="120"/>
  <c r="L4" i="120"/>
  <c r="G20" i="120" l="1"/>
  <c r="G14" i="120"/>
  <c r="L20" i="120"/>
  <c r="L14" i="120"/>
  <c r="F20" i="120"/>
  <c r="E20" i="120"/>
  <c r="E14" i="120"/>
  <c r="A6" i="121"/>
  <c r="A3" i="121"/>
  <c r="F14" i="120"/>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L3" i="120" l="1"/>
  <c r="L7" i="120" s="1"/>
  <c r="G4" i="120"/>
  <c r="G3" i="120"/>
  <c r="L1" i="120"/>
  <c r="L6" i="120" l="1"/>
  <c r="L5" i="120"/>
  <c r="G39" i="103"/>
  <c r="G36" i="103"/>
  <c r="G33" i="103"/>
  <c r="G17" i="100"/>
  <c r="G14" i="100"/>
  <c r="G11" i="100"/>
  <c r="G20" i="100" l="1"/>
  <c r="G42" i="10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<sst xmlns="http://schemas.openxmlformats.org/spreadsheetml/2006/main" count="340" uniqueCount="205">
  <si>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</si>
  <si>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</si>
  <si>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</si>
  <si>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</si>
  <si>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</si>
  <si>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</si>
  <si>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</si>
  <si>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</si>
  <si>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</si>
  <si>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</si>
  <si>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</si>
  <si>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</si>
  <si>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</si>
  <si>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</si>
  <si>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</si>
  <si>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</si>
  <si>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</si>
  <si>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</si>
  <si>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</si>
  <si>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</si>
  <si>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</si>
  <si>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</si>
  <si>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</si>
  <si>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</si>
  <si>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</si>
  <si>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</si>
  <si>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</si>
  <si>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</si>
  <si>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</si>
  <si>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</si>
  <si>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</si>
  <si>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</si>
  <si>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</si>
  <si>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</si>
  <si>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</si>
  <si>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</si>
  <si>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</si>
  <si>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</si>
  <si>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</si>
  <si>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</si>
  <si>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</si>
  <si>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</si>
  <si>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</si>
  <si>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</si>
  <si>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</si>
  <si>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</si>
  <si>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</si>
  <si>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</si>
  <si>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</si>
  <si>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</si>
  <si>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</si>
  <si>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</si>
  <si>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</si>
  <si>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</si>
  <si>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</si>
  <si>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</si>
  <si>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</si>
  <si>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</si>
  <si>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</si>
  <si>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</si>
  <si>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</si>
  <si>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</si>
  <si>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</si>
  <si>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</si>
  <si>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</si>
  <si>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</si>
  <si>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</si>
  <si>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</si>
  <si>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</si>
  <si>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</si>
  <si>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</si>
  <si>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</si>
  <si>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</si>
  <si>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</si>
  <si>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</si>
  <si>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</si>
  <si>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</si>
  <si>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</si>
  <si>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</si>
  <si>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</si>
  <si>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t>
    <phoneticPr fontId="36"/>
  </si>
  <si>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</si>
  <si>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</si>
  <si>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</si>
  <si>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</si>
  <si>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</si>
  <si>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</si>
  <si>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</si>
  <si>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</si>
  <si>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</si>
  <si>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</si>
  <si>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</si>
  <si>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</si>
  <si>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</si>
  <si>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</si>
  <si>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</si>
  <si>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</si>
  <si>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</si>
  <si>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</si>
  <si>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</si>
  <si>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</si>
  <si>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</si>
  <si>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</si>
  <si>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</si>
  <si>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</si>
  <si>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</si>
  <si>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</si>
  <si>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</si>
  <si>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</si>
  <si>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薬局の名称：</t>
    <rPh sb="0" eb="2">
      <t>ヤッキョク</t>
    </rPh>
    <rPh sb="3" eb="5">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</si>
  <si>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</si>
  <si>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</si>
  <si>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訪問看護ステーションの名称：</t>
    <rPh sb="0" eb="2">
      <t>ホウモン</t>
    </rPh>
    <rPh sb="2" eb="4">
      <t>カンゴ</t>
    </rPh>
    <rPh sb="11" eb="13">
      <t>メイショウ</t>
    </rPh>
    <phoneticPr fontId="37"/>
  </si>
  <si>
    <t>②：本事業の給付額を活用してベースアップを実施し、令和８年６月１日から当該ベースアップの水準を維持又は拡大する。</t>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</si>
  <si>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</si>
  <si>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</si>
  <si>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</si>
  <si>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</si>
  <si>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</si>
  <si>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7"/>
  </si>
  <si>
    <t>所属する同一グループ内の保険薬局の数として６店舗以上19店舗以下（当該保険薬局を含む）である保険薬局に該当（R7.4.30時点）
※該当する場合は○を記載</t>
    <phoneticPr fontId="37"/>
  </si>
  <si>
    <t>所属する同一グループ内の保険薬局の数として20店舗以上（当該保険薬局を含む）である保険薬局に該当（R7.4.30時点）
※該当する場合は○を記載</t>
    <phoneticPr fontId="37"/>
  </si>
  <si>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</si>
  <si>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</si>
  <si>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</si>
  <si>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</si>
  <si>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</si>
  <si>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</si>
  <si>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</si>
  <si>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</si>
  <si>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</si>
  <si>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</si>
  <si>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</si>
  <si>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</si>
  <si>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</si>
  <si>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</si>
  <si>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</si>
  <si>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</si>
  <si>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</si>
  <si>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</si>
  <si>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</si>
  <si>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</si>
  <si>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7"/>
  </si>
  <si>
    <t>（②、③、④の重複可）</t>
    <rPh sb="7" eb="9">
      <t>チョウフク</t>
    </rPh>
    <rPh sb="9" eb="10">
      <t>カ</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</si>
  <si>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</si>
  <si>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</si>
  <si>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</si>
  <si>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　　の水準を低下させていない。</t>
    <phoneticPr fontId="36"/>
  </si>
  <si>
    <t>　　罰金以上の刑に処せられていない。</t>
    <phoneticPr fontId="36"/>
  </si>
  <si>
    <t>③：賃金表等や給与規程等の変更に時間を要するため、本事業の給付額を活用して一時金又は特別手当を支給し、</t>
    <rPh sb="37" eb="40">
      <t>イチジキン</t>
    </rPh>
    <phoneticPr fontId="36"/>
  </si>
  <si>
    <t>④：令和７年度の対象職員のベースアップが令和７年３月31日時点の賃金水準と比較して2.0％を上回って実施しており、</t>
    <phoneticPr fontId="36"/>
  </si>
  <si>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</si>
  <si>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</si>
  <si>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</si>
  <si>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</si>
  <si>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</si>
  <si>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</si>
  <si>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</si>
  <si>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</si>
  <si>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</si>
  <si>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</si>
  <si>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鹿児島県知事　殿</t>
    <rPh sb="0" eb="3">
      <t>カゴシマ</t>
    </rPh>
    <rPh sb="3" eb="4">
      <t>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</si>
  <si>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</si>
  <si>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</si>
  <si>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</si>
  <si>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</si>
  <si>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</si>
  <si>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</si>
  <si>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</si>
  <si>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</si>
  <si>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</si>
  <si>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</si>
  <si>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</si>
  <si>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</si>
  <si>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</si>
  <si>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</si>
  <si>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</si>
  <si>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</si>
  <si>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別記様式２（薬局）（第８条関係）</t>
    <rPh sb="0" eb="2">
      <t>ベッキ</t>
    </rPh>
    <rPh sb="2" eb="4">
      <t>ヨウシキ</t>
    </rPh>
    <rPh sb="6" eb="8">
      <t>ヤッキョク</t>
    </rPh>
    <rPh sb="10" eb="11">
      <t>ダイ</t>
    </rPh>
    <rPh sb="12" eb="15">
      <t>ジョウカンケイ</t>
    </rPh>
    <phoneticPr fontId="37"/>
  </si>
  <si>
    <t>別紙２（薬局）（第８条関係）</t>
    <rPh sb="0" eb="2">
      <t>ベッシ</t>
    </rPh>
    <rPh sb="4" eb="6">
      <t>ヤッキョク</t>
    </rPh>
    <rPh sb="8" eb="9">
      <t>ダイ</t>
    </rPh>
    <rPh sb="10" eb="13">
      <t>ジョウカンケイ</t>
    </rPh>
    <phoneticPr fontId="37"/>
  </si>
  <si>
    <t>別記様式１－１（薬局）（第５条関係）</t>
    <rPh sb="0" eb="2">
      <t>ベッキ</t>
    </rPh>
    <rPh sb="8" eb="10">
      <t>ヤッキョク</t>
    </rPh>
    <phoneticPr fontId="37"/>
  </si>
  <si>
    <t>別記様式１－２（薬局）（第５条関係）</t>
    <rPh sb="1" eb="2">
      <t>キ</t>
    </rPh>
    <rPh sb="8" eb="10">
      <t>ヤッキョク</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</si>
  <si>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</si>
  <si>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カモイケ　イチロウ</t>
    <phoneticPr fontId="37"/>
  </si>
  <si>
    <t>鴨池　一郎</t>
    <rPh sb="0" eb="2">
      <t>カモイケ</t>
    </rPh>
    <rPh sb="3" eb="5">
      <t>イチロウ</t>
    </rPh>
    <phoneticPr fontId="36"/>
  </si>
  <si>
    <t>ケンチョウヤッキョク</t>
    <phoneticPr fontId="37"/>
  </si>
  <si>
    <t>県庁薬局</t>
    <rPh sb="0" eb="2">
      <t>ケンチョウ</t>
    </rPh>
    <rPh sb="2" eb="4">
      <t>ヤッキョク</t>
    </rPh>
    <phoneticPr fontId="37"/>
  </si>
  <si>
    <t>カブシキガイシャ　ケンチョウ</t>
    <phoneticPr fontId="37"/>
  </si>
  <si>
    <t>株式会社　県庁</t>
    <rPh sb="0" eb="4">
      <t>カブシキガイシャ</t>
    </rPh>
    <rPh sb="5" eb="7">
      <t>ケンチョウ</t>
    </rPh>
    <phoneticPr fontId="37"/>
  </si>
  <si>
    <t>代表取締役</t>
    <rPh sb="0" eb="5">
      <t>ダイヒョウトリシマリヤク</t>
    </rPh>
    <phoneticPr fontId="37"/>
  </si>
  <si>
    <t>鴨池　一郎</t>
    <rPh sb="0" eb="2">
      <t>カモイケ</t>
    </rPh>
    <rPh sb="3" eb="5">
      <t>イチロウ</t>
    </rPh>
    <phoneticPr fontId="37"/>
  </si>
  <si>
    <t>鹿児島市鴨池新町１－２</t>
    <rPh sb="0" eb="4">
      <t>カゴシマシ</t>
    </rPh>
    <rPh sb="4" eb="8">
      <t>カモイケシンマチ</t>
    </rPh>
    <phoneticPr fontId="37"/>
  </si>
  <si>
    <t>鴨池　花子</t>
    <rPh sb="0" eb="2">
      <t>カモイケ</t>
    </rPh>
    <rPh sb="3" eb="5">
      <t>ハナコ</t>
    </rPh>
    <phoneticPr fontId="37"/>
  </si>
  <si>
    <t>099-123-4567</t>
    <phoneticPr fontId="37"/>
  </si>
  <si>
    <t>imu@imuimu.jp</t>
    <phoneticPr fontId="37"/>
  </si>
  <si>
    <t>県庁支店</t>
    <rPh sb="0" eb="4">
      <t>ケンチョウシテン</t>
    </rPh>
    <phoneticPr fontId="36"/>
  </si>
  <si>
    <t>鹿児島銀行</t>
    <rPh sb="0" eb="5">
      <t>カゴシマギンコウ</t>
    </rPh>
    <phoneticPr fontId="36"/>
  </si>
  <si>
    <t>普通</t>
  </si>
  <si>
    <t>株式会社　県庁　代表取締役　鴨池一郎</t>
    <rPh sb="0" eb="4">
      <t>カブシキガイシャ</t>
    </rPh>
    <rPh sb="5" eb="7">
      <t>ケンチョウ</t>
    </rPh>
    <rPh sb="8" eb="13">
      <t>ダイヒョウトリシマリヤク</t>
    </rPh>
    <rPh sb="14" eb="18">
      <t>カモイケイチロウ</t>
    </rPh>
    <phoneticPr fontId="36"/>
  </si>
  <si>
    <t>カ）ケンチョウ</t>
    <phoneticPr fontId="36"/>
  </si>
  <si>
    <t>⑤：本事業の給付額は②～④のために支出する。</t>
    <rPh sb="17" eb="19">
      <t>シシュツ</t>
    </rPh>
    <phoneticPr fontId="36"/>
  </si>
  <si>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</si>
  <si>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⑦：著しく偏った配分は行っていない。</t>
    <rPh sb="2" eb="3">
      <t>イチジル</t>
    </rPh>
    <rPh sb="5" eb="6">
      <t>カタヨ</t>
    </rPh>
    <rPh sb="8" eb="10">
      <t>ハイブン</t>
    </rPh>
    <rPh sb="11" eb="12">
      <t>オコナ</t>
    </rPh>
    <phoneticPr fontId="36"/>
  </si>
  <si>
    <t>⑧：労働基準法、労働災害補償保険法、最低賃金法、労働安全衛生法、雇用保険法その他の労働に関する法令に違反し、</t>
    <phoneticPr fontId="36"/>
  </si>
  <si>
    <t>⑨：労働保険料の納付が適正に行われている。</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</si>
</sst>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390">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6" fillId="0" borderId="0" xfId="71" applyFont="1" applyProtection="1">
      <alignment vertical="center"/>
      <protection locked="0"/>
    </xf>
    <xf numFmtId="177" fontId="58" fillId="37" borderId="0" xfId="70" applyNumberFormat="1" applyFont="1" applyFill="1" applyAlignment="1" applyProtection="1">
      <alignment horizontal="right" vertical="center"/>
      <protection locked="0"/>
    </xf>
    <xf numFmtId="0" fontId="29" fillId="37" borderId="9" xfId="71" applyFont="1" applyFill="1" applyBorder="1" applyAlignment="1">
      <alignment vertical="center" wrapText="1"/>
    </xf>
    <xf numFmtId="0" fontId="53" fillId="0" borderId="11" xfId="71" applyFont="1" applyBorder="1" applyAlignment="1" applyProtection="1">
      <alignment horizontal="left" vertical="center" wrapText="1"/>
      <protection locked="0"/>
    </xf>
    <xf numFmtId="176" fontId="53" fillId="36" borderId="11" xfId="71" applyNumberFormat="1" applyFont="1" applyFill="1" applyBorder="1" applyAlignment="1" applyProtection="1">
      <alignment horizontal="center" vertical="center"/>
      <protection locked="0"/>
    </xf>
    <xf numFmtId="176" fontId="53" fillId="0" borderId="0" xfId="71" applyNumberFormat="1" applyFont="1" applyAlignment="1" applyProtection="1">
      <alignment horizontal="center" vertical="center"/>
      <protection locked="0"/>
    </xf>
    <xf numFmtId="0" fontId="29" fillId="37" borderId="9" xfId="73" applyFont="1" applyFill="1" applyBorder="1" applyAlignment="1">
      <alignment vertical="center" wrapText="1"/>
    </xf>
    <xf numFmtId="0" fontId="53" fillId="36" borderId="0" xfId="71" applyFont="1" applyFill="1" applyProtection="1">
      <alignment vertical="center"/>
      <protection locked="0"/>
    </xf>
    <xf numFmtId="0" fontId="57" fillId="0" borderId="0" xfId="75" applyFont="1">
      <alignment vertical="center"/>
    </xf>
    <xf numFmtId="0" fontId="57"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8" fillId="0" borderId="0" xfId="75" applyFont="1" applyProtection="1">
      <alignment vertical="center"/>
      <protection locked="0"/>
    </xf>
    <xf numFmtId="0" fontId="58" fillId="0" borderId="0" xfId="75" applyFont="1" applyAlignment="1" applyProtection="1">
      <alignment horizontal="center" vertical="center"/>
      <protection locked="0"/>
    </xf>
    <xf numFmtId="0" fontId="58" fillId="37" borderId="0" xfId="75" applyFont="1" applyFill="1" applyAlignment="1" applyProtection="1">
      <alignment horizontal="right" vertical="center"/>
      <protection locked="0"/>
    </xf>
    <xf numFmtId="177" fontId="58"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177" fontId="58" fillId="0" borderId="0" xfId="75" applyNumberFormat="1" applyFont="1" applyAlignment="1" applyProtection="1">
      <alignment horizontal="right" vertical="center"/>
      <protection locked="0"/>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0" fontId="60" fillId="0" borderId="0" xfId="52" applyFont="1">
      <alignment vertical="center"/>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8" fillId="36" borderId="0" xfId="75" applyFont="1" applyFill="1" applyAlignment="1">
      <alignment horizontal="right" vertical="center"/>
    </xf>
    <xf numFmtId="0" fontId="61" fillId="0" borderId="0" xfId="75" applyFont="1" applyAlignment="1">
      <alignment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4" fillId="34" borderId="0" xfId="52" applyFont="1" applyFill="1" applyAlignment="1" applyProtection="1">
      <alignment horizontal="center" vertical="center"/>
      <protection locked="0"/>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5" borderId="6" xfId="52" applyFont="1" applyFill="1" applyBorder="1" applyAlignment="1">
      <alignment horizontal="center" vertical="center"/>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4" fillId="33" borderId="0" xfId="52" applyFont="1" applyFill="1" applyAlignment="1">
      <alignment horizontal="center"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8" fillId="33" borderId="0" xfId="52" applyFont="1" applyFill="1" applyAlignment="1">
      <alignment horizontal="left" shrinkToFit="1"/>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8" fillId="0" borderId="8" xfId="52" applyFont="1" applyBorder="1" applyAlignment="1">
      <alignment horizontal="center" vertical="center"/>
    </xf>
    <xf numFmtId="0" fontId="48" fillId="0" borderId="2" xfId="52" applyFont="1" applyBorder="1" applyAlignment="1">
      <alignment horizontal="center" vertical="center"/>
    </xf>
    <xf numFmtId="0" fontId="48"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0" xfId="52" applyFont="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4" fillId="0" borderId="11"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59" fillId="36" borderId="0" xfId="52" applyFont="1" applyFill="1" applyAlignment="1">
      <alignment horizontal="center" vertical="center"/>
    </xf>
    <xf numFmtId="0" fontId="59" fillId="36" borderId="12" xfId="52" applyFont="1" applyFill="1" applyBorder="1" applyAlignment="1">
      <alignment horizontal="center" vertical="center"/>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4" borderId="7"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39" fillId="33" borderId="27" xfId="52" applyFont="1" applyFill="1" applyBorder="1" applyAlignment="1">
      <alignment horizontal="left" vertical="top" wrapText="1"/>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53" fillId="0" borderId="0" xfId="71" applyFont="1" applyAlignment="1" applyProtection="1">
      <alignment horizontal="left" vertical="center"/>
      <protection locked="0"/>
    </xf>
    <xf numFmtId="0" fontId="56" fillId="0" borderId="0" xfId="71" applyFont="1" applyAlignment="1" applyProtection="1">
      <alignment horizontal="center" vertical="center"/>
      <protection locked="0"/>
    </xf>
    <xf numFmtId="0" fontId="53" fillId="0" borderId="0" xfId="71" applyFont="1" applyAlignment="1" applyProtection="1">
      <alignment horizontal="left" vertical="center" wrapText="1"/>
      <protection locked="0"/>
    </xf>
    <xf numFmtId="0" fontId="53"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7" fillId="0" borderId="0" xfId="75" applyFont="1" applyAlignment="1">
      <alignment horizontal="center" vertical="center" wrapText="1"/>
    </xf>
    <xf numFmtId="0" fontId="57"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79</xdr:col>
      <xdr:colOff>11206</xdr:colOff>
      <xdr:row>0</xdr:row>
      <xdr:rowOff>11206</xdr:rowOff>
    </xdr:from>
    <xdr:to>
      <xdr:col>121</xdr:col>
      <xdr:colOff>56030</xdr:colOff>
      <xdr:row>26</xdr:row>
      <xdr:rowOff>33618</xdr:rowOff>
    </xdr:to>
    <xdr:sp macro="" textlink="">
      <xdr:nvSpPr>
        <xdr:cNvPr id="3" name="テキスト ボックス 2">
          <a:extLst>
            <a:ext uri="{FF2B5EF4-FFF2-40B4-BE49-F238E27FC236}">
              <a16:creationId xmlns:a16="http://schemas.microsoft.com/office/drawing/2014/main" id="{DBAEC4AB-3FAE-465B-B6B2-CA3DA2344058}"/>
            </a:ext>
          </a:extLst>
        </xdr:cNvPr>
        <xdr:cNvSpPr txBox="1"/>
      </xdr:nvSpPr>
      <xdr:spPr>
        <a:xfrm>
          <a:off x="9838765" y="11206"/>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twoCellAnchor>
    <xdr:from>
      <xdr:col>61</xdr:col>
      <xdr:colOff>22412</xdr:colOff>
      <xdr:row>1</xdr:row>
      <xdr:rowOff>44823</xdr:rowOff>
    </xdr:from>
    <xdr:to>
      <xdr:col>73</xdr:col>
      <xdr:colOff>44824</xdr:colOff>
      <xdr:row>8</xdr:row>
      <xdr:rowOff>11205</xdr:rowOff>
    </xdr:to>
    <xdr:sp macro="" textlink="">
      <xdr:nvSpPr>
        <xdr:cNvPr id="5" name="テキスト ボックス 4">
          <a:extLst>
            <a:ext uri="{FF2B5EF4-FFF2-40B4-BE49-F238E27FC236}">
              <a16:creationId xmlns:a16="http://schemas.microsoft.com/office/drawing/2014/main" id="{0C4029E0-7D2A-43AE-9250-54E6D59BB43B}"/>
            </a:ext>
          </a:extLst>
        </xdr:cNvPr>
        <xdr:cNvSpPr txBox="1"/>
      </xdr:nvSpPr>
      <xdr:spPr>
        <a:xfrm>
          <a:off x="8034618" y="246529"/>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11206</xdr:colOff>
      <xdr:row>0</xdr:row>
      <xdr:rowOff>78441</xdr:rowOff>
    </xdr:from>
    <xdr:to>
      <xdr:col>120</xdr:col>
      <xdr:colOff>0</xdr:colOff>
      <xdr:row>13</xdr:row>
      <xdr:rowOff>100853</xdr:rowOff>
    </xdr:to>
    <xdr:sp macro="" textlink="">
      <xdr:nvSpPr>
        <xdr:cNvPr id="2" name="テキスト ボックス 1">
          <a:extLst>
            <a:ext uri="{FF2B5EF4-FFF2-40B4-BE49-F238E27FC236}">
              <a16:creationId xmlns:a16="http://schemas.microsoft.com/office/drawing/2014/main" id="{FA3D8B66-6702-4D02-87D5-C3AF3EBC8A75}"/>
            </a:ext>
          </a:extLst>
        </xdr:cNvPr>
        <xdr:cNvSpPr txBox="1"/>
      </xdr:nvSpPr>
      <xdr:spPr>
        <a:xfrm>
          <a:off x="9838765" y="78441"/>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22412</xdr:colOff>
      <xdr:row>44</xdr:row>
      <xdr:rowOff>89647</xdr:rowOff>
    </xdr:from>
    <xdr:to>
      <xdr:col>120</xdr:col>
      <xdr:colOff>11206</xdr:colOff>
      <xdr:row>52</xdr:row>
      <xdr:rowOff>145676</xdr:rowOff>
    </xdr:to>
    <xdr:sp macro="" textlink="">
      <xdr:nvSpPr>
        <xdr:cNvPr id="3" name="テキスト ボックス 2">
          <a:extLst>
            <a:ext uri="{FF2B5EF4-FFF2-40B4-BE49-F238E27FC236}">
              <a16:creationId xmlns:a16="http://schemas.microsoft.com/office/drawing/2014/main" id="{8FFC4FB8-4D02-47DF-97CB-13B176DDEFCE}"/>
            </a:ext>
          </a:extLst>
        </xdr:cNvPr>
        <xdr:cNvSpPr txBox="1"/>
      </xdr:nvSpPr>
      <xdr:spPr>
        <a:xfrm>
          <a:off x="9849971" y="53900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twoCellAnchor>
    <xdr:from>
      <xdr:col>60</xdr:col>
      <xdr:colOff>89647</xdr:colOff>
      <xdr:row>0</xdr:row>
      <xdr:rowOff>190500</xdr:rowOff>
    </xdr:from>
    <xdr:to>
      <xdr:col>73</xdr:col>
      <xdr:colOff>11206</xdr:colOff>
      <xdr:row>7</xdr:row>
      <xdr:rowOff>44823</xdr:rowOff>
    </xdr:to>
    <xdr:sp macro="" textlink="">
      <xdr:nvSpPr>
        <xdr:cNvPr id="4" name="テキスト ボックス 3">
          <a:extLst>
            <a:ext uri="{FF2B5EF4-FFF2-40B4-BE49-F238E27FC236}">
              <a16:creationId xmlns:a16="http://schemas.microsoft.com/office/drawing/2014/main" id="{5097116C-91E4-4C05-9B01-4F0347999BA6}"/>
            </a:ext>
          </a:extLst>
        </xdr:cNvPr>
        <xdr:cNvSpPr txBox="1"/>
      </xdr:nvSpPr>
      <xdr:spPr>
        <a:xfrm>
          <a:off x="8001000" y="190500"/>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8</xdr:row>
          <xdr:rowOff>142875</xdr:rowOff>
        </xdr:from>
        <xdr:to>
          <xdr:col>1</xdr:col>
          <xdr:colOff>542925</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123825</xdr:rowOff>
        </xdr:from>
        <xdr:to>
          <xdr:col>1</xdr:col>
          <xdr:colOff>542925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161925</xdr:rowOff>
        </xdr:from>
        <xdr:to>
          <xdr:col>1</xdr:col>
          <xdr:colOff>542925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143631</xdr:colOff>
      <xdr:row>0</xdr:row>
      <xdr:rowOff>7560</xdr:rowOff>
    </xdr:from>
    <xdr:to>
      <xdr:col>11</xdr:col>
      <xdr:colOff>2575681</xdr:colOff>
      <xdr:row>13</xdr:row>
      <xdr:rowOff>146656</xdr:rowOff>
    </xdr:to>
    <xdr:sp macro="" textlink="">
      <xdr:nvSpPr>
        <xdr:cNvPr id="2" name="テキスト ボックス 1">
          <a:extLst>
            <a:ext uri="{FF2B5EF4-FFF2-40B4-BE49-F238E27FC236}">
              <a16:creationId xmlns:a16="http://schemas.microsoft.com/office/drawing/2014/main" id="{6B62EB41-72C1-4E7A-B203-73E22D7BBC96}"/>
            </a:ext>
          </a:extLst>
        </xdr:cNvPr>
        <xdr:cNvSpPr txBox="1"/>
      </xdr:nvSpPr>
      <xdr:spPr>
        <a:xfrm>
          <a:off x="12027202" y="7560"/>
          <a:ext cx="4495800" cy="323850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①にチェックを入れてください。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en-US" sz="1400" b="1"/>
            <a:t>確認したうえでチェックを入れてください。</a:t>
          </a:r>
          <a:endParaRPr kumimoji="1" lang="en-US" altLang="ja-JP" sz="1400" b="1"/>
        </a:p>
        <a:p>
          <a:r>
            <a:rPr kumimoji="1" lang="ja-JP" altLang="en-US" sz="1400" b="1"/>
            <a:t>（②～④は該当する項目，⑤～⑨は全てチェック）</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同一グループ（法人）が運営する店舗数に応じて，</a:t>
          </a:r>
          <a:endParaRPr kumimoji="1" lang="en-US" altLang="ja-JP" sz="1400" b="1"/>
        </a:p>
        <a:p>
          <a:r>
            <a:rPr kumimoji="1" lang="ja-JP" altLang="en-US" sz="1400" b="1"/>
            <a:t>いずれかに〇を入力してください。</a:t>
          </a:r>
          <a:endParaRPr kumimoji="1" lang="en-US" altLang="ja-JP" sz="1400" b="1"/>
        </a:p>
      </xdr:txBody>
    </xdr:sp>
    <xdr:clientData/>
  </xdr:twoCellAnchor>
  <xdr:twoCellAnchor>
    <xdr:from>
      <xdr:col>5</xdr:col>
      <xdr:colOff>1066800</xdr:colOff>
      <xdr:row>3</xdr:row>
      <xdr:rowOff>152400</xdr:rowOff>
    </xdr:from>
    <xdr:to>
      <xdr:col>6</xdr:col>
      <xdr:colOff>22972</xdr:colOff>
      <xdr:row>5</xdr:row>
      <xdr:rowOff>251011</xdr:rowOff>
    </xdr:to>
    <xdr:sp macro="" textlink="">
      <xdr:nvSpPr>
        <xdr:cNvPr id="3" name="テキスト ボックス 2">
          <a:extLst>
            <a:ext uri="{FF2B5EF4-FFF2-40B4-BE49-F238E27FC236}">
              <a16:creationId xmlns:a16="http://schemas.microsoft.com/office/drawing/2014/main" id="{204D6162-1E2A-44C4-8BD4-00B5B76D3141}"/>
            </a:ext>
          </a:extLst>
        </xdr:cNvPr>
        <xdr:cNvSpPr txBox="1"/>
      </xdr:nvSpPr>
      <xdr:spPr>
        <a:xfrm>
          <a:off x="7991475" y="1095375"/>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227301</xdr:colOff>
      <xdr:row>0</xdr:row>
      <xdr:rowOff>54118</xdr:rowOff>
    </xdr:from>
    <xdr:to>
      <xdr:col>14</xdr:col>
      <xdr:colOff>416528</xdr:colOff>
      <xdr:row>5</xdr:row>
      <xdr:rowOff>151533</xdr:rowOff>
    </xdr:to>
    <xdr:sp macro="" textlink="">
      <xdr:nvSpPr>
        <xdr:cNvPr id="3" name="テキスト ボックス 2">
          <a:extLst>
            <a:ext uri="{FF2B5EF4-FFF2-40B4-BE49-F238E27FC236}">
              <a16:creationId xmlns:a16="http://schemas.microsoft.com/office/drawing/2014/main" id="{C8174636-BF06-48D5-829F-A0CA67369CF7}"/>
            </a:ext>
          </a:extLst>
        </xdr:cNvPr>
        <xdr:cNvSpPr txBox="1"/>
      </xdr:nvSpPr>
      <xdr:spPr>
        <a:xfrm>
          <a:off x="10704801" y="54118"/>
          <a:ext cx="4280647" cy="1536989"/>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ja-JP" sz="1400" b="1">
              <a:solidFill>
                <a:schemeClr val="dk1"/>
              </a:solidFill>
              <a:effectLst/>
              <a:latin typeface="+mn-lt"/>
              <a:ea typeface="+mn-ea"/>
              <a:cs typeface="+mn-cs"/>
            </a:rPr>
            <a:t>同一グループ（法人）が運営する店舗数に応じて</a:t>
          </a:r>
          <a:r>
            <a:rPr kumimoji="1" lang="ja-JP" altLang="en-US" sz="1400" b="1">
              <a:solidFill>
                <a:schemeClr val="dk1"/>
              </a:solidFill>
              <a:effectLst/>
              <a:latin typeface="+mn-lt"/>
              <a:ea typeface="+mn-ea"/>
              <a:cs typeface="+mn-cs"/>
            </a:rPr>
            <a:t>，いずれかに</a:t>
          </a:r>
          <a:r>
            <a:rPr kumimoji="1" lang="ja-JP" altLang="ja-JP" sz="1400" b="1">
              <a:solidFill>
                <a:schemeClr val="dk1"/>
              </a:solidFill>
              <a:effectLst/>
              <a:latin typeface="+mn-lt"/>
              <a:ea typeface="+mn-ea"/>
              <a:cs typeface="+mn-cs"/>
            </a:rPr>
            <a:t>〇を入力してください。</a:t>
          </a:r>
          <a:endParaRPr lang="ja-JP" altLang="ja-JP" sz="1800">
            <a:effectLst/>
          </a:endParaRPr>
        </a:p>
        <a:p>
          <a:endParaRPr kumimoji="1" lang="en-US" altLang="ja-JP" sz="1400" b="1"/>
        </a:p>
      </xdr:txBody>
    </xdr:sp>
    <xdr:clientData/>
  </xdr:twoCellAnchor>
  <xdr:twoCellAnchor>
    <xdr:from>
      <xdr:col>5</xdr:col>
      <xdr:colOff>1829233</xdr:colOff>
      <xdr:row>3</xdr:row>
      <xdr:rowOff>129886</xdr:rowOff>
    </xdr:from>
    <xdr:to>
      <xdr:col>6</xdr:col>
      <xdr:colOff>1128064</xdr:colOff>
      <xdr:row>5</xdr:row>
      <xdr:rowOff>179718</xdr:rowOff>
    </xdr:to>
    <xdr:sp macro="" textlink="">
      <xdr:nvSpPr>
        <xdr:cNvPr id="2" name="テキスト ボックス 1">
          <a:extLst>
            <a:ext uri="{FF2B5EF4-FFF2-40B4-BE49-F238E27FC236}">
              <a16:creationId xmlns:a16="http://schemas.microsoft.com/office/drawing/2014/main" id="{2776A0D8-C56E-4813-A16E-8E6348AF64B0}"/>
            </a:ext>
          </a:extLst>
        </xdr:cNvPr>
        <xdr:cNvSpPr txBox="1"/>
      </xdr:nvSpPr>
      <xdr:spPr>
        <a:xfrm>
          <a:off x="8247784" y="1071562"/>
          <a:ext cx="1214655" cy="54773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185207</xdr:colOff>
      <xdr:row>3</xdr:row>
      <xdr:rowOff>277812</xdr:rowOff>
    </xdr:from>
    <xdr:to>
      <xdr:col>12</xdr:col>
      <xdr:colOff>5224796</xdr:colOff>
      <xdr:row>7</xdr:row>
      <xdr:rowOff>327110</xdr:rowOff>
    </xdr:to>
    <xdr:sp macro="" textlink="">
      <xdr:nvSpPr>
        <xdr:cNvPr id="3" name="テキスト ボックス 2">
          <a:extLst>
            <a:ext uri="{FF2B5EF4-FFF2-40B4-BE49-F238E27FC236}">
              <a16:creationId xmlns:a16="http://schemas.microsoft.com/office/drawing/2014/main" id="{324CDA73-6A21-4145-B822-61DC3300D081}"/>
            </a:ext>
          </a:extLst>
        </xdr:cNvPr>
        <xdr:cNvSpPr txBox="1"/>
      </xdr:nvSpPr>
      <xdr:spPr>
        <a:xfrm>
          <a:off x="21351874" y="1521354"/>
          <a:ext cx="5039589" cy="1372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4</xdr:col>
      <xdr:colOff>1058334</xdr:colOff>
      <xdr:row>20</xdr:row>
      <xdr:rowOff>92604</xdr:rowOff>
    </xdr:from>
    <xdr:to>
      <xdr:col>7</xdr:col>
      <xdr:colOff>271503</xdr:colOff>
      <xdr:row>29</xdr:row>
      <xdr:rowOff>50164</xdr:rowOff>
    </xdr:to>
    <xdr:sp macro="" textlink="">
      <xdr:nvSpPr>
        <xdr:cNvPr id="4" name="テキスト ボックス 3">
          <a:extLst>
            <a:ext uri="{FF2B5EF4-FFF2-40B4-BE49-F238E27FC236}">
              <a16:creationId xmlns:a16="http://schemas.microsoft.com/office/drawing/2014/main" id="{E946C5DC-EB73-4C95-B276-B81C886FBDD3}"/>
            </a:ext>
          </a:extLst>
        </xdr:cNvPr>
        <xdr:cNvSpPr txBox="1"/>
      </xdr:nvSpPr>
      <xdr:spPr>
        <a:xfrm>
          <a:off x="7395105" y="10887604"/>
          <a:ext cx="4570981" cy="15053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7</xdr:col>
      <xdr:colOff>1494896</xdr:colOff>
      <xdr:row>0</xdr:row>
      <xdr:rowOff>158749</xdr:rowOff>
    </xdr:from>
    <xdr:to>
      <xdr:col>8</xdr:col>
      <xdr:colOff>113459</xdr:colOff>
      <xdr:row>1</xdr:row>
      <xdr:rowOff>558426</xdr:rowOff>
    </xdr:to>
    <xdr:sp macro="" textlink="">
      <xdr:nvSpPr>
        <xdr:cNvPr id="2" name="テキスト ボックス 1">
          <a:extLst>
            <a:ext uri="{FF2B5EF4-FFF2-40B4-BE49-F238E27FC236}">
              <a16:creationId xmlns:a16="http://schemas.microsoft.com/office/drawing/2014/main" id="{8387AA7E-4F47-4E77-A31B-EF6B45FC7BC6}"/>
            </a:ext>
          </a:extLst>
        </xdr:cNvPr>
        <xdr:cNvSpPr txBox="1"/>
      </xdr:nvSpPr>
      <xdr:spPr>
        <a:xfrm>
          <a:off x="13189479" y="158749"/>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128716</xdr:colOff>
      <xdr:row>0</xdr:row>
      <xdr:rowOff>25743</xdr:rowOff>
    </xdr:from>
    <xdr:to>
      <xdr:col>12</xdr:col>
      <xdr:colOff>4700717</xdr:colOff>
      <xdr:row>1</xdr:row>
      <xdr:rowOff>437635</xdr:rowOff>
    </xdr:to>
    <xdr:sp macro="" textlink="">
      <xdr:nvSpPr>
        <xdr:cNvPr id="2" name="テキスト ボックス 1">
          <a:extLst>
            <a:ext uri="{FF2B5EF4-FFF2-40B4-BE49-F238E27FC236}">
              <a16:creationId xmlns:a16="http://schemas.microsoft.com/office/drawing/2014/main" id="{01235D3F-9C19-4D40-A5CC-E7C7B7FCBDC0}"/>
            </a:ext>
          </a:extLst>
        </xdr:cNvPr>
        <xdr:cNvSpPr txBox="1"/>
      </xdr:nvSpPr>
      <xdr:spPr>
        <a:xfrm>
          <a:off x="19938142" y="25743"/>
          <a:ext cx="4572001"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％を超えた部分に補助金を充てた診療所は</a:t>
          </a:r>
          <a:endParaRPr kumimoji="1" lang="en-US" altLang="ja-JP" sz="1200" b="1"/>
        </a:p>
        <a:p>
          <a:r>
            <a:rPr kumimoji="1" lang="ja-JP" altLang="en-US" sz="1200" b="1"/>
            <a:t>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twoCellAnchor>
    <xdr:from>
      <xdr:col>7</xdr:col>
      <xdr:colOff>775607</xdr:colOff>
      <xdr:row>0</xdr:row>
      <xdr:rowOff>68037</xdr:rowOff>
    </xdr:from>
    <xdr:to>
      <xdr:col>8</xdr:col>
      <xdr:colOff>688361</xdr:colOff>
      <xdr:row>1</xdr:row>
      <xdr:rowOff>132071</xdr:rowOff>
    </xdr:to>
    <xdr:sp macro="" textlink="">
      <xdr:nvSpPr>
        <xdr:cNvPr id="3" name="テキスト ボックス 2">
          <a:extLst>
            <a:ext uri="{FF2B5EF4-FFF2-40B4-BE49-F238E27FC236}">
              <a16:creationId xmlns:a16="http://schemas.microsoft.com/office/drawing/2014/main" id="{C7D8FD9D-0376-46EC-B7B3-61C1D50608D0}"/>
            </a:ext>
          </a:extLst>
        </xdr:cNvPr>
        <xdr:cNvSpPr txBox="1"/>
      </xdr:nvSpPr>
      <xdr:spPr>
        <a:xfrm>
          <a:off x="11389178" y="68037"/>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85" zoomScaleNormal="100" zoomScaleSheetLayoutView="85" workbookViewId="0">
      <selection activeCell="CJ41" sqref="CJ41"/>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182</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19" t="s">
        <v>175</v>
      </c>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9"/>
      <c r="BX2" s="9"/>
      <c r="BY2" s="9"/>
    </row>
    <row r="3" spans="1:77" ht="6.75" customHeight="1">
      <c r="A3" s="4"/>
      <c r="B3" s="4"/>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9"/>
      <c r="BX3" s="9"/>
      <c r="BY3" s="9"/>
    </row>
    <row r="4" spans="1:77" ht="6.75" customHeight="1">
      <c r="A4" s="4"/>
      <c r="B4" s="4"/>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19"/>
      <c r="AN4" s="119"/>
      <c r="AO4" s="119"/>
      <c r="AP4" s="119"/>
      <c r="AQ4" s="119"/>
      <c r="AR4" s="119"/>
      <c r="AS4" s="119"/>
      <c r="AT4" s="119"/>
      <c r="AU4" s="119"/>
      <c r="AV4" s="119"/>
      <c r="AW4" s="119"/>
      <c r="AX4" s="119"/>
      <c r="AY4" s="119"/>
      <c r="AZ4" s="119"/>
      <c r="BA4" s="119"/>
      <c r="BB4" s="119"/>
      <c r="BC4" s="119"/>
      <c r="BD4" s="119"/>
      <c r="BE4" s="119"/>
      <c r="BF4" s="119"/>
      <c r="BG4" s="119"/>
      <c r="BH4" s="119"/>
      <c r="BI4" s="119"/>
      <c r="BJ4" s="119"/>
      <c r="BK4" s="119"/>
      <c r="BL4" s="119"/>
      <c r="BM4" s="119"/>
      <c r="BN4" s="119"/>
      <c r="BO4" s="119"/>
      <c r="BP4" s="119"/>
      <c r="BQ4" s="119"/>
      <c r="BR4" s="119"/>
      <c r="BS4" s="119"/>
      <c r="BT4" s="119"/>
      <c r="BU4" s="119"/>
      <c r="BV4" s="119"/>
      <c r="BW4" s="9"/>
      <c r="BX4" s="9"/>
      <c r="BY4" s="9"/>
    </row>
    <row r="5" spans="1:77" ht="6.75" customHeight="1">
      <c r="A5" s="4"/>
      <c r="B5" s="4"/>
      <c r="C5" s="119"/>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19"/>
      <c r="BM5" s="119"/>
      <c r="BN5" s="119"/>
      <c r="BO5" s="119"/>
      <c r="BP5" s="119"/>
      <c r="BQ5" s="119"/>
      <c r="BR5" s="119"/>
      <c r="BS5" s="119"/>
      <c r="BT5" s="119"/>
      <c r="BU5" s="119"/>
      <c r="BV5" s="119"/>
      <c r="BW5" s="11"/>
      <c r="BX5" s="11"/>
      <c r="BY5" s="11"/>
    </row>
    <row r="6" spans="1:77" ht="6.75" customHeight="1">
      <c r="A6" s="4"/>
      <c r="B6" s="120" t="s">
        <v>159</v>
      </c>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1"/>
      <c r="BO6" s="11"/>
      <c r="BP6" s="11"/>
      <c r="BQ6" s="11"/>
      <c r="BR6" s="11"/>
      <c r="BS6" s="11"/>
      <c r="BT6" s="11"/>
      <c r="BU6" s="11"/>
      <c r="BV6" s="11"/>
      <c r="BW6" s="11"/>
      <c r="BX6" s="11"/>
      <c r="BY6" s="11"/>
    </row>
    <row r="7" spans="1:77" ht="6.75" customHeight="1">
      <c r="A7" s="4"/>
      <c r="B7" s="120"/>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120"/>
      <c r="AM7" s="120"/>
      <c r="AN7" s="120"/>
      <c r="AO7" s="120"/>
      <c r="AP7" s="120"/>
      <c r="AQ7" s="120"/>
      <c r="AR7" s="120"/>
      <c r="AS7" s="120"/>
      <c r="AT7" s="120"/>
      <c r="AU7" s="120"/>
      <c r="AV7" s="120"/>
      <c r="AW7" s="120"/>
      <c r="AX7" s="120"/>
      <c r="AY7" s="120"/>
      <c r="AZ7" s="120"/>
      <c r="BA7" s="120"/>
      <c r="BB7" s="120"/>
      <c r="BC7" s="120"/>
      <c r="BD7" s="120"/>
      <c r="BE7" s="120"/>
      <c r="BF7" s="120"/>
      <c r="BG7" s="120"/>
      <c r="BH7" s="120"/>
      <c r="BI7" s="120"/>
      <c r="BJ7" s="120"/>
      <c r="BK7" s="120"/>
      <c r="BL7" s="120"/>
      <c r="BM7" s="120"/>
      <c r="BN7" s="9"/>
      <c r="BO7" s="9"/>
      <c r="BP7" s="9"/>
      <c r="BQ7" s="9"/>
      <c r="BR7" s="9"/>
      <c r="BS7" s="9"/>
      <c r="BT7" s="9"/>
      <c r="BU7" s="9"/>
      <c r="BV7" s="9"/>
      <c r="BW7" s="9"/>
      <c r="BX7" s="9"/>
      <c r="BY7" s="9"/>
    </row>
    <row r="8" spans="1:77" ht="6.75" customHeight="1">
      <c r="A8" s="4"/>
      <c r="B8" s="120"/>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0"/>
      <c r="AY8" s="120"/>
      <c r="AZ8" s="120"/>
      <c r="BA8" s="120"/>
      <c r="BB8" s="120"/>
      <c r="BC8" s="120"/>
      <c r="BD8" s="120"/>
      <c r="BE8" s="120"/>
      <c r="BF8" s="120"/>
      <c r="BG8" s="120"/>
      <c r="BH8" s="120"/>
      <c r="BI8" s="120"/>
      <c r="BJ8" s="120"/>
      <c r="BK8" s="120"/>
      <c r="BL8" s="120"/>
      <c r="BM8" s="120"/>
      <c r="BN8" s="9"/>
      <c r="BO8" s="9"/>
      <c r="BP8" s="9"/>
      <c r="BQ8" s="9"/>
      <c r="BR8" s="9"/>
      <c r="BS8" s="9"/>
      <c r="BT8" s="9"/>
      <c r="BU8" s="9"/>
      <c r="BV8" s="9"/>
      <c r="BW8" s="9"/>
      <c r="BX8" s="9"/>
      <c r="BY8" s="9"/>
    </row>
    <row r="9" spans="1:77" ht="6.75" customHeight="1">
      <c r="B9" s="121" t="s">
        <v>70</v>
      </c>
      <c r="C9" s="121"/>
      <c r="D9" s="121"/>
      <c r="E9" s="121"/>
      <c r="F9" s="121"/>
      <c r="G9" s="121"/>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row>
    <row r="10" spans="1:77" ht="7.5" customHeight="1">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row>
    <row r="11" spans="1:77" ht="6.75" customHeight="1">
      <c r="A11" s="11"/>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row>
    <row r="12" spans="1:77" ht="6.75" customHeight="1">
      <c r="A12" s="11"/>
      <c r="B12" s="121"/>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row>
    <row r="13" spans="1:77" ht="6.75" customHeight="1">
      <c r="A13" s="122" t="s">
        <v>0</v>
      </c>
      <c r="B13" s="122"/>
      <c r="C13" s="122"/>
      <c r="D13" s="122"/>
      <c r="E13" s="122"/>
      <c r="F13" s="122"/>
      <c r="G13" s="122"/>
      <c r="H13" s="122"/>
      <c r="I13" s="122"/>
      <c r="J13" s="122"/>
      <c r="K13" s="122"/>
      <c r="L13" s="122"/>
      <c r="M13" s="122"/>
      <c r="N13" s="122"/>
      <c r="O13" s="122"/>
      <c r="P13" s="122"/>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3" t="str">
        <f>IF(AND([1]【参考】集計用シート!D3&gt;=45748,[1]【参考】集計用シート!D3&lt;=46112),"","↓申請年月日を入力してください")</f>
        <v>↓申請年月日を入力してください</v>
      </c>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row>
    <row r="14" spans="1:77" ht="15" customHeight="1">
      <c r="A14" s="122"/>
      <c r="B14" s="122"/>
      <c r="C14" s="122"/>
      <c r="D14" s="122"/>
      <c r="E14" s="122"/>
      <c r="F14" s="122"/>
      <c r="G14" s="122"/>
      <c r="H14" s="122"/>
      <c r="I14" s="122"/>
      <c r="J14" s="122"/>
      <c r="K14" s="122"/>
      <c r="L14" s="122"/>
      <c r="M14" s="122"/>
      <c r="N14" s="122"/>
      <c r="O14" s="122"/>
      <c r="P14" s="122"/>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3"/>
      <c r="BA14" s="123"/>
      <c r="BB14" s="123"/>
      <c r="BC14" s="123"/>
      <c r="BD14" s="123"/>
      <c r="BE14" s="123"/>
      <c r="BF14" s="123"/>
      <c r="BG14" s="123"/>
      <c r="BH14" s="123"/>
      <c r="BI14" s="123"/>
      <c r="BJ14" s="123"/>
      <c r="BK14" s="123"/>
      <c r="BL14" s="123"/>
      <c r="BM14" s="123"/>
      <c r="BN14" s="123"/>
      <c r="BO14" s="123"/>
      <c r="BP14" s="123"/>
      <c r="BQ14" s="123"/>
      <c r="BR14" s="123"/>
      <c r="BS14" s="123"/>
      <c r="BT14" s="123"/>
      <c r="BU14" s="123"/>
      <c r="BV14" s="123"/>
      <c r="BW14" s="123"/>
      <c r="BX14" s="123"/>
      <c r="BY14" s="123"/>
    </row>
    <row r="15" spans="1:77" ht="9" customHeight="1">
      <c r="A15" s="122"/>
      <c r="B15" s="122"/>
      <c r="C15" s="122"/>
      <c r="D15" s="122"/>
      <c r="E15" s="122"/>
      <c r="F15" s="122"/>
      <c r="G15" s="122"/>
      <c r="H15" s="122"/>
      <c r="I15" s="122"/>
      <c r="J15" s="122"/>
      <c r="K15" s="122"/>
      <c r="L15" s="122"/>
      <c r="M15" s="122"/>
      <c r="N15" s="122"/>
      <c r="O15" s="122"/>
      <c r="P15" s="12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row>
    <row r="16" spans="1:77" ht="11.25" customHeight="1">
      <c r="A16" s="137" t="s">
        <v>115</v>
      </c>
      <c r="B16" s="137"/>
      <c r="C16" s="137"/>
      <c r="D16" s="137"/>
      <c r="E16" s="137"/>
      <c r="F16" s="137"/>
      <c r="G16" s="137"/>
      <c r="H16" s="137"/>
      <c r="I16" s="137"/>
      <c r="J16" s="137"/>
      <c r="K16" s="137"/>
      <c r="L16" s="137"/>
      <c r="M16" s="137"/>
      <c r="N16" s="138" t="s">
        <v>183</v>
      </c>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8"/>
      <c r="AN16" s="139" t="s">
        <v>165</v>
      </c>
      <c r="AO16" s="140"/>
      <c r="AP16" s="140"/>
      <c r="AQ16" s="140"/>
      <c r="AR16" s="140"/>
      <c r="AS16" s="140"/>
      <c r="AT16" s="140"/>
      <c r="AU16" s="140"/>
      <c r="AV16" s="140"/>
      <c r="AW16" s="140"/>
      <c r="AX16" s="140"/>
      <c r="AY16" s="141"/>
      <c r="AZ16" s="148">
        <v>2026</v>
      </c>
      <c r="BA16" s="149"/>
      <c r="BB16" s="149"/>
      <c r="BC16" s="149"/>
      <c r="BD16" s="149"/>
      <c r="BE16" s="149"/>
      <c r="BF16" s="149"/>
      <c r="BG16" s="149"/>
      <c r="BH16" s="154" t="s">
        <v>1</v>
      </c>
      <c r="BI16" s="154"/>
      <c r="BJ16" s="125">
        <v>4</v>
      </c>
      <c r="BK16" s="125"/>
      <c r="BL16" s="125"/>
      <c r="BM16" s="125"/>
      <c r="BN16" s="125"/>
      <c r="BO16" s="125"/>
      <c r="BP16" s="128" t="s">
        <v>2</v>
      </c>
      <c r="BQ16" s="128"/>
      <c r="BR16" s="131">
        <v>3</v>
      </c>
      <c r="BS16" s="131"/>
      <c r="BT16" s="131"/>
      <c r="BU16" s="131"/>
      <c r="BV16" s="131"/>
      <c r="BW16" s="131"/>
      <c r="BX16" s="128" t="s">
        <v>3</v>
      </c>
      <c r="BY16" s="134"/>
    </row>
    <row r="17" spans="1:78" ht="6.75" customHeight="1">
      <c r="A17" s="137" t="s">
        <v>116</v>
      </c>
      <c r="B17" s="137"/>
      <c r="C17" s="137"/>
      <c r="D17" s="137"/>
      <c r="E17" s="137"/>
      <c r="F17" s="137"/>
      <c r="G17" s="137"/>
      <c r="H17" s="137"/>
      <c r="I17" s="137"/>
      <c r="J17" s="137"/>
      <c r="K17" s="137"/>
      <c r="L17" s="137"/>
      <c r="M17" s="137"/>
      <c r="N17" s="138" t="s">
        <v>184</v>
      </c>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42"/>
      <c r="AO17" s="143"/>
      <c r="AP17" s="143"/>
      <c r="AQ17" s="143"/>
      <c r="AR17" s="143"/>
      <c r="AS17" s="143"/>
      <c r="AT17" s="143"/>
      <c r="AU17" s="143"/>
      <c r="AV17" s="143"/>
      <c r="AW17" s="143"/>
      <c r="AX17" s="143"/>
      <c r="AY17" s="144"/>
      <c r="AZ17" s="150"/>
      <c r="BA17" s="151"/>
      <c r="BB17" s="151"/>
      <c r="BC17" s="151"/>
      <c r="BD17" s="151"/>
      <c r="BE17" s="151"/>
      <c r="BF17" s="151"/>
      <c r="BG17" s="151"/>
      <c r="BH17" s="155"/>
      <c r="BI17" s="155"/>
      <c r="BJ17" s="126"/>
      <c r="BK17" s="126"/>
      <c r="BL17" s="126"/>
      <c r="BM17" s="126"/>
      <c r="BN17" s="126"/>
      <c r="BO17" s="126"/>
      <c r="BP17" s="129"/>
      <c r="BQ17" s="129"/>
      <c r="BR17" s="132"/>
      <c r="BS17" s="132"/>
      <c r="BT17" s="132"/>
      <c r="BU17" s="132"/>
      <c r="BV17" s="132"/>
      <c r="BW17" s="132"/>
      <c r="BX17" s="129"/>
      <c r="BY17" s="135"/>
    </row>
    <row r="18" spans="1:78" ht="6.75" customHeight="1">
      <c r="A18" s="137"/>
      <c r="B18" s="137"/>
      <c r="C18" s="137"/>
      <c r="D18" s="137"/>
      <c r="E18" s="137"/>
      <c r="F18" s="137"/>
      <c r="G18" s="137"/>
      <c r="H18" s="137"/>
      <c r="I18" s="137"/>
      <c r="J18" s="137"/>
      <c r="K18" s="137"/>
      <c r="L18" s="137"/>
      <c r="M18" s="137"/>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45"/>
      <c r="AO18" s="146"/>
      <c r="AP18" s="146"/>
      <c r="AQ18" s="146"/>
      <c r="AR18" s="146"/>
      <c r="AS18" s="146"/>
      <c r="AT18" s="146"/>
      <c r="AU18" s="146"/>
      <c r="AV18" s="146"/>
      <c r="AW18" s="146"/>
      <c r="AX18" s="146"/>
      <c r="AY18" s="147"/>
      <c r="AZ18" s="152"/>
      <c r="BA18" s="153"/>
      <c r="BB18" s="153"/>
      <c r="BC18" s="153"/>
      <c r="BD18" s="153"/>
      <c r="BE18" s="153"/>
      <c r="BF18" s="153"/>
      <c r="BG18" s="153"/>
      <c r="BH18" s="156"/>
      <c r="BI18" s="156"/>
      <c r="BJ18" s="127"/>
      <c r="BK18" s="127"/>
      <c r="BL18" s="127"/>
      <c r="BM18" s="127"/>
      <c r="BN18" s="127"/>
      <c r="BO18" s="127"/>
      <c r="BP18" s="130"/>
      <c r="BQ18" s="130"/>
      <c r="BR18" s="133"/>
      <c r="BS18" s="133"/>
      <c r="BT18" s="133"/>
      <c r="BU18" s="133"/>
      <c r="BV18" s="133"/>
      <c r="BW18" s="133"/>
      <c r="BX18" s="130"/>
      <c r="BY18" s="136"/>
    </row>
    <row r="19" spans="1:78" ht="6.75" customHeight="1">
      <c r="A19" s="158" t="s">
        <v>4</v>
      </c>
      <c r="B19" s="159"/>
      <c r="C19" s="159"/>
      <c r="D19" s="159"/>
      <c r="E19" s="159"/>
      <c r="F19" s="159"/>
      <c r="G19" s="159"/>
      <c r="H19" s="159"/>
      <c r="I19" s="159"/>
      <c r="J19" s="159"/>
      <c r="K19" s="159"/>
      <c r="L19" s="159"/>
      <c r="M19" s="160"/>
      <c r="N19" s="184" t="s">
        <v>185</v>
      </c>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6"/>
      <c r="AN19" s="158" t="s">
        <v>5</v>
      </c>
      <c r="AO19" s="159"/>
      <c r="AP19" s="159"/>
      <c r="AQ19" s="159"/>
      <c r="AR19" s="159"/>
      <c r="AS19" s="159"/>
      <c r="AT19" s="159"/>
      <c r="AU19" s="159"/>
      <c r="AV19" s="159"/>
      <c r="AW19" s="159"/>
      <c r="AX19" s="159"/>
      <c r="AY19" s="160"/>
      <c r="AZ19" s="190" t="s">
        <v>6</v>
      </c>
      <c r="BA19" s="191"/>
      <c r="BB19" s="157">
        <v>123</v>
      </c>
      <c r="BC19" s="157"/>
      <c r="BD19" s="157"/>
      <c r="BE19" s="157"/>
      <c r="BF19" s="157"/>
      <c r="BG19" s="192" t="s">
        <v>7</v>
      </c>
      <c r="BH19" s="192"/>
      <c r="BI19" s="157">
        <v>4567</v>
      </c>
      <c r="BJ19" s="157"/>
      <c r="BK19" s="157"/>
      <c r="BL19" s="157"/>
      <c r="BM19" s="157"/>
      <c r="BN19" s="157"/>
      <c r="BO19" s="157"/>
      <c r="BP19" s="157"/>
      <c r="BQ19" s="157"/>
      <c r="BR19" s="157"/>
      <c r="BS19" s="13"/>
      <c r="BT19" s="13"/>
      <c r="BU19" s="13"/>
      <c r="BV19" s="13"/>
      <c r="BW19" s="13"/>
      <c r="BX19" s="13"/>
      <c r="BY19" s="14"/>
      <c r="BZ19" s="15"/>
    </row>
    <row r="20" spans="1:78" ht="6.75" customHeight="1">
      <c r="A20" s="164"/>
      <c r="B20" s="165"/>
      <c r="C20" s="165"/>
      <c r="D20" s="165"/>
      <c r="E20" s="165"/>
      <c r="F20" s="165"/>
      <c r="G20" s="165"/>
      <c r="H20" s="165"/>
      <c r="I20" s="165"/>
      <c r="J20" s="165"/>
      <c r="K20" s="165"/>
      <c r="L20" s="165"/>
      <c r="M20" s="166"/>
      <c r="N20" s="187"/>
      <c r="O20" s="188"/>
      <c r="P20" s="188"/>
      <c r="Q20" s="188"/>
      <c r="R20" s="188"/>
      <c r="S20" s="188"/>
      <c r="T20" s="188"/>
      <c r="U20" s="188"/>
      <c r="V20" s="188"/>
      <c r="W20" s="188"/>
      <c r="X20" s="188"/>
      <c r="Y20" s="188"/>
      <c r="Z20" s="188"/>
      <c r="AA20" s="188"/>
      <c r="AB20" s="188"/>
      <c r="AC20" s="188"/>
      <c r="AD20" s="188"/>
      <c r="AE20" s="188"/>
      <c r="AF20" s="188"/>
      <c r="AG20" s="188"/>
      <c r="AH20" s="188"/>
      <c r="AI20" s="188"/>
      <c r="AJ20" s="188"/>
      <c r="AK20" s="188"/>
      <c r="AL20" s="188"/>
      <c r="AM20" s="189"/>
      <c r="AN20" s="161"/>
      <c r="AO20" s="162"/>
      <c r="AP20" s="162"/>
      <c r="AQ20" s="162"/>
      <c r="AR20" s="162"/>
      <c r="AS20" s="162"/>
      <c r="AT20" s="162"/>
      <c r="AU20" s="162"/>
      <c r="AV20" s="162"/>
      <c r="AW20" s="162"/>
      <c r="AX20" s="162"/>
      <c r="AY20" s="163"/>
      <c r="AZ20" s="190"/>
      <c r="BA20" s="191"/>
      <c r="BB20" s="157"/>
      <c r="BC20" s="157"/>
      <c r="BD20" s="157"/>
      <c r="BE20" s="157"/>
      <c r="BF20" s="157"/>
      <c r="BG20" s="192"/>
      <c r="BH20" s="192"/>
      <c r="BI20" s="157"/>
      <c r="BJ20" s="157"/>
      <c r="BK20" s="157"/>
      <c r="BL20" s="157"/>
      <c r="BM20" s="157"/>
      <c r="BN20" s="157"/>
      <c r="BO20" s="157"/>
      <c r="BP20" s="157"/>
      <c r="BQ20" s="157"/>
      <c r="BR20" s="157"/>
      <c r="BS20" s="13"/>
      <c r="BT20" s="13"/>
      <c r="BU20" s="13"/>
      <c r="BV20" s="13"/>
      <c r="BW20" s="13"/>
      <c r="BX20" s="13"/>
      <c r="BY20" s="14"/>
      <c r="BZ20" s="15"/>
    </row>
    <row r="21" spans="1:78" ht="6.75" customHeight="1">
      <c r="A21" s="158" t="s">
        <v>104</v>
      </c>
      <c r="B21" s="159"/>
      <c r="C21" s="159"/>
      <c r="D21" s="159"/>
      <c r="E21" s="159"/>
      <c r="F21" s="159"/>
      <c r="G21" s="159"/>
      <c r="H21" s="159"/>
      <c r="I21" s="159"/>
      <c r="J21" s="159"/>
      <c r="K21" s="159"/>
      <c r="L21" s="159"/>
      <c r="M21" s="160"/>
      <c r="N21" s="167" t="s">
        <v>186</v>
      </c>
      <c r="O21" s="168"/>
      <c r="P21" s="168"/>
      <c r="Q21" s="168"/>
      <c r="R21" s="168"/>
      <c r="S21" s="168"/>
      <c r="T21" s="168"/>
      <c r="U21" s="168"/>
      <c r="V21" s="168"/>
      <c r="W21" s="168"/>
      <c r="X21" s="168"/>
      <c r="Y21" s="168"/>
      <c r="Z21" s="168"/>
      <c r="AA21" s="168"/>
      <c r="AB21" s="168"/>
      <c r="AC21" s="168"/>
      <c r="AD21" s="168"/>
      <c r="AE21" s="168"/>
      <c r="AF21" s="168"/>
      <c r="AG21" s="168"/>
      <c r="AH21" s="168"/>
      <c r="AI21" s="168"/>
      <c r="AJ21" s="168"/>
      <c r="AK21" s="168"/>
      <c r="AL21" s="168"/>
      <c r="AM21" s="169"/>
      <c r="AN21" s="161"/>
      <c r="AO21" s="162"/>
      <c r="AP21" s="162"/>
      <c r="AQ21" s="162"/>
      <c r="AR21" s="162"/>
      <c r="AS21" s="162"/>
      <c r="AT21" s="162"/>
      <c r="AU21" s="162"/>
      <c r="AV21" s="162"/>
      <c r="AW21" s="162"/>
      <c r="AX21" s="162"/>
      <c r="AY21" s="163"/>
      <c r="AZ21" s="172" t="s">
        <v>191</v>
      </c>
      <c r="BA21" s="173"/>
      <c r="BB21" s="173"/>
      <c r="BC21" s="173"/>
      <c r="BD21" s="173"/>
      <c r="BE21" s="173"/>
      <c r="BF21" s="173"/>
      <c r="BG21" s="173"/>
      <c r="BH21" s="173"/>
      <c r="BI21" s="173"/>
      <c r="BJ21" s="173"/>
      <c r="BK21" s="173"/>
      <c r="BL21" s="173"/>
      <c r="BM21" s="173"/>
      <c r="BN21" s="173"/>
      <c r="BO21" s="173"/>
      <c r="BP21" s="173"/>
      <c r="BQ21" s="173"/>
      <c r="BR21" s="173"/>
      <c r="BS21" s="173"/>
      <c r="BT21" s="173"/>
      <c r="BU21" s="173"/>
      <c r="BV21" s="173"/>
      <c r="BW21" s="173"/>
      <c r="BX21" s="173"/>
      <c r="BY21" s="174"/>
      <c r="BZ21" s="15"/>
    </row>
    <row r="22" spans="1:78" ht="6.75" customHeight="1">
      <c r="A22" s="161"/>
      <c r="B22" s="162"/>
      <c r="C22" s="162"/>
      <c r="D22" s="162"/>
      <c r="E22" s="162"/>
      <c r="F22" s="162"/>
      <c r="G22" s="162"/>
      <c r="H22" s="162"/>
      <c r="I22" s="162"/>
      <c r="J22" s="162"/>
      <c r="K22" s="162"/>
      <c r="L22" s="162"/>
      <c r="M22" s="163"/>
      <c r="N22" s="170"/>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71"/>
      <c r="AN22" s="161"/>
      <c r="AO22" s="162"/>
      <c r="AP22" s="162"/>
      <c r="AQ22" s="162"/>
      <c r="AR22" s="162"/>
      <c r="AS22" s="162"/>
      <c r="AT22" s="162"/>
      <c r="AU22" s="162"/>
      <c r="AV22" s="162"/>
      <c r="AW22" s="162"/>
      <c r="AX22" s="162"/>
      <c r="AY22" s="163"/>
      <c r="AZ22" s="172"/>
      <c r="BA22" s="173"/>
      <c r="BB22" s="173"/>
      <c r="BC22" s="173"/>
      <c r="BD22" s="173"/>
      <c r="BE22" s="173"/>
      <c r="BF22" s="173"/>
      <c r="BG22" s="173"/>
      <c r="BH22" s="173"/>
      <c r="BI22" s="173"/>
      <c r="BJ22" s="173"/>
      <c r="BK22" s="173"/>
      <c r="BL22" s="173"/>
      <c r="BM22" s="173"/>
      <c r="BN22" s="173"/>
      <c r="BO22" s="173"/>
      <c r="BP22" s="173"/>
      <c r="BQ22" s="173"/>
      <c r="BR22" s="173"/>
      <c r="BS22" s="173"/>
      <c r="BT22" s="173"/>
      <c r="BU22" s="173"/>
      <c r="BV22" s="173"/>
      <c r="BW22" s="173"/>
      <c r="BX22" s="173"/>
      <c r="BY22" s="174"/>
    </row>
    <row r="23" spans="1:78" ht="6.75" customHeight="1">
      <c r="A23" s="161"/>
      <c r="B23" s="162"/>
      <c r="C23" s="162"/>
      <c r="D23" s="162"/>
      <c r="E23" s="162"/>
      <c r="F23" s="162"/>
      <c r="G23" s="162"/>
      <c r="H23" s="162"/>
      <c r="I23" s="162"/>
      <c r="J23" s="162"/>
      <c r="K23" s="162"/>
      <c r="L23" s="162"/>
      <c r="M23" s="163"/>
      <c r="N23" s="170"/>
      <c r="O23" s="157"/>
      <c r="P23" s="157"/>
      <c r="Q23" s="157"/>
      <c r="R23" s="157"/>
      <c r="S23" s="157"/>
      <c r="T23" s="157"/>
      <c r="U23" s="157"/>
      <c r="V23" s="157"/>
      <c r="W23" s="157"/>
      <c r="X23" s="157"/>
      <c r="Y23" s="157"/>
      <c r="Z23" s="157"/>
      <c r="AA23" s="157"/>
      <c r="AB23" s="157"/>
      <c r="AC23" s="157"/>
      <c r="AD23" s="157"/>
      <c r="AE23" s="157"/>
      <c r="AF23" s="157"/>
      <c r="AG23" s="157"/>
      <c r="AH23" s="157"/>
      <c r="AI23" s="157"/>
      <c r="AJ23" s="157"/>
      <c r="AK23" s="157"/>
      <c r="AL23" s="157"/>
      <c r="AM23" s="171"/>
      <c r="AN23" s="161"/>
      <c r="AO23" s="162"/>
      <c r="AP23" s="162"/>
      <c r="AQ23" s="162"/>
      <c r="AR23" s="162"/>
      <c r="AS23" s="162"/>
      <c r="AT23" s="162"/>
      <c r="AU23" s="162"/>
      <c r="AV23" s="162"/>
      <c r="AW23" s="162"/>
      <c r="AX23" s="162"/>
      <c r="AY23" s="163"/>
      <c r="AZ23" s="172"/>
      <c r="BA23" s="173"/>
      <c r="BB23" s="173"/>
      <c r="BC23" s="173"/>
      <c r="BD23" s="173"/>
      <c r="BE23" s="173"/>
      <c r="BF23" s="173"/>
      <c r="BG23" s="173"/>
      <c r="BH23" s="173"/>
      <c r="BI23" s="173"/>
      <c r="BJ23" s="173"/>
      <c r="BK23" s="173"/>
      <c r="BL23" s="173"/>
      <c r="BM23" s="173"/>
      <c r="BN23" s="173"/>
      <c r="BO23" s="173"/>
      <c r="BP23" s="173"/>
      <c r="BQ23" s="173"/>
      <c r="BR23" s="173"/>
      <c r="BS23" s="173"/>
      <c r="BT23" s="173"/>
      <c r="BU23" s="173"/>
      <c r="BV23" s="173"/>
      <c r="BW23" s="173"/>
      <c r="BX23" s="173"/>
      <c r="BY23" s="174"/>
    </row>
    <row r="24" spans="1:78" ht="6.75" customHeight="1">
      <c r="A24" s="161"/>
      <c r="B24" s="162"/>
      <c r="C24" s="162"/>
      <c r="D24" s="162"/>
      <c r="E24" s="162"/>
      <c r="F24" s="162"/>
      <c r="G24" s="162"/>
      <c r="H24" s="162"/>
      <c r="I24" s="162"/>
      <c r="J24" s="162"/>
      <c r="K24" s="162"/>
      <c r="L24" s="162"/>
      <c r="M24" s="163"/>
      <c r="N24" s="170"/>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7"/>
      <c r="AL24" s="157"/>
      <c r="AM24" s="171"/>
      <c r="AN24" s="161"/>
      <c r="AO24" s="162"/>
      <c r="AP24" s="162"/>
      <c r="AQ24" s="162"/>
      <c r="AR24" s="162"/>
      <c r="AS24" s="162"/>
      <c r="AT24" s="162"/>
      <c r="AU24" s="162"/>
      <c r="AV24" s="162"/>
      <c r="AW24" s="162"/>
      <c r="AX24" s="162"/>
      <c r="AY24" s="163"/>
      <c r="AZ24" s="172"/>
      <c r="BA24" s="173"/>
      <c r="BB24" s="173"/>
      <c r="BC24" s="173"/>
      <c r="BD24" s="173"/>
      <c r="BE24" s="173"/>
      <c r="BF24" s="173"/>
      <c r="BG24" s="173"/>
      <c r="BH24" s="173"/>
      <c r="BI24" s="173"/>
      <c r="BJ24" s="173"/>
      <c r="BK24" s="173"/>
      <c r="BL24" s="173"/>
      <c r="BM24" s="173"/>
      <c r="BN24" s="173"/>
      <c r="BO24" s="173"/>
      <c r="BP24" s="173"/>
      <c r="BQ24" s="173"/>
      <c r="BR24" s="173"/>
      <c r="BS24" s="173"/>
      <c r="BT24" s="173"/>
      <c r="BU24" s="173"/>
      <c r="BV24" s="173"/>
      <c r="BW24" s="173"/>
      <c r="BX24" s="173"/>
      <c r="BY24" s="174"/>
    </row>
    <row r="25" spans="1:78" ht="6.75" customHeight="1">
      <c r="A25" s="161"/>
      <c r="B25" s="162"/>
      <c r="C25" s="162"/>
      <c r="D25" s="162"/>
      <c r="E25" s="162"/>
      <c r="F25" s="162"/>
      <c r="G25" s="162"/>
      <c r="H25" s="162"/>
      <c r="I25" s="162"/>
      <c r="J25" s="162"/>
      <c r="K25" s="162"/>
      <c r="L25" s="162"/>
      <c r="M25" s="163"/>
      <c r="N25" s="178" t="s">
        <v>71</v>
      </c>
      <c r="O25" s="179"/>
      <c r="P25" s="179"/>
      <c r="Q25" s="179"/>
      <c r="R25" s="179"/>
      <c r="S25" s="179"/>
      <c r="T25" s="179"/>
      <c r="U25" s="179"/>
      <c r="V25" s="179"/>
      <c r="W25" s="179"/>
      <c r="X25" s="179"/>
      <c r="Y25" s="179"/>
      <c r="Z25" s="157">
        <v>1234567890</v>
      </c>
      <c r="AA25" s="157"/>
      <c r="AB25" s="157"/>
      <c r="AC25" s="157"/>
      <c r="AD25" s="157"/>
      <c r="AE25" s="157"/>
      <c r="AF25" s="157"/>
      <c r="AG25" s="157"/>
      <c r="AH25" s="157"/>
      <c r="AI25" s="157"/>
      <c r="AJ25" s="157"/>
      <c r="AK25" s="157"/>
      <c r="AL25" s="157"/>
      <c r="AM25" s="171"/>
      <c r="AN25" s="161"/>
      <c r="AO25" s="162"/>
      <c r="AP25" s="162"/>
      <c r="AQ25" s="162"/>
      <c r="AR25" s="162"/>
      <c r="AS25" s="162"/>
      <c r="AT25" s="162"/>
      <c r="AU25" s="162"/>
      <c r="AV25" s="162"/>
      <c r="AW25" s="162"/>
      <c r="AX25" s="162"/>
      <c r="AY25" s="163"/>
      <c r="AZ25" s="172"/>
      <c r="BA25" s="173"/>
      <c r="BB25" s="173"/>
      <c r="BC25" s="173"/>
      <c r="BD25" s="173"/>
      <c r="BE25" s="173"/>
      <c r="BF25" s="173"/>
      <c r="BG25" s="173"/>
      <c r="BH25" s="173"/>
      <c r="BI25" s="173"/>
      <c r="BJ25" s="173"/>
      <c r="BK25" s="173"/>
      <c r="BL25" s="173"/>
      <c r="BM25" s="173"/>
      <c r="BN25" s="173"/>
      <c r="BO25" s="173"/>
      <c r="BP25" s="173"/>
      <c r="BQ25" s="173"/>
      <c r="BR25" s="173"/>
      <c r="BS25" s="173"/>
      <c r="BT25" s="173"/>
      <c r="BU25" s="173"/>
      <c r="BV25" s="173"/>
      <c r="BW25" s="173"/>
      <c r="BX25" s="173"/>
      <c r="BY25" s="174"/>
    </row>
    <row r="26" spans="1:78" ht="6.75" customHeight="1">
      <c r="A26" s="164"/>
      <c r="B26" s="165"/>
      <c r="C26" s="165"/>
      <c r="D26" s="165"/>
      <c r="E26" s="165"/>
      <c r="F26" s="165"/>
      <c r="G26" s="165"/>
      <c r="H26" s="165"/>
      <c r="I26" s="165"/>
      <c r="J26" s="165"/>
      <c r="K26" s="165"/>
      <c r="L26" s="165"/>
      <c r="M26" s="166"/>
      <c r="N26" s="180"/>
      <c r="O26" s="181"/>
      <c r="P26" s="181"/>
      <c r="Q26" s="181"/>
      <c r="R26" s="181"/>
      <c r="S26" s="181"/>
      <c r="T26" s="181"/>
      <c r="U26" s="181"/>
      <c r="V26" s="181"/>
      <c r="W26" s="181"/>
      <c r="X26" s="181"/>
      <c r="Y26" s="181"/>
      <c r="Z26" s="182"/>
      <c r="AA26" s="182"/>
      <c r="AB26" s="182"/>
      <c r="AC26" s="182"/>
      <c r="AD26" s="182"/>
      <c r="AE26" s="182"/>
      <c r="AF26" s="182"/>
      <c r="AG26" s="182"/>
      <c r="AH26" s="182"/>
      <c r="AI26" s="182"/>
      <c r="AJ26" s="182"/>
      <c r="AK26" s="182"/>
      <c r="AL26" s="182"/>
      <c r="AM26" s="183"/>
      <c r="AN26" s="164"/>
      <c r="AO26" s="165"/>
      <c r="AP26" s="165"/>
      <c r="AQ26" s="165"/>
      <c r="AR26" s="165"/>
      <c r="AS26" s="165"/>
      <c r="AT26" s="165"/>
      <c r="AU26" s="165"/>
      <c r="AV26" s="165"/>
      <c r="AW26" s="165"/>
      <c r="AX26" s="165"/>
      <c r="AY26" s="166"/>
      <c r="AZ26" s="175"/>
      <c r="BA26" s="176"/>
      <c r="BB26" s="176"/>
      <c r="BC26" s="176"/>
      <c r="BD26" s="176"/>
      <c r="BE26" s="176"/>
      <c r="BF26" s="176"/>
      <c r="BG26" s="176"/>
      <c r="BH26" s="176"/>
      <c r="BI26" s="176"/>
      <c r="BJ26" s="176"/>
      <c r="BK26" s="176"/>
      <c r="BL26" s="176"/>
      <c r="BM26" s="176"/>
      <c r="BN26" s="176"/>
      <c r="BO26" s="176"/>
      <c r="BP26" s="176"/>
      <c r="BQ26" s="176"/>
      <c r="BR26" s="176"/>
      <c r="BS26" s="176"/>
      <c r="BT26" s="176"/>
      <c r="BU26" s="176"/>
      <c r="BV26" s="176"/>
      <c r="BW26" s="176"/>
      <c r="BX26" s="176"/>
      <c r="BY26" s="177"/>
    </row>
    <row r="27" spans="1:78" ht="6.75" customHeight="1">
      <c r="A27" s="158" t="s">
        <v>4</v>
      </c>
      <c r="B27" s="159"/>
      <c r="C27" s="159"/>
      <c r="D27" s="159"/>
      <c r="E27" s="159"/>
      <c r="F27" s="159"/>
      <c r="G27" s="159"/>
      <c r="H27" s="159"/>
      <c r="I27" s="159"/>
      <c r="J27" s="159"/>
      <c r="K27" s="159"/>
      <c r="L27" s="159"/>
      <c r="M27" s="159"/>
      <c r="N27" s="184" t="s">
        <v>187</v>
      </c>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6"/>
      <c r="AN27" s="158" t="s">
        <v>8</v>
      </c>
      <c r="AO27" s="159"/>
      <c r="AP27" s="159"/>
      <c r="AQ27" s="159"/>
      <c r="AR27" s="159"/>
      <c r="AS27" s="159"/>
      <c r="AT27" s="159"/>
      <c r="AU27" s="159"/>
      <c r="AV27" s="159"/>
      <c r="AW27" s="159"/>
      <c r="AX27" s="159"/>
      <c r="AY27" s="160"/>
      <c r="AZ27" s="195" t="s">
        <v>9</v>
      </c>
      <c r="BA27" s="196"/>
      <c r="BB27" s="196"/>
      <c r="BC27" s="196"/>
      <c r="BD27" s="196"/>
      <c r="BE27" s="197"/>
      <c r="BF27" s="184" t="s">
        <v>192</v>
      </c>
      <c r="BG27" s="185"/>
      <c r="BH27" s="185"/>
      <c r="BI27" s="185"/>
      <c r="BJ27" s="185"/>
      <c r="BK27" s="185"/>
      <c r="BL27" s="185"/>
      <c r="BM27" s="185"/>
      <c r="BN27" s="185"/>
      <c r="BO27" s="185"/>
      <c r="BP27" s="185"/>
      <c r="BQ27" s="185"/>
      <c r="BR27" s="185"/>
      <c r="BS27" s="185"/>
      <c r="BT27" s="185"/>
      <c r="BU27" s="185"/>
      <c r="BV27" s="185"/>
      <c r="BW27" s="185"/>
      <c r="BX27" s="185"/>
      <c r="BY27" s="186"/>
    </row>
    <row r="28" spans="1:78" ht="6.75" customHeight="1">
      <c r="A28" s="164"/>
      <c r="B28" s="165"/>
      <c r="C28" s="165"/>
      <c r="D28" s="165"/>
      <c r="E28" s="165"/>
      <c r="F28" s="165"/>
      <c r="G28" s="165"/>
      <c r="H28" s="165"/>
      <c r="I28" s="165"/>
      <c r="J28" s="165"/>
      <c r="K28" s="165"/>
      <c r="L28" s="165"/>
      <c r="M28" s="165"/>
      <c r="N28" s="187"/>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8"/>
      <c r="AM28" s="189"/>
      <c r="AN28" s="161"/>
      <c r="AO28" s="162"/>
      <c r="AP28" s="162"/>
      <c r="AQ28" s="162"/>
      <c r="AR28" s="162"/>
      <c r="AS28" s="162"/>
      <c r="AT28" s="162"/>
      <c r="AU28" s="162"/>
      <c r="AV28" s="162"/>
      <c r="AW28" s="162"/>
      <c r="AX28" s="162"/>
      <c r="AY28" s="163"/>
      <c r="AZ28" s="198"/>
      <c r="BA28" s="199"/>
      <c r="BB28" s="199"/>
      <c r="BC28" s="199"/>
      <c r="BD28" s="199"/>
      <c r="BE28" s="200"/>
      <c r="BF28" s="187"/>
      <c r="BG28" s="188"/>
      <c r="BH28" s="188"/>
      <c r="BI28" s="188"/>
      <c r="BJ28" s="188"/>
      <c r="BK28" s="188"/>
      <c r="BL28" s="188"/>
      <c r="BM28" s="188"/>
      <c r="BN28" s="188"/>
      <c r="BO28" s="188"/>
      <c r="BP28" s="188"/>
      <c r="BQ28" s="188"/>
      <c r="BR28" s="188"/>
      <c r="BS28" s="188"/>
      <c r="BT28" s="188"/>
      <c r="BU28" s="188"/>
      <c r="BV28" s="188"/>
      <c r="BW28" s="188"/>
      <c r="BX28" s="188"/>
      <c r="BY28" s="189"/>
    </row>
    <row r="29" spans="1:78" ht="6.75" customHeight="1">
      <c r="A29" s="201" t="s">
        <v>10</v>
      </c>
      <c r="B29" s="159"/>
      <c r="C29" s="159"/>
      <c r="D29" s="159"/>
      <c r="E29" s="159"/>
      <c r="F29" s="159"/>
      <c r="G29" s="159"/>
      <c r="H29" s="159"/>
      <c r="I29" s="159"/>
      <c r="J29" s="159"/>
      <c r="K29" s="159"/>
      <c r="L29" s="159"/>
      <c r="M29" s="160"/>
      <c r="N29" s="167" t="s">
        <v>188</v>
      </c>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c r="AM29" s="169"/>
      <c r="AN29" s="161"/>
      <c r="AO29" s="162"/>
      <c r="AP29" s="162"/>
      <c r="AQ29" s="162"/>
      <c r="AR29" s="162"/>
      <c r="AS29" s="162"/>
      <c r="AT29" s="162"/>
      <c r="AU29" s="162"/>
      <c r="AV29" s="162"/>
      <c r="AW29" s="162"/>
      <c r="AX29" s="162"/>
      <c r="AY29" s="163"/>
      <c r="AZ29" s="202" t="s">
        <v>11</v>
      </c>
      <c r="BA29" s="203"/>
      <c r="BB29" s="203"/>
      <c r="BC29" s="203"/>
      <c r="BD29" s="203"/>
      <c r="BE29" s="204"/>
      <c r="BF29" s="184" t="s">
        <v>193</v>
      </c>
      <c r="BG29" s="185"/>
      <c r="BH29" s="185"/>
      <c r="BI29" s="185"/>
      <c r="BJ29" s="185"/>
      <c r="BK29" s="185"/>
      <c r="BL29" s="185"/>
      <c r="BM29" s="185"/>
      <c r="BN29" s="185"/>
      <c r="BO29" s="185"/>
      <c r="BP29" s="185"/>
      <c r="BQ29" s="185"/>
      <c r="BR29" s="185"/>
      <c r="BS29" s="185"/>
      <c r="BT29" s="185"/>
      <c r="BU29" s="185"/>
      <c r="BV29" s="185"/>
      <c r="BW29" s="185"/>
      <c r="BX29" s="185"/>
      <c r="BY29" s="186"/>
    </row>
    <row r="30" spans="1:78" ht="6.75" customHeight="1">
      <c r="A30" s="161"/>
      <c r="B30" s="162"/>
      <c r="C30" s="162"/>
      <c r="D30" s="162"/>
      <c r="E30" s="162"/>
      <c r="F30" s="162"/>
      <c r="G30" s="162"/>
      <c r="H30" s="162"/>
      <c r="I30" s="162"/>
      <c r="J30" s="162"/>
      <c r="K30" s="162"/>
      <c r="L30" s="162"/>
      <c r="M30" s="163"/>
      <c r="N30" s="170"/>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71"/>
      <c r="AN30" s="161"/>
      <c r="AO30" s="162"/>
      <c r="AP30" s="162"/>
      <c r="AQ30" s="162"/>
      <c r="AR30" s="162"/>
      <c r="AS30" s="162"/>
      <c r="AT30" s="162"/>
      <c r="AU30" s="162"/>
      <c r="AV30" s="162"/>
      <c r="AW30" s="162"/>
      <c r="AX30" s="162"/>
      <c r="AY30" s="163"/>
      <c r="AZ30" s="205"/>
      <c r="BA30" s="206"/>
      <c r="BB30" s="206"/>
      <c r="BC30" s="206"/>
      <c r="BD30" s="206"/>
      <c r="BE30" s="207"/>
      <c r="BF30" s="187"/>
      <c r="BG30" s="188"/>
      <c r="BH30" s="188"/>
      <c r="BI30" s="188"/>
      <c r="BJ30" s="188"/>
      <c r="BK30" s="188"/>
      <c r="BL30" s="188"/>
      <c r="BM30" s="188"/>
      <c r="BN30" s="188"/>
      <c r="BO30" s="188"/>
      <c r="BP30" s="188"/>
      <c r="BQ30" s="188"/>
      <c r="BR30" s="188"/>
      <c r="BS30" s="188"/>
      <c r="BT30" s="188"/>
      <c r="BU30" s="188"/>
      <c r="BV30" s="188"/>
      <c r="BW30" s="188"/>
      <c r="BX30" s="188"/>
      <c r="BY30" s="189"/>
    </row>
    <row r="31" spans="1:78" ht="6.75" customHeight="1">
      <c r="A31" s="161"/>
      <c r="B31" s="162"/>
      <c r="C31" s="162"/>
      <c r="D31" s="162"/>
      <c r="E31" s="162"/>
      <c r="F31" s="162"/>
      <c r="G31" s="162"/>
      <c r="H31" s="162"/>
      <c r="I31" s="162"/>
      <c r="J31" s="162"/>
      <c r="K31" s="162"/>
      <c r="L31" s="162"/>
      <c r="M31" s="163"/>
      <c r="N31" s="170"/>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71"/>
      <c r="AN31" s="161"/>
      <c r="AO31" s="162"/>
      <c r="AP31" s="162"/>
      <c r="AQ31" s="162"/>
      <c r="AR31" s="162"/>
      <c r="AS31" s="162"/>
      <c r="AT31" s="162"/>
      <c r="AU31" s="162"/>
      <c r="AV31" s="162"/>
      <c r="AW31" s="162"/>
      <c r="AX31" s="162"/>
      <c r="AY31" s="163"/>
      <c r="AZ31" s="208" t="s">
        <v>174</v>
      </c>
      <c r="BA31" s="208"/>
      <c r="BB31" s="208"/>
      <c r="BC31" s="208"/>
      <c r="BD31" s="208"/>
      <c r="BE31" s="208"/>
      <c r="BF31" s="209" t="s">
        <v>193</v>
      </c>
      <c r="BG31" s="209"/>
      <c r="BH31" s="209"/>
      <c r="BI31" s="209"/>
      <c r="BJ31" s="209"/>
      <c r="BK31" s="209"/>
      <c r="BL31" s="209"/>
      <c r="BM31" s="209"/>
      <c r="BN31" s="209"/>
      <c r="BO31" s="209"/>
      <c r="BP31" s="209"/>
      <c r="BQ31" s="209"/>
      <c r="BR31" s="209"/>
      <c r="BS31" s="209"/>
      <c r="BT31" s="209"/>
      <c r="BU31" s="209"/>
      <c r="BV31" s="209"/>
      <c r="BW31" s="209"/>
      <c r="BX31" s="209"/>
      <c r="BY31" s="209"/>
    </row>
    <row r="32" spans="1:78" ht="6.75" customHeight="1">
      <c r="A32" s="161"/>
      <c r="B32" s="162"/>
      <c r="C32" s="162"/>
      <c r="D32" s="162"/>
      <c r="E32" s="162"/>
      <c r="F32" s="162"/>
      <c r="G32" s="162"/>
      <c r="H32" s="162"/>
      <c r="I32" s="162"/>
      <c r="J32" s="162"/>
      <c r="K32" s="162"/>
      <c r="L32" s="162"/>
      <c r="M32" s="163"/>
      <c r="N32" s="170" t="s">
        <v>189</v>
      </c>
      <c r="O32" s="157"/>
      <c r="P32" s="157"/>
      <c r="Q32" s="157"/>
      <c r="R32" s="157"/>
      <c r="S32" s="157"/>
      <c r="T32" s="157"/>
      <c r="U32" s="157"/>
      <c r="V32" s="157"/>
      <c r="W32" s="157"/>
      <c r="X32" s="157"/>
      <c r="Y32" s="157"/>
      <c r="Z32" s="157" t="s">
        <v>190</v>
      </c>
      <c r="AA32" s="157"/>
      <c r="AB32" s="157"/>
      <c r="AC32" s="157"/>
      <c r="AD32" s="157"/>
      <c r="AE32" s="157"/>
      <c r="AF32" s="157"/>
      <c r="AG32" s="157"/>
      <c r="AH32" s="157"/>
      <c r="AI32" s="157"/>
      <c r="AJ32" s="157"/>
      <c r="AK32" s="157"/>
      <c r="AL32" s="157"/>
      <c r="AM32" s="171"/>
      <c r="AN32" s="161"/>
      <c r="AO32" s="162"/>
      <c r="AP32" s="162"/>
      <c r="AQ32" s="162"/>
      <c r="AR32" s="162"/>
      <c r="AS32" s="162"/>
      <c r="AT32" s="162"/>
      <c r="AU32" s="162"/>
      <c r="AV32" s="162"/>
      <c r="AW32" s="162"/>
      <c r="AX32" s="162"/>
      <c r="AY32" s="163"/>
      <c r="AZ32" s="208"/>
      <c r="BA32" s="208"/>
      <c r="BB32" s="208"/>
      <c r="BC32" s="208"/>
      <c r="BD32" s="208"/>
      <c r="BE32" s="208"/>
      <c r="BF32" s="209"/>
      <c r="BG32" s="209"/>
      <c r="BH32" s="209"/>
      <c r="BI32" s="209"/>
      <c r="BJ32" s="209"/>
      <c r="BK32" s="209"/>
      <c r="BL32" s="209"/>
      <c r="BM32" s="209"/>
      <c r="BN32" s="209"/>
      <c r="BO32" s="209"/>
      <c r="BP32" s="209"/>
      <c r="BQ32" s="209"/>
      <c r="BR32" s="209"/>
      <c r="BS32" s="209"/>
      <c r="BT32" s="209"/>
      <c r="BU32" s="209"/>
      <c r="BV32" s="209"/>
      <c r="BW32" s="209"/>
      <c r="BX32" s="209"/>
      <c r="BY32" s="209"/>
    </row>
    <row r="33" spans="1:82" ht="8.25" customHeight="1">
      <c r="A33" s="161"/>
      <c r="B33" s="162"/>
      <c r="C33" s="162"/>
      <c r="D33" s="162"/>
      <c r="E33" s="162"/>
      <c r="F33" s="162"/>
      <c r="G33" s="162"/>
      <c r="H33" s="162"/>
      <c r="I33" s="162"/>
      <c r="J33" s="162"/>
      <c r="K33" s="162"/>
      <c r="L33" s="162"/>
      <c r="M33" s="163"/>
      <c r="N33" s="170"/>
      <c r="O33" s="157"/>
      <c r="P33" s="157"/>
      <c r="Q33" s="157"/>
      <c r="R33" s="157"/>
      <c r="S33" s="157"/>
      <c r="T33" s="157"/>
      <c r="U33" s="157"/>
      <c r="V33" s="157"/>
      <c r="W33" s="157"/>
      <c r="X33" s="157"/>
      <c r="Y33" s="157"/>
      <c r="Z33" s="157"/>
      <c r="AA33" s="157"/>
      <c r="AB33" s="157"/>
      <c r="AC33" s="157"/>
      <c r="AD33" s="157"/>
      <c r="AE33" s="157"/>
      <c r="AF33" s="157"/>
      <c r="AG33" s="157"/>
      <c r="AH33" s="157"/>
      <c r="AI33" s="157"/>
      <c r="AJ33" s="157"/>
      <c r="AK33" s="157"/>
      <c r="AL33" s="157"/>
      <c r="AM33" s="171"/>
      <c r="AN33" s="161"/>
      <c r="AO33" s="162"/>
      <c r="AP33" s="162"/>
      <c r="AQ33" s="162"/>
      <c r="AR33" s="162"/>
      <c r="AS33" s="162"/>
      <c r="AT33" s="162"/>
      <c r="AU33" s="162"/>
      <c r="AV33" s="162"/>
      <c r="AW33" s="162"/>
      <c r="AX33" s="162"/>
      <c r="AY33" s="163"/>
      <c r="AZ33" s="208" t="s">
        <v>12</v>
      </c>
      <c r="BA33" s="208"/>
      <c r="BB33" s="208"/>
      <c r="BC33" s="208"/>
      <c r="BD33" s="208"/>
      <c r="BE33" s="208"/>
      <c r="BF33" s="209" t="s">
        <v>194</v>
      </c>
      <c r="BG33" s="209"/>
      <c r="BH33" s="209"/>
      <c r="BI33" s="209"/>
      <c r="BJ33" s="209"/>
      <c r="BK33" s="209"/>
      <c r="BL33" s="209"/>
      <c r="BM33" s="209"/>
      <c r="BN33" s="209"/>
      <c r="BO33" s="209"/>
      <c r="BP33" s="209"/>
      <c r="BQ33" s="209"/>
      <c r="BR33" s="209"/>
      <c r="BS33" s="209"/>
      <c r="BT33" s="209"/>
      <c r="BU33" s="209"/>
      <c r="BV33" s="209"/>
      <c r="BW33" s="209"/>
      <c r="BX33" s="209"/>
      <c r="BY33" s="209"/>
      <c r="CB33" s="114"/>
      <c r="CC33" s="114"/>
      <c r="CD33" s="114"/>
    </row>
    <row r="34" spans="1:82" ht="6.75" customHeight="1">
      <c r="A34" s="161"/>
      <c r="B34" s="162"/>
      <c r="C34" s="162"/>
      <c r="D34" s="162"/>
      <c r="E34" s="162"/>
      <c r="F34" s="162"/>
      <c r="G34" s="162"/>
      <c r="H34" s="162"/>
      <c r="I34" s="162"/>
      <c r="J34" s="162"/>
      <c r="K34" s="162"/>
      <c r="L34" s="162"/>
      <c r="M34" s="163"/>
      <c r="N34" s="210"/>
      <c r="O34" s="182"/>
      <c r="P34" s="182"/>
      <c r="Q34" s="182"/>
      <c r="R34" s="182"/>
      <c r="S34" s="182"/>
      <c r="T34" s="182"/>
      <c r="U34" s="182"/>
      <c r="V34" s="182"/>
      <c r="W34" s="182"/>
      <c r="X34" s="182"/>
      <c r="Y34" s="182"/>
      <c r="Z34" s="182"/>
      <c r="AA34" s="182"/>
      <c r="AB34" s="182"/>
      <c r="AC34" s="182"/>
      <c r="AD34" s="182"/>
      <c r="AE34" s="182"/>
      <c r="AF34" s="182"/>
      <c r="AG34" s="182"/>
      <c r="AH34" s="182"/>
      <c r="AI34" s="182"/>
      <c r="AJ34" s="182"/>
      <c r="AK34" s="182"/>
      <c r="AL34" s="182"/>
      <c r="AM34" s="183"/>
      <c r="AN34" s="161"/>
      <c r="AO34" s="162"/>
      <c r="AP34" s="162"/>
      <c r="AQ34" s="162"/>
      <c r="AR34" s="162"/>
      <c r="AS34" s="162"/>
      <c r="AT34" s="162"/>
      <c r="AU34" s="162"/>
      <c r="AV34" s="162"/>
      <c r="AW34" s="162"/>
      <c r="AX34" s="162"/>
      <c r="AY34" s="163"/>
      <c r="AZ34" s="211"/>
      <c r="BA34" s="211"/>
      <c r="BB34" s="211"/>
      <c r="BC34" s="211"/>
      <c r="BD34" s="211"/>
      <c r="BE34" s="211"/>
      <c r="BF34" s="212"/>
      <c r="BG34" s="212"/>
      <c r="BH34" s="212"/>
      <c r="BI34" s="212"/>
      <c r="BJ34" s="212"/>
      <c r="BK34" s="212"/>
      <c r="BL34" s="212"/>
      <c r="BM34" s="212"/>
      <c r="BN34" s="212"/>
      <c r="BO34" s="212"/>
      <c r="BP34" s="212"/>
      <c r="BQ34" s="212"/>
      <c r="BR34" s="212"/>
      <c r="BS34" s="212"/>
      <c r="BT34" s="212"/>
      <c r="BU34" s="212"/>
      <c r="BV34" s="212"/>
      <c r="BW34" s="212"/>
      <c r="BX34" s="212"/>
      <c r="BY34" s="212"/>
      <c r="CB34" s="114"/>
      <c r="CC34" s="114"/>
      <c r="CD34" s="114"/>
    </row>
    <row r="35" spans="1:82" ht="6.75" customHeight="1">
      <c r="A35" s="158" t="s">
        <v>72</v>
      </c>
      <c r="B35" s="159"/>
      <c r="C35" s="159"/>
      <c r="D35" s="159"/>
      <c r="E35" s="159"/>
      <c r="F35" s="159"/>
      <c r="G35" s="159"/>
      <c r="H35" s="159"/>
      <c r="I35" s="159"/>
      <c r="J35" s="159"/>
      <c r="K35" s="159"/>
      <c r="L35" s="159"/>
      <c r="M35" s="159"/>
      <c r="N35" s="184" t="s">
        <v>73</v>
      </c>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6"/>
      <c r="AN35" s="16"/>
      <c r="AO35" s="16"/>
      <c r="AP35" s="16"/>
      <c r="AQ35" s="16"/>
      <c r="AR35" s="16"/>
      <c r="AS35" s="16"/>
      <c r="AT35" s="16"/>
      <c r="AU35" s="16"/>
      <c r="AV35" s="16"/>
      <c r="AW35" s="16"/>
      <c r="AX35" s="16"/>
      <c r="AY35" s="16"/>
      <c r="AZ35" s="240"/>
      <c r="BA35" s="240"/>
      <c r="BB35" s="240"/>
      <c r="BC35" s="240"/>
      <c r="BD35" s="240"/>
      <c r="BE35" s="240"/>
      <c r="BF35" s="193"/>
      <c r="BG35" s="193"/>
      <c r="BH35" s="193"/>
      <c r="BI35" s="193"/>
      <c r="BJ35" s="193"/>
      <c r="BK35" s="193"/>
      <c r="BL35" s="193"/>
      <c r="BM35" s="193"/>
      <c r="BN35" s="193"/>
      <c r="BO35" s="193"/>
      <c r="BP35" s="193"/>
      <c r="BQ35" s="193"/>
      <c r="BR35" s="193"/>
      <c r="BS35" s="193"/>
      <c r="BT35" s="193"/>
      <c r="BU35" s="193"/>
      <c r="BV35" s="193"/>
      <c r="BW35" s="193"/>
      <c r="BX35" s="193"/>
      <c r="BY35" s="193"/>
      <c r="CB35" s="114" t="s">
        <v>73</v>
      </c>
      <c r="CC35" s="114" t="s">
        <v>74</v>
      </c>
      <c r="CD35" s="114"/>
    </row>
    <row r="36" spans="1:82" ht="6.75" customHeight="1">
      <c r="A36" s="164"/>
      <c r="B36" s="165"/>
      <c r="C36" s="165"/>
      <c r="D36" s="165"/>
      <c r="E36" s="165"/>
      <c r="F36" s="165"/>
      <c r="G36" s="165"/>
      <c r="H36" s="165"/>
      <c r="I36" s="165"/>
      <c r="J36" s="165"/>
      <c r="K36" s="165"/>
      <c r="L36" s="165"/>
      <c r="M36" s="165"/>
      <c r="N36" s="187"/>
      <c r="O36" s="188"/>
      <c r="P36" s="188"/>
      <c r="Q36" s="188"/>
      <c r="R36" s="188"/>
      <c r="S36" s="188"/>
      <c r="T36" s="188"/>
      <c r="U36" s="188"/>
      <c r="V36" s="188"/>
      <c r="W36" s="188"/>
      <c r="X36" s="188"/>
      <c r="Y36" s="188"/>
      <c r="Z36" s="188"/>
      <c r="AA36" s="188"/>
      <c r="AB36" s="188"/>
      <c r="AC36" s="188"/>
      <c r="AD36" s="188"/>
      <c r="AE36" s="188"/>
      <c r="AF36" s="188"/>
      <c r="AG36" s="188"/>
      <c r="AH36" s="188"/>
      <c r="AI36" s="188"/>
      <c r="AJ36" s="188"/>
      <c r="AK36" s="188"/>
      <c r="AL36" s="188"/>
      <c r="AM36" s="189"/>
      <c r="AN36" s="13"/>
      <c r="AO36" s="13"/>
      <c r="AP36" s="13"/>
      <c r="AQ36" s="13"/>
      <c r="AR36" s="13"/>
      <c r="AS36" s="13"/>
      <c r="AT36" s="13"/>
      <c r="AU36" s="13"/>
      <c r="AV36" s="13"/>
      <c r="AW36" s="13"/>
      <c r="AX36" s="13"/>
      <c r="AY36" s="13"/>
      <c r="AZ36" s="241"/>
      <c r="BA36" s="241"/>
      <c r="BB36" s="241"/>
      <c r="BC36" s="241"/>
      <c r="BD36" s="241"/>
      <c r="BE36" s="241"/>
      <c r="BF36" s="194"/>
      <c r="BG36" s="194"/>
      <c r="BH36" s="194"/>
      <c r="BI36" s="194"/>
      <c r="BJ36" s="194"/>
      <c r="BK36" s="194"/>
      <c r="BL36" s="194"/>
      <c r="BM36" s="194"/>
      <c r="BN36" s="194"/>
      <c r="BO36" s="194"/>
      <c r="BP36" s="194"/>
      <c r="BQ36" s="194"/>
      <c r="BR36" s="194"/>
      <c r="BS36" s="194"/>
      <c r="BT36" s="194"/>
      <c r="BU36" s="194"/>
      <c r="BV36" s="194"/>
      <c r="BW36" s="194"/>
      <c r="BX36" s="194"/>
      <c r="BY36" s="194"/>
    </row>
    <row r="37" spans="1:82" ht="7.5" customHeight="1">
      <c r="A37" s="219" t="s">
        <v>172</v>
      </c>
      <c r="B37" s="219"/>
      <c r="C37" s="219"/>
      <c r="D37" s="219"/>
      <c r="E37" s="219"/>
      <c r="F37" s="219"/>
      <c r="G37" s="219"/>
      <c r="H37" s="219"/>
      <c r="I37" s="219"/>
      <c r="J37" s="219"/>
      <c r="K37" s="219"/>
      <c r="L37" s="219"/>
      <c r="M37" s="219"/>
      <c r="N37" s="219"/>
      <c r="O37" s="219"/>
      <c r="P37" s="219"/>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219"/>
      <c r="B38" s="219"/>
      <c r="C38" s="219"/>
      <c r="D38" s="219"/>
      <c r="E38" s="219"/>
      <c r="F38" s="219"/>
      <c r="G38" s="219"/>
      <c r="H38" s="219"/>
      <c r="I38" s="219"/>
      <c r="J38" s="219"/>
      <c r="K38" s="219"/>
      <c r="L38" s="219"/>
      <c r="M38" s="219"/>
      <c r="N38" s="219"/>
      <c r="O38" s="219"/>
      <c r="P38" s="219"/>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219"/>
      <c r="B39" s="219"/>
      <c r="C39" s="219"/>
      <c r="D39" s="219"/>
      <c r="E39" s="219"/>
      <c r="F39" s="219"/>
      <c r="G39" s="219"/>
      <c r="H39" s="219"/>
      <c r="I39" s="219"/>
      <c r="J39" s="219"/>
      <c r="K39" s="219"/>
      <c r="L39" s="219"/>
      <c r="M39" s="219"/>
      <c r="N39" s="219"/>
      <c r="O39" s="219"/>
      <c r="P39" s="219"/>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220" t="s">
        <v>155</v>
      </c>
      <c r="B40" s="221"/>
      <c r="C40" s="221"/>
      <c r="D40" s="221"/>
      <c r="E40" s="221"/>
      <c r="F40" s="221"/>
      <c r="G40" s="221"/>
      <c r="H40" s="221"/>
      <c r="I40" s="221"/>
      <c r="J40" s="222" t="s">
        <v>170</v>
      </c>
      <c r="K40" s="222"/>
      <c r="L40" s="222"/>
      <c r="M40" s="223"/>
      <c r="N40" s="224">
        <f>'【申請時添付】物価支援事業（別記1－１）'!G42</f>
        <v>145000</v>
      </c>
      <c r="O40" s="225"/>
      <c r="P40" s="225"/>
      <c r="Q40" s="225"/>
      <c r="R40" s="225"/>
      <c r="S40" s="225"/>
      <c r="T40" s="225"/>
      <c r="U40" s="225"/>
      <c r="V40" s="225"/>
      <c r="W40" s="226"/>
      <c r="X40" s="227" t="s">
        <v>169</v>
      </c>
      <c r="Y40" s="228"/>
      <c r="Z40" s="228"/>
      <c r="AA40" s="229"/>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230" t="s">
        <v>106</v>
      </c>
      <c r="B41" s="231"/>
      <c r="C41" s="231"/>
      <c r="D41" s="231"/>
      <c r="E41" s="231"/>
      <c r="F41" s="231"/>
      <c r="G41" s="231"/>
      <c r="H41" s="231"/>
      <c r="I41" s="231"/>
      <c r="J41" s="232" t="s">
        <v>171</v>
      </c>
      <c r="K41" s="232"/>
      <c r="L41" s="232"/>
      <c r="M41" s="233"/>
      <c r="N41" s="234">
        <f>'【申請時添付】物価支援事業（別記1－２）'!G20</f>
        <v>85000</v>
      </c>
      <c r="O41" s="235"/>
      <c r="P41" s="235"/>
      <c r="Q41" s="235"/>
      <c r="R41" s="235"/>
      <c r="S41" s="235"/>
      <c r="T41" s="235"/>
      <c r="U41" s="235"/>
      <c r="V41" s="235"/>
      <c r="W41" s="236"/>
      <c r="X41" s="237" t="s">
        <v>169</v>
      </c>
      <c r="Y41" s="238"/>
      <c r="Z41" s="238"/>
      <c r="AA41" s="239"/>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255" t="s">
        <v>13</v>
      </c>
      <c r="B42" s="256"/>
      <c r="C42" s="256"/>
      <c r="D42" s="256"/>
      <c r="E42" s="256"/>
      <c r="F42" s="256"/>
      <c r="G42" s="256"/>
      <c r="H42" s="256"/>
      <c r="I42" s="256"/>
      <c r="J42" s="256"/>
      <c r="K42" s="256"/>
      <c r="L42" s="256"/>
      <c r="M42" s="257"/>
      <c r="N42" s="213" cm="1">
        <f t="array" ref="N42">SUM(IFERROR(N40:W41,0))</f>
        <v>230000</v>
      </c>
      <c r="O42" s="214"/>
      <c r="P42" s="214"/>
      <c r="Q42" s="214"/>
      <c r="R42" s="214"/>
      <c r="S42" s="214"/>
      <c r="T42" s="214"/>
      <c r="U42" s="214"/>
      <c r="V42" s="214"/>
      <c r="W42" s="215"/>
      <c r="X42" s="216" t="s">
        <v>169</v>
      </c>
      <c r="Y42" s="217"/>
      <c r="Z42" s="217"/>
      <c r="AA42" s="2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245" t="s">
        <v>173</v>
      </c>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245"/>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246" t="s">
        <v>152</v>
      </c>
      <c r="B47" s="247"/>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8"/>
    </row>
    <row r="48" spans="1:82" ht="8.25" customHeight="1">
      <c r="A48" s="249"/>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250"/>
      <c r="AL48" s="250"/>
      <c r="AM48" s="250"/>
      <c r="AN48" s="250"/>
      <c r="AO48" s="250"/>
      <c r="AP48" s="250"/>
      <c r="AQ48" s="250"/>
      <c r="AR48" s="250"/>
      <c r="AS48" s="250"/>
      <c r="AT48" s="250"/>
      <c r="AU48" s="250"/>
      <c r="AV48" s="250"/>
      <c r="AW48" s="250"/>
      <c r="AX48" s="250"/>
      <c r="AY48" s="250"/>
      <c r="AZ48" s="250"/>
      <c r="BA48" s="250"/>
      <c r="BB48" s="250"/>
      <c r="BC48" s="250"/>
      <c r="BD48" s="250"/>
      <c r="BE48" s="250"/>
      <c r="BF48" s="250"/>
      <c r="BG48" s="250"/>
      <c r="BH48" s="250"/>
      <c r="BI48" s="250"/>
      <c r="BJ48" s="250"/>
      <c r="BK48" s="250"/>
      <c r="BL48" s="250"/>
      <c r="BM48" s="250"/>
      <c r="BN48" s="250"/>
      <c r="BO48" s="250"/>
      <c r="BP48" s="250"/>
      <c r="BQ48" s="250"/>
      <c r="BR48" s="250"/>
      <c r="BS48" s="250"/>
      <c r="BT48" s="250"/>
      <c r="BU48" s="250"/>
      <c r="BV48" s="250"/>
      <c r="BW48" s="250"/>
      <c r="BX48" s="250"/>
      <c r="BY48" s="251"/>
    </row>
    <row r="49" spans="1:77" ht="8.25" customHeight="1">
      <c r="A49" s="249"/>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0"/>
      <c r="AY49" s="250"/>
      <c r="AZ49" s="250"/>
      <c r="BA49" s="250"/>
      <c r="BB49" s="250"/>
      <c r="BC49" s="250"/>
      <c r="BD49" s="250"/>
      <c r="BE49" s="250"/>
      <c r="BF49" s="250"/>
      <c r="BG49" s="250"/>
      <c r="BH49" s="250"/>
      <c r="BI49" s="250"/>
      <c r="BJ49" s="250"/>
      <c r="BK49" s="250"/>
      <c r="BL49" s="250"/>
      <c r="BM49" s="250"/>
      <c r="BN49" s="250"/>
      <c r="BO49" s="250"/>
      <c r="BP49" s="250"/>
      <c r="BQ49" s="250"/>
      <c r="BR49" s="250"/>
      <c r="BS49" s="250"/>
      <c r="BT49" s="250"/>
      <c r="BU49" s="250"/>
      <c r="BV49" s="250"/>
      <c r="BW49" s="250"/>
      <c r="BX49" s="250"/>
      <c r="BY49" s="251"/>
    </row>
    <row r="50" spans="1:77" ht="8.25" customHeight="1">
      <c r="A50" s="249"/>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0"/>
      <c r="AY50" s="250"/>
      <c r="AZ50" s="250"/>
      <c r="BA50" s="250"/>
      <c r="BB50" s="250"/>
      <c r="BC50" s="250"/>
      <c r="BD50" s="250"/>
      <c r="BE50" s="250"/>
      <c r="BF50" s="250"/>
      <c r="BG50" s="250"/>
      <c r="BH50" s="250"/>
      <c r="BI50" s="250"/>
      <c r="BJ50" s="250"/>
      <c r="BK50" s="250"/>
      <c r="BL50" s="250"/>
      <c r="BM50" s="250"/>
      <c r="BN50" s="250"/>
      <c r="BO50" s="250"/>
      <c r="BP50" s="250"/>
      <c r="BQ50" s="250"/>
      <c r="BR50" s="250"/>
      <c r="BS50" s="250"/>
      <c r="BT50" s="250"/>
      <c r="BU50" s="250"/>
      <c r="BV50" s="250"/>
      <c r="BW50" s="250"/>
      <c r="BX50" s="250"/>
      <c r="BY50" s="251"/>
    </row>
    <row r="51" spans="1:77" ht="8.25" customHeight="1">
      <c r="A51" s="249"/>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250"/>
      <c r="AL51" s="250"/>
      <c r="AM51" s="250"/>
      <c r="AN51" s="250"/>
      <c r="AO51" s="250"/>
      <c r="AP51" s="250"/>
      <c r="AQ51" s="250"/>
      <c r="AR51" s="250"/>
      <c r="AS51" s="250"/>
      <c r="AT51" s="250"/>
      <c r="AU51" s="250"/>
      <c r="AV51" s="250"/>
      <c r="AW51" s="250"/>
      <c r="AX51" s="250"/>
      <c r="AY51" s="250"/>
      <c r="AZ51" s="250"/>
      <c r="BA51" s="250"/>
      <c r="BB51" s="250"/>
      <c r="BC51" s="250"/>
      <c r="BD51" s="250"/>
      <c r="BE51" s="250"/>
      <c r="BF51" s="250"/>
      <c r="BG51" s="250"/>
      <c r="BH51" s="250"/>
      <c r="BI51" s="250"/>
      <c r="BJ51" s="250"/>
      <c r="BK51" s="250"/>
      <c r="BL51" s="250"/>
      <c r="BM51" s="250"/>
      <c r="BN51" s="250"/>
      <c r="BO51" s="250"/>
      <c r="BP51" s="250"/>
      <c r="BQ51" s="250"/>
      <c r="BR51" s="250"/>
      <c r="BS51" s="250"/>
      <c r="BT51" s="250"/>
      <c r="BU51" s="250"/>
      <c r="BV51" s="250"/>
      <c r="BW51" s="250"/>
      <c r="BX51" s="250"/>
      <c r="BY51" s="251"/>
    </row>
    <row r="52" spans="1:77" ht="8.25" customHeight="1">
      <c r="A52" s="249"/>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c r="AL52" s="250"/>
      <c r="AM52" s="250"/>
      <c r="AN52" s="250"/>
      <c r="AO52" s="250"/>
      <c r="AP52" s="250"/>
      <c r="AQ52" s="250"/>
      <c r="AR52" s="250"/>
      <c r="AS52" s="250"/>
      <c r="AT52" s="250"/>
      <c r="AU52" s="250"/>
      <c r="AV52" s="250"/>
      <c r="AW52" s="250"/>
      <c r="AX52" s="250"/>
      <c r="AY52" s="250"/>
      <c r="AZ52" s="250"/>
      <c r="BA52" s="250"/>
      <c r="BB52" s="250"/>
      <c r="BC52" s="250"/>
      <c r="BD52" s="250"/>
      <c r="BE52" s="250"/>
      <c r="BF52" s="250"/>
      <c r="BG52" s="250"/>
      <c r="BH52" s="250"/>
      <c r="BI52" s="250"/>
      <c r="BJ52" s="250"/>
      <c r="BK52" s="250"/>
      <c r="BL52" s="250"/>
      <c r="BM52" s="250"/>
      <c r="BN52" s="250"/>
      <c r="BO52" s="250"/>
      <c r="BP52" s="250"/>
      <c r="BQ52" s="250"/>
      <c r="BR52" s="250"/>
      <c r="BS52" s="250"/>
      <c r="BT52" s="250"/>
      <c r="BU52" s="250"/>
      <c r="BV52" s="250"/>
      <c r="BW52" s="250"/>
      <c r="BX52" s="250"/>
      <c r="BY52" s="251"/>
    </row>
    <row r="53" spans="1:77" ht="8.25" customHeight="1">
      <c r="A53" s="249"/>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250"/>
      <c r="AL53" s="250"/>
      <c r="AM53" s="250"/>
      <c r="AN53" s="250"/>
      <c r="AO53" s="250"/>
      <c r="AP53" s="250"/>
      <c r="AQ53" s="250"/>
      <c r="AR53" s="250"/>
      <c r="AS53" s="250"/>
      <c r="AT53" s="250"/>
      <c r="AU53" s="250"/>
      <c r="AV53" s="250"/>
      <c r="AW53" s="250"/>
      <c r="AX53" s="250"/>
      <c r="AY53" s="250"/>
      <c r="AZ53" s="250"/>
      <c r="BA53" s="250"/>
      <c r="BB53" s="250"/>
      <c r="BC53" s="250"/>
      <c r="BD53" s="250"/>
      <c r="BE53" s="250"/>
      <c r="BF53" s="250"/>
      <c r="BG53" s="250"/>
      <c r="BH53" s="250"/>
      <c r="BI53" s="250"/>
      <c r="BJ53" s="250"/>
      <c r="BK53" s="250"/>
      <c r="BL53" s="250"/>
      <c r="BM53" s="250"/>
      <c r="BN53" s="250"/>
      <c r="BO53" s="250"/>
      <c r="BP53" s="250"/>
      <c r="BQ53" s="250"/>
      <c r="BR53" s="250"/>
      <c r="BS53" s="250"/>
      <c r="BT53" s="250"/>
      <c r="BU53" s="250"/>
      <c r="BV53" s="250"/>
      <c r="BW53" s="250"/>
      <c r="BX53" s="250"/>
      <c r="BY53" s="251"/>
    </row>
    <row r="54" spans="1:77" ht="10.5" customHeight="1">
      <c r="A54" s="252"/>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253"/>
      <c r="AL54" s="253"/>
      <c r="AM54" s="253"/>
      <c r="AN54" s="253"/>
      <c r="AO54" s="253"/>
      <c r="AP54" s="253"/>
      <c r="AQ54" s="253"/>
      <c r="AR54" s="253"/>
      <c r="AS54" s="253"/>
      <c r="AT54" s="253"/>
      <c r="AU54" s="253"/>
      <c r="AV54" s="253"/>
      <c r="AW54" s="253"/>
      <c r="AX54" s="253"/>
      <c r="AY54" s="253"/>
      <c r="AZ54" s="253"/>
      <c r="BA54" s="253"/>
      <c r="BB54" s="253"/>
      <c r="BC54" s="253"/>
      <c r="BD54" s="253"/>
      <c r="BE54" s="253"/>
      <c r="BF54" s="253"/>
      <c r="BG54" s="253"/>
      <c r="BH54" s="253"/>
      <c r="BI54" s="253"/>
      <c r="BJ54" s="253"/>
      <c r="BK54" s="253"/>
      <c r="BL54" s="253"/>
      <c r="BM54" s="253"/>
      <c r="BN54" s="253"/>
      <c r="BO54" s="253"/>
      <c r="BP54" s="253"/>
      <c r="BQ54" s="253"/>
      <c r="BR54" s="253"/>
      <c r="BS54" s="253"/>
      <c r="BT54" s="253"/>
      <c r="BU54" s="253"/>
      <c r="BV54" s="253"/>
      <c r="BW54" s="253"/>
      <c r="BX54" s="253"/>
      <c r="BY54" s="254"/>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243"/>
      <c r="C71" s="243"/>
      <c r="D71" s="243"/>
      <c r="E71" s="243"/>
      <c r="F71" s="243"/>
      <c r="G71" s="243"/>
      <c r="H71" s="243"/>
      <c r="I71" s="243"/>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18"/>
      <c r="AN71" s="18"/>
      <c r="AO71" s="18"/>
      <c r="AP71" s="18"/>
      <c r="AQ71" s="18"/>
      <c r="AR71" s="18"/>
      <c r="AS71" s="40"/>
      <c r="AT71" s="40"/>
      <c r="AU71" s="40"/>
      <c r="AV71" s="40"/>
      <c r="AW71" s="40"/>
      <c r="AX71" s="40"/>
      <c r="AY71" s="40"/>
      <c r="AZ71" s="40"/>
      <c r="BA71" s="18"/>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row>
    <row r="72" spans="1:78" ht="6" customHeight="1">
      <c r="A72" s="18"/>
      <c r="B72" s="243"/>
      <c r="C72" s="243"/>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c r="AJ72" s="243"/>
      <c r="AK72" s="243"/>
      <c r="AL72" s="243"/>
      <c r="AM72" s="18"/>
      <c r="AN72" s="18"/>
      <c r="AO72" s="18"/>
      <c r="AP72" s="18"/>
      <c r="AQ72" s="18"/>
      <c r="AR72" s="18"/>
      <c r="AS72" s="40"/>
      <c r="AT72" s="40"/>
      <c r="AU72" s="40"/>
      <c r="AV72" s="40"/>
      <c r="AW72" s="40"/>
      <c r="AX72" s="40"/>
      <c r="AY72" s="40"/>
      <c r="AZ72" s="40"/>
      <c r="BA72" s="18"/>
      <c r="BB72" s="244"/>
      <c r="BC72" s="244"/>
      <c r="BD72" s="244"/>
      <c r="BE72" s="244"/>
      <c r="BF72" s="244"/>
      <c r="BG72" s="244"/>
      <c r="BH72" s="244"/>
      <c r="BI72" s="244"/>
      <c r="BJ72" s="244"/>
      <c r="BK72" s="244"/>
      <c r="BL72" s="244"/>
      <c r="BM72" s="244"/>
      <c r="BN72" s="244"/>
      <c r="BO72" s="244"/>
      <c r="BP72" s="244"/>
      <c r="BQ72" s="244"/>
      <c r="BR72" s="244"/>
      <c r="BS72" s="244"/>
      <c r="BT72" s="244"/>
      <c r="BU72" s="244"/>
      <c r="BV72" s="244"/>
      <c r="BW72" s="244"/>
      <c r="BX72" s="244"/>
      <c r="BY72" s="244"/>
    </row>
    <row r="73" spans="1:78" ht="6" customHeight="1">
      <c r="A73" s="18"/>
      <c r="B73" s="243"/>
      <c r="C73" s="243"/>
      <c r="D73" s="243"/>
      <c r="E73" s="243"/>
      <c r="F73" s="243"/>
      <c r="G73" s="243"/>
      <c r="H73" s="243"/>
      <c r="I73" s="243"/>
      <c r="J73" s="243"/>
      <c r="K73" s="243"/>
      <c r="L73" s="243"/>
      <c r="M73" s="243"/>
      <c r="N73" s="243"/>
      <c r="O73" s="243"/>
      <c r="P73" s="243"/>
      <c r="Q73" s="243"/>
      <c r="R73" s="243"/>
      <c r="S73" s="243"/>
      <c r="T73" s="243"/>
      <c r="U73" s="243"/>
      <c r="V73" s="243"/>
      <c r="W73" s="243"/>
      <c r="X73" s="243"/>
      <c r="Y73" s="243"/>
      <c r="Z73" s="243"/>
      <c r="AA73" s="243"/>
      <c r="AB73" s="243"/>
      <c r="AC73" s="243"/>
      <c r="AD73" s="243"/>
      <c r="AE73" s="243"/>
      <c r="AF73" s="243"/>
      <c r="AG73" s="243"/>
      <c r="AH73" s="243"/>
      <c r="AI73" s="243"/>
      <c r="AJ73" s="243"/>
      <c r="AK73" s="243"/>
      <c r="AL73" s="243"/>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261"/>
      <c r="C74" s="261"/>
      <c r="D74" s="261"/>
      <c r="E74" s="261"/>
      <c r="F74" s="261"/>
      <c r="G74" s="261"/>
      <c r="H74" s="261"/>
      <c r="I74" s="261"/>
      <c r="J74" s="261"/>
      <c r="K74" s="261"/>
      <c r="L74" s="261"/>
      <c r="M74" s="261"/>
      <c r="N74" s="261"/>
      <c r="O74" s="261"/>
      <c r="P74" s="261"/>
      <c r="Q74" s="261"/>
      <c r="R74" s="261"/>
      <c r="S74" s="261"/>
      <c r="T74" s="261"/>
      <c r="U74" s="261"/>
      <c r="V74" s="261"/>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261"/>
      <c r="C75" s="261"/>
      <c r="D75" s="261"/>
      <c r="E75" s="261"/>
      <c r="F75" s="261"/>
      <c r="G75" s="261"/>
      <c r="H75" s="261"/>
      <c r="I75" s="261"/>
      <c r="J75" s="261"/>
      <c r="K75" s="261"/>
      <c r="L75" s="261"/>
      <c r="M75" s="261"/>
      <c r="N75" s="261"/>
      <c r="O75" s="261"/>
      <c r="P75" s="261"/>
      <c r="Q75" s="261"/>
      <c r="R75" s="261"/>
      <c r="S75" s="261"/>
      <c r="T75" s="261"/>
      <c r="U75" s="261"/>
      <c r="V75" s="261"/>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243"/>
      <c r="C76" s="243"/>
      <c r="D76" s="243"/>
      <c r="E76" s="243"/>
      <c r="F76" s="243"/>
      <c r="G76" s="243"/>
      <c r="H76" s="243"/>
      <c r="I76" s="243"/>
      <c r="J76" s="243"/>
      <c r="K76" s="243"/>
      <c r="L76" s="243"/>
      <c r="M76" s="243"/>
      <c r="N76" s="243"/>
      <c r="O76" s="243"/>
      <c r="P76" s="243"/>
      <c r="Q76" s="243"/>
      <c r="R76" s="243"/>
      <c r="S76" s="243"/>
      <c r="T76" s="243"/>
      <c r="U76" s="243"/>
      <c r="V76" s="243"/>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243"/>
      <c r="C77" s="243"/>
      <c r="D77" s="243"/>
      <c r="E77" s="243"/>
      <c r="F77" s="243"/>
      <c r="G77" s="243"/>
      <c r="H77" s="243"/>
      <c r="I77" s="243"/>
      <c r="J77" s="243"/>
      <c r="K77" s="243"/>
      <c r="L77" s="243"/>
      <c r="M77" s="243"/>
      <c r="N77" s="243"/>
      <c r="O77" s="243"/>
      <c r="P77" s="243"/>
      <c r="Q77" s="243"/>
      <c r="R77" s="243"/>
      <c r="S77" s="243"/>
      <c r="T77" s="243"/>
      <c r="U77" s="243"/>
      <c r="V77" s="243"/>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243"/>
      <c r="C78" s="243"/>
      <c r="D78" s="243"/>
      <c r="E78" s="243"/>
      <c r="F78" s="243"/>
      <c r="G78" s="243"/>
      <c r="H78" s="243"/>
      <c r="I78" s="243"/>
      <c r="J78" s="243"/>
      <c r="K78" s="243"/>
      <c r="L78" s="243"/>
      <c r="M78" s="243"/>
      <c r="N78" s="243"/>
      <c r="O78" s="243"/>
      <c r="P78" s="243"/>
      <c r="Q78" s="243"/>
      <c r="R78" s="243"/>
      <c r="S78" s="243"/>
      <c r="T78" s="243"/>
      <c r="U78" s="243"/>
      <c r="V78" s="243"/>
      <c r="W78" s="18"/>
      <c r="X78" s="18"/>
      <c r="Y78" s="18"/>
      <c r="Z78" s="18"/>
      <c r="AA78" s="18"/>
      <c r="AB78" s="18"/>
      <c r="AC78" s="18"/>
      <c r="AD78" s="18"/>
      <c r="AE78" s="258"/>
      <c r="AF78" s="258"/>
      <c r="AG78" s="258"/>
      <c r="AH78" s="258"/>
      <c r="AI78" s="258"/>
      <c r="AJ78" s="258"/>
      <c r="AK78" s="258"/>
      <c r="AL78" s="258"/>
      <c r="AM78" s="258"/>
      <c r="AN78" s="258"/>
      <c r="AO78" s="258"/>
      <c r="AP78" s="258"/>
      <c r="AQ78" s="258"/>
      <c r="AR78" s="258"/>
      <c r="AS78" s="258"/>
      <c r="AT78" s="258"/>
      <c r="AU78" s="258"/>
      <c r="AV78" s="18"/>
      <c r="AW78" s="18"/>
      <c r="AX78" s="18"/>
      <c r="AY78" s="18"/>
      <c r="AZ78" s="18"/>
      <c r="BA78" s="18"/>
      <c r="BB78" s="18"/>
      <c r="BC78" s="18"/>
      <c r="BD78" s="18"/>
      <c r="BE78" s="259"/>
      <c r="BF78" s="259"/>
      <c r="BG78" s="259"/>
      <c r="BH78" s="259"/>
      <c r="BI78" s="259"/>
      <c r="BJ78" s="259"/>
      <c r="BK78" s="259"/>
      <c r="BL78" s="259"/>
      <c r="BM78" s="259"/>
      <c r="BN78" s="259"/>
      <c r="BO78" s="259"/>
      <c r="BP78" s="259"/>
      <c r="BQ78" s="259"/>
      <c r="BR78" s="259"/>
      <c r="BS78" s="259"/>
      <c r="BT78" s="259"/>
      <c r="BU78" s="259"/>
      <c r="BV78" s="259"/>
      <c r="BW78" s="18"/>
      <c r="BX78" s="18"/>
      <c r="BY78" s="18"/>
    </row>
    <row r="79" spans="1:78" ht="9" customHeight="1">
      <c r="A79" s="18"/>
      <c r="B79" s="18"/>
      <c r="C79" s="18"/>
      <c r="D79" s="18"/>
      <c r="E79" s="18"/>
      <c r="F79" s="18"/>
      <c r="G79" s="18"/>
      <c r="H79" s="18"/>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c r="AP79" s="260"/>
      <c r="AQ79" s="260"/>
      <c r="AR79" s="260"/>
      <c r="AS79" s="260"/>
      <c r="AT79" s="260"/>
      <c r="AU79" s="260"/>
      <c r="AV79" s="260"/>
      <c r="AW79" s="260"/>
      <c r="AX79" s="260"/>
      <c r="AY79" s="260"/>
      <c r="AZ79" s="260"/>
      <c r="BA79" s="260"/>
      <c r="BB79" s="260"/>
      <c r="BC79" s="260"/>
      <c r="BD79" s="260"/>
      <c r="BE79" s="260"/>
      <c r="BF79" s="260"/>
      <c r="BG79" s="260"/>
      <c r="BH79" s="260"/>
      <c r="BI79" s="260"/>
      <c r="BJ79" s="260"/>
      <c r="BK79" s="260"/>
      <c r="BL79" s="260"/>
      <c r="BM79" s="260"/>
      <c r="BN79" s="260"/>
      <c r="BO79" s="260"/>
      <c r="BP79" s="260"/>
      <c r="BQ79" s="260"/>
      <c r="BR79" s="260"/>
      <c r="BS79" s="18"/>
      <c r="BT79" s="18"/>
      <c r="BU79" s="18"/>
      <c r="BV79" s="18"/>
      <c r="BW79" s="18"/>
      <c r="BX79" s="18"/>
      <c r="BY79" s="18"/>
    </row>
    <row r="80" spans="1:78" ht="6" customHeight="1">
      <c r="A80" s="18"/>
      <c r="B80" s="192"/>
      <c r="C80" s="192"/>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2"/>
      <c r="BR80" s="192"/>
      <c r="BS80" s="192"/>
      <c r="BT80" s="192"/>
      <c r="BU80" s="192"/>
      <c r="BV80" s="192"/>
      <c r="BW80" s="192"/>
      <c r="BX80" s="192"/>
      <c r="BY80" s="192"/>
    </row>
    <row r="81" spans="1:77" ht="6" customHeight="1">
      <c r="A81" s="18"/>
      <c r="B81" s="192"/>
      <c r="C81" s="192"/>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row>
    <row r="82" spans="1:77" ht="6" customHeight="1">
      <c r="A82" s="18"/>
      <c r="B82" s="192"/>
      <c r="C82" s="192"/>
      <c r="D82" s="192"/>
      <c r="E82" s="192"/>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row>
    <row r="83" spans="1:77" ht="6.75" customHeight="1">
      <c r="A83" s="18"/>
      <c r="B83" s="192"/>
      <c r="C83" s="192"/>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row>
    <row r="84" spans="1:77" ht="6.75" customHeight="1">
      <c r="A84" s="18"/>
      <c r="B84" s="192"/>
      <c r="C84" s="192"/>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92"/>
      <c r="BS84" s="192"/>
      <c r="BT84" s="192"/>
      <c r="BU84" s="192"/>
      <c r="BV84" s="192"/>
      <c r="BW84" s="192"/>
      <c r="BX84" s="192"/>
      <c r="BY84" s="192"/>
    </row>
    <row r="85" spans="1:77" ht="6.75" customHeight="1">
      <c r="A85" s="18"/>
      <c r="B85" s="192"/>
      <c r="C85" s="192"/>
      <c r="D85" s="192"/>
      <c r="E85" s="192"/>
      <c r="F85" s="192"/>
      <c r="G85" s="192"/>
      <c r="H85" s="192"/>
      <c r="I85" s="192"/>
      <c r="J85" s="192"/>
      <c r="K85" s="192"/>
      <c r="L85" s="192"/>
      <c r="M85" s="192"/>
      <c r="N85" s="192"/>
      <c r="O85" s="192"/>
      <c r="P85" s="192"/>
      <c r="Q85" s="192"/>
      <c r="R85" s="192"/>
      <c r="S85" s="192"/>
      <c r="T85" s="192"/>
      <c r="U85" s="192"/>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row>
    <row r="86" spans="1:77" ht="6.75" customHeight="1">
      <c r="A86" s="18"/>
      <c r="B86" s="192"/>
      <c r="C86" s="192"/>
      <c r="D86" s="192"/>
      <c r="E86" s="192"/>
      <c r="F86" s="192"/>
      <c r="G86" s="192"/>
      <c r="H86" s="192"/>
      <c r="I86" s="192"/>
      <c r="J86" s="192"/>
      <c r="K86" s="192"/>
      <c r="L86" s="192"/>
      <c r="M86" s="192"/>
      <c r="N86" s="192"/>
      <c r="O86" s="192"/>
      <c r="P86" s="192"/>
      <c r="Q86" s="192"/>
      <c r="R86" s="192"/>
      <c r="S86" s="192"/>
      <c r="T86" s="192"/>
      <c r="U86" s="192"/>
      <c r="V86" s="192"/>
      <c r="W86" s="192"/>
      <c r="X86" s="192"/>
      <c r="Y86" s="192"/>
      <c r="Z86" s="192"/>
      <c r="AA86" s="192"/>
      <c r="AB86" s="192"/>
      <c r="AC86" s="192"/>
      <c r="AD86" s="192"/>
      <c r="AE86" s="192"/>
      <c r="AF86" s="192"/>
      <c r="AG86" s="192"/>
      <c r="AH86" s="192"/>
      <c r="AI86" s="192"/>
      <c r="AJ86" s="192"/>
      <c r="AK86" s="192"/>
      <c r="AL86" s="192"/>
      <c r="AM86" s="192"/>
      <c r="AN86" s="192"/>
      <c r="AO86" s="192"/>
      <c r="AP86" s="192"/>
      <c r="AQ86" s="19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row>
    <row r="87" spans="1:77" ht="6.75" customHeight="1">
      <c r="A87" s="18"/>
      <c r="B87" s="192"/>
      <c r="C87" s="192"/>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row>
    <row r="88" spans="1:77" ht="6.75" customHeight="1">
      <c r="A88" s="18"/>
      <c r="B88" s="192"/>
      <c r="C88" s="192"/>
      <c r="D88" s="192"/>
      <c r="E88" s="192"/>
      <c r="F88" s="192"/>
      <c r="G88" s="192"/>
      <c r="H88" s="192"/>
      <c r="I88" s="192"/>
      <c r="J88" s="192"/>
      <c r="K88" s="192"/>
      <c r="L88" s="192"/>
      <c r="M88" s="192"/>
      <c r="N88" s="192"/>
      <c r="O88" s="192"/>
      <c r="P88" s="192"/>
      <c r="Q88" s="192"/>
      <c r="R88" s="192"/>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2"/>
      <c r="BR88" s="192"/>
      <c r="BS88" s="192"/>
      <c r="BT88" s="192"/>
      <c r="BU88" s="192"/>
      <c r="BV88" s="192"/>
      <c r="BW88" s="192"/>
      <c r="BX88" s="192"/>
      <c r="BY88" s="192"/>
    </row>
    <row r="89" spans="1:77" ht="6.75" customHeight="1">
      <c r="A89" s="18"/>
      <c r="B89" s="192"/>
      <c r="C89" s="192"/>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 ref="BN71:BY72"/>
    <mergeCell ref="S71:T73"/>
    <mergeCell ref="U71:V73"/>
    <mergeCell ref="W71:X73"/>
    <mergeCell ref="Y71:Z73"/>
    <mergeCell ref="AA71:AB73"/>
    <mergeCell ref="AC71:AD73"/>
    <mergeCell ref="AE71:AF73"/>
    <mergeCell ref="AG71:AH73"/>
    <mergeCell ref="AI71:AJ73"/>
    <mergeCell ref="AK71:AL73"/>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N42:W42"/>
    <mergeCell ref="X42:AA42"/>
    <mergeCell ref="A37:P39"/>
    <mergeCell ref="A40:I40"/>
    <mergeCell ref="J40:M40"/>
    <mergeCell ref="N40:W40"/>
    <mergeCell ref="X40:AA40"/>
    <mergeCell ref="A41:I41"/>
    <mergeCell ref="J41:M41"/>
    <mergeCell ref="N41:W41"/>
    <mergeCell ref="X41:AA41"/>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A16:M16"/>
    <mergeCell ref="N16:AM16"/>
    <mergeCell ref="AN16:AY18"/>
    <mergeCell ref="AZ16:BG18"/>
    <mergeCell ref="BH16:BI18"/>
    <mergeCell ref="C2:BV5"/>
    <mergeCell ref="B6:BM8"/>
    <mergeCell ref="B9:BY12"/>
    <mergeCell ref="A13:P15"/>
    <mergeCell ref="AZ13:BY15"/>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1D757ECE-85F1-4A34-BF09-6F18F25A7483}"/>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X89"/>
  <sheetViews>
    <sheetView showGridLines="0" view="pageBreakPreview" zoomScale="85" zoomScaleNormal="100" zoomScaleSheetLayoutView="85" workbookViewId="0">
      <selection activeCell="CC16" sqref="CC16"/>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177</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19" t="s">
        <v>176</v>
      </c>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9"/>
      <c r="BX2" s="9"/>
      <c r="BY2" s="9"/>
    </row>
    <row r="3" spans="1:77" ht="6.75" customHeight="1">
      <c r="A3" s="4"/>
      <c r="B3" s="4"/>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9"/>
      <c r="BX3" s="9"/>
      <c r="BY3" s="9"/>
    </row>
    <row r="4" spans="1:77" ht="6.75" customHeight="1">
      <c r="A4" s="4"/>
      <c r="B4" s="4"/>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19"/>
      <c r="AN4" s="119"/>
      <c r="AO4" s="119"/>
      <c r="AP4" s="119"/>
      <c r="AQ4" s="119"/>
      <c r="AR4" s="119"/>
      <c r="AS4" s="119"/>
      <c r="AT4" s="119"/>
      <c r="AU4" s="119"/>
      <c r="AV4" s="119"/>
      <c r="AW4" s="119"/>
      <c r="AX4" s="119"/>
      <c r="AY4" s="119"/>
      <c r="AZ4" s="119"/>
      <c r="BA4" s="119"/>
      <c r="BB4" s="119"/>
      <c r="BC4" s="119"/>
      <c r="BD4" s="119"/>
      <c r="BE4" s="119"/>
      <c r="BF4" s="119"/>
      <c r="BG4" s="119"/>
      <c r="BH4" s="119"/>
      <c r="BI4" s="119"/>
      <c r="BJ4" s="119"/>
      <c r="BK4" s="119"/>
      <c r="BL4" s="119"/>
      <c r="BM4" s="119"/>
      <c r="BN4" s="119"/>
      <c r="BO4" s="119"/>
      <c r="BP4" s="119"/>
      <c r="BQ4" s="119"/>
      <c r="BR4" s="119"/>
      <c r="BS4" s="119"/>
      <c r="BT4" s="119"/>
      <c r="BU4" s="119"/>
      <c r="BV4" s="119"/>
      <c r="BW4" s="9"/>
      <c r="BX4" s="9"/>
      <c r="BY4" s="9"/>
    </row>
    <row r="5" spans="1:77" ht="6.75" customHeight="1">
      <c r="A5" s="4"/>
      <c r="B5" s="4"/>
      <c r="C5" s="119"/>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19"/>
      <c r="BM5" s="119"/>
      <c r="BN5" s="119"/>
      <c r="BO5" s="119"/>
      <c r="BP5" s="119"/>
      <c r="BQ5" s="119"/>
      <c r="BR5" s="119"/>
      <c r="BS5" s="119"/>
      <c r="BT5" s="119"/>
      <c r="BU5" s="119"/>
      <c r="BV5" s="119"/>
      <c r="BW5" s="11"/>
      <c r="BX5" s="11"/>
      <c r="BY5" s="11"/>
    </row>
    <row r="6" spans="1:77" ht="6.75" customHeight="1">
      <c r="A6" s="4"/>
      <c r="B6" s="120" t="s">
        <v>159</v>
      </c>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1"/>
      <c r="BO6" s="11"/>
      <c r="BP6" s="11"/>
      <c r="BQ6" s="11"/>
      <c r="BR6" s="11"/>
      <c r="BS6" s="11"/>
      <c r="BT6" s="11"/>
      <c r="BU6" s="11"/>
      <c r="BV6" s="11"/>
      <c r="BW6" s="11"/>
      <c r="BX6" s="11"/>
      <c r="BY6" s="11"/>
    </row>
    <row r="7" spans="1:77" ht="6.75" customHeight="1">
      <c r="A7" s="4"/>
      <c r="B7" s="120"/>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120"/>
      <c r="AM7" s="120"/>
      <c r="AN7" s="120"/>
      <c r="AO7" s="120"/>
      <c r="AP7" s="120"/>
      <c r="AQ7" s="120"/>
      <c r="AR7" s="120"/>
      <c r="AS7" s="120"/>
      <c r="AT7" s="120"/>
      <c r="AU7" s="120"/>
      <c r="AV7" s="120"/>
      <c r="AW7" s="120"/>
      <c r="AX7" s="120"/>
      <c r="AY7" s="120"/>
      <c r="AZ7" s="120"/>
      <c r="BA7" s="120"/>
      <c r="BB7" s="120"/>
      <c r="BC7" s="120"/>
      <c r="BD7" s="120"/>
      <c r="BE7" s="120"/>
      <c r="BF7" s="120"/>
      <c r="BG7" s="120"/>
      <c r="BH7" s="120"/>
      <c r="BI7" s="120"/>
      <c r="BJ7" s="120"/>
      <c r="BK7" s="120"/>
      <c r="BL7" s="120"/>
      <c r="BM7" s="120"/>
      <c r="BN7" s="9"/>
      <c r="BO7" s="9"/>
      <c r="BP7" s="9"/>
      <c r="BQ7" s="9"/>
      <c r="BR7" s="9"/>
      <c r="BS7" s="9"/>
      <c r="BT7" s="9"/>
      <c r="BU7" s="9"/>
      <c r="BV7" s="9"/>
      <c r="BW7" s="9"/>
      <c r="BX7" s="9"/>
      <c r="BY7" s="9"/>
    </row>
    <row r="8" spans="1:77" ht="6.75" customHeight="1">
      <c r="A8" s="4"/>
      <c r="B8" s="120"/>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0"/>
      <c r="AY8" s="120"/>
      <c r="AZ8" s="120"/>
      <c r="BA8" s="120"/>
      <c r="BB8" s="120"/>
      <c r="BC8" s="120"/>
      <c r="BD8" s="120"/>
      <c r="BE8" s="120"/>
      <c r="BF8" s="120"/>
      <c r="BG8" s="120"/>
      <c r="BH8" s="120"/>
      <c r="BI8" s="120"/>
      <c r="BJ8" s="120"/>
      <c r="BK8" s="120"/>
      <c r="BL8" s="120"/>
      <c r="BM8" s="120"/>
      <c r="BN8" s="9"/>
      <c r="BO8" s="9"/>
      <c r="BP8" s="9"/>
      <c r="BQ8" s="9"/>
      <c r="BR8" s="9"/>
      <c r="BS8" s="9"/>
      <c r="BT8" s="9"/>
      <c r="BU8" s="9"/>
      <c r="BV8" s="9"/>
      <c r="BW8" s="9"/>
      <c r="BX8" s="9"/>
      <c r="BY8" s="9"/>
    </row>
    <row r="9" spans="1:77" ht="6.75" customHeight="1">
      <c r="B9" s="121" t="s">
        <v>163</v>
      </c>
      <c r="C9" s="121"/>
      <c r="D9" s="121"/>
      <c r="E9" s="121"/>
      <c r="F9" s="121"/>
      <c r="G9" s="121"/>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row>
    <row r="10" spans="1:77" ht="7.5" customHeight="1">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row>
    <row r="11" spans="1:77" ht="6.75" customHeight="1">
      <c r="A11" s="11"/>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row>
    <row r="12" spans="1:77" ht="6.75" customHeight="1">
      <c r="A12" s="11"/>
      <c r="B12" s="121"/>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row>
    <row r="13" spans="1:77" ht="6.75" customHeight="1">
      <c r="A13" s="122" t="s">
        <v>0</v>
      </c>
      <c r="B13" s="122"/>
      <c r="C13" s="122"/>
      <c r="D13" s="122"/>
      <c r="E13" s="122"/>
      <c r="F13" s="122"/>
      <c r="G13" s="122"/>
      <c r="H13" s="122"/>
      <c r="I13" s="122"/>
      <c r="J13" s="122"/>
      <c r="K13" s="122"/>
      <c r="L13" s="122"/>
      <c r="M13" s="122"/>
      <c r="N13" s="122"/>
      <c r="O13" s="122"/>
      <c r="P13" s="122"/>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3" t="str">
        <f>IF(AND([1]【参考】集計用シート!D3&gt;=45748,[1]【参考】集計用シート!D3&lt;=46112),"","↓申請年月日を入力してください")</f>
        <v>↓申請年月日を入力してください</v>
      </c>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row>
    <row r="14" spans="1:77" ht="15" customHeight="1">
      <c r="A14" s="122"/>
      <c r="B14" s="122"/>
      <c r="C14" s="122"/>
      <c r="D14" s="122"/>
      <c r="E14" s="122"/>
      <c r="F14" s="122"/>
      <c r="G14" s="122"/>
      <c r="H14" s="122"/>
      <c r="I14" s="122"/>
      <c r="J14" s="122"/>
      <c r="K14" s="122"/>
      <c r="L14" s="122"/>
      <c r="M14" s="122"/>
      <c r="N14" s="122"/>
      <c r="O14" s="122"/>
      <c r="P14" s="122"/>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3"/>
      <c r="BA14" s="123"/>
      <c r="BB14" s="123"/>
      <c r="BC14" s="123"/>
      <c r="BD14" s="123"/>
      <c r="BE14" s="123"/>
      <c r="BF14" s="123"/>
      <c r="BG14" s="123"/>
      <c r="BH14" s="123"/>
      <c r="BI14" s="123"/>
      <c r="BJ14" s="123"/>
      <c r="BK14" s="123"/>
      <c r="BL14" s="123"/>
      <c r="BM14" s="123"/>
      <c r="BN14" s="123"/>
      <c r="BO14" s="123"/>
      <c r="BP14" s="123"/>
      <c r="BQ14" s="123"/>
      <c r="BR14" s="123"/>
      <c r="BS14" s="123"/>
      <c r="BT14" s="123"/>
      <c r="BU14" s="123"/>
      <c r="BV14" s="123"/>
      <c r="BW14" s="123"/>
      <c r="BX14" s="123"/>
      <c r="BY14" s="123"/>
    </row>
    <row r="15" spans="1:77" ht="9" customHeight="1">
      <c r="A15" s="122"/>
      <c r="B15" s="122"/>
      <c r="C15" s="122"/>
      <c r="D15" s="122"/>
      <c r="E15" s="122"/>
      <c r="F15" s="122"/>
      <c r="G15" s="122"/>
      <c r="H15" s="122"/>
      <c r="I15" s="122"/>
      <c r="J15" s="122"/>
      <c r="K15" s="122"/>
      <c r="L15" s="122"/>
      <c r="M15" s="122"/>
      <c r="N15" s="122"/>
      <c r="O15" s="122"/>
      <c r="P15" s="12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row>
    <row r="16" spans="1:77" ht="11.25" customHeight="1">
      <c r="A16" s="137" t="s">
        <v>115</v>
      </c>
      <c r="B16" s="137"/>
      <c r="C16" s="137"/>
      <c r="D16" s="137"/>
      <c r="E16" s="137"/>
      <c r="F16" s="137"/>
      <c r="G16" s="137"/>
      <c r="H16" s="137"/>
      <c r="I16" s="137"/>
      <c r="J16" s="137"/>
      <c r="K16" s="137"/>
      <c r="L16" s="137"/>
      <c r="M16" s="137"/>
      <c r="N16" s="274" t="str">
        <f>'支給申請書（別記第1号様式）'!N16</f>
        <v>カモイケ　イチロウ</v>
      </c>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139" t="s">
        <v>165</v>
      </c>
      <c r="AO16" s="140"/>
      <c r="AP16" s="140"/>
      <c r="AQ16" s="140"/>
      <c r="AR16" s="140"/>
      <c r="AS16" s="140"/>
      <c r="AT16" s="140"/>
      <c r="AU16" s="140"/>
      <c r="AV16" s="140"/>
      <c r="AW16" s="140"/>
      <c r="AX16" s="140"/>
      <c r="AY16" s="141"/>
      <c r="AZ16" s="275">
        <f>'支給申請書（別記第1号様式）'!AZ16</f>
        <v>2026</v>
      </c>
      <c r="BA16" s="276"/>
      <c r="BB16" s="276"/>
      <c r="BC16" s="276"/>
      <c r="BD16" s="276"/>
      <c r="BE16" s="276"/>
      <c r="BF16" s="276"/>
      <c r="BG16" s="276"/>
      <c r="BH16" s="281" t="s">
        <v>1</v>
      </c>
      <c r="BI16" s="281"/>
      <c r="BJ16" s="262">
        <f>'支給申請書（別記第1号様式）'!BJ16</f>
        <v>4</v>
      </c>
      <c r="BK16" s="262"/>
      <c r="BL16" s="262"/>
      <c r="BM16" s="262"/>
      <c r="BN16" s="262"/>
      <c r="BO16" s="262"/>
      <c r="BP16" s="265" t="s">
        <v>2</v>
      </c>
      <c r="BQ16" s="265"/>
      <c r="BR16" s="268">
        <f>'支給申請書（別記第1号様式）'!BR16</f>
        <v>3</v>
      </c>
      <c r="BS16" s="268"/>
      <c r="BT16" s="268"/>
      <c r="BU16" s="268"/>
      <c r="BV16" s="268"/>
      <c r="BW16" s="268"/>
      <c r="BX16" s="265" t="s">
        <v>3</v>
      </c>
      <c r="BY16" s="271"/>
    </row>
    <row r="17" spans="1:78" ht="6.75" customHeight="1">
      <c r="A17" s="137" t="s">
        <v>116</v>
      </c>
      <c r="B17" s="137"/>
      <c r="C17" s="137"/>
      <c r="D17" s="137"/>
      <c r="E17" s="137"/>
      <c r="F17" s="137"/>
      <c r="G17" s="137"/>
      <c r="H17" s="137"/>
      <c r="I17" s="137"/>
      <c r="J17" s="137"/>
      <c r="K17" s="137"/>
      <c r="L17" s="137"/>
      <c r="M17" s="137"/>
      <c r="N17" s="274" t="str">
        <f>'支給申請書（別記第1号様式）'!N17</f>
        <v>鴨池　一郎</v>
      </c>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142"/>
      <c r="AO17" s="143"/>
      <c r="AP17" s="143"/>
      <c r="AQ17" s="143"/>
      <c r="AR17" s="143"/>
      <c r="AS17" s="143"/>
      <c r="AT17" s="143"/>
      <c r="AU17" s="143"/>
      <c r="AV17" s="143"/>
      <c r="AW17" s="143"/>
      <c r="AX17" s="143"/>
      <c r="AY17" s="144"/>
      <c r="AZ17" s="277"/>
      <c r="BA17" s="278"/>
      <c r="BB17" s="278"/>
      <c r="BC17" s="278"/>
      <c r="BD17" s="278"/>
      <c r="BE17" s="278"/>
      <c r="BF17" s="278"/>
      <c r="BG17" s="278"/>
      <c r="BH17" s="282"/>
      <c r="BI17" s="282"/>
      <c r="BJ17" s="263"/>
      <c r="BK17" s="263"/>
      <c r="BL17" s="263"/>
      <c r="BM17" s="263"/>
      <c r="BN17" s="263"/>
      <c r="BO17" s="263"/>
      <c r="BP17" s="266"/>
      <c r="BQ17" s="266"/>
      <c r="BR17" s="269"/>
      <c r="BS17" s="269"/>
      <c r="BT17" s="269"/>
      <c r="BU17" s="269"/>
      <c r="BV17" s="269"/>
      <c r="BW17" s="269"/>
      <c r="BX17" s="266"/>
      <c r="BY17" s="272"/>
    </row>
    <row r="18" spans="1:78" ht="6.75" customHeight="1">
      <c r="A18" s="137"/>
      <c r="B18" s="137"/>
      <c r="C18" s="137"/>
      <c r="D18" s="137"/>
      <c r="E18" s="137"/>
      <c r="F18" s="137"/>
      <c r="G18" s="137"/>
      <c r="H18" s="137"/>
      <c r="I18" s="137"/>
      <c r="J18" s="137"/>
      <c r="K18" s="137"/>
      <c r="L18" s="137"/>
      <c r="M18" s="137"/>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145"/>
      <c r="AO18" s="146"/>
      <c r="AP18" s="146"/>
      <c r="AQ18" s="146"/>
      <c r="AR18" s="146"/>
      <c r="AS18" s="146"/>
      <c r="AT18" s="146"/>
      <c r="AU18" s="146"/>
      <c r="AV18" s="146"/>
      <c r="AW18" s="146"/>
      <c r="AX18" s="146"/>
      <c r="AY18" s="147"/>
      <c r="AZ18" s="279"/>
      <c r="BA18" s="280"/>
      <c r="BB18" s="280"/>
      <c r="BC18" s="280"/>
      <c r="BD18" s="280"/>
      <c r="BE18" s="280"/>
      <c r="BF18" s="280"/>
      <c r="BG18" s="280"/>
      <c r="BH18" s="283"/>
      <c r="BI18" s="283"/>
      <c r="BJ18" s="264"/>
      <c r="BK18" s="264"/>
      <c r="BL18" s="264"/>
      <c r="BM18" s="264"/>
      <c r="BN18" s="264"/>
      <c r="BO18" s="264"/>
      <c r="BP18" s="267"/>
      <c r="BQ18" s="267"/>
      <c r="BR18" s="270"/>
      <c r="BS18" s="270"/>
      <c r="BT18" s="270"/>
      <c r="BU18" s="270"/>
      <c r="BV18" s="270"/>
      <c r="BW18" s="270"/>
      <c r="BX18" s="267"/>
      <c r="BY18" s="273"/>
    </row>
    <row r="19" spans="1:78" ht="6.75" customHeight="1">
      <c r="A19" s="158" t="s">
        <v>4</v>
      </c>
      <c r="B19" s="159"/>
      <c r="C19" s="159"/>
      <c r="D19" s="159"/>
      <c r="E19" s="159"/>
      <c r="F19" s="159"/>
      <c r="G19" s="159"/>
      <c r="H19" s="159"/>
      <c r="I19" s="159"/>
      <c r="J19" s="159"/>
      <c r="K19" s="159"/>
      <c r="L19" s="159"/>
      <c r="M19" s="160"/>
      <c r="N19" s="284" t="str">
        <f>'支給申請書（別記第1号様式）'!N19</f>
        <v>ケンチョウヤッキョク</v>
      </c>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285"/>
      <c r="AN19" s="158" t="s">
        <v>5</v>
      </c>
      <c r="AO19" s="159"/>
      <c r="AP19" s="159"/>
      <c r="AQ19" s="159"/>
      <c r="AR19" s="159"/>
      <c r="AS19" s="159"/>
      <c r="AT19" s="159"/>
      <c r="AU19" s="159"/>
      <c r="AV19" s="159"/>
      <c r="AW19" s="159"/>
      <c r="AX19" s="159"/>
      <c r="AY19" s="160"/>
      <c r="AZ19" s="303" t="s">
        <v>6</v>
      </c>
      <c r="BA19" s="304"/>
      <c r="BB19" s="289">
        <f>'支給申請書（別記第1号様式）'!BB19</f>
        <v>123</v>
      </c>
      <c r="BC19" s="289"/>
      <c r="BD19" s="289"/>
      <c r="BE19" s="289"/>
      <c r="BF19" s="289"/>
      <c r="BG19" s="305" t="s">
        <v>7</v>
      </c>
      <c r="BH19" s="305"/>
      <c r="BI19" s="289">
        <f>'支給申請書（別記第1号様式）'!BI19</f>
        <v>4567</v>
      </c>
      <c r="BJ19" s="289"/>
      <c r="BK19" s="289"/>
      <c r="BL19" s="289"/>
      <c r="BM19" s="289"/>
      <c r="BN19" s="289"/>
      <c r="BO19" s="289"/>
      <c r="BP19" s="289"/>
      <c r="BQ19" s="289"/>
      <c r="BR19" s="289"/>
      <c r="BS19" s="112"/>
      <c r="BT19" s="112"/>
      <c r="BU19" s="112"/>
      <c r="BV19" s="112"/>
      <c r="BW19" s="112"/>
      <c r="BX19" s="112"/>
      <c r="BY19" s="113"/>
      <c r="BZ19" s="15"/>
    </row>
    <row r="20" spans="1:78" ht="6.75" customHeight="1">
      <c r="A20" s="164"/>
      <c r="B20" s="165"/>
      <c r="C20" s="165"/>
      <c r="D20" s="165"/>
      <c r="E20" s="165"/>
      <c r="F20" s="165"/>
      <c r="G20" s="165"/>
      <c r="H20" s="165"/>
      <c r="I20" s="165"/>
      <c r="J20" s="165"/>
      <c r="K20" s="165"/>
      <c r="L20" s="165"/>
      <c r="M20" s="166"/>
      <c r="N20" s="286"/>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287"/>
      <c r="AL20" s="287"/>
      <c r="AM20" s="288"/>
      <c r="AN20" s="161"/>
      <c r="AO20" s="162"/>
      <c r="AP20" s="162"/>
      <c r="AQ20" s="162"/>
      <c r="AR20" s="162"/>
      <c r="AS20" s="162"/>
      <c r="AT20" s="162"/>
      <c r="AU20" s="162"/>
      <c r="AV20" s="162"/>
      <c r="AW20" s="162"/>
      <c r="AX20" s="162"/>
      <c r="AY20" s="163"/>
      <c r="AZ20" s="303"/>
      <c r="BA20" s="304"/>
      <c r="BB20" s="289"/>
      <c r="BC20" s="289"/>
      <c r="BD20" s="289"/>
      <c r="BE20" s="289"/>
      <c r="BF20" s="289"/>
      <c r="BG20" s="305"/>
      <c r="BH20" s="305"/>
      <c r="BI20" s="289"/>
      <c r="BJ20" s="289"/>
      <c r="BK20" s="289"/>
      <c r="BL20" s="289"/>
      <c r="BM20" s="289"/>
      <c r="BN20" s="289"/>
      <c r="BO20" s="289"/>
      <c r="BP20" s="289"/>
      <c r="BQ20" s="289"/>
      <c r="BR20" s="289"/>
      <c r="BS20" s="112"/>
      <c r="BT20" s="112"/>
      <c r="BU20" s="112"/>
      <c r="BV20" s="112"/>
      <c r="BW20" s="112"/>
      <c r="BX20" s="112"/>
      <c r="BY20" s="113"/>
      <c r="BZ20" s="15"/>
    </row>
    <row r="21" spans="1:78" ht="6.75" customHeight="1">
      <c r="A21" s="158" t="s">
        <v>104</v>
      </c>
      <c r="B21" s="159"/>
      <c r="C21" s="159"/>
      <c r="D21" s="159"/>
      <c r="E21" s="159"/>
      <c r="F21" s="159"/>
      <c r="G21" s="159"/>
      <c r="H21" s="159"/>
      <c r="I21" s="159"/>
      <c r="J21" s="159"/>
      <c r="K21" s="159"/>
      <c r="L21" s="159"/>
      <c r="M21" s="160"/>
      <c r="N21" s="290" t="str">
        <f>'支給申請書（別記第1号様式）'!N21</f>
        <v>県庁薬局</v>
      </c>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2"/>
      <c r="AN21" s="161"/>
      <c r="AO21" s="162"/>
      <c r="AP21" s="162"/>
      <c r="AQ21" s="162"/>
      <c r="AR21" s="162"/>
      <c r="AS21" s="162"/>
      <c r="AT21" s="162"/>
      <c r="AU21" s="162"/>
      <c r="AV21" s="162"/>
      <c r="AW21" s="162"/>
      <c r="AX21" s="162"/>
      <c r="AY21" s="163"/>
      <c r="AZ21" s="295" t="str">
        <f>'支給申請書（別記第1号様式）'!AZ21</f>
        <v>鹿児島市鴨池新町１－２</v>
      </c>
      <c r="BA21" s="296"/>
      <c r="BB21" s="296"/>
      <c r="BC21" s="296"/>
      <c r="BD21" s="296"/>
      <c r="BE21" s="296"/>
      <c r="BF21" s="296"/>
      <c r="BG21" s="296"/>
      <c r="BH21" s="296"/>
      <c r="BI21" s="296"/>
      <c r="BJ21" s="296"/>
      <c r="BK21" s="296"/>
      <c r="BL21" s="296"/>
      <c r="BM21" s="296"/>
      <c r="BN21" s="296"/>
      <c r="BO21" s="296"/>
      <c r="BP21" s="296"/>
      <c r="BQ21" s="296"/>
      <c r="BR21" s="296"/>
      <c r="BS21" s="296"/>
      <c r="BT21" s="296"/>
      <c r="BU21" s="296"/>
      <c r="BV21" s="296"/>
      <c r="BW21" s="296"/>
      <c r="BX21" s="296"/>
      <c r="BY21" s="297"/>
      <c r="BZ21" s="15"/>
    </row>
    <row r="22" spans="1:78" ht="6.75" customHeight="1">
      <c r="A22" s="161"/>
      <c r="B22" s="162"/>
      <c r="C22" s="162"/>
      <c r="D22" s="162"/>
      <c r="E22" s="162"/>
      <c r="F22" s="162"/>
      <c r="G22" s="162"/>
      <c r="H22" s="162"/>
      <c r="I22" s="162"/>
      <c r="J22" s="162"/>
      <c r="K22" s="162"/>
      <c r="L22" s="162"/>
      <c r="M22" s="163"/>
      <c r="N22" s="293"/>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94"/>
      <c r="AN22" s="161"/>
      <c r="AO22" s="162"/>
      <c r="AP22" s="162"/>
      <c r="AQ22" s="162"/>
      <c r="AR22" s="162"/>
      <c r="AS22" s="162"/>
      <c r="AT22" s="162"/>
      <c r="AU22" s="162"/>
      <c r="AV22" s="162"/>
      <c r="AW22" s="162"/>
      <c r="AX22" s="162"/>
      <c r="AY22" s="163"/>
      <c r="AZ22" s="295"/>
      <c r="BA22" s="296"/>
      <c r="BB22" s="296"/>
      <c r="BC22" s="296"/>
      <c r="BD22" s="296"/>
      <c r="BE22" s="296"/>
      <c r="BF22" s="296"/>
      <c r="BG22" s="296"/>
      <c r="BH22" s="296"/>
      <c r="BI22" s="296"/>
      <c r="BJ22" s="296"/>
      <c r="BK22" s="296"/>
      <c r="BL22" s="296"/>
      <c r="BM22" s="296"/>
      <c r="BN22" s="296"/>
      <c r="BO22" s="296"/>
      <c r="BP22" s="296"/>
      <c r="BQ22" s="296"/>
      <c r="BR22" s="296"/>
      <c r="BS22" s="296"/>
      <c r="BT22" s="296"/>
      <c r="BU22" s="296"/>
      <c r="BV22" s="296"/>
      <c r="BW22" s="296"/>
      <c r="BX22" s="296"/>
      <c r="BY22" s="297"/>
    </row>
    <row r="23" spans="1:78" ht="6.75" customHeight="1">
      <c r="A23" s="161"/>
      <c r="B23" s="162"/>
      <c r="C23" s="162"/>
      <c r="D23" s="162"/>
      <c r="E23" s="162"/>
      <c r="F23" s="162"/>
      <c r="G23" s="162"/>
      <c r="H23" s="162"/>
      <c r="I23" s="162"/>
      <c r="J23" s="162"/>
      <c r="K23" s="162"/>
      <c r="L23" s="162"/>
      <c r="M23" s="163"/>
      <c r="N23" s="293"/>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94"/>
      <c r="AN23" s="161"/>
      <c r="AO23" s="162"/>
      <c r="AP23" s="162"/>
      <c r="AQ23" s="162"/>
      <c r="AR23" s="162"/>
      <c r="AS23" s="162"/>
      <c r="AT23" s="162"/>
      <c r="AU23" s="162"/>
      <c r="AV23" s="162"/>
      <c r="AW23" s="162"/>
      <c r="AX23" s="162"/>
      <c r="AY23" s="163"/>
      <c r="AZ23" s="295"/>
      <c r="BA23" s="296"/>
      <c r="BB23" s="296"/>
      <c r="BC23" s="296"/>
      <c r="BD23" s="296"/>
      <c r="BE23" s="296"/>
      <c r="BF23" s="296"/>
      <c r="BG23" s="296"/>
      <c r="BH23" s="296"/>
      <c r="BI23" s="296"/>
      <c r="BJ23" s="296"/>
      <c r="BK23" s="296"/>
      <c r="BL23" s="296"/>
      <c r="BM23" s="296"/>
      <c r="BN23" s="296"/>
      <c r="BO23" s="296"/>
      <c r="BP23" s="296"/>
      <c r="BQ23" s="296"/>
      <c r="BR23" s="296"/>
      <c r="BS23" s="296"/>
      <c r="BT23" s="296"/>
      <c r="BU23" s="296"/>
      <c r="BV23" s="296"/>
      <c r="BW23" s="296"/>
      <c r="BX23" s="296"/>
      <c r="BY23" s="297"/>
    </row>
    <row r="24" spans="1:78" ht="6.75" customHeight="1">
      <c r="A24" s="161"/>
      <c r="B24" s="162"/>
      <c r="C24" s="162"/>
      <c r="D24" s="162"/>
      <c r="E24" s="162"/>
      <c r="F24" s="162"/>
      <c r="G24" s="162"/>
      <c r="H24" s="162"/>
      <c r="I24" s="162"/>
      <c r="J24" s="162"/>
      <c r="K24" s="162"/>
      <c r="L24" s="162"/>
      <c r="M24" s="163"/>
      <c r="N24" s="293"/>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94"/>
      <c r="AN24" s="161"/>
      <c r="AO24" s="162"/>
      <c r="AP24" s="162"/>
      <c r="AQ24" s="162"/>
      <c r="AR24" s="162"/>
      <c r="AS24" s="162"/>
      <c r="AT24" s="162"/>
      <c r="AU24" s="162"/>
      <c r="AV24" s="162"/>
      <c r="AW24" s="162"/>
      <c r="AX24" s="162"/>
      <c r="AY24" s="163"/>
      <c r="AZ24" s="295"/>
      <c r="BA24" s="296"/>
      <c r="BB24" s="296"/>
      <c r="BC24" s="296"/>
      <c r="BD24" s="296"/>
      <c r="BE24" s="296"/>
      <c r="BF24" s="296"/>
      <c r="BG24" s="296"/>
      <c r="BH24" s="296"/>
      <c r="BI24" s="296"/>
      <c r="BJ24" s="296"/>
      <c r="BK24" s="296"/>
      <c r="BL24" s="296"/>
      <c r="BM24" s="296"/>
      <c r="BN24" s="296"/>
      <c r="BO24" s="296"/>
      <c r="BP24" s="296"/>
      <c r="BQ24" s="296"/>
      <c r="BR24" s="296"/>
      <c r="BS24" s="296"/>
      <c r="BT24" s="296"/>
      <c r="BU24" s="296"/>
      <c r="BV24" s="296"/>
      <c r="BW24" s="296"/>
      <c r="BX24" s="296"/>
      <c r="BY24" s="297"/>
    </row>
    <row r="25" spans="1:78" ht="6.75" customHeight="1">
      <c r="A25" s="161"/>
      <c r="B25" s="162"/>
      <c r="C25" s="162"/>
      <c r="D25" s="162"/>
      <c r="E25" s="162"/>
      <c r="F25" s="162"/>
      <c r="G25" s="162"/>
      <c r="H25" s="162"/>
      <c r="I25" s="162"/>
      <c r="J25" s="162"/>
      <c r="K25" s="162"/>
      <c r="L25" s="162"/>
      <c r="M25" s="163"/>
      <c r="N25" s="178" t="s">
        <v>71</v>
      </c>
      <c r="O25" s="179"/>
      <c r="P25" s="179"/>
      <c r="Q25" s="179"/>
      <c r="R25" s="179"/>
      <c r="S25" s="179"/>
      <c r="T25" s="179"/>
      <c r="U25" s="179"/>
      <c r="V25" s="179"/>
      <c r="W25" s="179"/>
      <c r="X25" s="179"/>
      <c r="Y25" s="179"/>
      <c r="Z25" s="289">
        <f>'支給申請書（別記第1号様式）'!Z25</f>
        <v>1234567890</v>
      </c>
      <c r="AA25" s="289"/>
      <c r="AB25" s="289"/>
      <c r="AC25" s="289"/>
      <c r="AD25" s="289"/>
      <c r="AE25" s="289"/>
      <c r="AF25" s="289"/>
      <c r="AG25" s="289"/>
      <c r="AH25" s="289"/>
      <c r="AI25" s="289"/>
      <c r="AJ25" s="289"/>
      <c r="AK25" s="289"/>
      <c r="AL25" s="289"/>
      <c r="AM25" s="294"/>
      <c r="AN25" s="161"/>
      <c r="AO25" s="162"/>
      <c r="AP25" s="162"/>
      <c r="AQ25" s="162"/>
      <c r="AR25" s="162"/>
      <c r="AS25" s="162"/>
      <c r="AT25" s="162"/>
      <c r="AU25" s="162"/>
      <c r="AV25" s="162"/>
      <c r="AW25" s="162"/>
      <c r="AX25" s="162"/>
      <c r="AY25" s="163"/>
      <c r="AZ25" s="295"/>
      <c r="BA25" s="296"/>
      <c r="BB25" s="296"/>
      <c r="BC25" s="296"/>
      <c r="BD25" s="296"/>
      <c r="BE25" s="296"/>
      <c r="BF25" s="296"/>
      <c r="BG25" s="296"/>
      <c r="BH25" s="296"/>
      <c r="BI25" s="296"/>
      <c r="BJ25" s="296"/>
      <c r="BK25" s="296"/>
      <c r="BL25" s="296"/>
      <c r="BM25" s="296"/>
      <c r="BN25" s="296"/>
      <c r="BO25" s="296"/>
      <c r="BP25" s="296"/>
      <c r="BQ25" s="296"/>
      <c r="BR25" s="296"/>
      <c r="BS25" s="296"/>
      <c r="BT25" s="296"/>
      <c r="BU25" s="296"/>
      <c r="BV25" s="296"/>
      <c r="BW25" s="296"/>
      <c r="BX25" s="296"/>
      <c r="BY25" s="297"/>
    </row>
    <row r="26" spans="1:78" ht="6.75" customHeight="1">
      <c r="A26" s="164"/>
      <c r="B26" s="165"/>
      <c r="C26" s="165"/>
      <c r="D26" s="165"/>
      <c r="E26" s="165"/>
      <c r="F26" s="165"/>
      <c r="G26" s="165"/>
      <c r="H26" s="165"/>
      <c r="I26" s="165"/>
      <c r="J26" s="165"/>
      <c r="K26" s="165"/>
      <c r="L26" s="165"/>
      <c r="M26" s="166"/>
      <c r="N26" s="180"/>
      <c r="O26" s="181"/>
      <c r="P26" s="181"/>
      <c r="Q26" s="181"/>
      <c r="R26" s="181"/>
      <c r="S26" s="181"/>
      <c r="T26" s="181"/>
      <c r="U26" s="181"/>
      <c r="V26" s="181"/>
      <c r="W26" s="181"/>
      <c r="X26" s="181"/>
      <c r="Y26" s="181"/>
      <c r="Z26" s="301"/>
      <c r="AA26" s="301"/>
      <c r="AB26" s="301"/>
      <c r="AC26" s="301"/>
      <c r="AD26" s="301"/>
      <c r="AE26" s="301"/>
      <c r="AF26" s="301"/>
      <c r="AG26" s="301"/>
      <c r="AH26" s="301"/>
      <c r="AI26" s="301"/>
      <c r="AJ26" s="301"/>
      <c r="AK26" s="301"/>
      <c r="AL26" s="301"/>
      <c r="AM26" s="302"/>
      <c r="AN26" s="164"/>
      <c r="AO26" s="165"/>
      <c r="AP26" s="165"/>
      <c r="AQ26" s="165"/>
      <c r="AR26" s="165"/>
      <c r="AS26" s="165"/>
      <c r="AT26" s="165"/>
      <c r="AU26" s="165"/>
      <c r="AV26" s="165"/>
      <c r="AW26" s="165"/>
      <c r="AX26" s="165"/>
      <c r="AY26" s="166"/>
      <c r="AZ26" s="298"/>
      <c r="BA26" s="299"/>
      <c r="BB26" s="299"/>
      <c r="BC26" s="299"/>
      <c r="BD26" s="299"/>
      <c r="BE26" s="299"/>
      <c r="BF26" s="299"/>
      <c r="BG26" s="299"/>
      <c r="BH26" s="299"/>
      <c r="BI26" s="299"/>
      <c r="BJ26" s="299"/>
      <c r="BK26" s="299"/>
      <c r="BL26" s="299"/>
      <c r="BM26" s="299"/>
      <c r="BN26" s="299"/>
      <c r="BO26" s="299"/>
      <c r="BP26" s="299"/>
      <c r="BQ26" s="299"/>
      <c r="BR26" s="299"/>
      <c r="BS26" s="299"/>
      <c r="BT26" s="299"/>
      <c r="BU26" s="299"/>
      <c r="BV26" s="299"/>
      <c r="BW26" s="299"/>
      <c r="BX26" s="299"/>
      <c r="BY26" s="300"/>
    </row>
    <row r="27" spans="1:78" ht="6.75" customHeight="1">
      <c r="A27" s="158" t="s">
        <v>4</v>
      </c>
      <c r="B27" s="159"/>
      <c r="C27" s="159"/>
      <c r="D27" s="159"/>
      <c r="E27" s="159"/>
      <c r="F27" s="159"/>
      <c r="G27" s="159"/>
      <c r="H27" s="159"/>
      <c r="I27" s="159"/>
      <c r="J27" s="159"/>
      <c r="K27" s="159"/>
      <c r="L27" s="159"/>
      <c r="M27" s="159"/>
      <c r="N27" s="284" t="str">
        <f>'支給申請書（別記第1号様式）'!N27</f>
        <v>カブシキガイシャ　ケンチョウ</v>
      </c>
      <c r="O27" s="193"/>
      <c r="P27" s="193"/>
      <c r="Q27" s="193"/>
      <c r="R27" s="193"/>
      <c r="S27" s="193"/>
      <c r="T27" s="193"/>
      <c r="U27" s="193"/>
      <c r="V27" s="193"/>
      <c r="W27" s="193"/>
      <c r="X27" s="193"/>
      <c r="Y27" s="193"/>
      <c r="Z27" s="193"/>
      <c r="AA27" s="193"/>
      <c r="AB27" s="193"/>
      <c r="AC27" s="193"/>
      <c r="AD27" s="193"/>
      <c r="AE27" s="193"/>
      <c r="AF27" s="193"/>
      <c r="AG27" s="193"/>
      <c r="AH27" s="193"/>
      <c r="AI27" s="193"/>
      <c r="AJ27" s="193"/>
      <c r="AK27" s="193"/>
      <c r="AL27" s="193"/>
      <c r="AM27" s="285"/>
      <c r="AN27" s="158" t="s">
        <v>8</v>
      </c>
      <c r="AO27" s="159"/>
      <c r="AP27" s="159"/>
      <c r="AQ27" s="159"/>
      <c r="AR27" s="159"/>
      <c r="AS27" s="159"/>
      <c r="AT27" s="159"/>
      <c r="AU27" s="159"/>
      <c r="AV27" s="159"/>
      <c r="AW27" s="159"/>
      <c r="AX27" s="159"/>
      <c r="AY27" s="160"/>
      <c r="AZ27" s="195" t="s">
        <v>9</v>
      </c>
      <c r="BA27" s="196"/>
      <c r="BB27" s="196"/>
      <c r="BC27" s="196"/>
      <c r="BD27" s="196"/>
      <c r="BE27" s="197"/>
      <c r="BF27" s="284" t="str">
        <f>'支給申請書（別記第1号様式）'!BF27</f>
        <v>鴨池　花子</v>
      </c>
      <c r="BG27" s="193"/>
      <c r="BH27" s="193"/>
      <c r="BI27" s="193"/>
      <c r="BJ27" s="193"/>
      <c r="BK27" s="193"/>
      <c r="BL27" s="193"/>
      <c r="BM27" s="193"/>
      <c r="BN27" s="193"/>
      <c r="BO27" s="193"/>
      <c r="BP27" s="193"/>
      <c r="BQ27" s="193"/>
      <c r="BR27" s="193"/>
      <c r="BS27" s="193"/>
      <c r="BT27" s="193"/>
      <c r="BU27" s="193"/>
      <c r="BV27" s="193"/>
      <c r="BW27" s="193"/>
      <c r="BX27" s="193"/>
      <c r="BY27" s="285"/>
    </row>
    <row r="28" spans="1:78" ht="6.75" customHeight="1">
      <c r="A28" s="164"/>
      <c r="B28" s="165"/>
      <c r="C28" s="165"/>
      <c r="D28" s="165"/>
      <c r="E28" s="165"/>
      <c r="F28" s="165"/>
      <c r="G28" s="165"/>
      <c r="H28" s="165"/>
      <c r="I28" s="165"/>
      <c r="J28" s="165"/>
      <c r="K28" s="165"/>
      <c r="L28" s="165"/>
      <c r="M28" s="165"/>
      <c r="N28" s="286"/>
      <c r="O28" s="287"/>
      <c r="P28" s="287"/>
      <c r="Q28" s="287"/>
      <c r="R28" s="287"/>
      <c r="S28" s="287"/>
      <c r="T28" s="287"/>
      <c r="U28" s="287"/>
      <c r="V28" s="287"/>
      <c r="W28" s="287"/>
      <c r="X28" s="287"/>
      <c r="Y28" s="287"/>
      <c r="Z28" s="287"/>
      <c r="AA28" s="287"/>
      <c r="AB28" s="287"/>
      <c r="AC28" s="287"/>
      <c r="AD28" s="287"/>
      <c r="AE28" s="287"/>
      <c r="AF28" s="287"/>
      <c r="AG28" s="287"/>
      <c r="AH28" s="287"/>
      <c r="AI28" s="287"/>
      <c r="AJ28" s="287"/>
      <c r="AK28" s="287"/>
      <c r="AL28" s="287"/>
      <c r="AM28" s="288"/>
      <c r="AN28" s="161"/>
      <c r="AO28" s="162"/>
      <c r="AP28" s="162"/>
      <c r="AQ28" s="162"/>
      <c r="AR28" s="162"/>
      <c r="AS28" s="162"/>
      <c r="AT28" s="162"/>
      <c r="AU28" s="162"/>
      <c r="AV28" s="162"/>
      <c r="AW28" s="162"/>
      <c r="AX28" s="162"/>
      <c r="AY28" s="163"/>
      <c r="AZ28" s="198"/>
      <c r="BA28" s="199"/>
      <c r="BB28" s="199"/>
      <c r="BC28" s="199"/>
      <c r="BD28" s="199"/>
      <c r="BE28" s="200"/>
      <c r="BF28" s="286"/>
      <c r="BG28" s="287"/>
      <c r="BH28" s="287"/>
      <c r="BI28" s="287"/>
      <c r="BJ28" s="287"/>
      <c r="BK28" s="287"/>
      <c r="BL28" s="287"/>
      <c r="BM28" s="287"/>
      <c r="BN28" s="287"/>
      <c r="BO28" s="287"/>
      <c r="BP28" s="287"/>
      <c r="BQ28" s="287"/>
      <c r="BR28" s="287"/>
      <c r="BS28" s="287"/>
      <c r="BT28" s="287"/>
      <c r="BU28" s="287"/>
      <c r="BV28" s="287"/>
      <c r="BW28" s="287"/>
      <c r="BX28" s="287"/>
      <c r="BY28" s="288"/>
    </row>
    <row r="29" spans="1:78" ht="6.75" customHeight="1">
      <c r="A29" s="201" t="s">
        <v>10</v>
      </c>
      <c r="B29" s="159"/>
      <c r="C29" s="159"/>
      <c r="D29" s="159"/>
      <c r="E29" s="159"/>
      <c r="F29" s="159"/>
      <c r="G29" s="159"/>
      <c r="H29" s="159"/>
      <c r="I29" s="159"/>
      <c r="J29" s="159"/>
      <c r="K29" s="159"/>
      <c r="L29" s="159"/>
      <c r="M29" s="160"/>
      <c r="N29" s="290" t="str">
        <f>'支給申請書（別記第1号様式）'!N29</f>
        <v>株式会社　県庁</v>
      </c>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2"/>
      <c r="AN29" s="161"/>
      <c r="AO29" s="162"/>
      <c r="AP29" s="162"/>
      <c r="AQ29" s="162"/>
      <c r="AR29" s="162"/>
      <c r="AS29" s="162"/>
      <c r="AT29" s="162"/>
      <c r="AU29" s="162"/>
      <c r="AV29" s="162"/>
      <c r="AW29" s="162"/>
      <c r="AX29" s="162"/>
      <c r="AY29" s="163"/>
      <c r="AZ29" s="202" t="s">
        <v>11</v>
      </c>
      <c r="BA29" s="203"/>
      <c r="BB29" s="203"/>
      <c r="BC29" s="203"/>
      <c r="BD29" s="203"/>
      <c r="BE29" s="204"/>
      <c r="BF29" s="284" t="str">
        <f>'支給申請書（別記第1号様式）'!BF29</f>
        <v>099-123-4567</v>
      </c>
      <c r="BG29" s="193"/>
      <c r="BH29" s="193"/>
      <c r="BI29" s="193"/>
      <c r="BJ29" s="193"/>
      <c r="BK29" s="193"/>
      <c r="BL29" s="193"/>
      <c r="BM29" s="193"/>
      <c r="BN29" s="193"/>
      <c r="BO29" s="193"/>
      <c r="BP29" s="193"/>
      <c r="BQ29" s="193"/>
      <c r="BR29" s="193"/>
      <c r="BS29" s="193"/>
      <c r="BT29" s="193"/>
      <c r="BU29" s="193"/>
      <c r="BV29" s="193"/>
      <c r="BW29" s="193"/>
      <c r="BX29" s="193"/>
      <c r="BY29" s="285"/>
    </row>
    <row r="30" spans="1:78" ht="6.75" customHeight="1">
      <c r="A30" s="161"/>
      <c r="B30" s="162"/>
      <c r="C30" s="162"/>
      <c r="D30" s="162"/>
      <c r="E30" s="162"/>
      <c r="F30" s="162"/>
      <c r="G30" s="162"/>
      <c r="H30" s="162"/>
      <c r="I30" s="162"/>
      <c r="J30" s="162"/>
      <c r="K30" s="162"/>
      <c r="L30" s="162"/>
      <c r="M30" s="163"/>
      <c r="N30" s="293"/>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89"/>
      <c r="AL30" s="289"/>
      <c r="AM30" s="294"/>
      <c r="AN30" s="161"/>
      <c r="AO30" s="162"/>
      <c r="AP30" s="162"/>
      <c r="AQ30" s="162"/>
      <c r="AR30" s="162"/>
      <c r="AS30" s="162"/>
      <c r="AT30" s="162"/>
      <c r="AU30" s="162"/>
      <c r="AV30" s="162"/>
      <c r="AW30" s="162"/>
      <c r="AX30" s="162"/>
      <c r="AY30" s="163"/>
      <c r="AZ30" s="205"/>
      <c r="BA30" s="206"/>
      <c r="BB30" s="206"/>
      <c r="BC30" s="206"/>
      <c r="BD30" s="206"/>
      <c r="BE30" s="207"/>
      <c r="BF30" s="286"/>
      <c r="BG30" s="287"/>
      <c r="BH30" s="287"/>
      <c r="BI30" s="287"/>
      <c r="BJ30" s="287"/>
      <c r="BK30" s="287"/>
      <c r="BL30" s="287"/>
      <c r="BM30" s="287"/>
      <c r="BN30" s="287"/>
      <c r="BO30" s="287"/>
      <c r="BP30" s="287"/>
      <c r="BQ30" s="287"/>
      <c r="BR30" s="287"/>
      <c r="BS30" s="287"/>
      <c r="BT30" s="287"/>
      <c r="BU30" s="287"/>
      <c r="BV30" s="287"/>
      <c r="BW30" s="287"/>
      <c r="BX30" s="287"/>
      <c r="BY30" s="288"/>
    </row>
    <row r="31" spans="1:78" ht="6.75" customHeight="1">
      <c r="A31" s="161"/>
      <c r="B31" s="162"/>
      <c r="C31" s="162"/>
      <c r="D31" s="162"/>
      <c r="E31" s="162"/>
      <c r="F31" s="162"/>
      <c r="G31" s="162"/>
      <c r="H31" s="162"/>
      <c r="I31" s="162"/>
      <c r="J31" s="162"/>
      <c r="K31" s="162"/>
      <c r="L31" s="162"/>
      <c r="M31" s="163"/>
      <c r="N31" s="293"/>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289"/>
      <c r="AL31" s="289"/>
      <c r="AM31" s="294"/>
      <c r="AN31" s="161"/>
      <c r="AO31" s="162"/>
      <c r="AP31" s="162"/>
      <c r="AQ31" s="162"/>
      <c r="AR31" s="162"/>
      <c r="AS31" s="162"/>
      <c r="AT31" s="162"/>
      <c r="AU31" s="162"/>
      <c r="AV31" s="162"/>
      <c r="AW31" s="162"/>
      <c r="AX31" s="162"/>
      <c r="AY31" s="163"/>
      <c r="AZ31" s="208" t="s">
        <v>174</v>
      </c>
      <c r="BA31" s="208"/>
      <c r="BB31" s="208"/>
      <c r="BC31" s="208"/>
      <c r="BD31" s="208"/>
      <c r="BE31" s="208"/>
      <c r="BF31" s="306" t="str">
        <f>'支給申請書（別記第1号様式）'!BF31</f>
        <v>099-123-4567</v>
      </c>
      <c r="BG31" s="306"/>
      <c r="BH31" s="306"/>
      <c r="BI31" s="306"/>
      <c r="BJ31" s="306"/>
      <c r="BK31" s="306"/>
      <c r="BL31" s="306"/>
      <c r="BM31" s="306"/>
      <c r="BN31" s="306"/>
      <c r="BO31" s="306"/>
      <c r="BP31" s="306"/>
      <c r="BQ31" s="306"/>
      <c r="BR31" s="306"/>
      <c r="BS31" s="306"/>
      <c r="BT31" s="306"/>
      <c r="BU31" s="306"/>
      <c r="BV31" s="306"/>
      <c r="BW31" s="306"/>
      <c r="BX31" s="306"/>
      <c r="BY31" s="306"/>
    </row>
    <row r="32" spans="1:78" ht="6.75" customHeight="1">
      <c r="A32" s="161"/>
      <c r="B32" s="162"/>
      <c r="C32" s="162"/>
      <c r="D32" s="162"/>
      <c r="E32" s="162"/>
      <c r="F32" s="162"/>
      <c r="G32" s="162"/>
      <c r="H32" s="162"/>
      <c r="I32" s="162"/>
      <c r="J32" s="162"/>
      <c r="K32" s="162"/>
      <c r="L32" s="162"/>
      <c r="M32" s="163"/>
      <c r="N32" s="293" t="str">
        <f>'支給申請書（別記第1号様式）'!N32</f>
        <v>代表取締役</v>
      </c>
      <c r="O32" s="289"/>
      <c r="P32" s="289"/>
      <c r="Q32" s="289"/>
      <c r="R32" s="289"/>
      <c r="S32" s="289"/>
      <c r="T32" s="289"/>
      <c r="U32" s="289"/>
      <c r="V32" s="289"/>
      <c r="W32" s="289"/>
      <c r="X32" s="289"/>
      <c r="Y32" s="289"/>
      <c r="Z32" s="289" t="str">
        <f>'支給申請書（別記第1号様式）'!Z32</f>
        <v>鴨池　一郎</v>
      </c>
      <c r="AA32" s="289"/>
      <c r="AB32" s="289"/>
      <c r="AC32" s="289"/>
      <c r="AD32" s="289"/>
      <c r="AE32" s="289"/>
      <c r="AF32" s="289"/>
      <c r="AG32" s="289"/>
      <c r="AH32" s="289"/>
      <c r="AI32" s="289"/>
      <c r="AJ32" s="289"/>
      <c r="AK32" s="289"/>
      <c r="AL32" s="289"/>
      <c r="AM32" s="294"/>
      <c r="AN32" s="161"/>
      <c r="AO32" s="162"/>
      <c r="AP32" s="162"/>
      <c r="AQ32" s="162"/>
      <c r="AR32" s="162"/>
      <c r="AS32" s="162"/>
      <c r="AT32" s="162"/>
      <c r="AU32" s="162"/>
      <c r="AV32" s="162"/>
      <c r="AW32" s="162"/>
      <c r="AX32" s="162"/>
      <c r="AY32" s="163"/>
      <c r="AZ32" s="208"/>
      <c r="BA32" s="208"/>
      <c r="BB32" s="208"/>
      <c r="BC32" s="208"/>
      <c r="BD32" s="208"/>
      <c r="BE32" s="208"/>
      <c r="BF32" s="306"/>
      <c r="BG32" s="306"/>
      <c r="BH32" s="306"/>
      <c r="BI32" s="306"/>
      <c r="BJ32" s="306"/>
      <c r="BK32" s="306"/>
      <c r="BL32" s="306"/>
      <c r="BM32" s="306"/>
      <c r="BN32" s="306"/>
      <c r="BO32" s="306"/>
      <c r="BP32" s="306"/>
      <c r="BQ32" s="306"/>
      <c r="BR32" s="306"/>
      <c r="BS32" s="306"/>
      <c r="BT32" s="306"/>
      <c r="BU32" s="306"/>
      <c r="BV32" s="306"/>
      <c r="BW32" s="306"/>
      <c r="BX32" s="306"/>
      <c r="BY32" s="306"/>
    </row>
    <row r="33" spans="1:102" ht="8.25" customHeight="1">
      <c r="A33" s="161"/>
      <c r="B33" s="162"/>
      <c r="C33" s="162"/>
      <c r="D33" s="162"/>
      <c r="E33" s="162"/>
      <c r="F33" s="162"/>
      <c r="G33" s="162"/>
      <c r="H33" s="162"/>
      <c r="I33" s="162"/>
      <c r="J33" s="162"/>
      <c r="K33" s="162"/>
      <c r="L33" s="162"/>
      <c r="M33" s="163"/>
      <c r="N33" s="293"/>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289"/>
      <c r="AL33" s="289"/>
      <c r="AM33" s="294"/>
      <c r="AN33" s="161"/>
      <c r="AO33" s="162"/>
      <c r="AP33" s="162"/>
      <c r="AQ33" s="162"/>
      <c r="AR33" s="162"/>
      <c r="AS33" s="162"/>
      <c r="AT33" s="162"/>
      <c r="AU33" s="162"/>
      <c r="AV33" s="162"/>
      <c r="AW33" s="162"/>
      <c r="AX33" s="162"/>
      <c r="AY33" s="163"/>
      <c r="AZ33" s="208" t="s">
        <v>12</v>
      </c>
      <c r="BA33" s="208"/>
      <c r="BB33" s="208"/>
      <c r="BC33" s="208"/>
      <c r="BD33" s="208"/>
      <c r="BE33" s="208"/>
      <c r="BF33" s="306" t="str">
        <f>'支給申請書（別記第1号様式）'!BF33</f>
        <v>imu@imuimu.jp</v>
      </c>
      <c r="BG33" s="306"/>
      <c r="BH33" s="306"/>
      <c r="BI33" s="306"/>
      <c r="BJ33" s="306"/>
      <c r="BK33" s="306"/>
      <c r="BL33" s="306"/>
      <c r="BM33" s="306"/>
      <c r="BN33" s="306"/>
      <c r="BO33" s="306"/>
      <c r="BP33" s="306"/>
      <c r="BQ33" s="306"/>
      <c r="BR33" s="306"/>
      <c r="BS33" s="306"/>
      <c r="BT33" s="306"/>
      <c r="BU33" s="306"/>
      <c r="BV33" s="306"/>
      <c r="BW33" s="306"/>
      <c r="BX33" s="306"/>
      <c r="BY33" s="306"/>
    </row>
    <row r="34" spans="1:102" ht="6.75" customHeight="1">
      <c r="A34" s="161"/>
      <c r="B34" s="162"/>
      <c r="C34" s="162"/>
      <c r="D34" s="162"/>
      <c r="E34" s="162"/>
      <c r="F34" s="162"/>
      <c r="G34" s="162"/>
      <c r="H34" s="162"/>
      <c r="I34" s="162"/>
      <c r="J34" s="162"/>
      <c r="K34" s="162"/>
      <c r="L34" s="162"/>
      <c r="M34" s="163"/>
      <c r="N34" s="307"/>
      <c r="O34" s="301"/>
      <c r="P34" s="301"/>
      <c r="Q34" s="301"/>
      <c r="R34" s="301"/>
      <c r="S34" s="301"/>
      <c r="T34" s="301"/>
      <c r="U34" s="301"/>
      <c r="V34" s="301"/>
      <c r="W34" s="301"/>
      <c r="X34" s="301"/>
      <c r="Y34" s="301"/>
      <c r="Z34" s="301"/>
      <c r="AA34" s="301"/>
      <c r="AB34" s="301"/>
      <c r="AC34" s="301"/>
      <c r="AD34" s="301"/>
      <c r="AE34" s="301"/>
      <c r="AF34" s="301"/>
      <c r="AG34" s="301"/>
      <c r="AH34" s="301"/>
      <c r="AI34" s="301"/>
      <c r="AJ34" s="301"/>
      <c r="AK34" s="301"/>
      <c r="AL34" s="301"/>
      <c r="AM34" s="302"/>
      <c r="AN34" s="161"/>
      <c r="AO34" s="162"/>
      <c r="AP34" s="162"/>
      <c r="AQ34" s="162"/>
      <c r="AR34" s="162"/>
      <c r="AS34" s="162"/>
      <c r="AT34" s="162"/>
      <c r="AU34" s="162"/>
      <c r="AV34" s="162"/>
      <c r="AW34" s="162"/>
      <c r="AX34" s="162"/>
      <c r="AY34" s="163"/>
      <c r="AZ34" s="211"/>
      <c r="BA34" s="211"/>
      <c r="BB34" s="211"/>
      <c r="BC34" s="211"/>
      <c r="BD34" s="211"/>
      <c r="BE34" s="211"/>
      <c r="BF34" s="308"/>
      <c r="BG34" s="308"/>
      <c r="BH34" s="308"/>
      <c r="BI34" s="308"/>
      <c r="BJ34" s="308"/>
      <c r="BK34" s="308"/>
      <c r="BL34" s="308"/>
      <c r="BM34" s="308"/>
      <c r="BN34" s="308"/>
      <c r="BO34" s="308"/>
      <c r="BP34" s="308"/>
      <c r="BQ34" s="308"/>
      <c r="BR34" s="308"/>
      <c r="BS34" s="308"/>
      <c r="BT34" s="308"/>
      <c r="BU34" s="308"/>
      <c r="BV34" s="308"/>
      <c r="BW34" s="308"/>
      <c r="BX34" s="308"/>
      <c r="BY34" s="308"/>
    </row>
    <row r="35" spans="1:102" ht="6.75" customHeight="1">
      <c r="A35" s="158" t="s">
        <v>72</v>
      </c>
      <c r="B35" s="159"/>
      <c r="C35" s="159"/>
      <c r="D35" s="159"/>
      <c r="E35" s="159"/>
      <c r="F35" s="159"/>
      <c r="G35" s="159"/>
      <c r="H35" s="159"/>
      <c r="I35" s="159"/>
      <c r="J35" s="159"/>
      <c r="K35" s="159"/>
      <c r="L35" s="159"/>
      <c r="M35" s="159"/>
      <c r="N35" s="284" t="str">
        <f>'支給申請書（別記第1号様式）'!N35</f>
        <v>有</v>
      </c>
      <c r="O35" s="193"/>
      <c r="P35" s="193"/>
      <c r="Q35" s="193"/>
      <c r="R35" s="193"/>
      <c r="S35" s="193"/>
      <c r="T35" s="193"/>
      <c r="U35" s="193"/>
      <c r="V35" s="193"/>
      <c r="W35" s="193"/>
      <c r="X35" s="193"/>
      <c r="Y35" s="193"/>
      <c r="Z35" s="193"/>
      <c r="AA35" s="193"/>
      <c r="AB35" s="193"/>
      <c r="AC35" s="193"/>
      <c r="AD35" s="193"/>
      <c r="AE35" s="193"/>
      <c r="AF35" s="193"/>
      <c r="AG35" s="193"/>
      <c r="AH35" s="193"/>
      <c r="AI35" s="193"/>
      <c r="AJ35" s="193"/>
      <c r="AK35" s="193"/>
      <c r="AL35" s="193"/>
      <c r="AM35" s="285"/>
      <c r="AN35" s="16"/>
      <c r="AO35" s="16"/>
      <c r="AP35" s="16"/>
      <c r="AQ35" s="16"/>
      <c r="AR35" s="16"/>
      <c r="AS35" s="16"/>
      <c r="AT35" s="16"/>
      <c r="AU35" s="16"/>
      <c r="AV35" s="16"/>
      <c r="AW35" s="16"/>
      <c r="AX35" s="16"/>
      <c r="AY35" s="16"/>
      <c r="AZ35" s="240"/>
      <c r="BA35" s="240"/>
      <c r="BB35" s="240"/>
      <c r="BC35" s="240"/>
      <c r="BD35" s="240"/>
      <c r="BE35" s="240"/>
      <c r="BF35" s="193"/>
      <c r="BG35" s="193"/>
      <c r="BH35" s="193"/>
      <c r="BI35" s="193"/>
      <c r="BJ35" s="193"/>
      <c r="BK35" s="193"/>
      <c r="BL35" s="193"/>
      <c r="BM35" s="193"/>
      <c r="BN35" s="193"/>
      <c r="BO35" s="193"/>
      <c r="BP35" s="193"/>
      <c r="BQ35" s="193"/>
      <c r="BR35" s="193"/>
      <c r="BS35" s="193"/>
      <c r="BT35" s="193"/>
      <c r="BU35" s="193"/>
      <c r="BV35" s="193"/>
      <c r="BW35" s="193"/>
      <c r="BX35" s="193"/>
      <c r="BY35" s="193"/>
      <c r="CB35" s="114" t="s">
        <v>73</v>
      </c>
      <c r="CC35" s="114" t="s">
        <v>74</v>
      </c>
      <c r="CD35" s="114"/>
      <c r="CE35" s="114"/>
      <c r="CF35" s="114"/>
      <c r="CG35" s="114"/>
      <c r="CH35" s="114"/>
      <c r="CI35" s="114"/>
      <c r="CJ35" s="114"/>
      <c r="CK35" s="114"/>
      <c r="CL35" s="114"/>
      <c r="CM35" s="114"/>
      <c r="CN35" s="114"/>
      <c r="CO35" s="114"/>
      <c r="CP35" s="114"/>
      <c r="CQ35" s="114"/>
      <c r="CR35" s="114"/>
      <c r="CS35" s="114"/>
      <c r="CT35" s="114"/>
      <c r="CU35" s="114"/>
      <c r="CV35" s="114"/>
      <c r="CW35" s="114"/>
      <c r="CX35" s="114"/>
    </row>
    <row r="36" spans="1:102" ht="6.75" customHeight="1">
      <c r="A36" s="164"/>
      <c r="B36" s="165"/>
      <c r="C36" s="165"/>
      <c r="D36" s="165"/>
      <c r="E36" s="165"/>
      <c r="F36" s="165"/>
      <c r="G36" s="165"/>
      <c r="H36" s="165"/>
      <c r="I36" s="165"/>
      <c r="J36" s="165"/>
      <c r="K36" s="165"/>
      <c r="L36" s="165"/>
      <c r="M36" s="165"/>
      <c r="N36" s="286"/>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8"/>
      <c r="AN36" s="13"/>
      <c r="AO36" s="13"/>
      <c r="AP36" s="13"/>
      <c r="AQ36" s="13"/>
      <c r="AR36" s="13"/>
      <c r="AS36" s="13"/>
      <c r="AT36" s="13"/>
      <c r="AU36" s="13"/>
      <c r="AV36" s="13"/>
      <c r="AW36" s="13"/>
      <c r="AX36" s="13"/>
      <c r="AY36" s="13"/>
      <c r="AZ36" s="241"/>
      <c r="BA36" s="241"/>
      <c r="BB36" s="241"/>
      <c r="BC36" s="241"/>
      <c r="BD36" s="241"/>
      <c r="BE36" s="241"/>
      <c r="BF36" s="194"/>
      <c r="BG36" s="194"/>
      <c r="BH36" s="194"/>
      <c r="BI36" s="194"/>
      <c r="BJ36" s="194"/>
      <c r="BK36" s="194"/>
      <c r="BL36" s="194"/>
      <c r="BM36" s="194"/>
      <c r="BN36" s="194"/>
      <c r="BO36" s="194"/>
      <c r="BP36" s="194"/>
      <c r="BQ36" s="194"/>
      <c r="BR36" s="194"/>
      <c r="BS36" s="194"/>
      <c r="BT36" s="194"/>
      <c r="BU36" s="194"/>
      <c r="BV36" s="194"/>
      <c r="BW36" s="194"/>
      <c r="BX36" s="194"/>
      <c r="BY36" s="19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row>
    <row r="37" spans="1:102" ht="7.5" customHeight="1">
      <c r="A37" s="219" t="s">
        <v>164</v>
      </c>
      <c r="B37" s="219"/>
      <c r="C37" s="219"/>
      <c r="D37" s="219"/>
      <c r="E37" s="219"/>
      <c r="F37" s="219"/>
      <c r="G37" s="219"/>
      <c r="H37" s="219"/>
      <c r="I37" s="219"/>
      <c r="J37" s="219"/>
      <c r="K37" s="219"/>
      <c r="L37" s="219"/>
      <c r="M37" s="219"/>
      <c r="N37" s="219"/>
      <c r="O37" s="219"/>
      <c r="P37" s="219"/>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row>
    <row r="38" spans="1:102" ht="16.5" customHeight="1">
      <c r="A38" s="219"/>
      <c r="B38" s="219"/>
      <c r="C38" s="219"/>
      <c r="D38" s="219"/>
      <c r="E38" s="219"/>
      <c r="F38" s="219"/>
      <c r="G38" s="219"/>
      <c r="H38" s="219"/>
      <c r="I38" s="219"/>
      <c r="J38" s="219"/>
      <c r="K38" s="219"/>
      <c r="L38" s="219"/>
      <c r="M38" s="219"/>
      <c r="N38" s="219"/>
      <c r="O38" s="219"/>
      <c r="P38" s="219"/>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row>
    <row r="39" spans="1:102" ht="6.75" customHeight="1" thickBot="1">
      <c r="A39" s="219"/>
      <c r="B39" s="219"/>
      <c r="C39" s="219"/>
      <c r="D39" s="219"/>
      <c r="E39" s="219"/>
      <c r="F39" s="219"/>
      <c r="G39" s="219"/>
      <c r="H39" s="219"/>
      <c r="I39" s="219"/>
      <c r="J39" s="219"/>
      <c r="K39" s="219"/>
      <c r="L39" s="219"/>
      <c r="M39" s="219"/>
      <c r="N39" s="219"/>
      <c r="O39" s="219"/>
      <c r="P39" s="219"/>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row>
    <row r="40" spans="1:102" ht="30.75" customHeight="1">
      <c r="A40" s="220" t="s">
        <v>155</v>
      </c>
      <c r="B40" s="221"/>
      <c r="C40" s="221"/>
      <c r="D40" s="221"/>
      <c r="E40" s="221"/>
      <c r="F40" s="221"/>
      <c r="G40" s="221"/>
      <c r="H40" s="221"/>
      <c r="I40" s="221"/>
      <c r="J40" s="221" t="s">
        <v>167</v>
      </c>
      <c r="K40" s="221"/>
      <c r="L40" s="221"/>
      <c r="M40" s="323"/>
      <c r="N40" s="224">
        <f>'支給申請書（別記第1号様式）'!N40</f>
        <v>145000</v>
      </c>
      <c r="O40" s="225"/>
      <c r="P40" s="225"/>
      <c r="Q40" s="225"/>
      <c r="R40" s="225"/>
      <c r="S40" s="225"/>
      <c r="T40" s="225"/>
      <c r="U40" s="225"/>
      <c r="V40" s="225"/>
      <c r="W40" s="226"/>
      <c r="X40" s="227" t="s">
        <v>169</v>
      </c>
      <c r="Y40" s="228"/>
      <c r="Z40" s="228"/>
      <c r="AA40" s="229"/>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row>
    <row r="41" spans="1:102" ht="30.75" customHeight="1">
      <c r="A41" s="230" t="s">
        <v>106</v>
      </c>
      <c r="B41" s="231"/>
      <c r="C41" s="231"/>
      <c r="D41" s="231"/>
      <c r="E41" s="231"/>
      <c r="F41" s="231"/>
      <c r="G41" s="231"/>
      <c r="H41" s="231"/>
      <c r="I41" s="231"/>
      <c r="J41" s="231" t="s">
        <v>168</v>
      </c>
      <c r="K41" s="231"/>
      <c r="L41" s="231"/>
      <c r="M41" s="324"/>
      <c r="N41" s="234">
        <f>'支給申請書（別記第1号様式）'!N41</f>
        <v>85000</v>
      </c>
      <c r="O41" s="235"/>
      <c r="P41" s="235"/>
      <c r="Q41" s="235"/>
      <c r="R41" s="235"/>
      <c r="S41" s="235"/>
      <c r="T41" s="235"/>
      <c r="U41" s="235"/>
      <c r="V41" s="235"/>
      <c r="W41" s="236"/>
      <c r="X41" s="237" t="s">
        <v>169</v>
      </c>
      <c r="Y41" s="238"/>
      <c r="Z41" s="238"/>
      <c r="AA41" s="239"/>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row>
    <row r="42" spans="1:102" ht="29.25" customHeight="1" thickBot="1">
      <c r="A42" s="255" t="s">
        <v>13</v>
      </c>
      <c r="B42" s="256"/>
      <c r="C42" s="256"/>
      <c r="D42" s="256"/>
      <c r="E42" s="256"/>
      <c r="F42" s="256"/>
      <c r="G42" s="256"/>
      <c r="H42" s="256"/>
      <c r="I42" s="256"/>
      <c r="J42" s="256"/>
      <c r="K42" s="256"/>
      <c r="L42" s="256"/>
      <c r="M42" s="257"/>
      <c r="N42" s="213" cm="1">
        <f t="array" ref="N42">SUM(IFERROR(N40:W41,0))</f>
        <v>230000</v>
      </c>
      <c r="O42" s="214"/>
      <c r="P42" s="214"/>
      <c r="Q42" s="214"/>
      <c r="R42" s="214"/>
      <c r="S42" s="214"/>
      <c r="T42" s="214"/>
      <c r="U42" s="214"/>
      <c r="V42" s="214"/>
      <c r="W42" s="215"/>
      <c r="X42" s="216" t="s">
        <v>169</v>
      </c>
      <c r="Y42" s="217"/>
      <c r="Z42" s="217"/>
      <c r="AA42" s="2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row>
    <row r="43" spans="1:10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row>
    <row r="44" spans="1:102" ht="8.25" customHeight="1">
      <c r="A44" s="245" t="s">
        <v>14</v>
      </c>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309" t="str" cm="1">
        <f t="array" ref="AF44">_xlfn.IFS(N35="無",CB45,N35="有",CC45)</f>
        <v>↓法人の振込口座を記載してください。</v>
      </c>
      <c r="AG44" s="309"/>
      <c r="AH44" s="309"/>
      <c r="AI44" s="309"/>
      <c r="AJ44" s="309"/>
      <c r="AK44" s="309"/>
      <c r="AL44" s="309"/>
      <c r="AM44" s="309"/>
      <c r="AN44" s="309"/>
      <c r="AO44" s="309"/>
      <c r="AP44" s="309"/>
      <c r="AQ44" s="309"/>
      <c r="AR44" s="309"/>
      <c r="AS44" s="309"/>
      <c r="AT44" s="309"/>
      <c r="AU44" s="309"/>
      <c r="AV44" s="309"/>
      <c r="AW44" s="309"/>
      <c r="AX44" s="309"/>
      <c r="AY44" s="309"/>
      <c r="AZ44" s="309"/>
      <c r="BA44" s="309"/>
      <c r="BB44" s="309"/>
      <c r="BC44" s="309"/>
      <c r="BD44" s="309"/>
      <c r="BE44" s="309"/>
      <c r="BF44" s="309"/>
      <c r="BG44" s="309"/>
      <c r="BH44" s="309"/>
      <c r="BI44" s="309"/>
      <c r="BJ44" s="309"/>
      <c r="BK44" s="309"/>
      <c r="BL44" s="309"/>
      <c r="BM44" s="309"/>
      <c r="BN44" s="309"/>
      <c r="BO44" s="309"/>
      <c r="BP44" s="309"/>
      <c r="BQ44" s="309"/>
      <c r="BR44" s="309"/>
      <c r="BS44" s="309"/>
      <c r="BT44" s="309"/>
      <c r="BU44" s="309"/>
      <c r="BV44" s="309"/>
      <c r="BW44" s="309"/>
      <c r="BX44" s="309"/>
      <c r="BY44" s="309"/>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row>
    <row r="45" spans="1:102" ht="16.5" customHeight="1">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309"/>
      <c r="AG45" s="309"/>
      <c r="AH45" s="309"/>
      <c r="AI45" s="309"/>
      <c r="AJ45" s="309"/>
      <c r="AK45" s="309"/>
      <c r="AL45" s="309"/>
      <c r="AM45" s="309"/>
      <c r="AN45" s="309"/>
      <c r="AO45" s="309"/>
      <c r="AP45" s="309"/>
      <c r="AQ45" s="309"/>
      <c r="AR45" s="309"/>
      <c r="AS45" s="309"/>
      <c r="AT45" s="309"/>
      <c r="AU45" s="309"/>
      <c r="AV45" s="309"/>
      <c r="AW45" s="309"/>
      <c r="AX45" s="309"/>
      <c r="AY45" s="309"/>
      <c r="AZ45" s="309"/>
      <c r="BA45" s="309"/>
      <c r="BB45" s="309"/>
      <c r="BC45" s="309"/>
      <c r="BD45" s="309"/>
      <c r="BE45" s="309"/>
      <c r="BF45" s="309"/>
      <c r="BG45" s="309"/>
      <c r="BH45" s="309"/>
      <c r="BI45" s="309"/>
      <c r="BJ45" s="309"/>
      <c r="BK45" s="309"/>
      <c r="BL45" s="309"/>
      <c r="BM45" s="309"/>
      <c r="BN45" s="309"/>
      <c r="BO45" s="309"/>
      <c r="BP45" s="309"/>
      <c r="BQ45" s="309"/>
      <c r="BR45" s="309"/>
      <c r="BS45" s="309"/>
      <c r="BT45" s="309"/>
      <c r="BU45" s="309"/>
      <c r="BV45" s="309"/>
      <c r="BW45" s="309"/>
      <c r="BX45" s="309"/>
      <c r="BY45" s="309"/>
      <c r="CB45" s="114" t="s">
        <v>105</v>
      </c>
      <c r="CC45" s="114" t="s">
        <v>103</v>
      </c>
      <c r="CD45" s="114"/>
      <c r="CE45" s="114"/>
      <c r="CF45" s="114"/>
      <c r="CG45" s="114"/>
      <c r="CH45" s="114"/>
      <c r="CI45" s="114"/>
      <c r="CJ45" s="114"/>
      <c r="CK45" s="114"/>
      <c r="CL45" s="114"/>
      <c r="CM45" s="114"/>
      <c r="CN45" s="114"/>
      <c r="CO45" s="114"/>
      <c r="CP45" s="114"/>
      <c r="CQ45" s="114"/>
      <c r="CR45" s="114"/>
      <c r="CS45" s="114"/>
      <c r="CT45" s="114"/>
      <c r="CU45" s="114"/>
      <c r="CV45" s="114"/>
      <c r="CW45" s="114"/>
      <c r="CX45" s="114"/>
    </row>
    <row r="46" spans="1:102" ht="8.25" customHeight="1">
      <c r="A46" s="325"/>
      <c r="B46" s="325"/>
      <c r="C46" s="325"/>
      <c r="D46" s="325"/>
      <c r="E46" s="325"/>
      <c r="F46" s="325"/>
      <c r="G46" s="325"/>
      <c r="H46" s="325"/>
      <c r="I46" s="325"/>
      <c r="J46" s="325"/>
      <c r="K46" s="325"/>
      <c r="L46" s="325"/>
      <c r="M46" s="325"/>
      <c r="N46" s="325"/>
      <c r="O46" s="325"/>
      <c r="P46" s="325"/>
      <c r="Q46" s="325"/>
      <c r="R46" s="325"/>
      <c r="S46" s="325"/>
      <c r="T46" s="325"/>
      <c r="U46" s="325"/>
      <c r="V46" s="325"/>
      <c r="W46" s="325"/>
      <c r="X46" s="325"/>
      <c r="Y46" s="325"/>
      <c r="Z46" s="325"/>
      <c r="AA46" s="325"/>
      <c r="AB46" s="325"/>
      <c r="AC46" s="325"/>
      <c r="AD46" s="325"/>
      <c r="AE46" s="325"/>
      <c r="AF46" s="310"/>
      <c r="AG46" s="310"/>
      <c r="AH46" s="310"/>
      <c r="AI46" s="310"/>
      <c r="AJ46" s="310"/>
      <c r="AK46" s="310"/>
      <c r="AL46" s="310"/>
      <c r="AM46" s="310"/>
      <c r="AN46" s="310"/>
      <c r="AO46" s="310"/>
      <c r="AP46" s="310"/>
      <c r="AQ46" s="310"/>
      <c r="AR46" s="310"/>
      <c r="AS46" s="310"/>
      <c r="AT46" s="310"/>
      <c r="AU46" s="310"/>
      <c r="AV46" s="310"/>
      <c r="AW46" s="310"/>
      <c r="AX46" s="310"/>
      <c r="AY46" s="310"/>
      <c r="AZ46" s="310"/>
      <c r="BA46" s="310"/>
      <c r="BB46" s="310"/>
      <c r="BC46" s="310"/>
      <c r="BD46" s="310"/>
      <c r="BE46" s="310"/>
      <c r="BF46" s="310"/>
      <c r="BG46" s="310"/>
      <c r="BH46" s="310"/>
      <c r="BI46" s="310"/>
      <c r="BJ46" s="310"/>
      <c r="BK46" s="310"/>
      <c r="BL46" s="310"/>
      <c r="BM46" s="310"/>
      <c r="BN46" s="310"/>
      <c r="BO46" s="310"/>
      <c r="BP46" s="310"/>
      <c r="BQ46" s="310"/>
      <c r="BR46" s="310"/>
      <c r="BS46" s="310"/>
      <c r="BT46" s="310"/>
      <c r="BU46" s="310"/>
      <c r="BV46" s="310"/>
      <c r="BW46" s="310"/>
      <c r="BX46" s="310"/>
      <c r="BY46" s="310"/>
    </row>
    <row r="47" spans="1:102" ht="12.75" customHeight="1">
      <c r="A47" s="158" t="s">
        <v>15</v>
      </c>
      <c r="B47" s="159"/>
      <c r="C47" s="159"/>
      <c r="D47" s="159"/>
      <c r="E47" s="159"/>
      <c r="F47" s="159"/>
      <c r="G47" s="159"/>
      <c r="H47" s="159"/>
      <c r="I47" s="159"/>
      <c r="J47" s="159"/>
      <c r="K47" s="159"/>
      <c r="L47" s="159"/>
      <c r="M47" s="160"/>
      <c r="N47" s="317" t="s">
        <v>196</v>
      </c>
      <c r="O47" s="131"/>
      <c r="P47" s="131"/>
      <c r="Q47" s="131"/>
      <c r="R47" s="131"/>
      <c r="S47" s="131"/>
      <c r="T47" s="131"/>
      <c r="U47" s="131"/>
      <c r="V47" s="131"/>
      <c r="W47" s="131"/>
      <c r="X47" s="131"/>
      <c r="Y47" s="131"/>
      <c r="Z47" s="131"/>
      <c r="AA47" s="131"/>
      <c r="AB47" s="326" t="s">
        <v>16</v>
      </c>
      <c r="AC47" s="327"/>
      <c r="AD47" s="327"/>
      <c r="AE47" s="327"/>
      <c r="AF47" s="327"/>
      <c r="AG47" s="327"/>
      <c r="AH47" s="328"/>
      <c r="AI47" s="335">
        <v>0</v>
      </c>
      <c r="AJ47" s="311"/>
      <c r="AK47" s="311">
        <v>1</v>
      </c>
      <c r="AL47" s="311"/>
      <c r="AM47" s="311">
        <v>8</v>
      </c>
      <c r="AN47" s="311"/>
      <c r="AO47" s="311">
        <v>5</v>
      </c>
      <c r="AP47" s="314"/>
      <c r="AQ47" s="158" t="s">
        <v>17</v>
      </c>
      <c r="AR47" s="159"/>
      <c r="AS47" s="159"/>
      <c r="AT47" s="159"/>
      <c r="AU47" s="159"/>
      <c r="AV47" s="159"/>
      <c r="AW47" s="159"/>
      <c r="AX47" s="159"/>
      <c r="AY47" s="159"/>
      <c r="AZ47" s="159"/>
      <c r="BA47" s="160"/>
      <c r="BB47" s="317" t="s">
        <v>195</v>
      </c>
      <c r="BC47" s="131"/>
      <c r="BD47" s="131"/>
      <c r="BE47" s="131"/>
      <c r="BF47" s="131"/>
      <c r="BG47" s="131"/>
      <c r="BH47" s="131"/>
      <c r="BI47" s="131"/>
      <c r="BJ47" s="131"/>
      <c r="BK47" s="131"/>
      <c r="BL47" s="131"/>
      <c r="BM47" s="318"/>
      <c r="BN47" s="326" t="s">
        <v>18</v>
      </c>
      <c r="BO47" s="327"/>
      <c r="BP47" s="327"/>
      <c r="BQ47" s="327"/>
      <c r="BR47" s="327"/>
      <c r="BS47" s="328"/>
      <c r="BT47" s="335">
        <v>0</v>
      </c>
      <c r="BU47" s="311"/>
      <c r="BV47" s="311">
        <v>9</v>
      </c>
      <c r="BW47" s="311"/>
      <c r="BX47" s="311">
        <v>0</v>
      </c>
      <c r="BY47" s="314"/>
    </row>
    <row r="48" spans="1:102" ht="12.75" customHeight="1">
      <c r="A48" s="161"/>
      <c r="B48" s="162"/>
      <c r="C48" s="162"/>
      <c r="D48" s="162"/>
      <c r="E48" s="162"/>
      <c r="F48" s="162"/>
      <c r="G48" s="162"/>
      <c r="H48" s="162"/>
      <c r="I48" s="162"/>
      <c r="J48" s="162"/>
      <c r="K48" s="162"/>
      <c r="L48" s="162"/>
      <c r="M48" s="163"/>
      <c r="N48" s="319"/>
      <c r="O48" s="132"/>
      <c r="P48" s="132"/>
      <c r="Q48" s="132"/>
      <c r="R48" s="132"/>
      <c r="S48" s="132"/>
      <c r="T48" s="132"/>
      <c r="U48" s="132"/>
      <c r="V48" s="132"/>
      <c r="W48" s="132"/>
      <c r="X48" s="132"/>
      <c r="Y48" s="132"/>
      <c r="Z48" s="132"/>
      <c r="AA48" s="132"/>
      <c r="AB48" s="329"/>
      <c r="AC48" s="330"/>
      <c r="AD48" s="330"/>
      <c r="AE48" s="330"/>
      <c r="AF48" s="330"/>
      <c r="AG48" s="330"/>
      <c r="AH48" s="331"/>
      <c r="AI48" s="336"/>
      <c r="AJ48" s="312"/>
      <c r="AK48" s="312"/>
      <c r="AL48" s="312"/>
      <c r="AM48" s="312"/>
      <c r="AN48" s="312"/>
      <c r="AO48" s="312"/>
      <c r="AP48" s="315"/>
      <c r="AQ48" s="161"/>
      <c r="AR48" s="162"/>
      <c r="AS48" s="162"/>
      <c r="AT48" s="162"/>
      <c r="AU48" s="162"/>
      <c r="AV48" s="162"/>
      <c r="AW48" s="162"/>
      <c r="AX48" s="162"/>
      <c r="AY48" s="162"/>
      <c r="AZ48" s="162"/>
      <c r="BA48" s="163"/>
      <c r="BB48" s="319"/>
      <c r="BC48" s="132"/>
      <c r="BD48" s="132"/>
      <c r="BE48" s="132"/>
      <c r="BF48" s="132"/>
      <c r="BG48" s="132"/>
      <c r="BH48" s="132"/>
      <c r="BI48" s="132"/>
      <c r="BJ48" s="132"/>
      <c r="BK48" s="132"/>
      <c r="BL48" s="132"/>
      <c r="BM48" s="320"/>
      <c r="BN48" s="329"/>
      <c r="BO48" s="330"/>
      <c r="BP48" s="330"/>
      <c r="BQ48" s="330"/>
      <c r="BR48" s="330"/>
      <c r="BS48" s="331"/>
      <c r="BT48" s="336"/>
      <c r="BU48" s="312"/>
      <c r="BV48" s="312"/>
      <c r="BW48" s="312"/>
      <c r="BX48" s="312"/>
      <c r="BY48" s="315"/>
    </row>
    <row r="49" spans="1:77" ht="12.75" customHeight="1">
      <c r="A49" s="164"/>
      <c r="B49" s="165"/>
      <c r="C49" s="165"/>
      <c r="D49" s="165"/>
      <c r="E49" s="165"/>
      <c r="F49" s="165"/>
      <c r="G49" s="165"/>
      <c r="H49" s="165"/>
      <c r="I49" s="165"/>
      <c r="J49" s="165"/>
      <c r="K49" s="165"/>
      <c r="L49" s="165"/>
      <c r="M49" s="166"/>
      <c r="N49" s="321"/>
      <c r="O49" s="133"/>
      <c r="P49" s="133"/>
      <c r="Q49" s="133"/>
      <c r="R49" s="133"/>
      <c r="S49" s="133"/>
      <c r="T49" s="133"/>
      <c r="U49" s="133"/>
      <c r="V49" s="133"/>
      <c r="W49" s="133"/>
      <c r="X49" s="133"/>
      <c r="Y49" s="133"/>
      <c r="Z49" s="133"/>
      <c r="AA49" s="133"/>
      <c r="AB49" s="332"/>
      <c r="AC49" s="333"/>
      <c r="AD49" s="333"/>
      <c r="AE49" s="333"/>
      <c r="AF49" s="333"/>
      <c r="AG49" s="333"/>
      <c r="AH49" s="334"/>
      <c r="AI49" s="337"/>
      <c r="AJ49" s="313"/>
      <c r="AK49" s="313"/>
      <c r="AL49" s="313"/>
      <c r="AM49" s="313"/>
      <c r="AN49" s="313"/>
      <c r="AO49" s="313"/>
      <c r="AP49" s="316"/>
      <c r="AQ49" s="164"/>
      <c r="AR49" s="165"/>
      <c r="AS49" s="165"/>
      <c r="AT49" s="165"/>
      <c r="AU49" s="165"/>
      <c r="AV49" s="165"/>
      <c r="AW49" s="165"/>
      <c r="AX49" s="165"/>
      <c r="AY49" s="165"/>
      <c r="AZ49" s="165"/>
      <c r="BA49" s="166"/>
      <c r="BB49" s="321"/>
      <c r="BC49" s="133"/>
      <c r="BD49" s="133"/>
      <c r="BE49" s="133"/>
      <c r="BF49" s="133"/>
      <c r="BG49" s="133"/>
      <c r="BH49" s="133"/>
      <c r="BI49" s="133"/>
      <c r="BJ49" s="133"/>
      <c r="BK49" s="133"/>
      <c r="BL49" s="133"/>
      <c r="BM49" s="322"/>
      <c r="BN49" s="332"/>
      <c r="BO49" s="333"/>
      <c r="BP49" s="333"/>
      <c r="BQ49" s="333"/>
      <c r="BR49" s="333"/>
      <c r="BS49" s="334"/>
      <c r="BT49" s="337"/>
      <c r="BU49" s="313"/>
      <c r="BV49" s="313"/>
      <c r="BW49" s="313"/>
      <c r="BX49" s="313"/>
      <c r="BY49" s="316"/>
    </row>
    <row r="50" spans="1:77" ht="12.75" customHeight="1">
      <c r="A50" s="201" t="s">
        <v>19</v>
      </c>
      <c r="B50" s="339"/>
      <c r="C50" s="339"/>
      <c r="D50" s="339"/>
      <c r="E50" s="339"/>
      <c r="F50" s="339"/>
      <c r="G50" s="339"/>
      <c r="H50" s="339"/>
      <c r="I50" s="339"/>
      <c r="J50" s="339"/>
      <c r="K50" s="339"/>
      <c r="L50" s="339"/>
      <c r="M50" s="340"/>
      <c r="N50" s="347">
        <v>1</v>
      </c>
      <c r="O50" s="348"/>
      <c r="P50" s="348">
        <v>2</v>
      </c>
      <c r="Q50" s="348"/>
      <c r="R50" s="348">
        <v>3</v>
      </c>
      <c r="S50" s="348"/>
      <c r="T50" s="348">
        <v>4</v>
      </c>
      <c r="U50" s="348"/>
      <c r="V50" s="348">
        <v>5</v>
      </c>
      <c r="W50" s="348"/>
      <c r="X50" s="348">
        <v>6</v>
      </c>
      <c r="Y50" s="348"/>
      <c r="Z50" s="348">
        <v>7</v>
      </c>
      <c r="AA50" s="353"/>
      <c r="AB50" s="326" t="s">
        <v>20</v>
      </c>
      <c r="AC50" s="356"/>
      <c r="AD50" s="356"/>
      <c r="AE50" s="356"/>
      <c r="AF50" s="356"/>
      <c r="AG50" s="356"/>
      <c r="AH50" s="356"/>
      <c r="AI50" s="361" t="s">
        <v>197</v>
      </c>
      <c r="AJ50" s="362"/>
      <c r="AK50" s="362"/>
      <c r="AL50" s="362"/>
      <c r="AM50" s="362"/>
      <c r="AN50" s="362"/>
      <c r="AO50" s="362"/>
      <c r="AP50" s="363"/>
      <c r="AQ50" s="370" t="s">
        <v>4</v>
      </c>
      <c r="AR50" s="371"/>
      <c r="AS50" s="371"/>
      <c r="AT50" s="371"/>
      <c r="AU50" s="371"/>
      <c r="AV50" s="371"/>
      <c r="AW50" s="371"/>
      <c r="AX50" s="371"/>
      <c r="AY50" s="371"/>
      <c r="AZ50" s="371"/>
      <c r="BA50" s="372"/>
      <c r="BB50" s="373" t="s">
        <v>199</v>
      </c>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5"/>
    </row>
    <row r="51" spans="1:77" ht="12.75" customHeight="1">
      <c r="A51" s="341"/>
      <c r="B51" s="342"/>
      <c r="C51" s="342"/>
      <c r="D51" s="342"/>
      <c r="E51" s="342"/>
      <c r="F51" s="342"/>
      <c r="G51" s="342"/>
      <c r="H51" s="342"/>
      <c r="I51" s="342"/>
      <c r="J51" s="342"/>
      <c r="K51" s="342"/>
      <c r="L51" s="342"/>
      <c r="M51" s="343"/>
      <c r="N51" s="349"/>
      <c r="O51" s="350"/>
      <c r="P51" s="350"/>
      <c r="Q51" s="350"/>
      <c r="R51" s="350"/>
      <c r="S51" s="350"/>
      <c r="T51" s="350"/>
      <c r="U51" s="350"/>
      <c r="V51" s="350"/>
      <c r="W51" s="350"/>
      <c r="X51" s="350"/>
      <c r="Y51" s="350"/>
      <c r="Z51" s="350"/>
      <c r="AA51" s="354"/>
      <c r="AB51" s="357"/>
      <c r="AC51" s="358"/>
      <c r="AD51" s="358"/>
      <c r="AE51" s="358"/>
      <c r="AF51" s="358"/>
      <c r="AG51" s="358"/>
      <c r="AH51" s="358"/>
      <c r="AI51" s="364"/>
      <c r="AJ51" s="365"/>
      <c r="AK51" s="365"/>
      <c r="AL51" s="365"/>
      <c r="AM51" s="365"/>
      <c r="AN51" s="365"/>
      <c r="AO51" s="365"/>
      <c r="AP51" s="366"/>
      <c r="AQ51" s="201" t="s">
        <v>21</v>
      </c>
      <c r="AR51" s="339"/>
      <c r="AS51" s="339"/>
      <c r="AT51" s="339"/>
      <c r="AU51" s="339"/>
      <c r="AV51" s="339"/>
      <c r="AW51" s="339"/>
      <c r="AX51" s="339"/>
      <c r="AY51" s="339"/>
      <c r="AZ51" s="339"/>
      <c r="BA51" s="340"/>
      <c r="BB51" s="361" t="s">
        <v>198</v>
      </c>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3"/>
    </row>
    <row r="52" spans="1:77" ht="12.75" customHeight="1">
      <c r="A52" s="344"/>
      <c r="B52" s="345"/>
      <c r="C52" s="345"/>
      <c r="D52" s="345"/>
      <c r="E52" s="345"/>
      <c r="F52" s="345"/>
      <c r="G52" s="345"/>
      <c r="H52" s="345"/>
      <c r="I52" s="345"/>
      <c r="J52" s="345"/>
      <c r="K52" s="345"/>
      <c r="L52" s="345"/>
      <c r="M52" s="346"/>
      <c r="N52" s="351"/>
      <c r="O52" s="352"/>
      <c r="P52" s="352"/>
      <c r="Q52" s="352"/>
      <c r="R52" s="352"/>
      <c r="S52" s="352"/>
      <c r="T52" s="352"/>
      <c r="U52" s="352"/>
      <c r="V52" s="352"/>
      <c r="W52" s="352"/>
      <c r="X52" s="352"/>
      <c r="Y52" s="352"/>
      <c r="Z52" s="352"/>
      <c r="AA52" s="355"/>
      <c r="AB52" s="359"/>
      <c r="AC52" s="360"/>
      <c r="AD52" s="360"/>
      <c r="AE52" s="360"/>
      <c r="AF52" s="360"/>
      <c r="AG52" s="360"/>
      <c r="AH52" s="360"/>
      <c r="AI52" s="367"/>
      <c r="AJ52" s="368"/>
      <c r="AK52" s="368"/>
      <c r="AL52" s="368"/>
      <c r="AM52" s="368"/>
      <c r="AN52" s="368"/>
      <c r="AO52" s="368"/>
      <c r="AP52" s="369"/>
      <c r="AQ52" s="344"/>
      <c r="AR52" s="345"/>
      <c r="AS52" s="345"/>
      <c r="AT52" s="345"/>
      <c r="AU52" s="345"/>
      <c r="AV52" s="345"/>
      <c r="AW52" s="345"/>
      <c r="AX52" s="345"/>
      <c r="AY52" s="345"/>
      <c r="AZ52" s="345"/>
      <c r="BA52" s="346"/>
      <c r="BB52" s="367"/>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9"/>
    </row>
    <row r="53" spans="1:77" ht="35.25" customHeight="1">
      <c r="A53" s="338" t="s">
        <v>166</v>
      </c>
      <c r="B53" s="338"/>
      <c r="C53" s="338"/>
      <c r="D53" s="338"/>
      <c r="E53" s="338"/>
      <c r="F53" s="338"/>
      <c r="G53" s="338"/>
      <c r="H53" s="338"/>
      <c r="I53" s="338"/>
      <c r="J53" s="338"/>
      <c r="K53" s="338"/>
      <c r="L53" s="338"/>
      <c r="M53" s="338"/>
      <c r="N53" s="338"/>
      <c r="O53" s="338"/>
      <c r="P53" s="338"/>
      <c r="Q53" s="338"/>
      <c r="R53" s="338"/>
      <c r="S53" s="338"/>
      <c r="T53" s="338"/>
      <c r="U53" s="338"/>
      <c r="V53" s="338"/>
      <c r="W53" s="338"/>
      <c r="X53" s="338"/>
      <c r="Y53" s="338"/>
      <c r="Z53" s="338"/>
      <c r="AA53" s="338"/>
      <c r="AB53" s="338"/>
      <c r="AC53" s="338"/>
      <c r="AD53" s="338"/>
      <c r="AE53" s="338"/>
      <c r="AF53" s="338"/>
      <c r="AG53" s="338"/>
      <c r="AH53" s="338"/>
      <c r="AI53" s="338"/>
      <c r="AJ53" s="338"/>
      <c r="AK53" s="338"/>
      <c r="AL53" s="338"/>
      <c r="AM53" s="338"/>
      <c r="AN53" s="338"/>
      <c r="AO53" s="338"/>
      <c r="AP53" s="338"/>
      <c r="AQ53" s="338"/>
      <c r="AR53" s="338"/>
      <c r="AS53" s="338"/>
      <c r="AT53" s="338"/>
      <c r="AU53" s="338"/>
      <c r="AV53" s="338"/>
      <c r="AW53" s="338"/>
      <c r="AX53" s="338"/>
      <c r="AY53" s="338"/>
      <c r="AZ53" s="338"/>
      <c r="BA53" s="338"/>
      <c r="BB53" s="338"/>
      <c r="BC53" s="338"/>
      <c r="BD53" s="338"/>
      <c r="BE53" s="338"/>
      <c r="BF53" s="338"/>
      <c r="BG53" s="338"/>
      <c r="BH53" s="338"/>
      <c r="BI53" s="338"/>
      <c r="BJ53" s="338"/>
      <c r="BK53" s="338"/>
      <c r="BL53" s="338"/>
      <c r="BM53" s="338"/>
      <c r="BN53" s="338"/>
      <c r="BO53" s="338"/>
      <c r="BP53" s="338"/>
      <c r="BQ53" s="338"/>
      <c r="BR53" s="338"/>
      <c r="BS53" s="338"/>
      <c r="BT53" s="338"/>
      <c r="BU53" s="338"/>
      <c r="BV53" s="338"/>
      <c r="BW53" s="338"/>
      <c r="BX53" s="338"/>
      <c r="BY53" s="338"/>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242"/>
      <c r="C67" s="242"/>
      <c r="D67" s="242"/>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243"/>
      <c r="C69" s="243"/>
      <c r="D69" s="243"/>
      <c r="E69" s="243"/>
      <c r="F69" s="243"/>
      <c r="G69" s="243"/>
      <c r="H69" s="243"/>
      <c r="I69" s="243"/>
      <c r="J69" s="243"/>
      <c r="K69" s="243"/>
      <c r="L69" s="243"/>
      <c r="M69" s="243"/>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243"/>
      <c r="AL69" s="243"/>
      <c r="AM69" s="18"/>
      <c r="AN69" s="18"/>
      <c r="AO69" s="18"/>
      <c r="AP69" s="18"/>
      <c r="AQ69" s="18"/>
      <c r="AR69" s="18"/>
      <c r="AS69" s="40"/>
      <c r="AT69" s="40"/>
      <c r="AU69" s="40"/>
      <c r="AV69" s="40"/>
      <c r="AW69" s="40"/>
      <c r="AX69" s="40"/>
      <c r="AY69" s="40"/>
      <c r="AZ69" s="40"/>
      <c r="BA69" s="18"/>
      <c r="BB69" s="244"/>
      <c r="BC69" s="244"/>
      <c r="BD69" s="244"/>
      <c r="BE69" s="244"/>
      <c r="BF69" s="244"/>
      <c r="BG69" s="244"/>
      <c r="BH69" s="244"/>
      <c r="BI69" s="244"/>
      <c r="BJ69" s="244"/>
      <c r="BK69" s="244"/>
      <c r="BL69" s="244"/>
      <c r="BM69" s="244"/>
      <c r="BN69" s="244"/>
      <c r="BO69" s="244"/>
      <c r="BP69" s="244"/>
      <c r="BQ69" s="244"/>
      <c r="BR69" s="244"/>
      <c r="BS69" s="244"/>
      <c r="BT69" s="244"/>
      <c r="BU69" s="244"/>
      <c r="BV69" s="244"/>
      <c r="BW69" s="244"/>
      <c r="BX69" s="244"/>
      <c r="BY69" s="244"/>
    </row>
    <row r="70" spans="1:78" ht="6" customHeight="1">
      <c r="A70" s="18"/>
      <c r="B70" s="243"/>
      <c r="C70" s="243"/>
      <c r="D70" s="243"/>
      <c r="E70" s="243"/>
      <c r="F70" s="243"/>
      <c r="G70" s="243"/>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18"/>
      <c r="AN70" s="18"/>
      <c r="AO70" s="18"/>
      <c r="AP70" s="18"/>
      <c r="AQ70" s="18"/>
      <c r="AR70" s="18"/>
      <c r="AS70" s="40"/>
      <c r="AT70" s="40"/>
      <c r="AU70" s="40"/>
      <c r="AV70" s="40"/>
      <c r="AW70" s="40"/>
      <c r="AX70" s="40"/>
      <c r="AY70" s="40"/>
      <c r="AZ70" s="40"/>
      <c r="BA70" s="18"/>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row>
    <row r="71" spans="1:78" ht="6" customHeight="1">
      <c r="A71" s="18"/>
      <c r="B71" s="243"/>
      <c r="C71" s="243"/>
      <c r="D71" s="243"/>
      <c r="E71" s="243"/>
      <c r="F71" s="243"/>
      <c r="G71" s="243"/>
      <c r="H71" s="243"/>
      <c r="I71" s="243"/>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261"/>
      <c r="C72" s="261"/>
      <c r="D72" s="261"/>
      <c r="E72" s="261"/>
      <c r="F72" s="261"/>
      <c r="G72" s="261"/>
      <c r="H72" s="261"/>
      <c r="I72" s="261"/>
      <c r="J72" s="261"/>
      <c r="K72" s="261"/>
      <c r="L72" s="261"/>
      <c r="M72" s="261"/>
      <c r="N72" s="261"/>
      <c r="O72" s="261"/>
      <c r="P72" s="261"/>
      <c r="Q72" s="261"/>
      <c r="R72" s="261"/>
      <c r="S72" s="261"/>
      <c r="T72" s="261"/>
      <c r="U72" s="261"/>
      <c r="V72" s="261"/>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261"/>
      <c r="C73" s="261"/>
      <c r="D73" s="261"/>
      <c r="E73" s="261"/>
      <c r="F73" s="261"/>
      <c r="G73" s="261"/>
      <c r="H73" s="261"/>
      <c r="I73" s="261"/>
      <c r="J73" s="261"/>
      <c r="K73" s="261"/>
      <c r="L73" s="261"/>
      <c r="M73" s="261"/>
      <c r="N73" s="261"/>
      <c r="O73" s="261"/>
      <c r="P73" s="261"/>
      <c r="Q73" s="261"/>
      <c r="R73" s="261"/>
      <c r="S73" s="261"/>
      <c r="T73" s="261"/>
      <c r="U73" s="261"/>
      <c r="V73" s="261"/>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243"/>
      <c r="C74" s="243"/>
      <c r="D74" s="243"/>
      <c r="E74" s="243"/>
      <c r="F74" s="243"/>
      <c r="G74" s="243"/>
      <c r="H74" s="243"/>
      <c r="I74" s="243"/>
      <c r="J74" s="243"/>
      <c r="K74" s="243"/>
      <c r="L74" s="243"/>
      <c r="M74" s="243"/>
      <c r="N74" s="243"/>
      <c r="O74" s="243"/>
      <c r="P74" s="243"/>
      <c r="Q74" s="243"/>
      <c r="R74" s="243"/>
      <c r="S74" s="243"/>
      <c r="T74" s="243"/>
      <c r="U74" s="243"/>
      <c r="V74" s="243"/>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243"/>
      <c r="C75" s="243"/>
      <c r="D75" s="243"/>
      <c r="E75" s="243"/>
      <c r="F75" s="243"/>
      <c r="G75" s="243"/>
      <c r="H75" s="243"/>
      <c r="I75" s="243"/>
      <c r="J75" s="243"/>
      <c r="K75" s="243"/>
      <c r="L75" s="243"/>
      <c r="M75" s="243"/>
      <c r="N75" s="243"/>
      <c r="O75" s="243"/>
      <c r="P75" s="243"/>
      <c r="Q75" s="243"/>
      <c r="R75" s="243"/>
      <c r="S75" s="243"/>
      <c r="T75" s="243"/>
      <c r="U75" s="243"/>
      <c r="V75" s="243"/>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243"/>
      <c r="C76" s="243"/>
      <c r="D76" s="243"/>
      <c r="E76" s="243"/>
      <c r="F76" s="243"/>
      <c r="G76" s="243"/>
      <c r="H76" s="243"/>
      <c r="I76" s="243"/>
      <c r="J76" s="243"/>
      <c r="K76" s="243"/>
      <c r="L76" s="243"/>
      <c r="M76" s="243"/>
      <c r="N76" s="243"/>
      <c r="O76" s="243"/>
      <c r="P76" s="243"/>
      <c r="Q76" s="243"/>
      <c r="R76" s="243"/>
      <c r="S76" s="243"/>
      <c r="T76" s="243"/>
      <c r="U76" s="243"/>
      <c r="V76" s="243"/>
      <c r="W76" s="18"/>
      <c r="X76" s="18"/>
      <c r="Y76" s="18"/>
      <c r="Z76" s="18"/>
      <c r="AA76" s="18"/>
      <c r="AB76" s="18"/>
      <c r="AC76" s="18"/>
      <c r="AD76" s="18"/>
      <c r="AE76" s="258"/>
      <c r="AF76" s="258"/>
      <c r="AG76" s="258"/>
      <c r="AH76" s="258"/>
      <c r="AI76" s="258"/>
      <c r="AJ76" s="258"/>
      <c r="AK76" s="258"/>
      <c r="AL76" s="258"/>
      <c r="AM76" s="258"/>
      <c r="AN76" s="258"/>
      <c r="AO76" s="258"/>
      <c r="AP76" s="258"/>
      <c r="AQ76" s="258"/>
      <c r="AR76" s="258"/>
      <c r="AS76" s="258"/>
      <c r="AT76" s="258"/>
      <c r="AU76" s="258"/>
      <c r="AV76" s="18"/>
      <c r="AW76" s="18"/>
      <c r="AX76" s="18"/>
      <c r="AY76" s="18"/>
      <c r="AZ76" s="18"/>
      <c r="BA76" s="18"/>
      <c r="BB76" s="18"/>
      <c r="BC76" s="18"/>
      <c r="BD76" s="18"/>
      <c r="BE76" s="259"/>
      <c r="BF76" s="259"/>
      <c r="BG76" s="259"/>
      <c r="BH76" s="259"/>
      <c r="BI76" s="259"/>
      <c r="BJ76" s="259"/>
      <c r="BK76" s="259"/>
      <c r="BL76" s="259"/>
      <c r="BM76" s="259"/>
      <c r="BN76" s="259"/>
      <c r="BO76" s="259"/>
      <c r="BP76" s="259"/>
      <c r="BQ76" s="259"/>
      <c r="BR76" s="259"/>
      <c r="BS76" s="259"/>
      <c r="BT76" s="259"/>
      <c r="BU76" s="259"/>
      <c r="BV76" s="259"/>
      <c r="BW76" s="18"/>
      <c r="BX76" s="18"/>
      <c r="BY76" s="18"/>
    </row>
    <row r="77" spans="1:78" ht="9" customHeight="1">
      <c r="A77" s="18"/>
      <c r="B77" s="18"/>
      <c r="C77" s="18"/>
      <c r="D77" s="18"/>
      <c r="E77" s="18"/>
      <c r="F77" s="18"/>
      <c r="G77" s="18"/>
      <c r="H77" s="18"/>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260"/>
      <c r="BH77" s="260"/>
      <c r="BI77" s="260"/>
      <c r="BJ77" s="260"/>
      <c r="BK77" s="260"/>
      <c r="BL77" s="260"/>
      <c r="BM77" s="260"/>
      <c r="BN77" s="260"/>
      <c r="BO77" s="260"/>
      <c r="BP77" s="260"/>
      <c r="BQ77" s="260"/>
      <c r="BR77" s="260"/>
      <c r="BS77" s="18"/>
      <c r="BT77" s="18"/>
      <c r="BU77" s="18"/>
      <c r="BV77" s="18"/>
      <c r="BW77" s="18"/>
      <c r="BX77" s="18"/>
      <c r="BY77" s="18"/>
    </row>
    <row r="78" spans="1:78" ht="6" customHeight="1">
      <c r="A78" s="18"/>
      <c r="B78" s="192"/>
      <c r="C78" s="192"/>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2"/>
      <c r="BR78" s="192"/>
      <c r="BS78" s="192"/>
      <c r="BT78" s="192"/>
      <c r="BU78" s="192"/>
      <c r="BV78" s="192"/>
      <c r="BW78" s="192"/>
      <c r="BX78" s="192"/>
      <c r="BY78" s="192"/>
    </row>
    <row r="79" spans="1:78" ht="6" customHeight="1">
      <c r="A79" s="18"/>
      <c r="B79" s="192"/>
      <c r="C79" s="192"/>
      <c r="D79" s="192"/>
      <c r="E79" s="192"/>
      <c r="F79" s="192"/>
      <c r="G79" s="192"/>
      <c r="H79" s="192"/>
      <c r="I79" s="192"/>
      <c r="J79" s="192"/>
      <c r="K79" s="192"/>
      <c r="L79" s="192"/>
      <c r="M79" s="192"/>
      <c r="N79" s="192"/>
      <c r="O79" s="192"/>
      <c r="P79" s="192"/>
      <c r="Q79" s="192"/>
      <c r="R79" s="192"/>
      <c r="S79" s="192"/>
      <c r="T79" s="192"/>
      <c r="U79" s="192"/>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92"/>
      <c r="BS79" s="192"/>
      <c r="BT79" s="192"/>
      <c r="BU79" s="192"/>
      <c r="BV79" s="192"/>
      <c r="BW79" s="192"/>
      <c r="BX79" s="192"/>
      <c r="BY79" s="192"/>
    </row>
    <row r="80" spans="1:78" ht="6" customHeight="1">
      <c r="A80" s="18"/>
      <c r="B80" s="192"/>
      <c r="C80" s="192"/>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2"/>
      <c r="BR80" s="192"/>
      <c r="BS80" s="192"/>
      <c r="BT80" s="192"/>
      <c r="BU80" s="192"/>
      <c r="BV80" s="192"/>
      <c r="BW80" s="192"/>
      <c r="BX80" s="192"/>
      <c r="BY80" s="192"/>
    </row>
    <row r="81" spans="1:77" ht="6.75" customHeight="1">
      <c r="A81" s="18"/>
      <c r="B81" s="192"/>
      <c r="C81" s="192"/>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row>
    <row r="82" spans="1:77" ht="6.75" customHeight="1">
      <c r="A82" s="18"/>
      <c r="B82" s="192"/>
      <c r="C82" s="192"/>
      <c r="D82" s="192"/>
      <c r="E82" s="192"/>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row>
    <row r="83" spans="1:77" ht="6.75" customHeight="1">
      <c r="A83" s="18"/>
      <c r="B83" s="192"/>
      <c r="C83" s="192"/>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row>
    <row r="84" spans="1:77" ht="6.75" customHeight="1">
      <c r="A84" s="18"/>
      <c r="B84" s="192"/>
      <c r="C84" s="192"/>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92"/>
      <c r="BS84" s="192"/>
      <c r="BT84" s="192"/>
      <c r="BU84" s="192"/>
      <c r="BV84" s="192"/>
      <c r="BW84" s="192"/>
      <c r="BX84" s="192"/>
      <c r="BY84" s="192"/>
    </row>
    <row r="85" spans="1:77" ht="6.75" customHeight="1">
      <c r="A85" s="18"/>
      <c r="B85" s="192"/>
      <c r="C85" s="192"/>
      <c r="D85" s="192"/>
      <c r="E85" s="192"/>
      <c r="F85" s="192"/>
      <c r="G85" s="192"/>
      <c r="H85" s="192"/>
      <c r="I85" s="192"/>
      <c r="J85" s="192"/>
      <c r="K85" s="192"/>
      <c r="L85" s="192"/>
      <c r="M85" s="192"/>
      <c r="N85" s="192"/>
      <c r="O85" s="192"/>
      <c r="P85" s="192"/>
      <c r="Q85" s="192"/>
      <c r="R85" s="192"/>
      <c r="S85" s="192"/>
      <c r="T85" s="192"/>
      <c r="U85" s="192"/>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row>
    <row r="86" spans="1:77" ht="6.75" customHeight="1">
      <c r="A86" s="18"/>
      <c r="B86" s="192"/>
      <c r="C86" s="192"/>
      <c r="D86" s="192"/>
      <c r="E86" s="192"/>
      <c r="F86" s="192"/>
      <c r="G86" s="192"/>
      <c r="H86" s="192"/>
      <c r="I86" s="192"/>
      <c r="J86" s="192"/>
      <c r="K86" s="192"/>
      <c r="L86" s="192"/>
      <c r="M86" s="192"/>
      <c r="N86" s="192"/>
      <c r="O86" s="192"/>
      <c r="P86" s="192"/>
      <c r="Q86" s="192"/>
      <c r="R86" s="192"/>
      <c r="S86" s="192"/>
      <c r="T86" s="192"/>
      <c r="U86" s="192"/>
      <c r="V86" s="192"/>
      <c r="W86" s="192"/>
      <c r="X86" s="192"/>
      <c r="Y86" s="192"/>
      <c r="Z86" s="192"/>
      <c r="AA86" s="192"/>
      <c r="AB86" s="192"/>
      <c r="AC86" s="192"/>
      <c r="AD86" s="192"/>
      <c r="AE86" s="192"/>
      <c r="AF86" s="192"/>
      <c r="AG86" s="192"/>
      <c r="AH86" s="192"/>
      <c r="AI86" s="192"/>
      <c r="AJ86" s="192"/>
      <c r="AK86" s="192"/>
      <c r="AL86" s="192"/>
      <c r="AM86" s="192"/>
      <c r="AN86" s="192"/>
      <c r="AO86" s="192"/>
      <c r="AP86" s="192"/>
      <c r="AQ86" s="192"/>
      <c r="AR86" s="192"/>
      <c r="AS86" s="19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row>
    <row r="87" spans="1:77" ht="6.75" customHeight="1">
      <c r="A87" s="18"/>
      <c r="B87" s="192"/>
      <c r="C87" s="192"/>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J74:K76"/>
    <mergeCell ref="L74:M76"/>
    <mergeCell ref="N74:O76"/>
    <mergeCell ref="AA69:AB71"/>
    <mergeCell ref="N69:O71"/>
    <mergeCell ref="P69:R71"/>
    <mergeCell ref="S69:T71"/>
    <mergeCell ref="U69:V71"/>
    <mergeCell ref="AE69:AF71"/>
    <mergeCell ref="Y69:Z71"/>
    <mergeCell ref="AC69:AD71"/>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N50:O52"/>
    <mergeCell ref="P50:Q52"/>
    <mergeCell ref="R50:S52"/>
    <mergeCell ref="T50:U52"/>
    <mergeCell ref="V50:W52"/>
    <mergeCell ref="X50:Y52"/>
    <mergeCell ref="Z50:AA52"/>
    <mergeCell ref="A47:M49"/>
    <mergeCell ref="N47:AA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rgb="FFFF0000"/>
    <pageSetUpPr fitToPage="1"/>
  </sheetPr>
  <dimension ref="B1:H42"/>
  <sheetViews>
    <sheetView showGridLines="0" view="pageBreakPreview" zoomScaleNormal="99" zoomScaleSheetLayoutView="100" workbookViewId="0">
      <selection activeCell="E19" sqref="E19"/>
    </sheetView>
  </sheetViews>
  <sheetFormatPr defaultRowHeight="14.25"/>
  <cols>
    <col min="1" max="1" width="2.75" style="46" customWidth="1"/>
    <col min="2" max="2" width="9.75" style="46" customWidth="1"/>
    <col min="3" max="3" width="30.375" style="46" customWidth="1"/>
    <col min="4" max="4" width="19" style="46" customWidth="1"/>
    <col min="5" max="5" width="29" style="46" customWidth="1"/>
    <col min="6" max="6" width="29.875" style="46" customWidth="1"/>
    <col min="7" max="7" width="30.25" style="46" customWidth="1"/>
    <col min="8" max="8" width="5" style="46" customWidth="1"/>
    <col min="9" max="11" width="9" style="46"/>
    <col min="12" max="12" width="49.75" style="46" customWidth="1"/>
    <col min="13" max="16384" width="9" style="46"/>
  </cols>
  <sheetData>
    <row r="1" spans="2:8" ht="24.75" customHeight="1">
      <c r="B1" s="376" t="s">
        <v>180</v>
      </c>
      <c r="C1" s="376"/>
      <c r="D1" s="376"/>
      <c r="E1" s="376"/>
      <c r="F1" s="48" t="s">
        <v>114</v>
      </c>
      <c r="G1" s="49" t="str">
        <f>'支給申請書（別記第1号様式）'!N35</f>
        <v>有</v>
      </c>
    </row>
    <row r="2" spans="2:8" ht="23.25" customHeight="1">
      <c r="B2" s="46" t="s">
        <v>160</v>
      </c>
      <c r="F2" s="48" t="s">
        <v>81</v>
      </c>
      <c r="G2" s="49" t="str">
        <f>'支給申請書（別記第1号様式）'!N29</f>
        <v>株式会社　県庁</v>
      </c>
    </row>
    <row r="3" spans="2:8" ht="26.25" customHeight="1">
      <c r="F3" s="48" t="s">
        <v>109</v>
      </c>
      <c r="G3" s="49" t="str">
        <f>'支給申請書（別記第1号様式）'!N21</f>
        <v>県庁薬局</v>
      </c>
    </row>
    <row r="4" spans="2:8" ht="24.75" customHeight="1">
      <c r="B4" s="377" t="s">
        <v>110</v>
      </c>
      <c r="C4" s="377"/>
      <c r="D4" s="377"/>
      <c r="E4" s="377"/>
      <c r="F4" s="377"/>
      <c r="G4" s="377"/>
      <c r="H4" s="57"/>
    </row>
    <row r="6" spans="2:8" ht="23.25" customHeight="1">
      <c r="B6" s="378" t="s">
        <v>111</v>
      </c>
      <c r="C6" s="378"/>
      <c r="D6" s="378"/>
      <c r="E6" s="378"/>
      <c r="F6" s="378"/>
      <c r="G6" s="378"/>
      <c r="H6" s="378"/>
    </row>
    <row r="8" spans="2:8" ht="18" customHeight="1">
      <c r="B8" s="50" t="s">
        <v>79</v>
      </c>
    </row>
    <row r="10" spans="2:8">
      <c r="B10" s="64"/>
      <c r="C10" s="46" t="s">
        <v>142</v>
      </c>
    </row>
    <row r="12" spans="2:8" ht="18" customHeight="1">
      <c r="B12" s="50" t="s">
        <v>85</v>
      </c>
    </row>
    <row r="13" spans="2:8">
      <c r="B13" s="64"/>
      <c r="C13" s="46" t="s">
        <v>113</v>
      </c>
    </row>
    <row r="14" spans="2:8">
      <c r="B14" s="64"/>
      <c r="C14" s="46" t="s">
        <v>143</v>
      </c>
    </row>
    <row r="15" spans="2:8">
      <c r="B15" s="64"/>
      <c r="C15" s="46" t="s">
        <v>149</v>
      </c>
    </row>
    <row r="16" spans="2:8">
      <c r="B16" s="64"/>
      <c r="C16" s="46" t="s">
        <v>145</v>
      </c>
    </row>
    <row r="17" spans="2:7">
      <c r="B17" s="64"/>
      <c r="C17" s="46" t="s">
        <v>143</v>
      </c>
    </row>
    <row r="18" spans="2:7">
      <c r="B18" s="64"/>
      <c r="C18" s="46" t="s">
        <v>150</v>
      </c>
    </row>
    <row r="19" spans="2:7">
      <c r="B19" s="64"/>
      <c r="C19" s="46" t="s">
        <v>146</v>
      </c>
    </row>
    <row r="20" spans="2:7">
      <c r="B20" s="64"/>
      <c r="C20" s="46" t="s">
        <v>143</v>
      </c>
    </row>
    <row r="21" spans="2:7">
      <c r="B21" s="64"/>
      <c r="C21" s="46" t="s">
        <v>200</v>
      </c>
    </row>
    <row r="22" spans="2:7">
      <c r="B22" s="64"/>
    </row>
    <row r="23" spans="2:7">
      <c r="B23" s="64"/>
      <c r="C23" s="46" t="s">
        <v>201</v>
      </c>
    </row>
    <row r="24" spans="2:7">
      <c r="B24" s="64"/>
      <c r="C24" s="46" t="s">
        <v>147</v>
      </c>
    </row>
    <row r="25" spans="2:7">
      <c r="B25" s="64"/>
      <c r="C25" s="46" t="s">
        <v>202</v>
      </c>
    </row>
    <row r="26" spans="2:7">
      <c r="B26" s="64"/>
    </row>
    <row r="27" spans="2:7">
      <c r="B27" s="64"/>
      <c r="C27" s="46" t="s">
        <v>203</v>
      </c>
    </row>
    <row r="28" spans="2:7">
      <c r="B28" s="64"/>
      <c r="C28" s="46" t="s">
        <v>148</v>
      </c>
    </row>
    <row r="29" spans="2:7">
      <c r="B29" s="64"/>
      <c r="C29" s="46" t="s">
        <v>204</v>
      </c>
    </row>
    <row r="30" spans="2:7">
      <c r="B30" s="50" t="s">
        <v>84</v>
      </c>
    </row>
    <row r="31" spans="2:7" ht="13.5" customHeight="1">
      <c r="B31" s="50"/>
    </row>
    <row r="32" spans="2:7" ht="88.5" customHeight="1">
      <c r="C32" s="60" t="s">
        <v>119</v>
      </c>
      <c r="D32" s="47"/>
      <c r="E32" s="53" t="s">
        <v>75</v>
      </c>
      <c r="F32" s="47"/>
      <c r="G32" s="51" t="s">
        <v>108</v>
      </c>
    </row>
    <row r="33" spans="2:7" ht="24.75" customHeight="1">
      <c r="C33" s="61" t="s">
        <v>80</v>
      </c>
      <c r="D33" s="47" t="s">
        <v>77</v>
      </c>
      <c r="E33" s="52">
        <v>145000</v>
      </c>
      <c r="F33" s="47" t="s">
        <v>78</v>
      </c>
      <c r="G33" s="115">
        <f>IF(C33="○",E33,0)</f>
        <v>145000</v>
      </c>
    </row>
    <row r="34" spans="2:7">
      <c r="C34" s="56"/>
      <c r="D34" s="47"/>
      <c r="E34" s="54"/>
      <c r="F34" s="47"/>
      <c r="G34" s="55"/>
    </row>
    <row r="35" spans="2:7" ht="89.25" customHeight="1">
      <c r="C35" s="60" t="s">
        <v>120</v>
      </c>
      <c r="D35" s="47"/>
      <c r="E35" s="53" t="s">
        <v>75</v>
      </c>
      <c r="F35" s="47"/>
      <c r="G35" s="51" t="s">
        <v>108</v>
      </c>
    </row>
    <row r="36" spans="2:7" ht="24.75" customHeight="1">
      <c r="C36" s="61"/>
      <c r="D36" s="47" t="s">
        <v>77</v>
      </c>
      <c r="E36" s="52">
        <v>105000</v>
      </c>
      <c r="F36" s="47" t="s">
        <v>78</v>
      </c>
      <c r="G36" s="115">
        <f>IF(C36="○",E36,0)</f>
        <v>0</v>
      </c>
    </row>
    <row r="37" spans="2:7">
      <c r="C37" s="56"/>
      <c r="D37" s="47"/>
      <c r="E37" s="54"/>
      <c r="F37" s="47"/>
      <c r="G37" s="55"/>
    </row>
    <row r="38" spans="2:7" ht="94.5" customHeight="1">
      <c r="C38" s="60" t="s">
        <v>121</v>
      </c>
      <c r="D38" s="47"/>
      <c r="E38" s="53" t="s">
        <v>75</v>
      </c>
      <c r="F38" s="47"/>
      <c r="G38" s="51" t="s">
        <v>108</v>
      </c>
    </row>
    <row r="39" spans="2:7" ht="24.75" customHeight="1">
      <c r="C39" s="61"/>
      <c r="D39" s="47" t="s">
        <v>77</v>
      </c>
      <c r="E39" s="52">
        <v>70000</v>
      </c>
      <c r="F39" s="47" t="s">
        <v>78</v>
      </c>
      <c r="G39" s="115">
        <f>IF(C39="○",E39,0)</f>
        <v>0</v>
      </c>
    </row>
    <row r="40" spans="2:7" ht="24.75" customHeight="1">
      <c r="C40" s="62"/>
      <c r="D40" s="47"/>
      <c r="E40" s="54"/>
      <c r="F40" s="47"/>
      <c r="G40" s="55"/>
    </row>
    <row r="41" spans="2:7">
      <c r="C41" s="56"/>
      <c r="D41" s="47"/>
      <c r="E41" s="54"/>
      <c r="F41" s="47"/>
      <c r="G41" s="51" t="s">
        <v>76</v>
      </c>
    </row>
    <row r="42" spans="2:7" ht="33.75" customHeight="1">
      <c r="B42" s="379"/>
      <c r="C42" s="379"/>
      <c r="D42" s="379"/>
      <c r="E42" s="379"/>
      <c r="F42" s="379"/>
      <c r="G42" s="116">
        <f>MAX(G33,G36,G39)</f>
        <v>145000</v>
      </c>
    </row>
  </sheetData>
  <mergeCells count="4">
    <mergeCell ref="B1:E1"/>
    <mergeCell ref="B4:G4"/>
    <mergeCell ref="B6:H6"/>
    <mergeCell ref="B42:F42"/>
  </mergeCells>
  <phoneticPr fontId="36"/>
  <printOptions horizontalCentered="1"/>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8</xdr:row>
                    <xdr:rowOff>142875</xdr:rowOff>
                  </from>
                  <to>
                    <xdr:col>1</xdr:col>
                    <xdr:colOff>542925</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27</xdr:row>
                    <xdr:rowOff>123825</xdr:rowOff>
                  </from>
                  <to>
                    <xdr:col>1</xdr:col>
                    <xdr:colOff>542925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25</xdr:row>
                    <xdr:rowOff>161925</xdr:rowOff>
                  </from>
                  <to>
                    <xdr:col>1</xdr:col>
                    <xdr:colOff>542925</xdr:colOff>
                    <xdr:row>27</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92D050"/>
    <pageSetUpPr fitToPage="1"/>
  </sheetPr>
  <dimension ref="B1:H20"/>
  <sheetViews>
    <sheetView showGridLines="0" view="pageBreakPreview" zoomScale="88" zoomScaleNormal="90" zoomScaleSheetLayoutView="79" workbookViewId="0">
      <selection activeCell="M16" sqref="M16"/>
    </sheetView>
  </sheetViews>
  <sheetFormatPr defaultRowHeight="14.25"/>
  <cols>
    <col min="1" max="1" width="2.75" style="46" customWidth="1"/>
    <col min="2" max="2" width="9.75" style="46" customWidth="1"/>
    <col min="3" max="3" width="32.75" style="46" customWidth="1"/>
    <col min="4" max="4" width="19" style="46" customWidth="1"/>
    <col min="5" max="5" width="19.875" style="46" customWidth="1"/>
    <col min="6" max="6" width="25.125" style="46" customWidth="1"/>
    <col min="7" max="7" width="22.375" style="46" customWidth="1"/>
    <col min="8" max="8" width="5.625" style="46" customWidth="1"/>
    <col min="9" max="16384" width="9" style="46"/>
  </cols>
  <sheetData>
    <row r="1" spans="2:8" ht="24.75" customHeight="1">
      <c r="B1" s="376" t="s">
        <v>181</v>
      </c>
      <c r="C1" s="376"/>
      <c r="D1" s="376"/>
      <c r="E1" s="376"/>
      <c r="F1" s="48" t="s">
        <v>114</v>
      </c>
      <c r="G1" s="49" t="str">
        <f>'支給申請書（別記第1号様式）'!N35</f>
        <v>有</v>
      </c>
      <c r="H1" s="47"/>
    </row>
    <row r="2" spans="2:8" ht="23.25" customHeight="1">
      <c r="B2" s="46" t="s">
        <v>161</v>
      </c>
      <c r="F2" s="48" t="s">
        <v>81</v>
      </c>
      <c r="G2" s="49" t="str">
        <f>'支給申請書（別記第1号様式）'!N29</f>
        <v>株式会社　県庁</v>
      </c>
    </row>
    <row r="3" spans="2:8" ht="26.25" customHeight="1">
      <c r="F3" s="48" t="s">
        <v>109</v>
      </c>
      <c r="G3" s="49" t="str">
        <f>'支給申請書（別記第1号様式）'!N21</f>
        <v>県庁薬局</v>
      </c>
    </row>
    <row r="4" spans="2:8" ht="24.75" customHeight="1">
      <c r="B4" s="377" t="s">
        <v>107</v>
      </c>
      <c r="C4" s="377"/>
      <c r="D4" s="377"/>
      <c r="E4" s="377"/>
      <c r="F4" s="377"/>
      <c r="G4" s="377"/>
      <c r="H4" s="57"/>
    </row>
    <row r="6" spans="2:8" ht="23.25" customHeight="1">
      <c r="B6" s="378" t="s">
        <v>162</v>
      </c>
      <c r="C6" s="378"/>
      <c r="D6" s="378"/>
      <c r="E6" s="378"/>
      <c r="F6" s="378"/>
      <c r="G6" s="378"/>
      <c r="H6" s="378"/>
    </row>
    <row r="8" spans="2:8">
      <c r="B8" s="50" t="s">
        <v>84</v>
      </c>
    </row>
    <row r="9" spans="2:8" ht="13.5" customHeight="1">
      <c r="B9" s="50"/>
    </row>
    <row r="10" spans="2:8" ht="99" customHeight="1">
      <c r="C10" s="60" t="s">
        <v>119</v>
      </c>
      <c r="D10" s="47"/>
      <c r="E10" s="53" t="s">
        <v>75</v>
      </c>
      <c r="F10" s="47"/>
      <c r="G10" s="51" t="s">
        <v>108</v>
      </c>
    </row>
    <row r="11" spans="2:8" ht="24.75" customHeight="1">
      <c r="C11" s="61" t="s">
        <v>80</v>
      </c>
      <c r="D11" s="47" t="s">
        <v>77</v>
      </c>
      <c r="E11" s="52">
        <v>85000</v>
      </c>
      <c r="F11" s="47" t="s">
        <v>78</v>
      </c>
      <c r="G11" s="115">
        <f>IF(C11="○",E11,0)</f>
        <v>85000</v>
      </c>
    </row>
    <row r="12" spans="2:8">
      <c r="C12" s="56"/>
      <c r="D12" s="47"/>
      <c r="E12" s="54"/>
      <c r="F12" s="47"/>
      <c r="G12" s="55"/>
    </row>
    <row r="13" spans="2:8" ht="95.25" customHeight="1">
      <c r="C13" s="60" t="s">
        <v>120</v>
      </c>
      <c r="D13" s="47"/>
      <c r="E13" s="53" t="s">
        <v>75</v>
      </c>
      <c r="F13" s="47"/>
      <c r="G13" s="51" t="s">
        <v>108</v>
      </c>
    </row>
    <row r="14" spans="2:8" ht="24.75" customHeight="1">
      <c r="C14" s="61"/>
      <c r="D14" s="47" t="s">
        <v>77</v>
      </c>
      <c r="E14" s="52">
        <v>75000</v>
      </c>
      <c r="F14" s="47" t="s">
        <v>78</v>
      </c>
      <c r="G14" s="115">
        <f>IF(C14="○",E14,0)</f>
        <v>0</v>
      </c>
    </row>
    <row r="15" spans="2:8">
      <c r="C15" s="56"/>
      <c r="D15" s="47"/>
      <c r="E15" s="54"/>
      <c r="F15" s="47"/>
      <c r="G15" s="55"/>
    </row>
    <row r="16" spans="2:8" ht="96.75" customHeight="1">
      <c r="C16" s="60" t="s">
        <v>121</v>
      </c>
      <c r="D16" s="47"/>
      <c r="E16" s="53" t="s">
        <v>75</v>
      </c>
      <c r="F16" s="47"/>
      <c r="G16" s="51" t="s">
        <v>108</v>
      </c>
    </row>
    <row r="17" spans="2:7" ht="24.75" customHeight="1">
      <c r="C17" s="61"/>
      <c r="D17" s="47" t="s">
        <v>77</v>
      </c>
      <c r="E17" s="52">
        <v>50000</v>
      </c>
      <c r="F17" s="47" t="s">
        <v>78</v>
      </c>
      <c r="G17" s="115">
        <f>IF(C17="○",E17,0)</f>
        <v>0</v>
      </c>
    </row>
    <row r="18" spans="2:7" ht="24.75" customHeight="1">
      <c r="C18" s="62"/>
      <c r="D18" s="47"/>
      <c r="E18" s="54"/>
      <c r="F18" s="47"/>
      <c r="G18" s="55"/>
    </row>
    <row r="19" spans="2:7">
      <c r="C19" s="56"/>
      <c r="D19" s="47"/>
      <c r="E19" s="54"/>
      <c r="F19" s="47"/>
      <c r="G19" s="51" t="s">
        <v>76</v>
      </c>
    </row>
    <row r="20" spans="2:7" ht="33.75" customHeight="1">
      <c r="B20" s="379"/>
      <c r="C20" s="379"/>
      <c r="D20" s="379"/>
      <c r="E20" s="379"/>
      <c r="F20" s="379"/>
      <c r="G20" s="116">
        <f>MAX(G11,G14,G17)</f>
        <v>85000</v>
      </c>
    </row>
  </sheetData>
  <mergeCells count="4">
    <mergeCell ref="B1:E1"/>
    <mergeCell ref="B4:G4"/>
    <mergeCell ref="B6:H6"/>
    <mergeCell ref="B20:F20"/>
  </mergeCells>
  <phoneticPr fontId="36"/>
  <printOptions horizontalCentered="1"/>
  <pageMargins left="0.25" right="0.25"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rgb="FF00B0F0"/>
    <pageSetUpPr fitToPage="1"/>
  </sheetPr>
  <dimension ref="A1:S20"/>
  <sheetViews>
    <sheetView view="pageBreakPreview" zoomScale="72" zoomScaleNormal="100" zoomScaleSheetLayoutView="70" workbookViewId="0">
      <selection activeCell="C21" sqref="C21"/>
    </sheetView>
  </sheetViews>
  <sheetFormatPr defaultRowHeight="13.5"/>
  <cols>
    <col min="1" max="1" width="37.875" style="67" customWidth="1"/>
    <col min="2" max="4" width="15.125" style="68" customWidth="1"/>
    <col min="5" max="5" width="22.5" style="68" customWidth="1"/>
    <col min="6" max="6" width="18.25" style="68" customWidth="1"/>
    <col min="7" max="7" width="29.5" style="67" customWidth="1"/>
    <col min="8" max="8" width="36.875" style="67" customWidth="1"/>
    <col min="9" max="11" width="15.1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178</v>
      </c>
      <c r="B1" s="66"/>
      <c r="C1" s="66"/>
      <c r="D1" s="66"/>
      <c r="E1" s="66"/>
      <c r="F1" s="66"/>
      <c r="H1" s="65"/>
      <c r="J1" s="69"/>
      <c r="K1" s="69" t="s">
        <v>114</v>
      </c>
      <c r="L1" s="70" t="str">
        <f>'【申請時添付】物価支援事業（別記1－１）'!G1</f>
        <v>有</v>
      </c>
    </row>
    <row r="2" spans="1:19" ht="46.5" customHeight="1">
      <c r="A2" s="383" t="s">
        <v>157</v>
      </c>
      <c r="B2" s="384"/>
      <c r="C2" s="384"/>
      <c r="D2" s="384"/>
      <c r="E2" s="384"/>
      <c r="F2" s="384"/>
      <c r="G2" s="384"/>
      <c r="H2" s="384"/>
      <c r="I2" s="384"/>
      <c r="J2" s="384"/>
      <c r="K2" s="384"/>
      <c r="L2" s="384"/>
      <c r="M2" s="118" t="s">
        <v>82</v>
      </c>
    </row>
    <row r="3" spans="1:19" ht="26.25" customHeight="1">
      <c r="A3" s="72" t="s">
        <v>81</v>
      </c>
      <c r="B3" s="73"/>
      <c r="C3" s="73"/>
      <c r="D3" s="73"/>
      <c r="E3" s="73"/>
      <c r="F3" s="73"/>
      <c r="G3" s="74" t="str">
        <f>'【申請時添付】物価支援事業（別記1－１）'!G2</f>
        <v>株式会社　県庁</v>
      </c>
      <c r="H3" s="72" t="s">
        <v>99</v>
      </c>
      <c r="I3" s="73"/>
      <c r="J3" s="73"/>
      <c r="K3" s="73"/>
      <c r="L3" s="58">
        <f>SUM($L$11:$L$14,$L$17:$L$20)</f>
        <v>156000</v>
      </c>
    </row>
    <row r="4" spans="1:19" ht="26.25" customHeight="1">
      <c r="A4" s="72" t="s">
        <v>112</v>
      </c>
      <c r="B4" s="73"/>
      <c r="C4" s="73"/>
      <c r="D4" s="73"/>
      <c r="E4" s="73"/>
      <c r="F4" s="73"/>
      <c r="G4" s="74" t="str">
        <f>'【申請時添付】物価支援事業（別記1－１）'!G3</f>
        <v>県庁薬局</v>
      </c>
      <c r="H4" s="72" t="s">
        <v>100</v>
      </c>
      <c r="I4" s="73"/>
      <c r="J4" s="73"/>
      <c r="K4" s="73"/>
      <c r="L4" s="58">
        <f>'【申請時添付】物価支援事業（別記1－１）'!G42</f>
        <v>145000</v>
      </c>
    </row>
    <row r="5" spans="1:19" ht="26.25" customHeight="1">
      <c r="A5" s="72" t="s">
        <v>122</v>
      </c>
      <c r="B5" s="73"/>
      <c r="C5" s="73"/>
      <c r="D5" s="73"/>
      <c r="E5" s="73"/>
      <c r="F5" s="73"/>
      <c r="G5" s="74" t="str">
        <f>IF(COUNTIF($F$9:$F$20,"×"),"×","○")</f>
        <v>○</v>
      </c>
      <c r="H5" s="72" t="s">
        <v>98</v>
      </c>
      <c r="I5" s="73"/>
      <c r="J5" s="73"/>
      <c r="K5" s="73"/>
      <c r="L5" s="58" t="str">
        <f>IF(L3&gt;=L4,"○","×")</f>
        <v>○</v>
      </c>
    </row>
    <row r="6" spans="1:19" ht="26.25" customHeight="1">
      <c r="A6" s="72" t="s">
        <v>144</v>
      </c>
      <c r="B6" s="73"/>
      <c r="C6" s="73"/>
      <c r="D6" s="73"/>
      <c r="E6" s="73"/>
      <c r="F6" s="73"/>
      <c r="G6" s="117" t="s">
        <v>118</v>
      </c>
      <c r="H6" s="72" t="s">
        <v>101</v>
      </c>
      <c r="I6" s="73"/>
      <c r="J6" s="73"/>
      <c r="K6" s="73"/>
      <c r="L6" s="58">
        <f>IF(ROUNDDOWN(L4-L3,-3)&lt;=0,0,ROUNDDOWN(L4-L3,-3))</f>
        <v>0</v>
      </c>
      <c r="N6" s="67" t="s">
        <v>83</v>
      </c>
      <c r="O6" s="67" t="s">
        <v>77</v>
      </c>
    </row>
    <row r="7" spans="1:19" ht="26.25" customHeight="1">
      <c r="A7" s="72"/>
      <c r="B7" s="73"/>
      <c r="C7" s="73"/>
      <c r="D7" s="73"/>
      <c r="E7" s="73"/>
      <c r="F7" s="73"/>
      <c r="G7" s="101"/>
      <c r="H7" s="72" t="s">
        <v>102</v>
      </c>
      <c r="I7" s="73"/>
      <c r="J7" s="73"/>
      <c r="K7" s="73"/>
      <c r="L7" s="75">
        <f>MIN(L3,L4)</f>
        <v>145000</v>
      </c>
      <c r="N7" s="67" t="s">
        <v>83</v>
      </c>
      <c r="O7" s="67" t="s">
        <v>77</v>
      </c>
    </row>
    <row r="8" spans="1:19" ht="41.25" customHeight="1">
      <c r="A8" s="385" t="s">
        <v>89</v>
      </c>
      <c r="B8" s="385"/>
      <c r="C8" s="385"/>
      <c r="D8" s="385"/>
      <c r="E8" s="385"/>
      <c r="F8" s="385"/>
      <c r="G8" s="385"/>
      <c r="H8" s="385" t="s">
        <v>97</v>
      </c>
      <c r="I8" s="385"/>
      <c r="J8" s="385"/>
      <c r="K8" s="385"/>
      <c r="L8" s="385"/>
      <c r="M8" s="76"/>
    </row>
    <row r="9" spans="1:19" ht="30.75" customHeight="1">
      <c r="A9" s="63" t="s">
        <v>151</v>
      </c>
      <c r="B9" s="78"/>
      <c r="C9" s="78"/>
      <c r="D9" s="78"/>
      <c r="E9" s="78"/>
      <c r="F9" s="79"/>
      <c r="G9" s="80" t="s">
        <v>118</v>
      </c>
      <c r="H9" s="77" t="str">
        <f>A9</f>
        <v>対象職員の賃金改善実績の有無（右欄に○・×を記載）</v>
      </c>
      <c r="I9" s="78"/>
      <c r="J9" s="78"/>
      <c r="K9" s="79"/>
      <c r="L9" s="81" t="str">
        <f>G9</f>
        <v>○</v>
      </c>
      <c r="M9" s="82" t="s">
        <v>156</v>
      </c>
      <c r="N9" s="67" t="s">
        <v>83</v>
      </c>
      <c r="O9" s="67" t="s">
        <v>77</v>
      </c>
    </row>
    <row r="10" spans="1:19" ht="72.75" customHeight="1">
      <c r="A10" s="83" t="s">
        <v>86</v>
      </c>
      <c r="B10" s="84" t="s">
        <v>123</v>
      </c>
      <c r="C10" s="84" t="s">
        <v>153</v>
      </c>
      <c r="D10" s="84" t="s">
        <v>117</v>
      </c>
      <c r="E10" s="84" t="s">
        <v>124</v>
      </c>
      <c r="F10" s="84" t="s">
        <v>125</v>
      </c>
      <c r="G10" s="84" t="s">
        <v>126</v>
      </c>
      <c r="H10" s="83" t="s">
        <v>86</v>
      </c>
      <c r="I10" s="84" t="s">
        <v>123</v>
      </c>
      <c r="J10" s="84" t="s">
        <v>153</v>
      </c>
      <c r="K10" s="84" t="s">
        <v>117</v>
      </c>
      <c r="L10" s="84" t="s">
        <v>91</v>
      </c>
      <c r="M10" s="82" t="s">
        <v>127</v>
      </c>
    </row>
    <row r="11" spans="1:19" ht="41.25" customHeight="1">
      <c r="A11" s="85" t="s">
        <v>95</v>
      </c>
      <c r="B11" s="86">
        <v>5</v>
      </c>
      <c r="C11" s="87">
        <v>5000</v>
      </c>
      <c r="D11" s="88">
        <v>2</v>
      </c>
      <c r="E11" s="87">
        <v>5000</v>
      </c>
      <c r="F11" s="81" t="str">
        <f>IF(E11&gt;=C11,"○","×")</f>
        <v>○</v>
      </c>
      <c r="G11" s="89">
        <f>((B11*C11*D11)/B11)/D11</f>
        <v>5000</v>
      </c>
      <c r="H11" s="85" t="s">
        <v>90</v>
      </c>
      <c r="I11" s="90">
        <f t="shared" ref="I11:K13" si="0">B11</f>
        <v>5</v>
      </c>
      <c r="J11" s="89">
        <f t="shared" si="0"/>
        <v>5000</v>
      </c>
      <c r="K11" s="91">
        <f t="shared" si="0"/>
        <v>2</v>
      </c>
      <c r="L11" s="89">
        <f>I11*J11*K11</f>
        <v>50000</v>
      </c>
      <c r="M11" s="82" t="s">
        <v>158</v>
      </c>
    </row>
    <row r="12" spans="1:19" ht="41.25" customHeight="1">
      <c r="A12" s="85" t="s">
        <v>94</v>
      </c>
      <c r="B12" s="86"/>
      <c r="C12" s="87"/>
      <c r="D12" s="88"/>
      <c r="E12" s="87"/>
      <c r="F12" s="81" t="str">
        <f>IF(E12&gt;=C12,"○","×")</f>
        <v>○</v>
      </c>
      <c r="G12" s="89" t="e">
        <f>((B12*C12*D12)/B12)/D12</f>
        <v>#DIV/0!</v>
      </c>
      <c r="H12" s="85" t="s">
        <v>92</v>
      </c>
      <c r="I12" s="90">
        <f t="shared" si="0"/>
        <v>0</v>
      </c>
      <c r="J12" s="89">
        <f t="shared" si="0"/>
        <v>0</v>
      </c>
      <c r="K12" s="91">
        <f t="shared" si="0"/>
        <v>0</v>
      </c>
      <c r="L12" s="89">
        <f>I12*J12*K12</f>
        <v>0</v>
      </c>
      <c r="M12" s="82" t="s">
        <v>87</v>
      </c>
    </row>
    <row r="13" spans="1:19" s="111" customFormat="1" ht="41.25" customHeight="1">
      <c r="A13" s="102" t="s">
        <v>96</v>
      </c>
      <c r="B13" s="103">
        <v>5</v>
      </c>
      <c r="C13" s="104">
        <v>20000</v>
      </c>
      <c r="D13" s="105"/>
      <c r="E13" s="107"/>
      <c r="F13" s="106" t="e">
        <f>IF(E13&gt;=G13,"○","×")</f>
        <v>#DIV/0!</v>
      </c>
      <c r="G13" s="107" t="e">
        <f>(B13*C13)/B13/D13</f>
        <v>#DIV/0!</v>
      </c>
      <c r="H13" s="102" t="s">
        <v>93</v>
      </c>
      <c r="I13" s="108">
        <f t="shared" si="0"/>
        <v>5</v>
      </c>
      <c r="J13" s="107">
        <f t="shared" si="0"/>
        <v>20000</v>
      </c>
      <c r="K13" s="105">
        <f t="shared" si="0"/>
        <v>0</v>
      </c>
      <c r="L13" s="107">
        <f>I13*J13</f>
        <v>100000</v>
      </c>
      <c r="M13" s="109" t="s">
        <v>88</v>
      </c>
      <c r="N13" s="110">
        <v>1</v>
      </c>
      <c r="O13" s="110">
        <v>2</v>
      </c>
      <c r="P13" s="110">
        <v>3</v>
      </c>
      <c r="Q13" s="110">
        <v>4</v>
      </c>
      <c r="R13" s="110"/>
      <c r="S13" s="110"/>
    </row>
    <row r="14" spans="1:19" ht="73.5" customHeight="1">
      <c r="A14" s="380" t="s">
        <v>128</v>
      </c>
      <c r="B14" s="381"/>
      <c r="C14" s="381"/>
      <c r="D14" s="381"/>
      <c r="E14" s="89">
        <f>'【対象機関のみ実績報告に添付】別紙２（2.0％超部分算定シート'!I5</f>
        <v>0</v>
      </c>
      <c r="F14" s="92" t="str">
        <f>'【対象機関のみ実績報告に添付】別紙２（2.0％超部分算定シート'!J5</f>
        <v>○</v>
      </c>
      <c r="G14" s="89" t="e">
        <f>'【対象機関のみ実績報告に添付】別紙２（2.0％超部分算定シート'!K5</f>
        <v>#DIV/0!</v>
      </c>
      <c r="H14" s="380" t="s">
        <v>128</v>
      </c>
      <c r="I14" s="381"/>
      <c r="J14" s="381"/>
      <c r="K14" s="381"/>
      <c r="L14" s="89">
        <f>'【対象機関のみ実績報告に添付】別紙２（2.0％超部分算定シート'!L5</f>
        <v>0</v>
      </c>
      <c r="M14" s="82" t="s">
        <v>129</v>
      </c>
    </row>
    <row r="15" spans="1:19" ht="31.5" customHeight="1">
      <c r="A15" s="59" t="s">
        <v>154</v>
      </c>
      <c r="B15" s="78"/>
      <c r="C15" s="78"/>
      <c r="D15" s="78"/>
      <c r="E15" s="78"/>
      <c r="F15" s="79"/>
      <c r="G15" s="80" t="s">
        <v>118</v>
      </c>
      <c r="H15" s="77" t="str">
        <f>A15</f>
        <v>（職種内訳）○○の賃金改善実績の有無（右欄に○・×を記載）</v>
      </c>
      <c r="I15" s="78"/>
      <c r="J15" s="78"/>
      <c r="K15" s="79"/>
      <c r="L15" s="81" t="str">
        <f>G15</f>
        <v>○</v>
      </c>
      <c r="M15" s="82" t="s">
        <v>156</v>
      </c>
      <c r="N15" s="67" t="s">
        <v>83</v>
      </c>
      <c r="O15" s="67" t="s">
        <v>77</v>
      </c>
    </row>
    <row r="16" spans="1:19" ht="72.75" customHeight="1">
      <c r="A16" s="83" t="s">
        <v>86</v>
      </c>
      <c r="B16" s="84" t="s">
        <v>123</v>
      </c>
      <c r="C16" s="84" t="s">
        <v>153</v>
      </c>
      <c r="D16" s="84" t="s">
        <v>117</v>
      </c>
      <c r="E16" s="84" t="s">
        <v>124</v>
      </c>
      <c r="F16" s="84" t="s">
        <v>125</v>
      </c>
      <c r="G16" s="84" t="s">
        <v>126</v>
      </c>
      <c r="H16" s="83" t="s">
        <v>86</v>
      </c>
      <c r="I16" s="84" t="s">
        <v>123</v>
      </c>
      <c r="J16" s="84" t="s">
        <v>153</v>
      </c>
      <c r="K16" s="84" t="s">
        <v>117</v>
      </c>
      <c r="L16" s="84" t="s">
        <v>91</v>
      </c>
      <c r="M16" s="82" t="s">
        <v>127</v>
      </c>
    </row>
    <row r="17" spans="1:19" ht="41.25" customHeight="1">
      <c r="A17" s="85" t="s">
        <v>95</v>
      </c>
      <c r="B17" s="86">
        <v>1</v>
      </c>
      <c r="C17" s="87">
        <v>3000</v>
      </c>
      <c r="D17" s="88">
        <v>2</v>
      </c>
      <c r="E17" s="87">
        <v>3000</v>
      </c>
      <c r="F17" s="81" t="str">
        <f>IF(E17&gt;=C17,"○","×")</f>
        <v>○</v>
      </c>
      <c r="G17" s="89">
        <f>((B17*C17*D17)/B17)/D17</f>
        <v>3000</v>
      </c>
      <c r="H17" s="85" t="s">
        <v>90</v>
      </c>
      <c r="I17" s="90">
        <f t="shared" ref="I17:K19" si="1">B17</f>
        <v>1</v>
      </c>
      <c r="J17" s="89">
        <f t="shared" si="1"/>
        <v>3000</v>
      </c>
      <c r="K17" s="91">
        <f t="shared" si="1"/>
        <v>2</v>
      </c>
      <c r="L17" s="89">
        <f>I17*J17*K17</f>
        <v>6000</v>
      </c>
      <c r="M17" s="82" t="s">
        <v>158</v>
      </c>
    </row>
    <row r="18" spans="1:19" ht="41.25" customHeight="1">
      <c r="A18" s="85" t="s">
        <v>94</v>
      </c>
      <c r="B18" s="86"/>
      <c r="C18" s="87"/>
      <c r="D18" s="88"/>
      <c r="E18" s="87"/>
      <c r="F18" s="81" t="str">
        <f>IF(E18&gt;=C18,"○","×")</f>
        <v>○</v>
      </c>
      <c r="G18" s="89" t="e">
        <f>((B18*C18*D18)/B18)/D18</f>
        <v>#DIV/0!</v>
      </c>
      <c r="H18" s="85" t="s">
        <v>92</v>
      </c>
      <c r="I18" s="90">
        <f t="shared" si="1"/>
        <v>0</v>
      </c>
      <c r="J18" s="89">
        <f t="shared" si="1"/>
        <v>0</v>
      </c>
      <c r="K18" s="91">
        <f t="shared" si="1"/>
        <v>0</v>
      </c>
      <c r="L18" s="89">
        <f>I18*J18*K18</f>
        <v>0</v>
      </c>
      <c r="M18" s="82" t="s">
        <v>87</v>
      </c>
    </row>
    <row r="19" spans="1:19" s="111" customFormat="1" ht="41.25" customHeight="1">
      <c r="A19" s="102" t="s">
        <v>96</v>
      </c>
      <c r="B19" s="103">
        <v>0</v>
      </c>
      <c r="C19" s="104">
        <v>0</v>
      </c>
      <c r="D19" s="105"/>
      <c r="E19" s="107"/>
      <c r="F19" s="106" t="e">
        <f>IF(E19&gt;=G19,"○","×")</f>
        <v>#DIV/0!</v>
      </c>
      <c r="G19" s="107" t="e">
        <f>(B19*C19)/B19/D19</f>
        <v>#DIV/0!</v>
      </c>
      <c r="H19" s="102" t="s">
        <v>93</v>
      </c>
      <c r="I19" s="108">
        <f t="shared" si="1"/>
        <v>0</v>
      </c>
      <c r="J19" s="107">
        <f t="shared" si="1"/>
        <v>0</v>
      </c>
      <c r="K19" s="105">
        <f t="shared" si="1"/>
        <v>0</v>
      </c>
      <c r="L19" s="107">
        <f>I19*J19</f>
        <v>0</v>
      </c>
      <c r="M19" s="109" t="s">
        <v>88</v>
      </c>
      <c r="N19" s="110">
        <v>1</v>
      </c>
      <c r="O19" s="110">
        <v>2</v>
      </c>
      <c r="P19" s="110">
        <v>3</v>
      </c>
      <c r="Q19" s="110">
        <v>4</v>
      </c>
      <c r="R19" s="110"/>
      <c r="S19" s="110"/>
    </row>
    <row r="20" spans="1:19" ht="73.5" customHeight="1">
      <c r="A20" s="380" t="s">
        <v>128</v>
      </c>
      <c r="B20" s="381"/>
      <c r="C20" s="381"/>
      <c r="D20" s="382"/>
      <c r="E20" s="89">
        <f>'【対象機関のみ実績報告に添付】別紙２（2.0％超部分算定シート'!I8</f>
        <v>0</v>
      </c>
      <c r="F20" s="92" t="str">
        <f>'【対象機関のみ実績報告に添付】別紙２（2.0％超部分算定シート'!J8</f>
        <v>○</v>
      </c>
      <c r="G20" s="89" t="e">
        <f>'【対象機関のみ実績報告に添付】別紙２（2.0％超部分算定シート'!K8</f>
        <v>#DIV/0!</v>
      </c>
      <c r="H20" s="380" t="s">
        <v>128</v>
      </c>
      <c r="I20" s="381"/>
      <c r="J20" s="381"/>
      <c r="K20" s="382"/>
      <c r="L20" s="89">
        <f>'【対象機関のみ実績報告に添付】別紙２（2.0％超部分算定シート'!L8</f>
        <v>0</v>
      </c>
      <c r="M20" s="82" t="s">
        <v>129</v>
      </c>
    </row>
  </sheetData>
  <mergeCells count="7">
    <mergeCell ref="A20:D20"/>
    <mergeCell ref="H20:K20"/>
    <mergeCell ref="A2:L2"/>
    <mergeCell ref="A8:G8"/>
    <mergeCell ref="H8:L8"/>
    <mergeCell ref="A14:D14"/>
    <mergeCell ref="H14:K14"/>
  </mergeCells>
  <phoneticPr fontId="36"/>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 type="list" allowBlank="1" showInputMessage="1" showErrorMessage="1" sqref="G9 G15" xr:uid="{CBDA5BC7-8FEE-4177-9A1A-72C6F00B2684}">
      <formula1>"○,×"</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rgb="FF00B0F0"/>
    <pageSetUpPr fitToPage="1"/>
  </sheetPr>
  <dimension ref="A1:O8"/>
  <sheetViews>
    <sheetView view="pageBreakPreview" zoomScale="70" zoomScaleNormal="100" zoomScaleSheetLayoutView="70" workbookViewId="0">
      <selection activeCell="B1" sqref="B1:K1"/>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65" t="s">
        <v>179</v>
      </c>
      <c r="B1" s="386" t="s">
        <v>130</v>
      </c>
      <c r="C1" s="386"/>
      <c r="D1" s="386"/>
      <c r="E1" s="386"/>
      <c r="F1" s="386"/>
      <c r="G1" s="386"/>
      <c r="H1" s="386"/>
      <c r="I1" s="386"/>
      <c r="J1" s="386"/>
      <c r="K1" s="386"/>
      <c r="L1" s="93"/>
    </row>
    <row r="2" spans="1:15" ht="41.25" customHeight="1">
      <c r="A2" s="387" t="s">
        <v>89</v>
      </c>
      <c r="B2" s="388"/>
      <c r="C2" s="388"/>
      <c r="D2" s="388"/>
      <c r="E2" s="388"/>
      <c r="F2" s="388"/>
      <c r="G2" s="388"/>
      <c r="H2" s="388"/>
      <c r="I2" s="388"/>
      <c r="J2" s="388"/>
      <c r="K2" s="389"/>
      <c r="L2" s="81" t="s">
        <v>91</v>
      </c>
      <c r="M2" s="76"/>
    </row>
    <row r="3" spans="1:15" ht="33" customHeight="1">
      <c r="A3" s="77" t="str">
        <f>'【実績報告】賃上げ支援事業実績報告書（別記２）'!A9</f>
        <v>対象職員の賃金改善実績の有無（右欄に○・×を記載）</v>
      </c>
      <c r="B3" s="94"/>
      <c r="C3" s="94"/>
      <c r="D3" s="94"/>
      <c r="E3" s="94"/>
      <c r="F3" s="94"/>
      <c r="G3" s="94"/>
      <c r="H3" s="94"/>
      <c r="I3" s="94"/>
      <c r="J3" s="94"/>
      <c r="K3" s="95"/>
      <c r="L3" s="80"/>
      <c r="M3" s="82" t="s">
        <v>131</v>
      </c>
      <c r="N3" s="67" t="s">
        <v>83</v>
      </c>
      <c r="O3" s="67" t="s">
        <v>77</v>
      </c>
    </row>
    <row r="4" spans="1:15" ht="72.75" customHeight="1">
      <c r="A4" s="83" t="s">
        <v>86</v>
      </c>
      <c r="B4" s="84" t="s">
        <v>132</v>
      </c>
      <c r="C4" s="84" t="s">
        <v>133</v>
      </c>
      <c r="D4" s="84" t="s">
        <v>134</v>
      </c>
      <c r="E4" s="84" t="s">
        <v>135</v>
      </c>
      <c r="F4" s="84" t="s">
        <v>136</v>
      </c>
      <c r="G4" s="84" t="s">
        <v>137</v>
      </c>
      <c r="H4" s="84" t="s">
        <v>138</v>
      </c>
      <c r="I4" s="84" t="s">
        <v>124</v>
      </c>
      <c r="J4" s="84" t="s">
        <v>139</v>
      </c>
      <c r="K4" s="84" t="s">
        <v>126</v>
      </c>
      <c r="L4" s="84" t="s">
        <v>91</v>
      </c>
      <c r="M4" s="82" t="s">
        <v>127</v>
      </c>
    </row>
    <row r="5" spans="1:15" ht="84.75" customHeight="1">
      <c r="A5" s="85" t="s">
        <v>140</v>
      </c>
      <c r="B5" s="87"/>
      <c r="C5" s="87"/>
      <c r="D5" s="96" t="e">
        <f>C5/B5</f>
        <v>#DIV/0!</v>
      </c>
      <c r="E5" s="97" t="e">
        <f>(D5-0.02)*B5</f>
        <v>#DIV/0!</v>
      </c>
      <c r="F5" s="98"/>
      <c r="G5" s="99"/>
      <c r="H5" s="100"/>
      <c r="I5" s="87"/>
      <c r="J5" s="81" t="str">
        <f>IF(I5&gt;=C5,"○","×")</f>
        <v>○</v>
      </c>
      <c r="K5" s="89" t="e">
        <f>((F5*G5*H5)/H5)/G5</f>
        <v>#DIV/0!</v>
      </c>
      <c r="L5" s="89">
        <f>F5*G5*H5</f>
        <v>0</v>
      </c>
      <c r="M5" s="82" t="s">
        <v>141</v>
      </c>
    </row>
    <row r="6" spans="1:15" ht="33.75" customHeight="1">
      <c r="A6" s="77" t="str">
        <f>'【実績報告】賃上げ支援事業実績報告書（別記２）'!A15</f>
        <v>（職種内訳）○○の賃金改善実績の有無（右欄に○・×を記載）</v>
      </c>
      <c r="B6" s="78"/>
      <c r="C6" s="78"/>
      <c r="D6" s="78"/>
      <c r="E6" s="78"/>
      <c r="F6" s="78"/>
      <c r="G6" s="78"/>
      <c r="H6" s="78"/>
      <c r="I6" s="78"/>
      <c r="J6" s="78"/>
      <c r="K6" s="79"/>
      <c r="L6" s="80"/>
      <c r="M6" s="82" t="s">
        <v>131</v>
      </c>
      <c r="N6" s="67" t="s">
        <v>83</v>
      </c>
      <c r="O6" s="67" t="s">
        <v>77</v>
      </c>
    </row>
    <row r="7" spans="1:15" ht="63" customHeight="1">
      <c r="A7" s="83" t="s">
        <v>86</v>
      </c>
      <c r="B7" s="84" t="s">
        <v>132</v>
      </c>
      <c r="C7" s="84" t="s">
        <v>133</v>
      </c>
      <c r="D7" s="84" t="s">
        <v>134</v>
      </c>
      <c r="E7" s="84" t="s">
        <v>135</v>
      </c>
      <c r="F7" s="84" t="s">
        <v>136</v>
      </c>
      <c r="G7" s="84" t="s">
        <v>137</v>
      </c>
      <c r="H7" s="84" t="s">
        <v>138</v>
      </c>
      <c r="I7" s="84" t="s">
        <v>124</v>
      </c>
      <c r="J7" s="84" t="s">
        <v>139</v>
      </c>
      <c r="K7" s="84" t="s">
        <v>126</v>
      </c>
      <c r="L7" s="84" t="s">
        <v>91</v>
      </c>
      <c r="M7" s="76"/>
    </row>
    <row r="8" spans="1:15" ht="84.75" customHeight="1">
      <c r="A8" s="85" t="s">
        <v>140</v>
      </c>
      <c r="B8" s="87"/>
      <c r="C8" s="87"/>
      <c r="D8" s="96" t="e">
        <f>C8/B8</f>
        <v>#DIV/0!</v>
      </c>
      <c r="E8" s="97" t="e">
        <f>(D8-0.02)*B8</f>
        <v>#DIV/0!</v>
      </c>
      <c r="F8" s="98"/>
      <c r="G8" s="99"/>
      <c r="H8" s="100"/>
      <c r="I8" s="87"/>
      <c r="J8" s="81" t="str">
        <f>IF(I8&gt;=C8,"○","×")</f>
        <v>○</v>
      </c>
      <c r="K8" s="89" t="e">
        <f>((F8*G8*H8)/H8)/G8</f>
        <v>#DIV/0!</v>
      </c>
      <c r="L8" s="89">
        <f>F8*G8*H8</f>
        <v>0</v>
      </c>
      <c r="M8" s="82" t="s">
        <v>141</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25CE0881-F520-409C-9173-2D659212B836}">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支給申請書（別記第1号様式）</vt:lpstr>
      <vt:lpstr>交付請求書（第5号様式） </vt:lpstr>
      <vt:lpstr>【申請時添付】物価支援事業（別記1－１）</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'【申請時添付】物価支援事業（別記1－１）'!Print_Area</vt:lpstr>
      <vt:lpstr>'【申請時添付】物価支援事業（別記1－２）'!Print_Area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2026-03-30T04:18:59Z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