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F89109AE-69DA-4944-8B8C-FFA114B2BA6D}"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1" r:id="rId3"/>
    <sheet name="【申請時添付】別紙１" sheetId="104" r:id="rId4"/>
    <sheet name="【申請時添付】物価支援事業（別記1－２）" sheetId="99" r:id="rId5"/>
    <sheet name="【実績報告】賃上げ支援事業実績報告書（別記２）" sheetId="115" r:id="rId6"/>
    <sheet name="【対象機関のみ実績報告に添付】別紙２（2.0％超部分算定シート" sheetId="117" r:id="rId7"/>
    <sheet name="都道府県リスト" sheetId="62" state="hidden" r:id="rId8"/>
  </sheets>
  <externalReferences>
    <externalReference r:id="rId9"/>
  </externalReferences>
  <definedNames>
    <definedName name="_xlnm._FilterDatabase" localSheetId="5" hidden="1">'【実績報告】賃上げ支援事業実績報告書（別記２）'!$A$10:$O$20</definedName>
    <definedName name="_xlnm._FilterDatabase" localSheetId="6" hidden="1">'【対象機関のみ実績報告に添付】別紙２（2.0％超部分算定シート'!$A$4:$O$8</definedName>
    <definedName name="_xlnm.Print_Area" localSheetId="5">'【実績報告】賃上げ支援事業実績報告書（別記２）'!$A$1:$L$20</definedName>
    <definedName name="_xlnm.Print_Area" localSheetId="2">'【申請時添付】賃上げ支援事業（別記1－1）'!$A$1:$H$44</definedName>
    <definedName name="_xlnm.Print_Area" localSheetId="4">'【申請時添付】物価支援事業（別記1－２）'!$A$1:$H$15</definedName>
    <definedName name="_xlnm.Print_Area" localSheetId="3">【申請時添付】別紙１!$B$1:$C$8</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15" l="1"/>
  <c r="C3" i="104"/>
  <c r="C2" i="104"/>
  <c r="G3" i="99"/>
  <c r="G2" i="99"/>
  <c r="G1" i="99"/>
  <c r="G3" i="101"/>
  <c r="G2" i="101"/>
  <c r="G1" i="101"/>
  <c r="BF33" i="123"/>
  <c r="BF31" i="123"/>
  <c r="BF29" i="123"/>
  <c r="BF27" i="123"/>
  <c r="AZ21" i="123"/>
  <c r="BI19" i="123"/>
  <c r="BB19" i="123"/>
  <c r="BR16" i="123"/>
  <c r="BJ16" i="123"/>
  <c r="N41" i="123"/>
  <c r="AZ16" i="123"/>
  <c r="Z32" i="123"/>
  <c r="N32" i="123"/>
  <c r="N29" i="123"/>
  <c r="N27" i="123"/>
  <c r="Z25" i="123"/>
  <c r="N21" i="123"/>
  <c r="N19" i="123"/>
  <c r="N17" i="123"/>
  <c r="N16" i="123"/>
  <c r="L1" i="115" l="1"/>
  <c r="N41" i="124"/>
  <c r="AF44" i="123" a="1"/>
  <c r="AF44" i="123" s="1"/>
  <c r="H9" i="115"/>
  <c r="AZ13" i="124"/>
  <c r="AZ13" i="123"/>
  <c r="A6" i="117" l="1"/>
  <c r="A3" i="117"/>
  <c r="K19" i="115" l="1"/>
  <c r="J19" i="115"/>
  <c r="I19" i="115"/>
  <c r="G19" i="115"/>
  <c r="F19" i="115" s="1"/>
  <c r="K13" i="115"/>
  <c r="J13" i="115"/>
  <c r="I13" i="115"/>
  <c r="G13" i="115"/>
  <c r="F13" i="115" s="1"/>
  <c r="E20"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L13" i="115" l="1"/>
  <c r="L19" i="115"/>
  <c r="G5" i="115"/>
  <c r="L17" i="115"/>
  <c r="L11" i="115"/>
  <c r="L18" i="115"/>
  <c r="L12" i="115"/>
  <c r="L3" i="115" l="1"/>
  <c r="G4" i="115"/>
  <c r="G3" i="115"/>
  <c r="G39" i="101" l="1"/>
  <c r="G11" i="99"/>
  <c r="G14" i="99" s="1"/>
  <c r="G42" i="101" l="1"/>
  <c r="N40" i="123" s="1"/>
  <c r="N42" i="123" s="1" a="1"/>
  <c r="N42" i="123" s="1"/>
  <c r="N40" i="124" l="1"/>
  <c r="N42" i="124" s="1" a="1"/>
  <c r="N42" i="124" s="1"/>
  <c r="L4" i="115"/>
  <c r="L5" i="115" s="1"/>
  <c r="L7" i="115" l="1"/>
  <c r="L6"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<sst xmlns="http://schemas.openxmlformats.org/spreadsheetml/2006/main" count="318" uniqueCount="200">
  <si>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</si>
  <si>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</si>
  <si>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</si>
  <si>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</si>
  <si>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</si>
  <si>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</si>
  <si>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</si>
  <si>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</si>
  <si>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</si>
  <si>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</si>
  <si>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</si>
  <si>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</si>
  <si>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</si>
  <si>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</si>
  <si>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</si>
  <si>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</si>
  <si>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</si>
  <si>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</si>
  <si>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</si>
  <si>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</si>
  <si>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</si>
  <si>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</si>
  <si>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</si>
  <si>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</si>
  <si>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</si>
  <si>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</si>
  <si>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</si>
  <si>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</si>
  <si>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</si>
  <si>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</si>
  <si>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</si>
  <si>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</si>
  <si>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</si>
  <si>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</si>
  <si>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</si>
  <si>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</si>
  <si>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</si>
  <si>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</si>
  <si>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</si>
  <si>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</si>
  <si>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</si>
  <si>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</si>
  <si>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</si>
  <si>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</si>
  <si>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</si>
  <si>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</si>
  <si>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</si>
  <si>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</si>
  <si>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</si>
  <si>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</si>
  <si>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</si>
  <si>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</si>
  <si>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</si>
  <si>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</si>
  <si>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</si>
  <si>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</si>
  <si>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</si>
  <si>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</si>
  <si>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</si>
  <si>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</si>
  <si>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</si>
  <si>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</si>
  <si>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</si>
  <si>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</si>
  <si>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</si>
  <si>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</si>
  <si>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</si>
  <si>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</si>
  <si>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</si>
  <si>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</si>
  <si>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</si>
  <si>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</si>
  <si>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</si>
  <si>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</si>
  <si>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</si>
  <si>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</si>
  <si>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</si>
  <si>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</si>
  <si>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</si>
  <si>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</si>
  <si>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</si>
  <si>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</si>
  <si>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</si>
  <si>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</si>
  <si>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</si>
  <si>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</si>
  <si>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</si>
  <si>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</si>
  <si>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</si>
  <si>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</si>
  <si>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</si>
  <si>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</si>
  <si>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</si>
  <si>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</si>
  <si>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</si>
  <si>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</si>
  <si>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</si>
  <si>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</si>
  <si>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</si>
  <si>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</si>
  <si>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</si>
  <si>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</si>
  <si>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</si>
  <si>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</si>
  <si>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</si>
  <si>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</si>
  <si>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</si>
  <si>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</si>
  <si>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</si>
  <si>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</si>
  <si>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</si>
  <si>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</si>
  <si>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</si>
  <si>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</si>
  <si>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</si>
  <si>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</si>
  <si>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</si>
  <si>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</si>
  <si>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</si>
  <si>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</si>
  <si>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</si>
  <si>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</si>
  <si>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無床診療所の名称：</t>
    <rPh sb="0" eb="2">
      <t>ムショウ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</si>
  <si>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</si>
  <si>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</si>
  <si>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</si>
  <si>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</si>
  <si>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</si>
  <si>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</si>
  <si>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</si>
  <si>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</si>
  <si>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</si>
  <si>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</si>
  <si>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</si>
  <si>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</si>
  <si>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</si>
  <si>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</si>
  <si>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</si>
  <si>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</si>
  <si>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</si>
  <si>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</si>
  <si>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</si>
  <si>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</si>
  <si>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</si>
  <si>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</si>
  <si>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</si>
  <si>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</si>
  <si>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</si>
  <si>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</si>
  <si>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</si>
  <si>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</si>
  <si>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</si>
  <si>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</si>
  <si>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</si>
  <si>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</si>
  <si>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</si>
  <si>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</si>
  <si>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</si>
  <si>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</si>
  <si>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</si>
  <si>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</si>
  <si>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</si>
  <si>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</si>
  <si>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</si>
  <si>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</si>
  <si>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</si>
  <si>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</si>
  <si>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</si>
  <si>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</si>
  <si>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</si>
  <si>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</si>
  <si>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</si>
  <si>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</si>
  <si>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</si>
  <si>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</si>
  <si>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</si>
  <si>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</si>
  <si>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</si>
  <si>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</si>
  <si>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</si>
  <si>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</si>
  <si>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</si>
  <si>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</si>
  <si>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</si>
  <si>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</si>
  <si>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</si>
  <si>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</si>
  <si>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</si>
  <si>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</si>
  <si>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</si>
  <si>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</si>
  <si>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別記様式２（無床診療所）（第８条関係）</t>
    <rPh sb="0" eb="2">
      <t>ベッキ</t>
    </rPh>
    <rPh sb="2" eb="4">
      <t>ヨウシキ</t>
    </rPh>
    <rPh sb="6" eb="8">
      <t>ムショウ</t>
    </rPh>
    <rPh sb="8" eb="11">
      <t>シンリョウジョ</t>
    </rPh>
    <rPh sb="13" eb="14">
      <t>ダイ</t>
    </rPh>
    <rPh sb="15" eb="16">
      <t>ジョウ</t>
    </rPh>
    <rPh sb="16" eb="18">
      <t>カンケイ</t>
    </rPh>
    <phoneticPr fontId="37"/>
  </si>
  <si>
    <t>別紙２（無床診療所）（第８条関係）</t>
    <rPh sb="0" eb="2">
      <t>ベッシ</t>
    </rPh>
    <rPh sb="4" eb="6">
      <t>ムショウ</t>
    </rPh>
    <rPh sb="6" eb="9">
      <t>シンリョウジョ</t>
    </rPh>
    <rPh sb="11" eb="12">
      <t>ダイ</t>
    </rPh>
    <rPh sb="13" eb="14">
      <t>ジョウ</t>
    </rPh>
    <rPh sb="14" eb="16">
      <t>カンケイ</t>
    </rPh>
    <phoneticPr fontId="37"/>
  </si>
  <si>
    <t>対象職員の賃金改善実績の有無
（右欄に○・×を記載）</t>
    <rPh sb="0" eb="2">
      <t>タイショウ</t>
    </rPh>
    <rPh sb="2" eb="4">
      <t>ショクイン</t>
    </rPh>
    <phoneticPr fontId="37"/>
  </si>
  <si>
    <t>（職種内訳）○○の賃金改善実績の有無
（右欄に○・×を記載）</t>
    <rPh sb="1" eb="3">
      <t>ショクシュ</t>
    </rPh>
    <rPh sb="3" eb="5">
      <t>ウチワケ</t>
    </rPh>
    <phoneticPr fontId="37"/>
  </si>
  <si>
    <t>別記様式１－１（無床診療所）（第５条関係）</t>
    <rPh sb="0" eb="2">
      <t>ベッキ</t>
    </rPh>
    <rPh sb="8" eb="10">
      <t>ムショウ</t>
    </rPh>
    <rPh sb="10" eb="13">
      <t>シンリョウジョ</t>
    </rPh>
    <phoneticPr fontId="37"/>
  </si>
  <si>
    <t>別紙1（無床診療所）（第５条関係）</t>
    <rPh sb="0" eb="2">
      <t>ベッシ</t>
    </rPh>
    <rPh sb="4" eb="6">
      <t>ムショウ</t>
    </rPh>
    <rPh sb="6" eb="9">
      <t>シンリョウジョ</t>
    </rPh>
    <phoneticPr fontId="37"/>
  </si>
  <si>
    <t>別記様式１－２（無床診療所）（第５条関係）</t>
    <rPh sb="0" eb="2">
      <t>ベッキ</t>
    </rPh>
    <rPh sb="8" eb="10">
      <t>ムユカ</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</si>
  <si>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</si>
  <si>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別紙２で算定してください。</t>
    <rPh sb="0" eb="2">
      <t>ベッシ</t>
    </rPh>
    <rPh sb="4" eb="6">
      <t>サンテイ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</si>
</sst>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1">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177" fontId="53" fillId="36" borderId="11" xfId="71" applyNumberFormat="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2" fillId="0" borderId="0" xfId="52" applyFont="1">
      <alignment vertical="center"/>
    </xf>
    <xf numFmtId="0" fontId="29" fillId="38" borderId="4" xfId="75" applyFont="1" applyFill="1" applyBorder="1" applyAlignment="1">
      <alignment horizontal="center" vertical="center" wrapText="1"/>
    </xf>
    <xf numFmtId="0" fontId="63"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37" borderId="9" xfId="75" applyFont="1" applyFill="1" applyBorder="1" applyAlignment="1">
      <alignment horizontal="left" vertical="center" wrapText="1"/>
    </xf>
    <xf numFmtId="0" fontId="29" fillId="37" borderId="4" xfId="75" applyFont="1" applyFill="1" applyBorder="1" applyAlignment="1">
      <alignment horizontal="left"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100852</xdr:colOff>
      <xdr:row>0</xdr:row>
      <xdr:rowOff>67236</xdr:rowOff>
    </xdr:from>
    <xdr:to>
      <xdr:col>121</xdr:col>
      <xdr:colOff>44823</xdr:colOff>
      <xdr:row>27</xdr:row>
      <xdr:rowOff>1</xdr:rowOff>
    </xdr:to>
    <xdr:sp macro="" textlink="">
      <xdr:nvSpPr>
        <xdr:cNvPr id="2" name="テキスト ボックス 1">
          <a:extLst>
            <a:ext uri="{FF2B5EF4-FFF2-40B4-BE49-F238E27FC236}">
              <a16:creationId xmlns:a16="http://schemas.microsoft.com/office/drawing/2014/main" id="{CE2B5B96-1205-430A-BF08-BDBCC1BDDA65}"/>
            </a:ext>
          </a:extLst>
        </xdr:cNvPr>
        <xdr:cNvSpPr txBox="1"/>
      </xdr:nvSpPr>
      <xdr:spPr>
        <a:xfrm>
          <a:off x="9827558" y="6723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44824</xdr:colOff>
      <xdr:row>0</xdr:row>
      <xdr:rowOff>100853</xdr:rowOff>
    </xdr:from>
    <xdr:to>
      <xdr:col>120</xdr:col>
      <xdr:colOff>33618</xdr:colOff>
      <xdr:row>13</xdr:row>
      <xdr:rowOff>123265</xdr:rowOff>
    </xdr:to>
    <xdr:sp macro="" textlink="">
      <xdr:nvSpPr>
        <xdr:cNvPr id="2" name="テキスト ボックス 1">
          <a:extLst>
            <a:ext uri="{FF2B5EF4-FFF2-40B4-BE49-F238E27FC236}">
              <a16:creationId xmlns:a16="http://schemas.microsoft.com/office/drawing/2014/main" id="{A464631C-6C19-4FCB-BFC0-082643A7BB15}"/>
            </a:ext>
          </a:extLst>
        </xdr:cNvPr>
        <xdr:cNvSpPr txBox="1"/>
      </xdr:nvSpPr>
      <xdr:spPr>
        <a:xfrm>
          <a:off x="9872383" y="100853"/>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137B3D45-8338-4335-B11E-5DEBB11F5311}"/>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89646</xdr:rowOff>
    </xdr:from>
    <xdr:to>
      <xdr:col>11</xdr:col>
      <xdr:colOff>1994648</xdr:colOff>
      <xdr:row>14</xdr:row>
      <xdr:rowOff>437029</xdr:rowOff>
    </xdr:to>
    <xdr:sp macro="" textlink="">
      <xdr:nvSpPr>
        <xdr:cNvPr id="3" name="テキスト ボックス 2">
          <a:extLst>
            <a:ext uri="{FF2B5EF4-FFF2-40B4-BE49-F238E27FC236}">
              <a16:creationId xmlns:a16="http://schemas.microsoft.com/office/drawing/2014/main" id="{DD3CE37A-A73D-43FF-A5E4-BBDABDE402B1}"/>
            </a:ext>
          </a:extLst>
        </xdr:cNvPr>
        <xdr:cNvSpPr txBox="1"/>
      </xdr:nvSpPr>
      <xdr:spPr>
        <a:xfrm>
          <a:off x="11945471" y="89646"/>
          <a:ext cx="4616824" cy="369794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申請する場合は，給付額（黄色の項目）に</a:t>
          </a:r>
          <a:r>
            <a:rPr kumimoji="1" lang="en-US" altLang="ja-JP" sz="1400" b="1">
              <a:solidFill>
                <a:srgbClr val="FF0000"/>
              </a:solidFill>
              <a:latin typeface="ＭＳ ゴシック" panose="020B0609070205080204" pitchFamily="49" charset="-128"/>
              <a:ea typeface="ＭＳ ゴシック" panose="020B0609070205080204" pitchFamily="49" charset="-128"/>
            </a:rPr>
            <a:t>150,000</a:t>
          </a:r>
          <a:r>
            <a:rPr kumimoji="1" lang="ja-JP" altLang="en-US" sz="1400" b="1">
              <a:solidFill>
                <a:srgbClr val="FF0000"/>
              </a:solidFill>
              <a:latin typeface="ＭＳ ゴシック" panose="020B0609070205080204" pitchFamily="49" charset="-128"/>
              <a:ea typeface="ＭＳ ゴシック" panose="020B0609070205080204" pitchFamily="49" charset="-128"/>
            </a:rPr>
            <a:t>円</a:t>
          </a:r>
          <a:r>
            <a:rPr kumimoji="1" lang="ja-JP" altLang="en-US" sz="1400" b="1"/>
            <a:t>を</a:t>
          </a:r>
          <a:endParaRPr kumimoji="1" lang="en-US" altLang="ja-JP" sz="1400" b="1"/>
        </a:p>
        <a:p>
          <a:r>
            <a:rPr kumimoji="1" lang="ja-JP" altLang="en-US" sz="1400" b="1">
              <a:solidFill>
                <a:srgbClr val="FF0000"/>
              </a:solidFill>
            </a:rPr>
            <a:t>入力</a:t>
          </a:r>
          <a:r>
            <a:rPr kumimoji="1" lang="ja-JP" altLang="en-US" sz="1400" b="1"/>
            <a:t>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76200</xdr:colOff>
      <xdr:row>0</xdr:row>
      <xdr:rowOff>28575</xdr:rowOff>
    </xdr:from>
    <xdr:to>
      <xdr:col>8</xdr:col>
      <xdr:colOff>258832</xdr:colOff>
      <xdr:row>6</xdr:row>
      <xdr:rowOff>205823</xdr:rowOff>
    </xdr:to>
    <xdr:sp macro="" textlink="">
      <xdr:nvSpPr>
        <xdr:cNvPr id="3" name="テキスト ボックス 2">
          <a:extLst>
            <a:ext uri="{FF2B5EF4-FFF2-40B4-BE49-F238E27FC236}">
              <a16:creationId xmlns:a16="http://schemas.microsoft.com/office/drawing/2014/main" id="{4D5F79F3-E318-4D0A-8946-331E7F025B0C}"/>
            </a:ext>
          </a:extLst>
        </xdr:cNvPr>
        <xdr:cNvSpPr txBox="1"/>
      </xdr:nvSpPr>
      <xdr:spPr>
        <a:xfrm>
          <a:off x="7077075" y="28575"/>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90714</xdr:colOff>
      <xdr:row>0</xdr:row>
      <xdr:rowOff>1</xdr:rowOff>
    </xdr:from>
    <xdr:to>
      <xdr:col>14</xdr:col>
      <xdr:colOff>234789</xdr:colOff>
      <xdr:row>3</xdr:row>
      <xdr:rowOff>63501</xdr:rowOff>
    </xdr:to>
    <xdr:sp macro="" textlink="">
      <xdr:nvSpPr>
        <xdr:cNvPr id="2" name="テキスト ボックス 1">
          <a:extLst>
            <a:ext uri="{FF2B5EF4-FFF2-40B4-BE49-F238E27FC236}">
              <a16:creationId xmlns:a16="http://schemas.microsoft.com/office/drawing/2014/main" id="{508D91E0-795F-47CB-BA99-A12908317187}"/>
            </a:ext>
          </a:extLst>
        </xdr:cNvPr>
        <xdr:cNvSpPr txBox="1"/>
      </xdr:nvSpPr>
      <xdr:spPr>
        <a:xfrm>
          <a:off x="9769928" y="1"/>
          <a:ext cx="4280647" cy="10160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診療所等物価支援事業申請書兼実績報告書（別記様式１－２）は，全て自動入力です。</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190501</xdr:colOff>
      <xdr:row>4</xdr:row>
      <xdr:rowOff>138545</xdr:rowOff>
    </xdr:from>
    <xdr:to>
      <xdr:col>12</xdr:col>
      <xdr:colOff>5230090</xdr:colOff>
      <xdr:row>7</xdr:row>
      <xdr:rowOff>502229</xdr:rowOff>
    </xdr:to>
    <xdr:sp macro="" textlink="">
      <xdr:nvSpPr>
        <xdr:cNvPr id="3" name="テキスト ボックス 2">
          <a:extLst>
            <a:ext uri="{FF2B5EF4-FFF2-40B4-BE49-F238E27FC236}">
              <a16:creationId xmlns:a16="http://schemas.microsoft.com/office/drawing/2014/main" id="{8DA7F6A0-396B-448D-BA3B-6A64249AC458}"/>
            </a:ext>
          </a:extLst>
        </xdr:cNvPr>
        <xdr:cNvSpPr txBox="1"/>
      </xdr:nvSpPr>
      <xdr:spPr>
        <a:xfrm>
          <a:off x="16625456" y="1714500"/>
          <a:ext cx="5039589" cy="135082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3</xdr:col>
      <xdr:colOff>467592</xdr:colOff>
      <xdr:row>20</xdr:row>
      <xdr:rowOff>86591</xdr:rowOff>
    </xdr:from>
    <xdr:to>
      <xdr:col>6</xdr:col>
      <xdr:colOff>1004456</xdr:colOff>
      <xdr:row>29</xdr:row>
      <xdr:rowOff>79169</xdr:rowOff>
    </xdr:to>
    <xdr:sp macro="" textlink="">
      <xdr:nvSpPr>
        <xdr:cNvPr id="4" name="テキスト ボックス 3">
          <a:extLst>
            <a:ext uri="{FF2B5EF4-FFF2-40B4-BE49-F238E27FC236}">
              <a16:creationId xmlns:a16="http://schemas.microsoft.com/office/drawing/2014/main" id="{E785B2BB-9335-41F8-8E64-4CB6872F3A35}"/>
            </a:ext>
          </a:extLst>
        </xdr:cNvPr>
        <xdr:cNvSpPr txBox="1"/>
      </xdr:nvSpPr>
      <xdr:spPr>
        <a:xfrm>
          <a:off x="4970319" y="10910455"/>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69273</xdr:colOff>
      <xdr:row>0</xdr:row>
      <xdr:rowOff>103909</xdr:rowOff>
    </xdr:from>
    <xdr:to>
      <xdr:col>12</xdr:col>
      <xdr:colOff>4641274</xdr:colOff>
      <xdr:row>1</xdr:row>
      <xdr:rowOff>518609</xdr:rowOff>
    </xdr:to>
    <xdr:sp macro="" textlink="">
      <xdr:nvSpPr>
        <xdr:cNvPr id="2" name="テキスト ボックス 1">
          <a:extLst>
            <a:ext uri="{FF2B5EF4-FFF2-40B4-BE49-F238E27FC236}">
              <a16:creationId xmlns:a16="http://schemas.microsoft.com/office/drawing/2014/main" id="{58636809-2EFB-4F39-A6D6-7A5B35CDC9CE}"/>
            </a:ext>
          </a:extLst>
        </xdr:cNvPr>
        <xdr:cNvSpPr txBox="1"/>
      </xdr:nvSpPr>
      <xdr:spPr>
        <a:xfrm>
          <a:off x="19881273" y="103909"/>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85" zoomScaleNormal="100" zoomScaleSheetLayoutView="85" workbookViewId="0">
      <selection activeCell="BI38" sqref="BI3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188</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173</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70</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126</v>
      </c>
      <c r="B16" s="242"/>
      <c r="C16" s="242"/>
      <c r="D16" s="242"/>
      <c r="E16" s="242"/>
      <c r="F16" s="242"/>
      <c r="G16" s="242"/>
      <c r="H16" s="242"/>
      <c r="I16" s="242"/>
      <c r="J16" s="242"/>
      <c r="K16" s="242"/>
      <c r="L16" s="242"/>
      <c r="M16" s="242"/>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4" t="s">
        <v>178</v>
      </c>
      <c r="AO16" s="245"/>
      <c r="AP16" s="245"/>
      <c r="AQ16" s="245"/>
      <c r="AR16" s="245"/>
      <c r="AS16" s="245"/>
      <c r="AT16" s="245"/>
      <c r="AU16" s="245"/>
      <c r="AV16" s="245"/>
      <c r="AW16" s="245"/>
      <c r="AX16" s="245"/>
      <c r="AY16" s="246"/>
      <c r="AZ16" s="253"/>
      <c r="BA16" s="254"/>
      <c r="BB16" s="254"/>
      <c r="BC16" s="254"/>
      <c r="BD16" s="254"/>
      <c r="BE16" s="254"/>
      <c r="BF16" s="254"/>
      <c r="BG16" s="254"/>
      <c r="BH16" s="259" t="s">
        <v>1</v>
      </c>
      <c r="BI16" s="259"/>
      <c r="BJ16" s="230"/>
      <c r="BK16" s="230"/>
      <c r="BL16" s="230"/>
      <c r="BM16" s="230"/>
      <c r="BN16" s="230"/>
      <c r="BO16" s="230"/>
      <c r="BP16" s="233" t="s">
        <v>2</v>
      </c>
      <c r="BQ16" s="233"/>
      <c r="BR16" s="236"/>
      <c r="BS16" s="236"/>
      <c r="BT16" s="236"/>
      <c r="BU16" s="236"/>
      <c r="BV16" s="236"/>
      <c r="BW16" s="236"/>
      <c r="BX16" s="233" t="s">
        <v>3</v>
      </c>
      <c r="BY16" s="239"/>
    </row>
    <row r="17" spans="1:78" ht="6.75" customHeight="1">
      <c r="A17" s="242" t="s">
        <v>127</v>
      </c>
      <c r="B17" s="242"/>
      <c r="C17" s="242"/>
      <c r="D17" s="242"/>
      <c r="E17" s="242"/>
      <c r="F17" s="242"/>
      <c r="G17" s="242"/>
      <c r="H17" s="242"/>
      <c r="I17" s="242"/>
      <c r="J17" s="242"/>
      <c r="K17" s="242"/>
      <c r="L17" s="242"/>
      <c r="M17" s="242"/>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7"/>
      <c r="AO17" s="248"/>
      <c r="AP17" s="248"/>
      <c r="AQ17" s="248"/>
      <c r="AR17" s="248"/>
      <c r="AS17" s="248"/>
      <c r="AT17" s="248"/>
      <c r="AU17" s="248"/>
      <c r="AV17" s="248"/>
      <c r="AW17" s="248"/>
      <c r="AX17" s="248"/>
      <c r="AY17" s="249"/>
      <c r="AZ17" s="255"/>
      <c r="BA17" s="256"/>
      <c r="BB17" s="256"/>
      <c r="BC17" s="256"/>
      <c r="BD17" s="256"/>
      <c r="BE17" s="256"/>
      <c r="BF17" s="256"/>
      <c r="BG17" s="256"/>
      <c r="BH17" s="260"/>
      <c r="BI17" s="260"/>
      <c r="BJ17" s="231"/>
      <c r="BK17" s="231"/>
      <c r="BL17" s="231"/>
      <c r="BM17" s="231"/>
      <c r="BN17" s="231"/>
      <c r="BO17" s="231"/>
      <c r="BP17" s="234"/>
      <c r="BQ17" s="234"/>
      <c r="BR17" s="237"/>
      <c r="BS17" s="237"/>
      <c r="BT17" s="237"/>
      <c r="BU17" s="237"/>
      <c r="BV17" s="237"/>
      <c r="BW17" s="237"/>
      <c r="BX17" s="234"/>
      <c r="BY17" s="240"/>
    </row>
    <row r="18" spans="1:78" ht="6.75" customHeight="1">
      <c r="A18" s="242"/>
      <c r="B18" s="242"/>
      <c r="C18" s="242"/>
      <c r="D18" s="242"/>
      <c r="E18" s="242"/>
      <c r="F18" s="242"/>
      <c r="G18" s="242"/>
      <c r="H18" s="242"/>
      <c r="I18" s="242"/>
      <c r="J18" s="242"/>
      <c r="K18" s="242"/>
      <c r="L18" s="242"/>
      <c r="M18" s="242"/>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50"/>
      <c r="AO18" s="251"/>
      <c r="AP18" s="251"/>
      <c r="AQ18" s="251"/>
      <c r="AR18" s="251"/>
      <c r="AS18" s="251"/>
      <c r="AT18" s="251"/>
      <c r="AU18" s="251"/>
      <c r="AV18" s="251"/>
      <c r="AW18" s="251"/>
      <c r="AX18" s="251"/>
      <c r="AY18" s="252"/>
      <c r="AZ18" s="257"/>
      <c r="BA18" s="258"/>
      <c r="BB18" s="258"/>
      <c r="BC18" s="258"/>
      <c r="BD18" s="258"/>
      <c r="BE18" s="258"/>
      <c r="BF18" s="258"/>
      <c r="BG18" s="258"/>
      <c r="BH18" s="261"/>
      <c r="BI18" s="261"/>
      <c r="BJ18" s="232"/>
      <c r="BK18" s="232"/>
      <c r="BL18" s="232"/>
      <c r="BM18" s="232"/>
      <c r="BN18" s="232"/>
      <c r="BO18" s="232"/>
      <c r="BP18" s="235"/>
      <c r="BQ18" s="235"/>
      <c r="BR18" s="238"/>
      <c r="BS18" s="238"/>
      <c r="BT18" s="238"/>
      <c r="BU18" s="238"/>
      <c r="BV18" s="238"/>
      <c r="BW18" s="238"/>
      <c r="BX18" s="235"/>
      <c r="BY18" s="241"/>
    </row>
    <row r="19" spans="1:78" ht="6.75" customHeight="1">
      <c r="A19" s="132" t="s">
        <v>4</v>
      </c>
      <c r="B19" s="133"/>
      <c r="C19" s="133"/>
      <c r="D19" s="133"/>
      <c r="E19" s="133"/>
      <c r="F19" s="133"/>
      <c r="G19" s="133"/>
      <c r="H19" s="133"/>
      <c r="I19" s="133"/>
      <c r="J19" s="133"/>
      <c r="K19" s="133"/>
      <c r="L19" s="133"/>
      <c r="M19" s="187"/>
      <c r="N19" s="136"/>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8"/>
      <c r="AN19" s="132" t="s">
        <v>5</v>
      </c>
      <c r="AO19" s="133"/>
      <c r="AP19" s="133"/>
      <c r="AQ19" s="133"/>
      <c r="AR19" s="133"/>
      <c r="AS19" s="133"/>
      <c r="AT19" s="133"/>
      <c r="AU19" s="133"/>
      <c r="AV19" s="133"/>
      <c r="AW19" s="133"/>
      <c r="AX19" s="133"/>
      <c r="AY19" s="187"/>
      <c r="AZ19" s="228" t="s">
        <v>6</v>
      </c>
      <c r="BA19" s="229"/>
      <c r="BB19" s="202"/>
      <c r="BC19" s="202"/>
      <c r="BD19" s="202"/>
      <c r="BE19" s="202"/>
      <c r="BF19" s="202"/>
      <c r="BG19" s="128" t="s">
        <v>7</v>
      </c>
      <c r="BH19" s="128"/>
      <c r="BI19" s="202"/>
      <c r="BJ19" s="202"/>
      <c r="BK19" s="202"/>
      <c r="BL19" s="202"/>
      <c r="BM19" s="202"/>
      <c r="BN19" s="202"/>
      <c r="BO19" s="202"/>
      <c r="BP19" s="202"/>
      <c r="BQ19" s="202"/>
      <c r="BR19" s="202"/>
      <c r="BS19" s="13"/>
      <c r="BT19" s="13"/>
      <c r="BU19" s="13"/>
      <c r="BV19" s="13"/>
      <c r="BW19" s="13"/>
      <c r="BX19" s="13"/>
      <c r="BY19" s="14"/>
      <c r="BZ19" s="15"/>
    </row>
    <row r="20" spans="1:78" ht="6.75" customHeight="1">
      <c r="A20" s="134"/>
      <c r="B20" s="135"/>
      <c r="C20" s="135"/>
      <c r="D20" s="135"/>
      <c r="E20" s="135"/>
      <c r="F20" s="135"/>
      <c r="G20" s="135"/>
      <c r="H20" s="135"/>
      <c r="I20" s="135"/>
      <c r="J20" s="135"/>
      <c r="K20" s="135"/>
      <c r="L20" s="135"/>
      <c r="M20" s="217"/>
      <c r="N20" s="139"/>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1"/>
      <c r="AN20" s="188"/>
      <c r="AO20" s="189"/>
      <c r="AP20" s="189"/>
      <c r="AQ20" s="189"/>
      <c r="AR20" s="189"/>
      <c r="AS20" s="189"/>
      <c r="AT20" s="189"/>
      <c r="AU20" s="189"/>
      <c r="AV20" s="189"/>
      <c r="AW20" s="189"/>
      <c r="AX20" s="189"/>
      <c r="AY20" s="190"/>
      <c r="AZ20" s="228"/>
      <c r="BA20" s="229"/>
      <c r="BB20" s="202"/>
      <c r="BC20" s="202"/>
      <c r="BD20" s="202"/>
      <c r="BE20" s="202"/>
      <c r="BF20" s="202"/>
      <c r="BG20" s="128"/>
      <c r="BH20" s="128"/>
      <c r="BI20" s="202"/>
      <c r="BJ20" s="202"/>
      <c r="BK20" s="202"/>
      <c r="BL20" s="202"/>
      <c r="BM20" s="202"/>
      <c r="BN20" s="202"/>
      <c r="BO20" s="202"/>
      <c r="BP20" s="202"/>
      <c r="BQ20" s="202"/>
      <c r="BR20" s="202"/>
      <c r="BS20" s="13"/>
      <c r="BT20" s="13"/>
      <c r="BU20" s="13"/>
      <c r="BV20" s="13"/>
      <c r="BW20" s="13"/>
      <c r="BX20" s="13"/>
      <c r="BY20" s="14"/>
      <c r="BZ20" s="15"/>
    </row>
    <row r="21" spans="1:78" ht="6.75" customHeight="1">
      <c r="A21" s="132" t="s">
        <v>117</v>
      </c>
      <c r="B21" s="133"/>
      <c r="C21" s="133"/>
      <c r="D21" s="133"/>
      <c r="E21" s="133"/>
      <c r="F21" s="133"/>
      <c r="G21" s="133"/>
      <c r="H21" s="133"/>
      <c r="I21" s="133"/>
      <c r="J21" s="133"/>
      <c r="K21" s="133"/>
      <c r="L21" s="133"/>
      <c r="M21" s="187"/>
      <c r="N21" s="198"/>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c r="AN21" s="188"/>
      <c r="AO21" s="189"/>
      <c r="AP21" s="189"/>
      <c r="AQ21" s="189"/>
      <c r="AR21" s="189"/>
      <c r="AS21" s="189"/>
      <c r="AT21" s="189"/>
      <c r="AU21" s="189"/>
      <c r="AV21" s="189"/>
      <c r="AW21" s="189"/>
      <c r="AX21" s="189"/>
      <c r="AY21" s="190"/>
      <c r="AZ21" s="218"/>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188"/>
      <c r="B22" s="189"/>
      <c r="C22" s="189"/>
      <c r="D22" s="189"/>
      <c r="E22" s="189"/>
      <c r="F22" s="189"/>
      <c r="G22" s="189"/>
      <c r="H22" s="189"/>
      <c r="I22" s="189"/>
      <c r="J22" s="189"/>
      <c r="K22" s="189"/>
      <c r="L22" s="189"/>
      <c r="M22" s="190"/>
      <c r="N22" s="201"/>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AN22" s="188"/>
      <c r="AO22" s="189"/>
      <c r="AP22" s="189"/>
      <c r="AQ22" s="189"/>
      <c r="AR22" s="189"/>
      <c r="AS22" s="189"/>
      <c r="AT22" s="189"/>
      <c r="AU22" s="189"/>
      <c r="AV22" s="189"/>
      <c r="AW22" s="189"/>
      <c r="AX22" s="189"/>
      <c r="AY22" s="190"/>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188"/>
      <c r="B23" s="189"/>
      <c r="C23" s="189"/>
      <c r="D23" s="189"/>
      <c r="E23" s="189"/>
      <c r="F23" s="189"/>
      <c r="G23" s="189"/>
      <c r="H23" s="189"/>
      <c r="I23" s="189"/>
      <c r="J23" s="189"/>
      <c r="K23" s="189"/>
      <c r="L23" s="189"/>
      <c r="M23" s="190"/>
      <c r="N23" s="201"/>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AN23" s="188"/>
      <c r="AO23" s="189"/>
      <c r="AP23" s="189"/>
      <c r="AQ23" s="189"/>
      <c r="AR23" s="189"/>
      <c r="AS23" s="189"/>
      <c r="AT23" s="189"/>
      <c r="AU23" s="189"/>
      <c r="AV23" s="189"/>
      <c r="AW23" s="189"/>
      <c r="AX23" s="189"/>
      <c r="AY23" s="190"/>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188"/>
      <c r="B24" s="189"/>
      <c r="C24" s="189"/>
      <c r="D24" s="189"/>
      <c r="E24" s="189"/>
      <c r="F24" s="189"/>
      <c r="G24" s="189"/>
      <c r="H24" s="189"/>
      <c r="I24" s="189"/>
      <c r="J24" s="189"/>
      <c r="K24" s="189"/>
      <c r="L24" s="189"/>
      <c r="M24" s="190"/>
      <c r="N24" s="201"/>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AN24" s="188"/>
      <c r="AO24" s="189"/>
      <c r="AP24" s="189"/>
      <c r="AQ24" s="189"/>
      <c r="AR24" s="189"/>
      <c r="AS24" s="189"/>
      <c r="AT24" s="189"/>
      <c r="AU24" s="189"/>
      <c r="AV24" s="189"/>
      <c r="AW24" s="189"/>
      <c r="AX24" s="189"/>
      <c r="AY24" s="190"/>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202"/>
      <c r="AA25" s="202"/>
      <c r="AB25" s="202"/>
      <c r="AC25" s="202"/>
      <c r="AD25" s="202"/>
      <c r="AE25" s="202"/>
      <c r="AF25" s="202"/>
      <c r="AG25" s="202"/>
      <c r="AH25" s="202"/>
      <c r="AI25" s="202"/>
      <c r="AJ25" s="202"/>
      <c r="AK25" s="202"/>
      <c r="AL25" s="202"/>
      <c r="AM25" s="203"/>
      <c r="AN25" s="188"/>
      <c r="AO25" s="189"/>
      <c r="AP25" s="189"/>
      <c r="AQ25" s="189"/>
      <c r="AR25" s="189"/>
      <c r="AS25" s="189"/>
      <c r="AT25" s="189"/>
      <c r="AU25" s="189"/>
      <c r="AV25" s="189"/>
      <c r="AW25" s="189"/>
      <c r="AX25" s="189"/>
      <c r="AY25" s="190"/>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213"/>
      <c r="AA26" s="213"/>
      <c r="AB26" s="213"/>
      <c r="AC26" s="213"/>
      <c r="AD26" s="213"/>
      <c r="AE26" s="213"/>
      <c r="AF26" s="213"/>
      <c r="AG26" s="213"/>
      <c r="AH26" s="213"/>
      <c r="AI26" s="213"/>
      <c r="AJ26" s="213"/>
      <c r="AK26" s="213"/>
      <c r="AL26" s="213"/>
      <c r="AM26" s="214"/>
      <c r="AN26" s="134"/>
      <c r="AO26" s="135"/>
      <c r="AP26" s="135"/>
      <c r="AQ26" s="135"/>
      <c r="AR26" s="135"/>
      <c r="AS26" s="135"/>
      <c r="AT26" s="135"/>
      <c r="AU26" s="135"/>
      <c r="AV26" s="135"/>
      <c r="AW26" s="135"/>
      <c r="AX26" s="135"/>
      <c r="AY26" s="217"/>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32" t="s">
        <v>4</v>
      </c>
      <c r="B27" s="133"/>
      <c r="C27" s="133"/>
      <c r="D27" s="133"/>
      <c r="E27" s="133"/>
      <c r="F27" s="133"/>
      <c r="G27" s="133"/>
      <c r="H27" s="133"/>
      <c r="I27" s="133"/>
      <c r="J27" s="133"/>
      <c r="K27" s="133"/>
      <c r="L27" s="133"/>
      <c r="M27" s="133"/>
      <c r="N27" s="136"/>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8"/>
      <c r="AN27" s="132" t="s">
        <v>8</v>
      </c>
      <c r="AO27" s="133"/>
      <c r="AP27" s="133"/>
      <c r="AQ27" s="133"/>
      <c r="AR27" s="133"/>
      <c r="AS27" s="133"/>
      <c r="AT27" s="133"/>
      <c r="AU27" s="133"/>
      <c r="AV27" s="133"/>
      <c r="AW27" s="133"/>
      <c r="AX27" s="133"/>
      <c r="AY27" s="187"/>
      <c r="AZ27" s="191" t="s">
        <v>9</v>
      </c>
      <c r="BA27" s="192"/>
      <c r="BB27" s="192"/>
      <c r="BC27" s="192"/>
      <c r="BD27" s="192"/>
      <c r="BE27" s="193"/>
      <c r="BF27" s="136"/>
      <c r="BG27" s="137"/>
      <c r="BH27" s="137"/>
      <c r="BI27" s="137"/>
      <c r="BJ27" s="137"/>
      <c r="BK27" s="137"/>
      <c r="BL27" s="137"/>
      <c r="BM27" s="137"/>
      <c r="BN27" s="137"/>
      <c r="BO27" s="137"/>
      <c r="BP27" s="137"/>
      <c r="BQ27" s="137"/>
      <c r="BR27" s="137"/>
      <c r="BS27" s="137"/>
      <c r="BT27" s="137"/>
      <c r="BU27" s="137"/>
      <c r="BV27" s="137"/>
      <c r="BW27" s="137"/>
      <c r="BX27" s="137"/>
      <c r="BY27" s="138"/>
    </row>
    <row r="28" spans="1:78" ht="6.75" customHeight="1">
      <c r="A28" s="134"/>
      <c r="B28" s="135"/>
      <c r="C28" s="135"/>
      <c r="D28" s="135"/>
      <c r="E28" s="135"/>
      <c r="F28" s="135"/>
      <c r="G28" s="135"/>
      <c r="H28" s="135"/>
      <c r="I28" s="135"/>
      <c r="J28" s="135"/>
      <c r="K28" s="135"/>
      <c r="L28" s="135"/>
      <c r="M28" s="135"/>
      <c r="N28" s="139"/>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1"/>
      <c r="AN28" s="188"/>
      <c r="AO28" s="189"/>
      <c r="AP28" s="189"/>
      <c r="AQ28" s="189"/>
      <c r="AR28" s="189"/>
      <c r="AS28" s="189"/>
      <c r="AT28" s="189"/>
      <c r="AU28" s="189"/>
      <c r="AV28" s="189"/>
      <c r="AW28" s="189"/>
      <c r="AX28" s="189"/>
      <c r="AY28" s="190"/>
      <c r="AZ28" s="194"/>
      <c r="BA28" s="195"/>
      <c r="BB28" s="195"/>
      <c r="BC28" s="195"/>
      <c r="BD28" s="195"/>
      <c r="BE28" s="196"/>
      <c r="BF28" s="139"/>
      <c r="BG28" s="140"/>
      <c r="BH28" s="140"/>
      <c r="BI28" s="140"/>
      <c r="BJ28" s="140"/>
      <c r="BK28" s="140"/>
      <c r="BL28" s="140"/>
      <c r="BM28" s="140"/>
      <c r="BN28" s="140"/>
      <c r="BO28" s="140"/>
      <c r="BP28" s="140"/>
      <c r="BQ28" s="140"/>
      <c r="BR28" s="140"/>
      <c r="BS28" s="140"/>
      <c r="BT28" s="140"/>
      <c r="BU28" s="140"/>
      <c r="BV28" s="140"/>
      <c r="BW28" s="140"/>
      <c r="BX28" s="140"/>
      <c r="BY28" s="141"/>
    </row>
    <row r="29" spans="1:78" ht="6.75" customHeight="1">
      <c r="A29" s="197" t="s">
        <v>10</v>
      </c>
      <c r="B29" s="133"/>
      <c r="C29" s="133"/>
      <c r="D29" s="133"/>
      <c r="E29" s="133"/>
      <c r="F29" s="133"/>
      <c r="G29" s="133"/>
      <c r="H29" s="133"/>
      <c r="I29" s="133"/>
      <c r="J29" s="133"/>
      <c r="K29" s="133"/>
      <c r="L29" s="133"/>
      <c r="M29" s="187"/>
      <c r="N29" s="198"/>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200"/>
      <c r="AN29" s="188"/>
      <c r="AO29" s="189"/>
      <c r="AP29" s="189"/>
      <c r="AQ29" s="189"/>
      <c r="AR29" s="189"/>
      <c r="AS29" s="189"/>
      <c r="AT29" s="189"/>
      <c r="AU29" s="189"/>
      <c r="AV29" s="189"/>
      <c r="AW29" s="189"/>
      <c r="AX29" s="189"/>
      <c r="AY29" s="190"/>
      <c r="AZ29" s="204" t="s">
        <v>11</v>
      </c>
      <c r="BA29" s="205"/>
      <c r="BB29" s="205"/>
      <c r="BC29" s="205"/>
      <c r="BD29" s="205"/>
      <c r="BE29" s="206"/>
      <c r="BF29" s="136"/>
      <c r="BG29" s="137"/>
      <c r="BH29" s="137"/>
      <c r="BI29" s="137"/>
      <c r="BJ29" s="137"/>
      <c r="BK29" s="137"/>
      <c r="BL29" s="137"/>
      <c r="BM29" s="137"/>
      <c r="BN29" s="137"/>
      <c r="BO29" s="137"/>
      <c r="BP29" s="137"/>
      <c r="BQ29" s="137"/>
      <c r="BR29" s="137"/>
      <c r="BS29" s="137"/>
      <c r="BT29" s="137"/>
      <c r="BU29" s="137"/>
      <c r="BV29" s="137"/>
      <c r="BW29" s="137"/>
      <c r="BX29" s="137"/>
      <c r="BY29" s="138"/>
    </row>
    <row r="30" spans="1:78" ht="6.75" customHeight="1">
      <c r="A30" s="188"/>
      <c r="B30" s="189"/>
      <c r="C30" s="189"/>
      <c r="D30" s="189"/>
      <c r="E30" s="189"/>
      <c r="F30" s="189"/>
      <c r="G30" s="189"/>
      <c r="H30" s="189"/>
      <c r="I30" s="189"/>
      <c r="J30" s="189"/>
      <c r="K30" s="189"/>
      <c r="L30" s="189"/>
      <c r="M30" s="190"/>
      <c r="N30" s="201"/>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3"/>
      <c r="AN30" s="188"/>
      <c r="AO30" s="189"/>
      <c r="AP30" s="189"/>
      <c r="AQ30" s="189"/>
      <c r="AR30" s="189"/>
      <c r="AS30" s="189"/>
      <c r="AT30" s="189"/>
      <c r="AU30" s="189"/>
      <c r="AV30" s="189"/>
      <c r="AW30" s="189"/>
      <c r="AX30" s="189"/>
      <c r="AY30" s="190"/>
      <c r="AZ30" s="207"/>
      <c r="BA30" s="208"/>
      <c r="BB30" s="208"/>
      <c r="BC30" s="208"/>
      <c r="BD30" s="208"/>
      <c r="BE30" s="209"/>
      <c r="BF30" s="139"/>
      <c r="BG30" s="140"/>
      <c r="BH30" s="140"/>
      <c r="BI30" s="140"/>
      <c r="BJ30" s="140"/>
      <c r="BK30" s="140"/>
      <c r="BL30" s="140"/>
      <c r="BM30" s="140"/>
      <c r="BN30" s="140"/>
      <c r="BO30" s="140"/>
      <c r="BP30" s="140"/>
      <c r="BQ30" s="140"/>
      <c r="BR30" s="140"/>
      <c r="BS30" s="140"/>
      <c r="BT30" s="140"/>
      <c r="BU30" s="140"/>
      <c r="BV30" s="140"/>
      <c r="BW30" s="140"/>
      <c r="BX30" s="140"/>
      <c r="BY30" s="141"/>
    </row>
    <row r="31" spans="1:78" ht="6.75" customHeight="1">
      <c r="A31" s="188"/>
      <c r="B31" s="189"/>
      <c r="C31" s="189"/>
      <c r="D31" s="189"/>
      <c r="E31" s="189"/>
      <c r="F31" s="189"/>
      <c r="G31" s="189"/>
      <c r="H31" s="189"/>
      <c r="I31" s="189"/>
      <c r="J31" s="189"/>
      <c r="K31" s="189"/>
      <c r="L31" s="189"/>
      <c r="M31" s="190"/>
      <c r="N31" s="201"/>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3"/>
      <c r="AN31" s="188"/>
      <c r="AO31" s="189"/>
      <c r="AP31" s="189"/>
      <c r="AQ31" s="189"/>
      <c r="AR31" s="189"/>
      <c r="AS31" s="189"/>
      <c r="AT31" s="189"/>
      <c r="AU31" s="189"/>
      <c r="AV31" s="189"/>
      <c r="AW31" s="189"/>
      <c r="AX31" s="189"/>
      <c r="AY31" s="190"/>
      <c r="AZ31" s="210" t="s">
        <v>187</v>
      </c>
      <c r="BA31" s="210"/>
      <c r="BB31" s="210"/>
      <c r="BC31" s="210"/>
      <c r="BD31" s="210"/>
      <c r="BE31" s="210"/>
      <c r="BF31" s="211"/>
      <c r="BG31" s="211"/>
      <c r="BH31" s="211"/>
      <c r="BI31" s="211"/>
      <c r="BJ31" s="211"/>
      <c r="BK31" s="211"/>
      <c r="BL31" s="211"/>
      <c r="BM31" s="211"/>
      <c r="BN31" s="211"/>
      <c r="BO31" s="211"/>
      <c r="BP31" s="211"/>
      <c r="BQ31" s="211"/>
      <c r="BR31" s="211"/>
      <c r="BS31" s="211"/>
      <c r="BT31" s="211"/>
      <c r="BU31" s="211"/>
      <c r="BV31" s="211"/>
      <c r="BW31" s="211"/>
      <c r="BX31" s="211"/>
      <c r="BY31" s="211"/>
    </row>
    <row r="32" spans="1:78" ht="6.75" customHeight="1">
      <c r="A32" s="188"/>
      <c r="B32" s="189"/>
      <c r="C32" s="189"/>
      <c r="D32" s="189"/>
      <c r="E32" s="189"/>
      <c r="F32" s="189"/>
      <c r="G32" s="189"/>
      <c r="H32" s="189"/>
      <c r="I32" s="189"/>
      <c r="J32" s="189"/>
      <c r="K32" s="189"/>
      <c r="L32" s="189"/>
      <c r="M32" s="190"/>
      <c r="N32" s="201"/>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3"/>
      <c r="AN32" s="188"/>
      <c r="AO32" s="189"/>
      <c r="AP32" s="189"/>
      <c r="AQ32" s="189"/>
      <c r="AR32" s="189"/>
      <c r="AS32" s="189"/>
      <c r="AT32" s="189"/>
      <c r="AU32" s="189"/>
      <c r="AV32" s="189"/>
      <c r="AW32" s="189"/>
      <c r="AX32" s="189"/>
      <c r="AY32" s="190"/>
      <c r="AZ32" s="210"/>
      <c r="BA32" s="210"/>
      <c r="BB32" s="210"/>
      <c r="BC32" s="210"/>
      <c r="BD32" s="210"/>
      <c r="BE32" s="210"/>
      <c r="BF32" s="211"/>
      <c r="BG32" s="211"/>
      <c r="BH32" s="211"/>
      <c r="BI32" s="211"/>
      <c r="BJ32" s="211"/>
      <c r="BK32" s="211"/>
      <c r="BL32" s="211"/>
      <c r="BM32" s="211"/>
      <c r="BN32" s="211"/>
      <c r="BO32" s="211"/>
      <c r="BP32" s="211"/>
      <c r="BQ32" s="211"/>
      <c r="BR32" s="211"/>
      <c r="BS32" s="211"/>
      <c r="BT32" s="211"/>
      <c r="BU32" s="211"/>
      <c r="BV32" s="211"/>
      <c r="BW32" s="211"/>
      <c r="BX32" s="211"/>
      <c r="BY32" s="211"/>
    </row>
    <row r="33" spans="1:83" ht="8.25" customHeight="1">
      <c r="A33" s="188"/>
      <c r="B33" s="189"/>
      <c r="C33" s="189"/>
      <c r="D33" s="189"/>
      <c r="E33" s="189"/>
      <c r="F33" s="189"/>
      <c r="G33" s="189"/>
      <c r="H33" s="189"/>
      <c r="I33" s="189"/>
      <c r="J33" s="189"/>
      <c r="K33" s="189"/>
      <c r="L33" s="189"/>
      <c r="M33" s="190"/>
      <c r="N33" s="201"/>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3"/>
      <c r="AN33" s="188"/>
      <c r="AO33" s="189"/>
      <c r="AP33" s="189"/>
      <c r="AQ33" s="189"/>
      <c r="AR33" s="189"/>
      <c r="AS33" s="189"/>
      <c r="AT33" s="189"/>
      <c r="AU33" s="189"/>
      <c r="AV33" s="189"/>
      <c r="AW33" s="189"/>
      <c r="AX33" s="189"/>
      <c r="AY33" s="190"/>
      <c r="AZ33" s="210" t="s">
        <v>12</v>
      </c>
      <c r="BA33" s="210"/>
      <c r="BB33" s="210"/>
      <c r="BC33" s="210"/>
      <c r="BD33" s="210"/>
      <c r="BE33" s="210"/>
      <c r="BF33" s="211"/>
      <c r="BG33" s="211"/>
      <c r="BH33" s="211"/>
      <c r="BI33" s="211"/>
      <c r="BJ33" s="211"/>
      <c r="BK33" s="211"/>
      <c r="BL33" s="211"/>
      <c r="BM33" s="211"/>
      <c r="BN33" s="211"/>
      <c r="BO33" s="211"/>
      <c r="BP33" s="211"/>
      <c r="BQ33" s="211"/>
      <c r="BR33" s="211"/>
      <c r="BS33" s="211"/>
      <c r="BT33" s="211"/>
      <c r="BU33" s="211"/>
      <c r="BV33" s="211"/>
      <c r="BW33" s="211"/>
      <c r="BX33" s="211"/>
      <c r="BY33" s="211"/>
      <c r="CB33" s="122"/>
      <c r="CC33" s="122"/>
      <c r="CD33" s="122"/>
      <c r="CE33" s="122"/>
    </row>
    <row r="34" spans="1:83" ht="6.75" customHeight="1">
      <c r="A34" s="188"/>
      <c r="B34" s="189"/>
      <c r="C34" s="189"/>
      <c r="D34" s="189"/>
      <c r="E34" s="189"/>
      <c r="F34" s="189"/>
      <c r="G34" s="189"/>
      <c r="H34" s="189"/>
      <c r="I34" s="189"/>
      <c r="J34" s="189"/>
      <c r="K34" s="189"/>
      <c r="L34" s="189"/>
      <c r="M34" s="190"/>
      <c r="N34" s="212"/>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4"/>
      <c r="AN34" s="188"/>
      <c r="AO34" s="189"/>
      <c r="AP34" s="189"/>
      <c r="AQ34" s="189"/>
      <c r="AR34" s="189"/>
      <c r="AS34" s="189"/>
      <c r="AT34" s="189"/>
      <c r="AU34" s="189"/>
      <c r="AV34" s="189"/>
      <c r="AW34" s="189"/>
      <c r="AX34" s="189"/>
      <c r="AY34" s="190"/>
      <c r="AZ34" s="215"/>
      <c r="BA34" s="215"/>
      <c r="BB34" s="215"/>
      <c r="BC34" s="215"/>
      <c r="BD34" s="215"/>
      <c r="BE34" s="215"/>
      <c r="BF34" s="216"/>
      <c r="BG34" s="216"/>
      <c r="BH34" s="216"/>
      <c r="BI34" s="216"/>
      <c r="BJ34" s="216"/>
      <c r="BK34" s="216"/>
      <c r="BL34" s="216"/>
      <c r="BM34" s="216"/>
      <c r="BN34" s="216"/>
      <c r="BO34" s="216"/>
      <c r="BP34" s="216"/>
      <c r="BQ34" s="216"/>
      <c r="BR34" s="216"/>
      <c r="BS34" s="216"/>
      <c r="BT34" s="216"/>
      <c r="BU34" s="216"/>
      <c r="BV34" s="216"/>
      <c r="BW34" s="216"/>
      <c r="BX34" s="216"/>
      <c r="BY34" s="216"/>
      <c r="CB34" s="122"/>
      <c r="CC34" s="122"/>
      <c r="CD34" s="122"/>
      <c r="CE34" s="122"/>
    </row>
    <row r="35" spans="1:83" ht="6.75" customHeight="1">
      <c r="A35" s="132" t="s">
        <v>72</v>
      </c>
      <c r="B35" s="133"/>
      <c r="C35" s="133"/>
      <c r="D35" s="133"/>
      <c r="E35" s="133"/>
      <c r="F35" s="133"/>
      <c r="G35" s="133"/>
      <c r="H35" s="133"/>
      <c r="I35" s="133"/>
      <c r="J35" s="133"/>
      <c r="K35" s="133"/>
      <c r="L35" s="133"/>
      <c r="M35" s="133"/>
      <c r="N35" s="136" t="s">
        <v>74</v>
      </c>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8"/>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2" t="s">
        <v>73</v>
      </c>
      <c r="CC35" s="122" t="s">
        <v>74</v>
      </c>
      <c r="CD35" s="122"/>
      <c r="CE35" s="122"/>
    </row>
    <row r="36" spans="1:83" ht="6.75" customHeight="1">
      <c r="A36" s="134"/>
      <c r="B36" s="135"/>
      <c r="C36" s="135"/>
      <c r="D36" s="135"/>
      <c r="E36" s="135"/>
      <c r="F36" s="135"/>
      <c r="G36" s="135"/>
      <c r="H36" s="135"/>
      <c r="I36" s="135"/>
      <c r="J36" s="135"/>
      <c r="K36" s="135"/>
      <c r="L36" s="135"/>
      <c r="M36" s="135"/>
      <c r="N36" s="139"/>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2"/>
      <c r="CC36" s="122"/>
      <c r="CD36" s="122"/>
      <c r="CE36" s="122"/>
    </row>
    <row r="37" spans="1:83" ht="7.5" customHeight="1">
      <c r="A37" s="164" t="s">
        <v>185</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165" t="s">
        <v>169</v>
      </c>
      <c r="B40" s="166"/>
      <c r="C40" s="166"/>
      <c r="D40" s="166"/>
      <c r="E40" s="166"/>
      <c r="F40" s="166"/>
      <c r="G40" s="166"/>
      <c r="H40" s="166"/>
      <c r="I40" s="166"/>
      <c r="J40" s="167" t="s">
        <v>183</v>
      </c>
      <c r="K40" s="167"/>
      <c r="L40" s="167"/>
      <c r="M40" s="168"/>
      <c r="N40" s="169">
        <f>'【申請時添付】賃上げ支援事業（別記1－1）'!G42</f>
        <v>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175" t="s">
        <v>119</v>
      </c>
      <c r="B41" s="176"/>
      <c r="C41" s="176"/>
      <c r="D41" s="176"/>
      <c r="E41" s="176"/>
      <c r="F41" s="176"/>
      <c r="G41" s="176"/>
      <c r="H41" s="176"/>
      <c r="I41" s="176"/>
      <c r="J41" s="177" t="s">
        <v>184</v>
      </c>
      <c r="K41" s="177"/>
      <c r="L41" s="177"/>
      <c r="M41" s="178"/>
      <c r="N41" s="179">
        <f>'【申請時添付】物価支援事業（別記1－２）'!G14</f>
        <v>170000</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155" t="s">
        <v>13</v>
      </c>
      <c r="B42" s="156"/>
      <c r="C42" s="156"/>
      <c r="D42" s="156"/>
      <c r="E42" s="156"/>
      <c r="F42" s="156"/>
      <c r="G42" s="156"/>
      <c r="H42" s="156"/>
      <c r="I42" s="156"/>
      <c r="J42" s="156"/>
      <c r="K42" s="156"/>
      <c r="L42" s="156"/>
      <c r="M42" s="157"/>
      <c r="N42" s="158" cm="1">
        <f t="array" ref="N42">SUM(IFERROR(N40:W41,0))</f>
        <v>170000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145" t="s">
        <v>186</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146" t="s">
        <v>167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c r="BO47" s="147"/>
      <c r="BP47" s="147"/>
      <c r="BQ47" s="147"/>
      <c r="BR47" s="147"/>
      <c r="BS47" s="147"/>
      <c r="BT47" s="147"/>
      <c r="BU47" s="147"/>
      <c r="BV47" s="147"/>
      <c r="BW47" s="147"/>
      <c r="BX47" s="147"/>
      <c r="BY47" s="148"/>
    </row>
    <row r="48" spans="1:83" ht="8.25" customHeight="1">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1"/>
    </row>
    <row r="49" spans="1:77" ht="8.25" customHeight="1">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8.25" customHeight="1">
      <c r="A50" s="149"/>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1"/>
    </row>
    <row r="51" spans="1:77" ht="8.25" customHeight="1">
      <c r="A51" s="149"/>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8.25" customHeight="1">
      <c r="A52" s="149"/>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1"/>
    </row>
    <row r="53" spans="1:77" ht="8.25" customHeight="1">
      <c r="A53" s="149"/>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1"/>
    </row>
    <row r="54" spans="1:77" ht="10.5" customHeight="1">
      <c r="A54" s="152"/>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40"/>
      <c r="AT71" s="40"/>
      <c r="AU71" s="40"/>
      <c r="AV71" s="40"/>
      <c r="AW71" s="40"/>
      <c r="AX71" s="40"/>
      <c r="AY71" s="40"/>
      <c r="AZ71" s="40"/>
      <c r="BA71" s="18"/>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8" ht="6"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8"/>
      <c r="AN72" s="18"/>
      <c r="AO72" s="18"/>
      <c r="AP72" s="18"/>
      <c r="AQ72" s="18"/>
      <c r="AR72" s="18"/>
      <c r="AS72" s="40"/>
      <c r="AT72" s="40"/>
      <c r="AU72" s="40"/>
      <c r="AV72" s="40"/>
      <c r="AW72" s="40"/>
      <c r="AX72" s="40"/>
      <c r="AY72" s="40"/>
      <c r="AZ72" s="40"/>
      <c r="BA72" s="18"/>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8" ht="6"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9"/>
      <c r="C74" s="129"/>
      <c r="D74" s="129"/>
      <c r="E74" s="129"/>
      <c r="F74" s="129"/>
      <c r="G74" s="129"/>
      <c r="H74" s="129"/>
      <c r="I74" s="129"/>
      <c r="J74" s="129"/>
      <c r="K74" s="129"/>
      <c r="L74" s="129"/>
      <c r="M74" s="129"/>
      <c r="N74" s="129"/>
      <c r="O74" s="129"/>
      <c r="P74" s="129"/>
      <c r="Q74" s="129"/>
      <c r="R74" s="129"/>
      <c r="S74" s="129"/>
      <c r="T74" s="129"/>
      <c r="U74" s="129"/>
      <c r="V74" s="12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9"/>
      <c r="C75" s="129"/>
      <c r="D75" s="129"/>
      <c r="E75" s="129"/>
      <c r="F75" s="129"/>
      <c r="G75" s="129"/>
      <c r="H75" s="129"/>
      <c r="I75" s="129"/>
      <c r="J75" s="129"/>
      <c r="K75" s="129"/>
      <c r="L75" s="129"/>
      <c r="M75" s="129"/>
      <c r="N75" s="129"/>
      <c r="O75" s="129"/>
      <c r="P75" s="129"/>
      <c r="Q75" s="129"/>
      <c r="R75" s="129"/>
      <c r="S75" s="129"/>
      <c r="T75" s="129"/>
      <c r="U75" s="129"/>
      <c r="V75" s="12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0"/>
      <c r="C77" s="130"/>
      <c r="D77" s="130"/>
      <c r="E77" s="130"/>
      <c r="F77" s="130"/>
      <c r="G77" s="130"/>
      <c r="H77" s="130"/>
      <c r="I77" s="130"/>
      <c r="J77" s="130"/>
      <c r="K77" s="130"/>
      <c r="L77" s="130"/>
      <c r="M77" s="130"/>
      <c r="N77" s="130"/>
      <c r="O77" s="130"/>
      <c r="P77" s="130"/>
      <c r="Q77" s="130"/>
      <c r="R77" s="130"/>
      <c r="S77" s="130"/>
      <c r="T77" s="130"/>
      <c r="U77" s="130"/>
      <c r="V77" s="130"/>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8"/>
      <c r="X78" s="18"/>
      <c r="Y78" s="18"/>
      <c r="Z78" s="18"/>
      <c r="AA78" s="18"/>
      <c r="AB78" s="18"/>
      <c r="AC78" s="18"/>
      <c r="AD78" s="18"/>
      <c r="AE78" s="125"/>
      <c r="AF78" s="125"/>
      <c r="AG78" s="125"/>
      <c r="AH78" s="125"/>
      <c r="AI78" s="125"/>
      <c r="AJ78" s="125"/>
      <c r="AK78" s="125"/>
      <c r="AL78" s="125"/>
      <c r="AM78" s="125"/>
      <c r="AN78" s="125"/>
      <c r="AO78" s="125"/>
      <c r="AP78" s="125"/>
      <c r="AQ78" s="125"/>
      <c r="AR78" s="125"/>
      <c r="AS78" s="125"/>
      <c r="AT78" s="125"/>
      <c r="AU78" s="125"/>
      <c r="AV78" s="18"/>
      <c r="AW78" s="18"/>
      <c r="AX78" s="18"/>
      <c r="AY78" s="18"/>
      <c r="AZ78" s="18"/>
      <c r="BA78" s="18"/>
      <c r="BB78" s="18"/>
      <c r="BC78" s="18"/>
      <c r="BD78" s="18"/>
      <c r="BE78" s="126"/>
      <c r="BF78" s="126"/>
      <c r="BG78" s="126"/>
      <c r="BH78" s="126"/>
      <c r="BI78" s="126"/>
      <c r="BJ78" s="126"/>
      <c r="BK78" s="126"/>
      <c r="BL78" s="126"/>
      <c r="BM78" s="126"/>
      <c r="BN78" s="126"/>
      <c r="BO78" s="126"/>
      <c r="BP78" s="126"/>
      <c r="BQ78" s="126"/>
      <c r="BR78" s="126"/>
      <c r="BS78" s="126"/>
      <c r="BT78" s="126"/>
      <c r="BU78" s="126"/>
      <c r="BV78" s="126"/>
      <c r="BW78" s="18"/>
      <c r="BX78" s="18"/>
      <c r="BY78" s="18"/>
    </row>
    <row r="79" spans="1:78" ht="9" customHeight="1">
      <c r="A79" s="18"/>
      <c r="B79" s="18"/>
      <c r="C79" s="18"/>
      <c r="D79" s="18"/>
      <c r="E79" s="18"/>
      <c r="F79" s="18"/>
      <c r="G79" s="18"/>
      <c r="H79" s="18"/>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8"/>
      <c r="BT79" s="18"/>
      <c r="BU79" s="18"/>
      <c r="BV79" s="18"/>
      <c r="BW79" s="18"/>
      <c r="BX79" s="18"/>
      <c r="BY79" s="1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6.75" customHeight="1">
      <c r="A88" s="1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row>
    <row r="89" spans="1:77" ht="6.75" customHeight="1">
      <c r="A89" s="1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ABE57D33-C3C1-409B-A71F-228D780B24B1}"/>
    <dataValidation allowBlank="1" showInputMessage="1" showErrorMessage="1" promptTitle="開設者" prompt="代表者の職を記載してください（個人の場合は記載不要）" sqref="N32:Y34" xr:uid="{11752822-F04A-471D-B511-1A8266229470}"/>
    <dataValidation allowBlank="1" showInputMessage="1" showErrorMessage="1" promptTitle="開設者" prompt="法人名を記載してください（個人の場合は記載不要）" sqref="N29:AM31" xr:uid="{28638CDB-9F92-4537-82D1-5FB9C9A38F29}"/>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D621CD29-3892-4A68-81B0-6506B308CBA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5B18D8C6-7CEA-40FC-AC9F-14A1E32B9F14}">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19429606-BFC4-4D05-8586-D6BAACA3CA83}">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AE97DE88-2EC9-4BD2-B3F3-6CCDA808C306}">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234901FC-E23D-4ED0-8F5A-426D6BC77E1C}">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3D35B6C1-ABBA-4FB6-8056-1B3FE761490F}">
      <formula1>2025</formula1>
      <formula2>2026</formula2>
    </dataValidation>
    <dataValidation imeMode="disabled" allowBlank="1" showInputMessage="1" showErrorMessage="1" sqref="BF29:BY34" xr:uid="{B7465571-1D6C-4FD5-848C-3C16CC0E1531}"/>
    <dataValidation imeMode="fullKatakana" allowBlank="1" showInputMessage="1" showErrorMessage="1" sqref="N19:AM20 N27:AM28 N16:AM16" xr:uid="{F5340158-5621-448E-BCE1-1085F1C9B361}"/>
    <dataValidation type="list" imeMode="fullKatakana" allowBlank="1" showInputMessage="1" showErrorMessage="1" sqref="N35:AM36" xr:uid="{3D0972C2-5D6E-475D-93F5-9BED746DEA48}">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AL42" sqref="AL42"/>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189</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173</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176</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126</v>
      </c>
      <c r="B16" s="242"/>
      <c r="C16" s="242"/>
      <c r="D16" s="242"/>
      <c r="E16" s="242"/>
      <c r="F16" s="242"/>
      <c r="G16" s="242"/>
      <c r="H16" s="242"/>
      <c r="I16" s="242"/>
      <c r="J16" s="242"/>
      <c r="K16" s="242"/>
      <c r="L16" s="242"/>
      <c r="M16" s="242"/>
      <c r="N16" s="375">
        <f>'支給申請書（別記第1号様式）'!N16</f>
        <v>0</v>
      </c>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75"/>
      <c r="AN16" s="244" t="s">
        <v>178</v>
      </c>
      <c r="AO16" s="245"/>
      <c r="AP16" s="245"/>
      <c r="AQ16" s="245"/>
      <c r="AR16" s="245"/>
      <c r="AS16" s="245"/>
      <c r="AT16" s="245"/>
      <c r="AU16" s="245"/>
      <c r="AV16" s="245"/>
      <c r="AW16" s="245"/>
      <c r="AX16" s="245"/>
      <c r="AY16" s="246"/>
      <c r="AZ16" s="376">
        <f>'支給申請書（別記第1号様式）'!AZ16</f>
        <v>0</v>
      </c>
      <c r="BA16" s="377"/>
      <c r="BB16" s="377"/>
      <c r="BC16" s="377"/>
      <c r="BD16" s="377"/>
      <c r="BE16" s="377"/>
      <c r="BF16" s="377"/>
      <c r="BG16" s="377"/>
      <c r="BH16" s="382" t="s">
        <v>1</v>
      </c>
      <c r="BI16" s="382"/>
      <c r="BJ16" s="360">
        <f>'支給申請書（別記第1号様式）'!BJ16</f>
        <v>0</v>
      </c>
      <c r="BK16" s="360"/>
      <c r="BL16" s="360"/>
      <c r="BM16" s="360"/>
      <c r="BN16" s="360"/>
      <c r="BO16" s="360"/>
      <c r="BP16" s="363" t="s">
        <v>2</v>
      </c>
      <c r="BQ16" s="363"/>
      <c r="BR16" s="366">
        <f>'支給申請書（別記第1号様式）'!BR16</f>
        <v>0</v>
      </c>
      <c r="BS16" s="366"/>
      <c r="BT16" s="366"/>
      <c r="BU16" s="366"/>
      <c r="BV16" s="366"/>
      <c r="BW16" s="366"/>
      <c r="BX16" s="233" t="s">
        <v>3</v>
      </c>
      <c r="BY16" s="239"/>
    </row>
    <row r="17" spans="1:78" ht="6.75" customHeight="1">
      <c r="A17" s="242" t="s">
        <v>127</v>
      </c>
      <c r="B17" s="242"/>
      <c r="C17" s="242"/>
      <c r="D17" s="242"/>
      <c r="E17" s="242"/>
      <c r="F17" s="242"/>
      <c r="G17" s="242"/>
      <c r="H17" s="242"/>
      <c r="I17" s="242"/>
      <c r="J17" s="242"/>
      <c r="K17" s="242"/>
      <c r="L17" s="242"/>
      <c r="M17" s="242"/>
      <c r="N17" s="369">
        <f>'支給申請書（別記第1号様式）'!N17</f>
        <v>0</v>
      </c>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1"/>
      <c r="AN17" s="247"/>
      <c r="AO17" s="248"/>
      <c r="AP17" s="248"/>
      <c r="AQ17" s="248"/>
      <c r="AR17" s="248"/>
      <c r="AS17" s="248"/>
      <c r="AT17" s="248"/>
      <c r="AU17" s="248"/>
      <c r="AV17" s="248"/>
      <c r="AW17" s="248"/>
      <c r="AX17" s="248"/>
      <c r="AY17" s="249"/>
      <c r="AZ17" s="378"/>
      <c r="BA17" s="379"/>
      <c r="BB17" s="379"/>
      <c r="BC17" s="379"/>
      <c r="BD17" s="379"/>
      <c r="BE17" s="379"/>
      <c r="BF17" s="379"/>
      <c r="BG17" s="379"/>
      <c r="BH17" s="383"/>
      <c r="BI17" s="383"/>
      <c r="BJ17" s="361"/>
      <c r="BK17" s="361"/>
      <c r="BL17" s="361"/>
      <c r="BM17" s="361"/>
      <c r="BN17" s="361"/>
      <c r="BO17" s="361"/>
      <c r="BP17" s="364"/>
      <c r="BQ17" s="364"/>
      <c r="BR17" s="367"/>
      <c r="BS17" s="367"/>
      <c r="BT17" s="367"/>
      <c r="BU17" s="367"/>
      <c r="BV17" s="367"/>
      <c r="BW17" s="367"/>
      <c r="BX17" s="234"/>
      <c r="BY17" s="240"/>
    </row>
    <row r="18" spans="1:78" ht="6.75" customHeight="1">
      <c r="A18" s="242"/>
      <c r="B18" s="242"/>
      <c r="C18" s="242"/>
      <c r="D18" s="242"/>
      <c r="E18" s="242"/>
      <c r="F18" s="242"/>
      <c r="G18" s="242"/>
      <c r="H18" s="242"/>
      <c r="I18" s="242"/>
      <c r="J18" s="242"/>
      <c r="K18" s="242"/>
      <c r="L18" s="242"/>
      <c r="M18" s="242"/>
      <c r="N18" s="372"/>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4"/>
      <c r="AN18" s="250"/>
      <c r="AO18" s="251"/>
      <c r="AP18" s="251"/>
      <c r="AQ18" s="251"/>
      <c r="AR18" s="251"/>
      <c r="AS18" s="251"/>
      <c r="AT18" s="251"/>
      <c r="AU18" s="251"/>
      <c r="AV18" s="251"/>
      <c r="AW18" s="251"/>
      <c r="AX18" s="251"/>
      <c r="AY18" s="252"/>
      <c r="AZ18" s="380"/>
      <c r="BA18" s="381"/>
      <c r="BB18" s="381"/>
      <c r="BC18" s="381"/>
      <c r="BD18" s="381"/>
      <c r="BE18" s="381"/>
      <c r="BF18" s="381"/>
      <c r="BG18" s="381"/>
      <c r="BH18" s="384"/>
      <c r="BI18" s="384"/>
      <c r="BJ18" s="362"/>
      <c r="BK18" s="362"/>
      <c r="BL18" s="362"/>
      <c r="BM18" s="362"/>
      <c r="BN18" s="362"/>
      <c r="BO18" s="362"/>
      <c r="BP18" s="365"/>
      <c r="BQ18" s="365"/>
      <c r="BR18" s="368"/>
      <c r="BS18" s="368"/>
      <c r="BT18" s="368"/>
      <c r="BU18" s="368"/>
      <c r="BV18" s="368"/>
      <c r="BW18" s="368"/>
      <c r="BX18" s="235"/>
      <c r="BY18" s="241"/>
    </row>
    <row r="19" spans="1:78" ht="6.75" customHeight="1">
      <c r="A19" s="132" t="s">
        <v>4</v>
      </c>
      <c r="B19" s="133"/>
      <c r="C19" s="133"/>
      <c r="D19" s="133"/>
      <c r="E19" s="133"/>
      <c r="F19" s="133"/>
      <c r="G19" s="133"/>
      <c r="H19" s="133"/>
      <c r="I19" s="133"/>
      <c r="J19" s="133"/>
      <c r="K19" s="133"/>
      <c r="L19" s="133"/>
      <c r="M19" s="187"/>
      <c r="N19" s="319">
        <f>'支給申請書（別記第1号様式）'!N19</f>
        <v>0</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320"/>
      <c r="AN19" s="132" t="s">
        <v>5</v>
      </c>
      <c r="AO19" s="133"/>
      <c r="AP19" s="133"/>
      <c r="AQ19" s="133"/>
      <c r="AR19" s="133"/>
      <c r="AS19" s="133"/>
      <c r="AT19" s="133"/>
      <c r="AU19" s="133"/>
      <c r="AV19" s="133"/>
      <c r="AW19" s="133"/>
      <c r="AX19" s="133"/>
      <c r="AY19" s="187"/>
      <c r="AZ19" s="357" t="s">
        <v>6</v>
      </c>
      <c r="BA19" s="358"/>
      <c r="BB19" s="326">
        <f>'支給申請書（別記第1号様式）'!BB19</f>
        <v>0</v>
      </c>
      <c r="BC19" s="326"/>
      <c r="BD19" s="326"/>
      <c r="BE19" s="326"/>
      <c r="BF19" s="326"/>
      <c r="BG19" s="359" t="s">
        <v>7</v>
      </c>
      <c r="BH19" s="359"/>
      <c r="BI19" s="326">
        <f>'支給申請書（別記第1号様式）'!BI19</f>
        <v>0</v>
      </c>
      <c r="BJ19" s="326"/>
      <c r="BK19" s="326"/>
      <c r="BL19" s="326"/>
      <c r="BM19" s="326"/>
      <c r="BN19" s="326"/>
      <c r="BO19" s="326"/>
      <c r="BP19" s="326"/>
      <c r="BQ19" s="326"/>
      <c r="BR19" s="326"/>
      <c r="BS19" s="111"/>
      <c r="BT19" s="111"/>
      <c r="BU19" s="111"/>
      <c r="BV19" s="111"/>
      <c r="BW19" s="111"/>
      <c r="BX19" s="111"/>
      <c r="BY19" s="112"/>
      <c r="BZ19" s="15"/>
    </row>
    <row r="20" spans="1:78" ht="6.75" customHeight="1">
      <c r="A20" s="134"/>
      <c r="B20" s="135"/>
      <c r="C20" s="135"/>
      <c r="D20" s="135"/>
      <c r="E20" s="135"/>
      <c r="F20" s="135"/>
      <c r="G20" s="135"/>
      <c r="H20" s="135"/>
      <c r="I20" s="135"/>
      <c r="J20" s="135"/>
      <c r="K20" s="135"/>
      <c r="L20" s="135"/>
      <c r="M20" s="217"/>
      <c r="N20" s="321"/>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3"/>
      <c r="AN20" s="188"/>
      <c r="AO20" s="189"/>
      <c r="AP20" s="189"/>
      <c r="AQ20" s="189"/>
      <c r="AR20" s="189"/>
      <c r="AS20" s="189"/>
      <c r="AT20" s="189"/>
      <c r="AU20" s="189"/>
      <c r="AV20" s="189"/>
      <c r="AW20" s="189"/>
      <c r="AX20" s="189"/>
      <c r="AY20" s="190"/>
      <c r="AZ20" s="357"/>
      <c r="BA20" s="358"/>
      <c r="BB20" s="326"/>
      <c r="BC20" s="326"/>
      <c r="BD20" s="326"/>
      <c r="BE20" s="326"/>
      <c r="BF20" s="326"/>
      <c r="BG20" s="359"/>
      <c r="BH20" s="359"/>
      <c r="BI20" s="326"/>
      <c r="BJ20" s="326"/>
      <c r="BK20" s="326"/>
      <c r="BL20" s="326"/>
      <c r="BM20" s="326"/>
      <c r="BN20" s="326"/>
      <c r="BO20" s="326"/>
      <c r="BP20" s="326"/>
      <c r="BQ20" s="326"/>
      <c r="BR20" s="326"/>
      <c r="BS20" s="111"/>
      <c r="BT20" s="111"/>
      <c r="BU20" s="111"/>
      <c r="BV20" s="111"/>
      <c r="BW20" s="111"/>
      <c r="BX20" s="111"/>
      <c r="BY20" s="112"/>
      <c r="BZ20" s="15"/>
    </row>
    <row r="21" spans="1:78" ht="6.75" customHeight="1">
      <c r="A21" s="132" t="s">
        <v>117</v>
      </c>
      <c r="B21" s="133"/>
      <c r="C21" s="133"/>
      <c r="D21" s="133"/>
      <c r="E21" s="133"/>
      <c r="F21" s="133"/>
      <c r="G21" s="133"/>
      <c r="H21" s="133"/>
      <c r="I21" s="133"/>
      <c r="J21" s="133"/>
      <c r="K21" s="133"/>
      <c r="L21" s="133"/>
      <c r="M21" s="187"/>
      <c r="N21" s="348">
        <f>'支給申請書（別記第1号様式）'!N21</f>
        <v>0</v>
      </c>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50"/>
      <c r="AN21" s="188"/>
      <c r="AO21" s="189"/>
      <c r="AP21" s="189"/>
      <c r="AQ21" s="189"/>
      <c r="AR21" s="189"/>
      <c r="AS21" s="189"/>
      <c r="AT21" s="189"/>
      <c r="AU21" s="189"/>
      <c r="AV21" s="189"/>
      <c r="AW21" s="189"/>
      <c r="AX21" s="189"/>
      <c r="AY21" s="190"/>
      <c r="AZ21" s="351">
        <f>'支給申請書（別記第1号様式）'!AZ21</f>
        <v>0</v>
      </c>
      <c r="BA21" s="352"/>
      <c r="BB21" s="352"/>
      <c r="BC21" s="352"/>
      <c r="BD21" s="352"/>
      <c r="BE21" s="352"/>
      <c r="BF21" s="352"/>
      <c r="BG21" s="352"/>
      <c r="BH21" s="352"/>
      <c r="BI21" s="352"/>
      <c r="BJ21" s="352"/>
      <c r="BK21" s="352"/>
      <c r="BL21" s="352"/>
      <c r="BM21" s="352"/>
      <c r="BN21" s="352"/>
      <c r="BO21" s="352"/>
      <c r="BP21" s="352"/>
      <c r="BQ21" s="352"/>
      <c r="BR21" s="352"/>
      <c r="BS21" s="352"/>
      <c r="BT21" s="352"/>
      <c r="BU21" s="352"/>
      <c r="BV21" s="352"/>
      <c r="BW21" s="352"/>
      <c r="BX21" s="352"/>
      <c r="BY21" s="353"/>
      <c r="BZ21" s="15"/>
    </row>
    <row r="22" spans="1:78" ht="6.75" customHeight="1">
      <c r="A22" s="188"/>
      <c r="B22" s="189"/>
      <c r="C22" s="189"/>
      <c r="D22" s="189"/>
      <c r="E22" s="189"/>
      <c r="F22" s="189"/>
      <c r="G22" s="189"/>
      <c r="H22" s="189"/>
      <c r="I22" s="189"/>
      <c r="J22" s="189"/>
      <c r="K22" s="189"/>
      <c r="L22" s="189"/>
      <c r="M22" s="190"/>
      <c r="N22" s="325"/>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9"/>
      <c r="AN22" s="188"/>
      <c r="AO22" s="189"/>
      <c r="AP22" s="189"/>
      <c r="AQ22" s="189"/>
      <c r="AR22" s="189"/>
      <c r="AS22" s="189"/>
      <c r="AT22" s="189"/>
      <c r="AU22" s="189"/>
      <c r="AV22" s="189"/>
      <c r="AW22" s="189"/>
      <c r="AX22" s="189"/>
      <c r="AY22" s="190"/>
      <c r="AZ22" s="351"/>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3"/>
    </row>
    <row r="23" spans="1:78" ht="6.75" customHeight="1">
      <c r="A23" s="188"/>
      <c r="B23" s="189"/>
      <c r="C23" s="189"/>
      <c r="D23" s="189"/>
      <c r="E23" s="189"/>
      <c r="F23" s="189"/>
      <c r="G23" s="189"/>
      <c r="H23" s="189"/>
      <c r="I23" s="189"/>
      <c r="J23" s="189"/>
      <c r="K23" s="189"/>
      <c r="L23" s="189"/>
      <c r="M23" s="190"/>
      <c r="N23" s="325"/>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9"/>
      <c r="AN23" s="188"/>
      <c r="AO23" s="189"/>
      <c r="AP23" s="189"/>
      <c r="AQ23" s="189"/>
      <c r="AR23" s="189"/>
      <c r="AS23" s="189"/>
      <c r="AT23" s="189"/>
      <c r="AU23" s="189"/>
      <c r="AV23" s="189"/>
      <c r="AW23" s="189"/>
      <c r="AX23" s="189"/>
      <c r="AY23" s="190"/>
      <c r="AZ23" s="351"/>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3"/>
    </row>
    <row r="24" spans="1:78" ht="6.75" customHeight="1">
      <c r="A24" s="188"/>
      <c r="B24" s="189"/>
      <c r="C24" s="189"/>
      <c r="D24" s="189"/>
      <c r="E24" s="189"/>
      <c r="F24" s="189"/>
      <c r="G24" s="189"/>
      <c r="H24" s="189"/>
      <c r="I24" s="189"/>
      <c r="J24" s="189"/>
      <c r="K24" s="189"/>
      <c r="L24" s="189"/>
      <c r="M24" s="190"/>
      <c r="N24" s="325"/>
      <c r="O24" s="326"/>
      <c r="P24" s="326"/>
      <c r="Q24" s="326"/>
      <c r="R24" s="326"/>
      <c r="S24" s="326"/>
      <c r="T24" s="326"/>
      <c r="U24" s="326"/>
      <c r="V24" s="326"/>
      <c r="W24" s="326"/>
      <c r="X24" s="326"/>
      <c r="Y24" s="326"/>
      <c r="Z24" s="326"/>
      <c r="AA24" s="326"/>
      <c r="AB24" s="326"/>
      <c r="AC24" s="326"/>
      <c r="AD24" s="326"/>
      <c r="AE24" s="326"/>
      <c r="AF24" s="326"/>
      <c r="AG24" s="326"/>
      <c r="AH24" s="326"/>
      <c r="AI24" s="326"/>
      <c r="AJ24" s="326"/>
      <c r="AK24" s="326"/>
      <c r="AL24" s="326"/>
      <c r="AM24" s="329"/>
      <c r="AN24" s="188"/>
      <c r="AO24" s="189"/>
      <c r="AP24" s="189"/>
      <c r="AQ24" s="189"/>
      <c r="AR24" s="189"/>
      <c r="AS24" s="189"/>
      <c r="AT24" s="189"/>
      <c r="AU24" s="189"/>
      <c r="AV24" s="189"/>
      <c r="AW24" s="189"/>
      <c r="AX24" s="189"/>
      <c r="AY24" s="190"/>
      <c r="AZ24" s="351"/>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3"/>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326">
        <f>'支給申請書（別記第1号様式）'!Z25</f>
        <v>0</v>
      </c>
      <c r="AA25" s="326"/>
      <c r="AB25" s="326"/>
      <c r="AC25" s="326"/>
      <c r="AD25" s="326"/>
      <c r="AE25" s="326"/>
      <c r="AF25" s="326"/>
      <c r="AG25" s="326"/>
      <c r="AH25" s="326"/>
      <c r="AI25" s="326"/>
      <c r="AJ25" s="326"/>
      <c r="AK25" s="326"/>
      <c r="AL25" s="326"/>
      <c r="AM25" s="329"/>
      <c r="AN25" s="188"/>
      <c r="AO25" s="189"/>
      <c r="AP25" s="189"/>
      <c r="AQ25" s="189"/>
      <c r="AR25" s="189"/>
      <c r="AS25" s="189"/>
      <c r="AT25" s="189"/>
      <c r="AU25" s="189"/>
      <c r="AV25" s="189"/>
      <c r="AW25" s="189"/>
      <c r="AX25" s="189"/>
      <c r="AY25" s="190"/>
      <c r="AZ25" s="351"/>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3"/>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328"/>
      <c r="AA26" s="328"/>
      <c r="AB26" s="328"/>
      <c r="AC26" s="328"/>
      <c r="AD26" s="328"/>
      <c r="AE26" s="328"/>
      <c r="AF26" s="328"/>
      <c r="AG26" s="328"/>
      <c r="AH26" s="328"/>
      <c r="AI26" s="328"/>
      <c r="AJ26" s="328"/>
      <c r="AK26" s="328"/>
      <c r="AL26" s="328"/>
      <c r="AM26" s="330"/>
      <c r="AN26" s="134"/>
      <c r="AO26" s="135"/>
      <c r="AP26" s="135"/>
      <c r="AQ26" s="135"/>
      <c r="AR26" s="135"/>
      <c r="AS26" s="135"/>
      <c r="AT26" s="135"/>
      <c r="AU26" s="135"/>
      <c r="AV26" s="135"/>
      <c r="AW26" s="135"/>
      <c r="AX26" s="135"/>
      <c r="AY26" s="217"/>
      <c r="AZ26" s="354"/>
      <c r="BA26" s="355"/>
      <c r="BB26" s="355"/>
      <c r="BC26" s="355"/>
      <c r="BD26" s="355"/>
      <c r="BE26" s="355"/>
      <c r="BF26" s="355"/>
      <c r="BG26" s="355"/>
      <c r="BH26" s="355"/>
      <c r="BI26" s="355"/>
      <c r="BJ26" s="355"/>
      <c r="BK26" s="355"/>
      <c r="BL26" s="355"/>
      <c r="BM26" s="355"/>
      <c r="BN26" s="355"/>
      <c r="BO26" s="355"/>
      <c r="BP26" s="355"/>
      <c r="BQ26" s="355"/>
      <c r="BR26" s="355"/>
      <c r="BS26" s="355"/>
      <c r="BT26" s="355"/>
      <c r="BU26" s="355"/>
      <c r="BV26" s="355"/>
      <c r="BW26" s="355"/>
      <c r="BX26" s="355"/>
      <c r="BY26" s="356"/>
    </row>
    <row r="27" spans="1:78" ht="6.75" customHeight="1">
      <c r="A27" s="132" t="s">
        <v>4</v>
      </c>
      <c r="B27" s="133"/>
      <c r="C27" s="133"/>
      <c r="D27" s="133"/>
      <c r="E27" s="133"/>
      <c r="F27" s="133"/>
      <c r="G27" s="133"/>
      <c r="H27" s="133"/>
      <c r="I27" s="133"/>
      <c r="J27" s="133"/>
      <c r="K27" s="133"/>
      <c r="L27" s="133"/>
      <c r="M27" s="133"/>
      <c r="N27" s="319">
        <f>'支給申請書（別記第1号様式）'!N27</f>
        <v>0</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320"/>
      <c r="AN27" s="132" t="s">
        <v>8</v>
      </c>
      <c r="AO27" s="133"/>
      <c r="AP27" s="133"/>
      <c r="AQ27" s="133"/>
      <c r="AR27" s="133"/>
      <c r="AS27" s="133"/>
      <c r="AT27" s="133"/>
      <c r="AU27" s="133"/>
      <c r="AV27" s="133"/>
      <c r="AW27" s="133"/>
      <c r="AX27" s="133"/>
      <c r="AY27" s="187"/>
      <c r="AZ27" s="191" t="s">
        <v>9</v>
      </c>
      <c r="BA27" s="192"/>
      <c r="BB27" s="192"/>
      <c r="BC27" s="192"/>
      <c r="BD27" s="192"/>
      <c r="BE27" s="193"/>
      <c r="BF27" s="319">
        <f>'支給申請書（別記第1号様式）'!BF27</f>
        <v>0</v>
      </c>
      <c r="BG27" s="185"/>
      <c r="BH27" s="185"/>
      <c r="BI27" s="185"/>
      <c r="BJ27" s="185"/>
      <c r="BK27" s="185"/>
      <c r="BL27" s="185"/>
      <c r="BM27" s="185"/>
      <c r="BN27" s="185"/>
      <c r="BO27" s="185"/>
      <c r="BP27" s="185"/>
      <c r="BQ27" s="185"/>
      <c r="BR27" s="185"/>
      <c r="BS27" s="185"/>
      <c r="BT27" s="185"/>
      <c r="BU27" s="185"/>
      <c r="BV27" s="185"/>
      <c r="BW27" s="185"/>
      <c r="BX27" s="185"/>
      <c r="BY27" s="320"/>
    </row>
    <row r="28" spans="1:78" ht="6.75" customHeight="1">
      <c r="A28" s="134"/>
      <c r="B28" s="135"/>
      <c r="C28" s="135"/>
      <c r="D28" s="135"/>
      <c r="E28" s="135"/>
      <c r="F28" s="135"/>
      <c r="G28" s="135"/>
      <c r="H28" s="135"/>
      <c r="I28" s="135"/>
      <c r="J28" s="135"/>
      <c r="K28" s="135"/>
      <c r="L28" s="135"/>
      <c r="M28" s="135"/>
      <c r="N28" s="321"/>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3"/>
      <c r="AN28" s="188"/>
      <c r="AO28" s="189"/>
      <c r="AP28" s="189"/>
      <c r="AQ28" s="189"/>
      <c r="AR28" s="189"/>
      <c r="AS28" s="189"/>
      <c r="AT28" s="189"/>
      <c r="AU28" s="189"/>
      <c r="AV28" s="189"/>
      <c r="AW28" s="189"/>
      <c r="AX28" s="189"/>
      <c r="AY28" s="190"/>
      <c r="AZ28" s="194"/>
      <c r="BA28" s="195"/>
      <c r="BB28" s="195"/>
      <c r="BC28" s="195"/>
      <c r="BD28" s="195"/>
      <c r="BE28" s="196"/>
      <c r="BF28" s="321"/>
      <c r="BG28" s="322"/>
      <c r="BH28" s="322"/>
      <c r="BI28" s="322"/>
      <c r="BJ28" s="322"/>
      <c r="BK28" s="322"/>
      <c r="BL28" s="322"/>
      <c r="BM28" s="322"/>
      <c r="BN28" s="322"/>
      <c r="BO28" s="322"/>
      <c r="BP28" s="322"/>
      <c r="BQ28" s="322"/>
      <c r="BR28" s="322"/>
      <c r="BS28" s="322"/>
      <c r="BT28" s="322"/>
      <c r="BU28" s="322"/>
      <c r="BV28" s="322"/>
      <c r="BW28" s="322"/>
      <c r="BX28" s="322"/>
      <c r="BY28" s="323"/>
    </row>
    <row r="29" spans="1:78" ht="6.75" customHeight="1">
      <c r="A29" s="197" t="s">
        <v>10</v>
      </c>
      <c r="B29" s="133"/>
      <c r="C29" s="133"/>
      <c r="D29" s="133"/>
      <c r="E29" s="133"/>
      <c r="F29" s="133"/>
      <c r="G29" s="133"/>
      <c r="H29" s="133"/>
      <c r="I29" s="133"/>
      <c r="J29" s="133"/>
      <c r="K29" s="133"/>
      <c r="L29" s="133"/>
      <c r="M29" s="187"/>
      <c r="N29" s="348">
        <f>'支給申請書（別記第1号様式）'!N29</f>
        <v>0</v>
      </c>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50"/>
      <c r="AN29" s="188"/>
      <c r="AO29" s="189"/>
      <c r="AP29" s="189"/>
      <c r="AQ29" s="189"/>
      <c r="AR29" s="189"/>
      <c r="AS29" s="189"/>
      <c r="AT29" s="189"/>
      <c r="AU29" s="189"/>
      <c r="AV29" s="189"/>
      <c r="AW29" s="189"/>
      <c r="AX29" s="189"/>
      <c r="AY29" s="190"/>
      <c r="AZ29" s="204" t="s">
        <v>11</v>
      </c>
      <c r="BA29" s="205"/>
      <c r="BB29" s="205"/>
      <c r="BC29" s="205"/>
      <c r="BD29" s="205"/>
      <c r="BE29" s="206"/>
      <c r="BF29" s="319">
        <f>'支給申請書（別記第1号様式）'!BF29</f>
        <v>0</v>
      </c>
      <c r="BG29" s="185"/>
      <c r="BH29" s="185"/>
      <c r="BI29" s="185"/>
      <c r="BJ29" s="185"/>
      <c r="BK29" s="185"/>
      <c r="BL29" s="185"/>
      <c r="BM29" s="185"/>
      <c r="BN29" s="185"/>
      <c r="BO29" s="185"/>
      <c r="BP29" s="185"/>
      <c r="BQ29" s="185"/>
      <c r="BR29" s="185"/>
      <c r="BS29" s="185"/>
      <c r="BT29" s="185"/>
      <c r="BU29" s="185"/>
      <c r="BV29" s="185"/>
      <c r="BW29" s="185"/>
      <c r="BX29" s="185"/>
      <c r="BY29" s="320"/>
    </row>
    <row r="30" spans="1:78" ht="6.75" customHeight="1">
      <c r="A30" s="188"/>
      <c r="B30" s="189"/>
      <c r="C30" s="189"/>
      <c r="D30" s="189"/>
      <c r="E30" s="189"/>
      <c r="F30" s="189"/>
      <c r="G30" s="189"/>
      <c r="H30" s="189"/>
      <c r="I30" s="189"/>
      <c r="J30" s="189"/>
      <c r="K30" s="189"/>
      <c r="L30" s="189"/>
      <c r="M30" s="190"/>
      <c r="N30" s="325"/>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9"/>
      <c r="AN30" s="188"/>
      <c r="AO30" s="189"/>
      <c r="AP30" s="189"/>
      <c r="AQ30" s="189"/>
      <c r="AR30" s="189"/>
      <c r="AS30" s="189"/>
      <c r="AT30" s="189"/>
      <c r="AU30" s="189"/>
      <c r="AV30" s="189"/>
      <c r="AW30" s="189"/>
      <c r="AX30" s="189"/>
      <c r="AY30" s="190"/>
      <c r="AZ30" s="207"/>
      <c r="BA30" s="208"/>
      <c r="BB30" s="208"/>
      <c r="BC30" s="208"/>
      <c r="BD30" s="208"/>
      <c r="BE30" s="209"/>
      <c r="BF30" s="321"/>
      <c r="BG30" s="322"/>
      <c r="BH30" s="322"/>
      <c r="BI30" s="322"/>
      <c r="BJ30" s="322"/>
      <c r="BK30" s="322"/>
      <c r="BL30" s="322"/>
      <c r="BM30" s="322"/>
      <c r="BN30" s="322"/>
      <c r="BO30" s="322"/>
      <c r="BP30" s="322"/>
      <c r="BQ30" s="322"/>
      <c r="BR30" s="322"/>
      <c r="BS30" s="322"/>
      <c r="BT30" s="322"/>
      <c r="BU30" s="322"/>
      <c r="BV30" s="322"/>
      <c r="BW30" s="322"/>
      <c r="BX30" s="322"/>
      <c r="BY30" s="323"/>
    </row>
    <row r="31" spans="1:78" ht="6.75" customHeight="1">
      <c r="A31" s="188"/>
      <c r="B31" s="189"/>
      <c r="C31" s="189"/>
      <c r="D31" s="189"/>
      <c r="E31" s="189"/>
      <c r="F31" s="189"/>
      <c r="G31" s="189"/>
      <c r="H31" s="189"/>
      <c r="I31" s="189"/>
      <c r="J31" s="189"/>
      <c r="K31" s="189"/>
      <c r="L31" s="189"/>
      <c r="M31" s="190"/>
      <c r="N31" s="325"/>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9"/>
      <c r="AN31" s="188"/>
      <c r="AO31" s="189"/>
      <c r="AP31" s="189"/>
      <c r="AQ31" s="189"/>
      <c r="AR31" s="189"/>
      <c r="AS31" s="189"/>
      <c r="AT31" s="189"/>
      <c r="AU31" s="189"/>
      <c r="AV31" s="189"/>
      <c r="AW31" s="189"/>
      <c r="AX31" s="189"/>
      <c r="AY31" s="190"/>
      <c r="AZ31" s="210" t="s">
        <v>187</v>
      </c>
      <c r="BA31" s="210"/>
      <c r="BB31" s="210"/>
      <c r="BC31" s="210"/>
      <c r="BD31" s="210"/>
      <c r="BE31" s="210"/>
      <c r="BF31" s="324">
        <f>'支給申請書（別記第1号様式）'!BF31</f>
        <v>0</v>
      </c>
      <c r="BG31" s="324"/>
      <c r="BH31" s="324"/>
      <c r="BI31" s="324"/>
      <c r="BJ31" s="324"/>
      <c r="BK31" s="324"/>
      <c r="BL31" s="324"/>
      <c r="BM31" s="324"/>
      <c r="BN31" s="324"/>
      <c r="BO31" s="324"/>
      <c r="BP31" s="324"/>
      <c r="BQ31" s="324"/>
      <c r="BR31" s="324"/>
      <c r="BS31" s="324"/>
      <c r="BT31" s="324"/>
      <c r="BU31" s="324"/>
      <c r="BV31" s="324"/>
      <c r="BW31" s="324"/>
      <c r="BX31" s="324"/>
      <c r="BY31" s="324"/>
    </row>
    <row r="32" spans="1:78" ht="6.75" customHeight="1">
      <c r="A32" s="188"/>
      <c r="B32" s="189"/>
      <c r="C32" s="189"/>
      <c r="D32" s="189"/>
      <c r="E32" s="189"/>
      <c r="F32" s="189"/>
      <c r="G32" s="189"/>
      <c r="H32" s="189"/>
      <c r="I32" s="189"/>
      <c r="J32" s="189"/>
      <c r="K32" s="189"/>
      <c r="L32" s="189"/>
      <c r="M32" s="190"/>
      <c r="N32" s="325">
        <f>'支給申請書（別記第1号様式）'!N32</f>
        <v>0</v>
      </c>
      <c r="O32" s="326"/>
      <c r="P32" s="326"/>
      <c r="Q32" s="326"/>
      <c r="R32" s="326"/>
      <c r="S32" s="326"/>
      <c r="T32" s="326"/>
      <c r="U32" s="326"/>
      <c r="V32" s="326"/>
      <c r="W32" s="326"/>
      <c r="X32" s="326"/>
      <c r="Y32" s="326"/>
      <c r="Z32" s="326">
        <f>'支給申請書（別記第1号様式）'!Z32</f>
        <v>0</v>
      </c>
      <c r="AA32" s="326"/>
      <c r="AB32" s="326"/>
      <c r="AC32" s="326"/>
      <c r="AD32" s="326"/>
      <c r="AE32" s="326"/>
      <c r="AF32" s="326"/>
      <c r="AG32" s="326"/>
      <c r="AH32" s="326"/>
      <c r="AI32" s="326"/>
      <c r="AJ32" s="326"/>
      <c r="AK32" s="326"/>
      <c r="AL32" s="326"/>
      <c r="AM32" s="329"/>
      <c r="AN32" s="188"/>
      <c r="AO32" s="189"/>
      <c r="AP32" s="189"/>
      <c r="AQ32" s="189"/>
      <c r="AR32" s="189"/>
      <c r="AS32" s="189"/>
      <c r="AT32" s="189"/>
      <c r="AU32" s="189"/>
      <c r="AV32" s="189"/>
      <c r="AW32" s="189"/>
      <c r="AX32" s="189"/>
      <c r="AY32" s="190"/>
      <c r="AZ32" s="210"/>
      <c r="BA32" s="210"/>
      <c r="BB32" s="210"/>
      <c r="BC32" s="210"/>
      <c r="BD32" s="210"/>
      <c r="BE32" s="210"/>
      <c r="BF32" s="324"/>
      <c r="BG32" s="324"/>
      <c r="BH32" s="324"/>
      <c r="BI32" s="324"/>
      <c r="BJ32" s="324"/>
      <c r="BK32" s="324"/>
      <c r="BL32" s="324"/>
      <c r="BM32" s="324"/>
      <c r="BN32" s="324"/>
      <c r="BO32" s="324"/>
      <c r="BP32" s="324"/>
      <c r="BQ32" s="324"/>
      <c r="BR32" s="324"/>
      <c r="BS32" s="324"/>
      <c r="BT32" s="324"/>
      <c r="BU32" s="324"/>
      <c r="BV32" s="324"/>
      <c r="BW32" s="324"/>
      <c r="BX32" s="324"/>
      <c r="BY32" s="324"/>
    </row>
    <row r="33" spans="1:103" ht="8.25" customHeight="1">
      <c r="A33" s="188"/>
      <c r="B33" s="189"/>
      <c r="C33" s="189"/>
      <c r="D33" s="189"/>
      <c r="E33" s="189"/>
      <c r="F33" s="189"/>
      <c r="G33" s="189"/>
      <c r="H33" s="189"/>
      <c r="I33" s="189"/>
      <c r="J33" s="189"/>
      <c r="K33" s="189"/>
      <c r="L33" s="189"/>
      <c r="M33" s="190"/>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9"/>
      <c r="AN33" s="188"/>
      <c r="AO33" s="189"/>
      <c r="AP33" s="189"/>
      <c r="AQ33" s="189"/>
      <c r="AR33" s="189"/>
      <c r="AS33" s="189"/>
      <c r="AT33" s="189"/>
      <c r="AU33" s="189"/>
      <c r="AV33" s="189"/>
      <c r="AW33" s="189"/>
      <c r="AX33" s="189"/>
      <c r="AY33" s="190"/>
      <c r="AZ33" s="210" t="s">
        <v>12</v>
      </c>
      <c r="BA33" s="210"/>
      <c r="BB33" s="210"/>
      <c r="BC33" s="210"/>
      <c r="BD33" s="210"/>
      <c r="BE33" s="210"/>
      <c r="BF33" s="324">
        <f>'支給申請書（別記第1号様式）'!BF33</f>
        <v>0</v>
      </c>
      <c r="BG33" s="324"/>
      <c r="BH33" s="324"/>
      <c r="BI33" s="324"/>
      <c r="BJ33" s="324"/>
      <c r="BK33" s="324"/>
      <c r="BL33" s="324"/>
      <c r="BM33" s="324"/>
      <c r="BN33" s="324"/>
      <c r="BO33" s="324"/>
      <c r="BP33" s="324"/>
      <c r="BQ33" s="324"/>
      <c r="BR33" s="324"/>
      <c r="BS33" s="324"/>
      <c r="BT33" s="324"/>
      <c r="BU33" s="324"/>
      <c r="BV33" s="324"/>
      <c r="BW33" s="324"/>
      <c r="BX33" s="324"/>
      <c r="BY33" s="324"/>
    </row>
    <row r="34" spans="1:103" ht="6.75" customHeight="1">
      <c r="A34" s="188"/>
      <c r="B34" s="189"/>
      <c r="C34" s="189"/>
      <c r="D34" s="189"/>
      <c r="E34" s="189"/>
      <c r="F34" s="189"/>
      <c r="G34" s="189"/>
      <c r="H34" s="189"/>
      <c r="I34" s="189"/>
      <c r="J34" s="189"/>
      <c r="K34" s="189"/>
      <c r="L34" s="189"/>
      <c r="M34" s="190"/>
      <c r="N34" s="327"/>
      <c r="O34" s="328"/>
      <c r="P34" s="328"/>
      <c r="Q34" s="328"/>
      <c r="R34" s="328"/>
      <c r="S34" s="328"/>
      <c r="T34" s="328"/>
      <c r="U34" s="328"/>
      <c r="V34" s="328"/>
      <c r="W34" s="328"/>
      <c r="X34" s="328"/>
      <c r="Y34" s="328"/>
      <c r="Z34" s="328"/>
      <c r="AA34" s="328"/>
      <c r="AB34" s="328"/>
      <c r="AC34" s="328"/>
      <c r="AD34" s="328"/>
      <c r="AE34" s="328"/>
      <c r="AF34" s="328"/>
      <c r="AG34" s="328"/>
      <c r="AH34" s="328"/>
      <c r="AI34" s="328"/>
      <c r="AJ34" s="328"/>
      <c r="AK34" s="328"/>
      <c r="AL34" s="328"/>
      <c r="AM34" s="330"/>
      <c r="AN34" s="188"/>
      <c r="AO34" s="189"/>
      <c r="AP34" s="189"/>
      <c r="AQ34" s="189"/>
      <c r="AR34" s="189"/>
      <c r="AS34" s="189"/>
      <c r="AT34" s="189"/>
      <c r="AU34" s="189"/>
      <c r="AV34" s="189"/>
      <c r="AW34" s="189"/>
      <c r="AX34" s="189"/>
      <c r="AY34" s="190"/>
      <c r="AZ34" s="215"/>
      <c r="BA34" s="215"/>
      <c r="BB34" s="215"/>
      <c r="BC34" s="215"/>
      <c r="BD34" s="215"/>
      <c r="BE34" s="215"/>
      <c r="BF34" s="331"/>
      <c r="BG34" s="331"/>
      <c r="BH34" s="331"/>
      <c r="BI34" s="331"/>
      <c r="BJ34" s="331"/>
      <c r="BK34" s="331"/>
      <c r="BL34" s="331"/>
      <c r="BM34" s="331"/>
      <c r="BN34" s="331"/>
      <c r="BO34" s="331"/>
      <c r="BP34" s="331"/>
      <c r="BQ34" s="331"/>
      <c r="BR34" s="331"/>
      <c r="BS34" s="331"/>
      <c r="BT34" s="331"/>
      <c r="BU34" s="331"/>
      <c r="BV34" s="331"/>
      <c r="BW34" s="331"/>
      <c r="BX34" s="331"/>
      <c r="BY34" s="331"/>
      <c r="CB34" s="122"/>
      <c r="CC34" s="122"/>
      <c r="CD34" s="122"/>
    </row>
    <row r="35" spans="1:103" ht="6.75" customHeight="1">
      <c r="A35" s="132" t="s">
        <v>72</v>
      </c>
      <c r="B35" s="133"/>
      <c r="C35" s="133"/>
      <c r="D35" s="133"/>
      <c r="E35" s="133"/>
      <c r="F35" s="133"/>
      <c r="G35" s="133"/>
      <c r="H35" s="133"/>
      <c r="I35" s="133"/>
      <c r="J35" s="133"/>
      <c r="K35" s="133"/>
      <c r="L35" s="133"/>
      <c r="M35" s="133"/>
      <c r="N35" s="319" t="s">
        <v>74</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320"/>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2" t="s">
        <v>73</v>
      </c>
      <c r="CC35" s="122" t="s">
        <v>74</v>
      </c>
      <c r="CD35" s="122"/>
    </row>
    <row r="36" spans="1:103" ht="6.75" customHeight="1">
      <c r="A36" s="134"/>
      <c r="B36" s="135"/>
      <c r="C36" s="135"/>
      <c r="D36" s="135"/>
      <c r="E36" s="135"/>
      <c r="F36" s="135"/>
      <c r="G36" s="135"/>
      <c r="H36" s="135"/>
      <c r="I36" s="135"/>
      <c r="J36" s="135"/>
      <c r="K36" s="135"/>
      <c r="L36" s="135"/>
      <c r="M36" s="135"/>
      <c r="N36" s="321"/>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3"/>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row>
    <row r="37" spans="1:103" ht="7.5" customHeight="1">
      <c r="A37" s="164" t="s">
        <v>177</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5" t="s">
        <v>169</v>
      </c>
      <c r="B40" s="166"/>
      <c r="C40" s="166"/>
      <c r="D40" s="166"/>
      <c r="E40" s="166"/>
      <c r="F40" s="166"/>
      <c r="G40" s="166"/>
      <c r="H40" s="166"/>
      <c r="I40" s="166"/>
      <c r="J40" s="166" t="s">
        <v>180</v>
      </c>
      <c r="K40" s="166"/>
      <c r="L40" s="166"/>
      <c r="M40" s="312"/>
      <c r="N40" s="169">
        <f>'【申請時添付】賃上げ支援事業（別記1－1）'!G42</f>
        <v>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5" t="s">
        <v>119</v>
      </c>
      <c r="B41" s="176"/>
      <c r="C41" s="176"/>
      <c r="D41" s="176"/>
      <c r="E41" s="176"/>
      <c r="F41" s="176"/>
      <c r="G41" s="176"/>
      <c r="H41" s="176"/>
      <c r="I41" s="176"/>
      <c r="J41" s="176" t="s">
        <v>181</v>
      </c>
      <c r="K41" s="176"/>
      <c r="L41" s="176"/>
      <c r="M41" s="313"/>
      <c r="N41" s="179">
        <f>'【申請時添付】物価支援事業（別記1－２）'!G14</f>
        <v>170000</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5" t="s">
        <v>13</v>
      </c>
      <c r="B42" s="156"/>
      <c r="C42" s="156"/>
      <c r="D42" s="156"/>
      <c r="E42" s="156"/>
      <c r="F42" s="156"/>
      <c r="G42" s="156"/>
      <c r="H42" s="156"/>
      <c r="I42" s="156"/>
      <c r="J42" s="156"/>
      <c r="K42" s="156"/>
      <c r="L42" s="156"/>
      <c r="M42" s="157"/>
      <c r="N42" s="158" cm="1">
        <f t="array" ref="N42">SUM(IFERROR(N40:W41,0))</f>
        <v>170000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145" t="s">
        <v>14</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332" t="str" cm="1">
        <f t="array" ref="AF44">_xlfn.IFS(N35="無",CB45,N35="有",CC45)</f>
        <v>↓医療機関等の振込口座を記載してください。</v>
      </c>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row>
    <row r="45" spans="1:103" ht="16.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332"/>
      <c r="AG45" s="332"/>
      <c r="AH45" s="332"/>
      <c r="AI45" s="332"/>
      <c r="AJ45" s="332"/>
      <c r="AK45" s="332"/>
      <c r="AL45" s="332"/>
      <c r="AM45" s="332"/>
      <c r="AN45" s="332"/>
      <c r="AO45" s="332"/>
      <c r="AP45" s="332"/>
      <c r="AQ45" s="332"/>
      <c r="AR45" s="332"/>
      <c r="AS45" s="332"/>
      <c r="AT45" s="332"/>
      <c r="AU45" s="332"/>
      <c r="AV45" s="332"/>
      <c r="AW45" s="332"/>
      <c r="AX45" s="332"/>
      <c r="AY45" s="332"/>
      <c r="AZ45" s="332"/>
      <c r="BA45" s="332"/>
      <c r="BB45" s="332"/>
      <c r="BC45" s="332"/>
      <c r="BD45" s="332"/>
      <c r="BE45" s="332"/>
      <c r="BF45" s="332"/>
      <c r="BG45" s="332"/>
      <c r="BH45" s="332"/>
      <c r="BI45" s="332"/>
      <c r="BJ45" s="332"/>
      <c r="BK45" s="332"/>
      <c r="BL45" s="332"/>
      <c r="BM45" s="332"/>
      <c r="BN45" s="332"/>
      <c r="BO45" s="332"/>
      <c r="BP45" s="332"/>
      <c r="BQ45" s="332"/>
      <c r="BR45" s="332"/>
      <c r="BS45" s="332"/>
      <c r="BT45" s="332"/>
      <c r="BU45" s="332"/>
      <c r="BV45" s="332"/>
      <c r="BW45" s="332"/>
      <c r="BX45" s="332"/>
      <c r="BY45" s="332"/>
      <c r="CB45" s="122" t="s">
        <v>118</v>
      </c>
      <c r="CC45" s="122" t="s">
        <v>116</v>
      </c>
      <c r="CD45" s="122"/>
      <c r="CE45" s="122"/>
      <c r="CF45" s="122"/>
      <c r="CG45" s="122"/>
      <c r="CH45" s="122"/>
      <c r="CI45" s="122"/>
      <c r="CJ45" s="122"/>
      <c r="CK45" s="122"/>
      <c r="CL45" s="122"/>
      <c r="CM45" s="122"/>
      <c r="CN45" s="122"/>
      <c r="CO45" s="122"/>
      <c r="CP45" s="122"/>
      <c r="CQ45" s="122"/>
      <c r="CR45" s="122"/>
      <c r="CS45" s="122"/>
      <c r="CT45" s="122"/>
      <c r="CU45" s="122"/>
      <c r="CV45" s="122"/>
      <c r="CW45" s="122"/>
      <c r="CX45" s="122"/>
      <c r="CY45" s="122"/>
    </row>
    <row r="46" spans="1:103" ht="8.25"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row>
    <row r="47" spans="1:103" ht="12.75" customHeight="1">
      <c r="A47" s="132" t="s">
        <v>15</v>
      </c>
      <c r="B47" s="133"/>
      <c r="C47" s="133"/>
      <c r="D47" s="133"/>
      <c r="E47" s="133"/>
      <c r="F47" s="133"/>
      <c r="G47" s="133"/>
      <c r="H47" s="133"/>
      <c r="I47" s="133"/>
      <c r="J47" s="133"/>
      <c r="K47" s="133"/>
      <c r="L47" s="133"/>
      <c r="M47" s="187"/>
      <c r="N47" s="303"/>
      <c r="O47" s="236"/>
      <c r="P47" s="236"/>
      <c r="Q47" s="236"/>
      <c r="R47" s="236"/>
      <c r="S47" s="236"/>
      <c r="T47" s="236"/>
      <c r="U47" s="236"/>
      <c r="V47" s="236"/>
      <c r="W47" s="236"/>
      <c r="X47" s="236"/>
      <c r="Y47" s="236"/>
      <c r="Z47" s="236"/>
      <c r="AA47" s="236"/>
      <c r="AB47" s="268" t="s">
        <v>16</v>
      </c>
      <c r="AC47" s="337"/>
      <c r="AD47" s="337"/>
      <c r="AE47" s="337"/>
      <c r="AF47" s="337"/>
      <c r="AG47" s="337"/>
      <c r="AH47" s="338"/>
      <c r="AI47" s="345"/>
      <c r="AJ47" s="309"/>
      <c r="AK47" s="309"/>
      <c r="AL47" s="309"/>
      <c r="AM47" s="309"/>
      <c r="AN47" s="309"/>
      <c r="AO47" s="309"/>
      <c r="AP47" s="334"/>
      <c r="AQ47" s="132" t="s">
        <v>17</v>
      </c>
      <c r="AR47" s="133"/>
      <c r="AS47" s="133"/>
      <c r="AT47" s="133"/>
      <c r="AU47" s="133"/>
      <c r="AV47" s="133"/>
      <c r="AW47" s="133"/>
      <c r="AX47" s="133"/>
      <c r="AY47" s="133"/>
      <c r="AZ47" s="133"/>
      <c r="BA47" s="187"/>
      <c r="BB47" s="303"/>
      <c r="BC47" s="236"/>
      <c r="BD47" s="236"/>
      <c r="BE47" s="236"/>
      <c r="BF47" s="236"/>
      <c r="BG47" s="236"/>
      <c r="BH47" s="236"/>
      <c r="BI47" s="236"/>
      <c r="BJ47" s="236"/>
      <c r="BK47" s="236"/>
      <c r="BL47" s="236"/>
      <c r="BM47" s="306"/>
      <c r="BN47" s="268" t="s">
        <v>18</v>
      </c>
      <c r="BO47" s="337"/>
      <c r="BP47" s="337"/>
      <c r="BQ47" s="337"/>
      <c r="BR47" s="337"/>
      <c r="BS47" s="338"/>
      <c r="BT47" s="345"/>
      <c r="BU47" s="309"/>
      <c r="BV47" s="309"/>
      <c r="BW47" s="309"/>
      <c r="BX47" s="309"/>
      <c r="BY47" s="334"/>
    </row>
    <row r="48" spans="1:103" ht="12.75" customHeight="1">
      <c r="A48" s="188"/>
      <c r="B48" s="189"/>
      <c r="C48" s="189"/>
      <c r="D48" s="189"/>
      <c r="E48" s="189"/>
      <c r="F48" s="189"/>
      <c r="G48" s="189"/>
      <c r="H48" s="189"/>
      <c r="I48" s="189"/>
      <c r="J48" s="189"/>
      <c r="K48" s="189"/>
      <c r="L48" s="189"/>
      <c r="M48" s="190"/>
      <c r="N48" s="304"/>
      <c r="O48" s="237"/>
      <c r="P48" s="237"/>
      <c r="Q48" s="237"/>
      <c r="R48" s="237"/>
      <c r="S48" s="237"/>
      <c r="T48" s="237"/>
      <c r="U48" s="237"/>
      <c r="V48" s="237"/>
      <c r="W48" s="237"/>
      <c r="X48" s="237"/>
      <c r="Y48" s="237"/>
      <c r="Z48" s="237"/>
      <c r="AA48" s="237"/>
      <c r="AB48" s="339"/>
      <c r="AC48" s="340"/>
      <c r="AD48" s="340"/>
      <c r="AE48" s="340"/>
      <c r="AF48" s="340"/>
      <c r="AG48" s="340"/>
      <c r="AH48" s="341"/>
      <c r="AI48" s="346"/>
      <c r="AJ48" s="310"/>
      <c r="AK48" s="310"/>
      <c r="AL48" s="310"/>
      <c r="AM48" s="310"/>
      <c r="AN48" s="310"/>
      <c r="AO48" s="310"/>
      <c r="AP48" s="335"/>
      <c r="AQ48" s="188"/>
      <c r="AR48" s="189"/>
      <c r="AS48" s="189"/>
      <c r="AT48" s="189"/>
      <c r="AU48" s="189"/>
      <c r="AV48" s="189"/>
      <c r="AW48" s="189"/>
      <c r="AX48" s="189"/>
      <c r="AY48" s="189"/>
      <c r="AZ48" s="189"/>
      <c r="BA48" s="190"/>
      <c r="BB48" s="304"/>
      <c r="BC48" s="237"/>
      <c r="BD48" s="237"/>
      <c r="BE48" s="237"/>
      <c r="BF48" s="237"/>
      <c r="BG48" s="237"/>
      <c r="BH48" s="237"/>
      <c r="BI48" s="237"/>
      <c r="BJ48" s="237"/>
      <c r="BK48" s="237"/>
      <c r="BL48" s="237"/>
      <c r="BM48" s="307"/>
      <c r="BN48" s="339"/>
      <c r="BO48" s="340"/>
      <c r="BP48" s="340"/>
      <c r="BQ48" s="340"/>
      <c r="BR48" s="340"/>
      <c r="BS48" s="341"/>
      <c r="BT48" s="346"/>
      <c r="BU48" s="310"/>
      <c r="BV48" s="310"/>
      <c r="BW48" s="310"/>
      <c r="BX48" s="310"/>
      <c r="BY48" s="335"/>
    </row>
    <row r="49" spans="1:77" ht="12.75" customHeight="1">
      <c r="A49" s="134"/>
      <c r="B49" s="135"/>
      <c r="C49" s="135"/>
      <c r="D49" s="135"/>
      <c r="E49" s="135"/>
      <c r="F49" s="135"/>
      <c r="G49" s="135"/>
      <c r="H49" s="135"/>
      <c r="I49" s="135"/>
      <c r="J49" s="135"/>
      <c r="K49" s="135"/>
      <c r="L49" s="135"/>
      <c r="M49" s="217"/>
      <c r="N49" s="305"/>
      <c r="O49" s="238"/>
      <c r="P49" s="238"/>
      <c r="Q49" s="238"/>
      <c r="R49" s="238"/>
      <c r="S49" s="238"/>
      <c r="T49" s="238"/>
      <c r="U49" s="238"/>
      <c r="V49" s="238"/>
      <c r="W49" s="238"/>
      <c r="X49" s="238"/>
      <c r="Y49" s="238"/>
      <c r="Z49" s="238"/>
      <c r="AA49" s="238"/>
      <c r="AB49" s="342"/>
      <c r="AC49" s="343"/>
      <c r="AD49" s="343"/>
      <c r="AE49" s="343"/>
      <c r="AF49" s="343"/>
      <c r="AG49" s="343"/>
      <c r="AH49" s="344"/>
      <c r="AI49" s="347"/>
      <c r="AJ49" s="311"/>
      <c r="AK49" s="311"/>
      <c r="AL49" s="311"/>
      <c r="AM49" s="311"/>
      <c r="AN49" s="311"/>
      <c r="AO49" s="311"/>
      <c r="AP49" s="336"/>
      <c r="AQ49" s="134"/>
      <c r="AR49" s="135"/>
      <c r="AS49" s="135"/>
      <c r="AT49" s="135"/>
      <c r="AU49" s="135"/>
      <c r="AV49" s="135"/>
      <c r="AW49" s="135"/>
      <c r="AX49" s="135"/>
      <c r="AY49" s="135"/>
      <c r="AZ49" s="135"/>
      <c r="BA49" s="217"/>
      <c r="BB49" s="305"/>
      <c r="BC49" s="238"/>
      <c r="BD49" s="238"/>
      <c r="BE49" s="238"/>
      <c r="BF49" s="238"/>
      <c r="BG49" s="238"/>
      <c r="BH49" s="238"/>
      <c r="BI49" s="238"/>
      <c r="BJ49" s="238"/>
      <c r="BK49" s="238"/>
      <c r="BL49" s="238"/>
      <c r="BM49" s="308"/>
      <c r="BN49" s="342"/>
      <c r="BO49" s="343"/>
      <c r="BP49" s="343"/>
      <c r="BQ49" s="343"/>
      <c r="BR49" s="343"/>
      <c r="BS49" s="344"/>
      <c r="BT49" s="347"/>
      <c r="BU49" s="311"/>
      <c r="BV49" s="311"/>
      <c r="BW49" s="311"/>
      <c r="BX49" s="311"/>
      <c r="BY49" s="336"/>
    </row>
    <row r="50" spans="1:77" ht="12.75" customHeight="1">
      <c r="A50" s="197" t="s">
        <v>19</v>
      </c>
      <c r="B50" s="289"/>
      <c r="C50" s="289"/>
      <c r="D50" s="289"/>
      <c r="E50" s="289"/>
      <c r="F50" s="289"/>
      <c r="G50" s="289"/>
      <c r="H50" s="289"/>
      <c r="I50" s="289"/>
      <c r="J50" s="289"/>
      <c r="K50" s="289"/>
      <c r="L50" s="289"/>
      <c r="M50" s="290"/>
      <c r="N50" s="294"/>
      <c r="O50" s="295"/>
      <c r="P50" s="295"/>
      <c r="Q50" s="295"/>
      <c r="R50" s="295"/>
      <c r="S50" s="295"/>
      <c r="T50" s="295"/>
      <c r="U50" s="295"/>
      <c r="V50" s="295"/>
      <c r="W50" s="295"/>
      <c r="X50" s="295"/>
      <c r="Y50" s="295"/>
      <c r="Z50" s="295"/>
      <c r="AA50" s="300"/>
      <c r="AB50" s="268" t="s">
        <v>20</v>
      </c>
      <c r="AC50" s="269"/>
      <c r="AD50" s="269"/>
      <c r="AE50" s="269"/>
      <c r="AF50" s="269"/>
      <c r="AG50" s="269"/>
      <c r="AH50" s="269"/>
      <c r="AI50" s="274"/>
      <c r="AJ50" s="275"/>
      <c r="AK50" s="275"/>
      <c r="AL50" s="275"/>
      <c r="AM50" s="275"/>
      <c r="AN50" s="275"/>
      <c r="AO50" s="275"/>
      <c r="AP50" s="276"/>
      <c r="AQ50" s="283" t="s">
        <v>4</v>
      </c>
      <c r="AR50" s="284"/>
      <c r="AS50" s="284"/>
      <c r="AT50" s="284"/>
      <c r="AU50" s="284"/>
      <c r="AV50" s="284"/>
      <c r="AW50" s="284"/>
      <c r="AX50" s="284"/>
      <c r="AY50" s="284"/>
      <c r="AZ50" s="284"/>
      <c r="BA50" s="285"/>
      <c r="BB50" s="286"/>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8"/>
    </row>
    <row r="51" spans="1:77" ht="12.75" customHeight="1">
      <c r="A51" s="316"/>
      <c r="B51" s="317"/>
      <c r="C51" s="317"/>
      <c r="D51" s="317"/>
      <c r="E51" s="317"/>
      <c r="F51" s="317"/>
      <c r="G51" s="317"/>
      <c r="H51" s="317"/>
      <c r="I51" s="317"/>
      <c r="J51" s="317"/>
      <c r="K51" s="317"/>
      <c r="L51" s="317"/>
      <c r="M51" s="318"/>
      <c r="N51" s="296"/>
      <c r="O51" s="297"/>
      <c r="P51" s="297"/>
      <c r="Q51" s="297"/>
      <c r="R51" s="297"/>
      <c r="S51" s="297"/>
      <c r="T51" s="297"/>
      <c r="U51" s="297"/>
      <c r="V51" s="297"/>
      <c r="W51" s="297"/>
      <c r="X51" s="297"/>
      <c r="Y51" s="297"/>
      <c r="Z51" s="297"/>
      <c r="AA51" s="301"/>
      <c r="AB51" s="270"/>
      <c r="AC51" s="271"/>
      <c r="AD51" s="271"/>
      <c r="AE51" s="271"/>
      <c r="AF51" s="271"/>
      <c r="AG51" s="271"/>
      <c r="AH51" s="271"/>
      <c r="AI51" s="277"/>
      <c r="AJ51" s="278"/>
      <c r="AK51" s="278"/>
      <c r="AL51" s="278"/>
      <c r="AM51" s="278"/>
      <c r="AN51" s="278"/>
      <c r="AO51" s="278"/>
      <c r="AP51" s="279"/>
      <c r="AQ51" s="197" t="s">
        <v>21</v>
      </c>
      <c r="AR51" s="289"/>
      <c r="AS51" s="289"/>
      <c r="AT51" s="289"/>
      <c r="AU51" s="289"/>
      <c r="AV51" s="289"/>
      <c r="AW51" s="289"/>
      <c r="AX51" s="289"/>
      <c r="AY51" s="289"/>
      <c r="AZ51" s="289"/>
      <c r="BA51" s="290"/>
      <c r="BB51" s="274"/>
      <c r="BC51" s="275"/>
      <c r="BD51" s="275"/>
      <c r="BE51" s="275"/>
      <c r="BF51" s="275"/>
      <c r="BG51" s="275"/>
      <c r="BH51" s="275"/>
      <c r="BI51" s="275"/>
      <c r="BJ51" s="275"/>
      <c r="BK51" s="275"/>
      <c r="BL51" s="275"/>
      <c r="BM51" s="275"/>
      <c r="BN51" s="275"/>
      <c r="BO51" s="275"/>
      <c r="BP51" s="275"/>
      <c r="BQ51" s="275"/>
      <c r="BR51" s="275"/>
      <c r="BS51" s="275"/>
      <c r="BT51" s="275"/>
      <c r="BU51" s="275"/>
      <c r="BV51" s="275"/>
      <c r="BW51" s="275"/>
      <c r="BX51" s="275"/>
      <c r="BY51" s="276"/>
    </row>
    <row r="52" spans="1:77" ht="12.75" customHeight="1">
      <c r="A52" s="291"/>
      <c r="B52" s="292"/>
      <c r="C52" s="292"/>
      <c r="D52" s="292"/>
      <c r="E52" s="292"/>
      <c r="F52" s="292"/>
      <c r="G52" s="292"/>
      <c r="H52" s="292"/>
      <c r="I52" s="292"/>
      <c r="J52" s="292"/>
      <c r="K52" s="292"/>
      <c r="L52" s="292"/>
      <c r="M52" s="293"/>
      <c r="N52" s="298"/>
      <c r="O52" s="299"/>
      <c r="P52" s="299"/>
      <c r="Q52" s="299"/>
      <c r="R52" s="299"/>
      <c r="S52" s="299"/>
      <c r="T52" s="299"/>
      <c r="U52" s="299"/>
      <c r="V52" s="299"/>
      <c r="W52" s="299"/>
      <c r="X52" s="299"/>
      <c r="Y52" s="299"/>
      <c r="Z52" s="299"/>
      <c r="AA52" s="302"/>
      <c r="AB52" s="272"/>
      <c r="AC52" s="273"/>
      <c r="AD52" s="273"/>
      <c r="AE52" s="273"/>
      <c r="AF52" s="273"/>
      <c r="AG52" s="273"/>
      <c r="AH52" s="273"/>
      <c r="AI52" s="280"/>
      <c r="AJ52" s="281"/>
      <c r="AK52" s="281"/>
      <c r="AL52" s="281"/>
      <c r="AM52" s="281"/>
      <c r="AN52" s="281"/>
      <c r="AO52" s="281"/>
      <c r="AP52" s="282"/>
      <c r="AQ52" s="291"/>
      <c r="AR52" s="292"/>
      <c r="AS52" s="292"/>
      <c r="AT52" s="292"/>
      <c r="AU52" s="292"/>
      <c r="AV52" s="292"/>
      <c r="AW52" s="292"/>
      <c r="AX52" s="292"/>
      <c r="AY52" s="292"/>
      <c r="AZ52" s="292"/>
      <c r="BA52" s="293"/>
      <c r="BB52" s="280"/>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2"/>
    </row>
    <row r="53" spans="1:77" ht="35.25" customHeight="1">
      <c r="A53" s="315" t="s">
        <v>179</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8"/>
      <c r="AN69" s="18"/>
      <c r="AO69" s="18"/>
      <c r="AP69" s="18"/>
      <c r="AQ69" s="18"/>
      <c r="AR69" s="18"/>
      <c r="AS69" s="40"/>
      <c r="AT69" s="40"/>
      <c r="AU69" s="40"/>
      <c r="AV69" s="40"/>
      <c r="AW69" s="40"/>
      <c r="AX69" s="40"/>
      <c r="AY69" s="40"/>
      <c r="AZ69" s="40"/>
      <c r="BA69" s="18"/>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8" ht="6" customHeight="1">
      <c r="A70" s="18"/>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8"/>
      <c r="AN70" s="18"/>
      <c r="AO70" s="18"/>
      <c r="AP70" s="18"/>
      <c r="AQ70" s="18"/>
      <c r="AR70" s="18"/>
      <c r="AS70" s="40"/>
      <c r="AT70" s="40"/>
      <c r="AU70" s="40"/>
      <c r="AV70" s="40"/>
      <c r="AW70" s="40"/>
      <c r="AX70" s="40"/>
      <c r="AY70" s="40"/>
      <c r="AZ70" s="40"/>
      <c r="BA70" s="18"/>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9"/>
      <c r="C72" s="129"/>
      <c r="D72" s="129"/>
      <c r="E72" s="129"/>
      <c r="F72" s="129"/>
      <c r="G72" s="129"/>
      <c r="H72" s="129"/>
      <c r="I72" s="129"/>
      <c r="J72" s="129"/>
      <c r="K72" s="129"/>
      <c r="L72" s="129"/>
      <c r="M72" s="129"/>
      <c r="N72" s="129"/>
      <c r="O72" s="129"/>
      <c r="P72" s="129"/>
      <c r="Q72" s="129"/>
      <c r="R72" s="129"/>
      <c r="S72" s="129"/>
      <c r="T72" s="129"/>
      <c r="U72" s="129"/>
      <c r="V72" s="129"/>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9"/>
      <c r="C73" s="129"/>
      <c r="D73" s="129"/>
      <c r="E73" s="129"/>
      <c r="F73" s="129"/>
      <c r="G73" s="129"/>
      <c r="H73" s="129"/>
      <c r="I73" s="129"/>
      <c r="J73" s="129"/>
      <c r="K73" s="129"/>
      <c r="L73" s="129"/>
      <c r="M73" s="129"/>
      <c r="N73" s="129"/>
      <c r="O73" s="129"/>
      <c r="P73" s="129"/>
      <c r="Q73" s="129"/>
      <c r="R73" s="129"/>
      <c r="S73" s="129"/>
      <c r="T73" s="129"/>
      <c r="U73" s="129"/>
      <c r="V73" s="129"/>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25"/>
      <c r="AF76" s="125"/>
      <c r="AG76" s="125"/>
      <c r="AH76" s="125"/>
      <c r="AI76" s="125"/>
      <c r="AJ76" s="125"/>
      <c r="AK76" s="125"/>
      <c r="AL76" s="125"/>
      <c r="AM76" s="125"/>
      <c r="AN76" s="125"/>
      <c r="AO76" s="125"/>
      <c r="AP76" s="125"/>
      <c r="AQ76" s="125"/>
      <c r="AR76" s="125"/>
      <c r="AS76" s="125"/>
      <c r="AT76" s="125"/>
      <c r="AU76" s="125"/>
      <c r="AV76" s="18"/>
      <c r="AW76" s="18"/>
      <c r="AX76" s="18"/>
      <c r="AY76" s="18"/>
      <c r="AZ76" s="18"/>
      <c r="BA76" s="18"/>
      <c r="BB76" s="18"/>
      <c r="BC76" s="18"/>
      <c r="BD76" s="18"/>
      <c r="BE76" s="126"/>
      <c r="BF76" s="126"/>
      <c r="BG76" s="126"/>
      <c r="BH76" s="126"/>
      <c r="BI76" s="126"/>
      <c r="BJ76" s="126"/>
      <c r="BK76" s="126"/>
      <c r="BL76" s="126"/>
      <c r="BM76" s="126"/>
      <c r="BN76" s="126"/>
      <c r="BO76" s="126"/>
      <c r="BP76" s="126"/>
      <c r="BQ76" s="126"/>
      <c r="BR76" s="126"/>
      <c r="BS76" s="126"/>
      <c r="BT76" s="126"/>
      <c r="BU76" s="126"/>
      <c r="BV76" s="126"/>
      <c r="BW76" s="18"/>
      <c r="BX76" s="18"/>
      <c r="BY76" s="18"/>
    </row>
    <row r="77" spans="1:78" ht="9" customHeight="1">
      <c r="A77" s="18"/>
      <c r="B77" s="18"/>
      <c r="C77" s="18"/>
      <c r="D77" s="18"/>
      <c r="E77" s="18"/>
      <c r="F77" s="18"/>
      <c r="G77" s="18"/>
      <c r="H77" s="18"/>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8"/>
      <c r="BT77" s="18"/>
      <c r="BU77" s="18"/>
      <c r="BV77" s="18"/>
      <c r="BW77" s="18"/>
      <c r="BX77" s="18"/>
      <c r="BY77" s="18"/>
    </row>
    <row r="78" spans="1:78" ht="6" customHeight="1">
      <c r="A78" s="1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75"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75"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3625F05B-2883-4FD5-9344-6F98D0468BA9}">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BB50:BY50 N19:AM20 N27:AM28 N16:AM16" xr:uid="{60E8844D-EC7F-4C14-A394-C6C4F82BBBD8}"/>
    <dataValidation imeMode="disabled" allowBlank="1" showInputMessage="1" showErrorMessage="1" sqref="BF29:BY34" xr:uid="{C18D32AF-5583-4FFE-9690-F693E3DC9AB5}"/>
    <dataValidation type="whole" imeMode="disabled" allowBlank="1" showInputMessage="1" showErrorMessage="1" errorTitle="申請年" error="西暦（半角）で入力してください" promptTitle="申請年" prompt="西暦（半角）で入力してください" sqref="AZ16:BG18" xr:uid="{E449BFA5-65E8-4BAB-A531-3A6901E19C88}">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69EEDB69-C391-4496-8532-8E6887FFBA17}">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FF6F4B12-8D20-4D17-A96F-8690079ED46B}">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D4D536DE-1AFC-4711-B1A1-DEB2CCA16A9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A91A546E-CDBA-4983-BF7E-97811CDA75E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29E20060-8531-462B-AA83-1B835E617B58}">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2C14F4C7-BBA8-4E10-B20E-6690ACB08218}"/>
    <dataValidation allowBlank="1" showInputMessage="1" showErrorMessage="1" promptTitle="開設者" prompt="代表者の職を記載してください（個人の場合は記載不要）" sqref="N32:Y34" xr:uid="{430EAAAC-3D85-4721-AC5B-13326E7B0496}"/>
    <dataValidation allowBlank="1" showInputMessage="1" showErrorMessage="1" promptTitle="開設者" prompt="氏名を記載してください" sqref="Z32:AM34" xr:uid="{653C6386-ACA0-4BEB-B7F8-654AF549701F}"/>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rgb="FFFF0000"/>
    <pageSetUpPr fitToPage="1"/>
  </sheetPr>
  <dimension ref="A1:L42"/>
  <sheetViews>
    <sheetView showGridLines="0" view="pageBreakPreview" zoomScale="85" zoomScaleNormal="114" zoomScaleSheetLayoutView="85" workbookViewId="0">
      <selection activeCell="K16" sqref="K16:K1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7.125" style="46" customWidth="1"/>
    <col min="8" max="8" width="7.375" style="46" customWidth="1"/>
    <col min="9" max="9" width="19" style="46" customWidth="1"/>
    <col min="10" max="11" width="9" style="46"/>
    <col min="12" max="12" width="49.75" style="46" customWidth="1"/>
    <col min="13" max="16384" width="9" style="46"/>
  </cols>
  <sheetData>
    <row r="1" spans="1:12" ht="24.75" customHeight="1">
      <c r="B1" s="385" t="s">
        <v>195</v>
      </c>
      <c r="C1" s="385"/>
      <c r="D1" s="385"/>
      <c r="E1" s="385"/>
      <c r="F1" s="48" t="s">
        <v>125</v>
      </c>
      <c r="G1" s="49" t="str">
        <f>'支給申請書（別記第1号様式）'!N35</f>
        <v>無</v>
      </c>
    </row>
    <row r="2" spans="1:12" ht="23.25" customHeight="1">
      <c r="B2" s="46" t="s">
        <v>174</v>
      </c>
      <c r="F2" s="48" t="s">
        <v>86</v>
      </c>
      <c r="G2" s="49">
        <f>'支給申請書（別記第1号様式）'!N29</f>
        <v>0</v>
      </c>
    </row>
    <row r="3" spans="1:12" ht="26.25" customHeight="1">
      <c r="F3" s="48" t="s">
        <v>122</v>
      </c>
      <c r="G3" s="49">
        <f>'支給申請書（別記第1号様式）'!N21</f>
        <v>0</v>
      </c>
    </row>
    <row r="4" spans="1:12" ht="24.75" customHeight="1">
      <c r="A4" s="388" t="s">
        <v>123</v>
      </c>
      <c r="B4" s="388"/>
      <c r="C4" s="388"/>
      <c r="D4" s="388"/>
      <c r="E4" s="388"/>
      <c r="F4" s="388"/>
      <c r="G4" s="388"/>
      <c r="H4" s="388"/>
    </row>
    <row r="6" spans="1:12" ht="23.25" customHeight="1">
      <c r="B6" s="386" t="s">
        <v>124</v>
      </c>
      <c r="C6" s="386"/>
      <c r="D6" s="386"/>
      <c r="E6" s="386"/>
      <c r="F6" s="386"/>
      <c r="G6" s="386"/>
      <c r="H6" s="386"/>
    </row>
    <row r="8" spans="1:12" ht="18" customHeight="1">
      <c r="B8" s="50" t="s">
        <v>79</v>
      </c>
    </row>
    <row r="10" spans="1:12">
      <c r="B10" s="64"/>
      <c r="C10" s="46" t="s">
        <v>163</v>
      </c>
    </row>
    <row r="11" spans="1:12">
      <c r="B11" s="64"/>
    </row>
    <row r="12" spans="1:12" ht="20.25" customHeight="1">
      <c r="B12" s="64"/>
      <c r="C12" s="46" t="s">
        <v>164</v>
      </c>
    </row>
    <row r="13" spans="1:12" ht="19.5" customHeight="1">
      <c r="C13" s="46" t="s">
        <v>165</v>
      </c>
      <c r="I13" s="113"/>
      <c r="J13" s="113" t="s">
        <v>94</v>
      </c>
      <c r="K13" s="113" t="s">
        <v>95</v>
      </c>
      <c r="L13" s="114" t="s">
        <v>96</v>
      </c>
    </row>
    <row r="14" spans="1:12">
      <c r="E14" s="51" t="s">
        <v>91</v>
      </c>
      <c r="F14" s="51" t="s">
        <v>92</v>
      </c>
      <c r="G14" s="51" t="s">
        <v>93</v>
      </c>
    </row>
    <row r="15" spans="1:12" ht="85.5" customHeight="1">
      <c r="B15" s="64"/>
      <c r="C15" s="386" t="s">
        <v>97</v>
      </c>
      <c r="D15" s="387"/>
      <c r="E15" s="115" t="s">
        <v>94</v>
      </c>
      <c r="F15" s="115" t="s">
        <v>95</v>
      </c>
      <c r="G15" s="115" t="s">
        <v>96</v>
      </c>
    </row>
    <row r="17" spans="2:3" ht="18" customHeight="1">
      <c r="B17" s="50" t="s">
        <v>90</v>
      </c>
    </row>
    <row r="19" spans="2:3">
      <c r="B19" s="64"/>
      <c r="C19" s="46" t="s">
        <v>98</v>
      </c>
    </row>
    <row r="20" spans="2:3">
      <c r="B20" s="64"/>
      <c r="C20" s="46" t="s">
        <v>130</v>
      </c>
    </row>
    <row r="21" spans="2:3">
      <c r="B21" s="64"/>
      <c r="C21" s="46" t="s">
        <v>154</v>
      </c>
    </row>
    <row r="22" spans="2:3">
      <c r="B22" s="64"/>
      <c r="C22" s="46" t="s">
        <v>155</v>
      </c>
    </row>
    <row r="23" spans="2:3">
      <c r="B23" s="64"/>
      <c r="C23" s="46" t="s">
        <v>130</v>
      </c>
    </row>
    <row r="24" spans="2:3">
      <c r="B24" s="64"/>
      <c r="C24" s="46" t="s">
        <v>153</v>
      </c>
    </row>
    <row r="25" spans="2:3">
      <c r="B25" s="64"/>
      <c r="C25" s="46" t="s">
        <v>156</v>
      </c>
    </row>
    <row r="26" spans="2:3">
      <c r="B26" s="64"/>
      <c r="C26" s="46" t="s">
        <v>130</v>
      </c>
    </row>
    <row r="27" spans="2:3">
      <c r="B27" s="64"/>
      <c r="C27" s="46" t="s">
        <v>131</v>
      </c>
    </row>
    <row r="28" spans="2:3">
      <c r="B28" s="64"/>
    </row>
    <row r="29" spans="2:3">
      <c r="B29" s="64"/>
      <c r="C29" s="46" t="s">
        <v>157</v>
      </c>
    </row>
    <row r="30" spans="2:3">
      <c r="B30" s="64"/>
      <c r="C30" s="46" t="s">
        <v>158</v>
      </c>
    </row>
    <row r="31" spans="2:3">
      <c r="B31" s="64"/>
      <c r="C31" s="46" t="s">
        <v>159</v>
      </c>
    </row>
    <row r="32" spans="2:3">
      <c r="B32" s="64"/>
    </row>
    <row r="33" spans="2:7">
      <c r="B33" s="64"/>
      <c r="C33" s="46" t="s">
        <v>160</v>
      </c>
    </row>
    <row r="34" spans="2:7">
      <c r="B34" s="64"/>
      <c r="C34" s="46" t="s">
        <v>161</v>
      </c>
    </row>
    <row r="35" spans="2:7">
      <c r="B35" s="64"/>
      <c r="C35" s="46" t="s">
        <v>162</v>
      </c>
    </row>
    <row r="36" spans="2:7">
      <c r="B36" s="50" t="s">
        <v>89</v>
      </c>
    </row>
    <row r="37" spans="2:7">
      <c r="B37" s="50"/>
    </row>
    <row r="38" spans="2:7" ht="36.75" customHeight="1">
      <c r="C38" s="60"/>
      <c r="D38" s="47"/>
      <c r="E38" s="53" t="s">
        <v>75</v>
      </c>
      <c r="F38" s="47"/>
      <c r="G38" s="51" t="s">
        <v>121</v>
      </c>
    </row>
    <row r="39" spans="2:7" ht="24.75" customHeight="1">
      <c r="C39" s="60"/>
      <c r="D39" s="47"/>
      <c r="E39" s="119"/>
      <c r="F39" s="47" t="s">
        <v>78</v>
      </c>
      <c r="G39" s="116">
        <f>E39</f>
        <v>0</v>
      </c>
    </row>
    <row r="40" spans="2:7">
      <c r="C40" s="60"/>
      <c r="D40" s="47"/>
      <c r="E40" s="58"/>
      <c r="F40" s="47"/>
      <c r="G40" s="59"/>
    </row>
    <row r="41" spans="2:7">
      <c r="C41" s="60"/>
      <c r="D41" s="47"/>
      <c r="E41" s="58"/>
      <c r="F41" s="47"/>
      <c r="G41" s="51" t="s">
        <v>76</v>
      </c>
    </row>
    <row r="42" spans="2:7" ht="33.75" customHeight="1">
      <c r="G42" s="117">
        <f>G39</f>
        <v>0</v>
      </c>
    </row>
  </sheetData>
  <mergeCells count="4">
    <mergeCell ref="B1:E1"/>
    <mergeCell ref="B6:H6"/>
    <mergeCell ref="C15:D15"/>
    <mergeCell ref="A4:H4"/>
  </mergeCells>
  <phoneticPr fontId="36"/>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rgb="FFFF0000"/>
    <pageSetUpPr fitToPage="1"/>
  </sheetPr>
  <dimension ref="B1:C9"/>
  <sheetViews>
    <sheetView view="pageBreakPreview" zoomScaleNormal="145" zoomScaleSheetLayoutView="100" workbookViewId="0">
      <selection activeCell="F11" sqref="F11"/>
    </sheetView>
  </sheetViews>
  <sheetFormatPr defaultRowHeight="13.5"/>
  <cols>
    <col min="1" max="1" width="9" style="54"/>
    <col min="2" max="2" width="64.375" style="54" customWidth="1"/>
    <col min="3" max="3" width="18.5" style="54" customWidth="1"/>
    <col min="4" max="16384" width="9" style="54"/>
  </cols>
  <sheetData>
    <row r="1" spans="2:3">
      <c r="B1" s="54" t="s">
        <v>196</v>
      </c>
    </row>
    <row r="2" spans="2:3" ht="14.25">
      <c r="B2" s="63" t="s">
        <v>86</v>
      </c>
      <c r="C2" s="49">
        <f>'支給申請書（別記第1号様式）'!N29</f>
        <v>0</v>
      </c>
    </row>
    <row r="3" spans="2:3" ht="14.25">
      <c r="B3" s="63" t="s">
        <v>122</v>
      </c>
      <c r="C3" s="49">
        <f>'支給申請書（別記第1号様式）'!N21</f>
        <v>0</v>
      </c>
    </row>
    <row r="4" spans="2:3" ht="18" customHeight="1">
      <c r="B4" s="55" t="s">
        <v>80</v>
      </c>
    </row>
    <row r="5" spans="2:3" ht="33" customHeight="1">
      <c r="B5" s="56" t="s">
        <v>81</v>
      </c>
      <c r="C5" s="56" t="s">
        <v>82</v>
      </c>
    </row>
    <row r="6" spans="2:3" ht="24" customHeight="1">
      <c r="B6" s="57" t="s">
        <v>83</v>
      </c>
      <c r="C6" s="118"/>
    </row>
    <row r="7" spans="2:3" ht="24" customHeight="1">
      <c r="B7" s="57" t="s">
        <v>84</v>
      </c>
      <c r="C7" s="118"/>
    </row>
    <row r="8" spans="2:3" ht="27.75" customHeight="1">
      <c r="B8" s="57" t="s">
        <v>85</v>
      </c>
      <c r="C8" s="118"/>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92D050"/>
    <pageSetUpPr fitToPage="1"/>
  </sheetPr>
  <dimension ref="B1:H14"/>
  <sheetViews>
    <sheetView showGridLines="0" view="pageBreakPreview" zoomScale="105" zoomScaleNormal="111" zoomScaleSheetLayoutView="79" workbookViewId="0">
      <selection activeCell="J8" sqref="J8"/>
    </sheetView>
  </sheetViews>
  <sheetFormatPr defaultRowHeight="14.25"/>
  <cols>
    <col min="1" max="1" width="2.75" style="46" customWidth="1"/>
    <col min="2" max="2" width="9.75" style="46" customWidth="1"/>
    <col min="3" max="3" width="19.625" style="46" customWidth="1"/>
    <col min="4" max="4" width="19" style="46" customWidth="1"/>
    <col min="5" max="5" width="19.875" style="46" customWidth="1"/>
    <col min="6" max="6" width="25.125" style="46" customWidth="1"/>
    <col min="7" max="7" width="22.375" style="46" customWidth="1"/>
    <col min="8" max="8" width="8.5" style="46" customWidth="1"/>
    <col min="9" max="16384" width="9" style="46"/>
  </cols>
  <sheetData>
    <row r="1" spans="2:8" ht="24.75" customHeight="1">
      <c r="B1" s="385" t="s">
        <v>197</v>
      </c>
      <c r="C1" s="385"/>
      <c r="D1" s="385"/>
      <c r="E1" s="385"/>
      <c r="F1" s="48" t="s">
        <v>125</v>
      </c>
      <c r="G1" s="49" t="str">
        <f>'支給申請書（別記第1号様式）'!N35</f>
        <v>無</v>
      </c>
      <c r="H1" s="47"/>
    </row>
    <row r="2" spans="2:8" ht="23.25" customHeight="1">
      <c r="B2" s="46" t="s">
        <v>174</v>
      </c>
      <c r="F2" s="48" t="s">
        <v>86</v>
      </c>
      <c r="G2" s="49">
        <f>'支給申請書（別記第1号様式）'!N29</f>
        <v>0</v>
      </c>
    </row>
    <row r="3" spans="2:8" ht="26.25" customHeight="1">
      <c r="F3" s="48" t="s">
        <v>122</v>
      </c>
      <c r="G3" s="49">
        <f>'支給申請書（別記第1号様式）'!N21</f>
        <v>0</v>
      </c>
    </row>
    <row r="4" spans="2:8" ht="24.75" customHeight="1">
      <c r="B4" s="388" t="s">
        <v>120</v>
      </c>
      <c r="C4" s="388"/>
      <c r="D4" s="388"/>
      <c r="E4" s="388"/>
      <c r="F4" s="388"/>
      <c r="G4" s="388"/>
      <c r="H4" s="61"/>
    </row>
    <row r="6" spans="2:8" ht="23.25" customHeight="1">
      <c r="B6" s="386" t="s">
        <v>175</v>
      </c>
      <c r="C6" s="386"/>
      <c r="D6" s="386"/>
      <c r="E6" s="386"/>
      <c r="F6" s="386"/>
      <c r="G6" s="386"/>
      <c r="H6" s="386"/>
    </row>
    <row r="8" spans="2:8">
      <c r="B8" s="50" t="s">
        <v>89</v>
      </c>
    </row>
    <row r="9" spans="2:8">
      <c r="B9" s="50"/>
    </row>
    <row r="10" spans="2:8" ht="36.75" customHeight="1">
      <c r="C10" s="60"/>
      <c r="D10" s="47"/>
      <c r="E10" s="53" t="s">
        <v>75</v>
      </c>
      <c r="F10" s="47"/>
      <c r="G10" s="51" t="s">
        <v>121</v>
      </c>
    </row>
    <row r="11" spans="2:8" ht="24.75" customHeight="1">
      <c r="C11" s="60"/>
      <c r="D11" s="47"/>
      <c r="E11" s="52">
        <v>170000</v>
      </c>
      <c r="F11" s="47" t="s">
        <v>78</v>
      </c>
      <c r="G11" s="116">
        <f>E11</f>
        <v>170000</v>
      </c>
    </row>
    <row r="12" spans="2:8">
      <c r="C12" s="60"/>
      <c r="D12" s="47"/>
      <c r="E12" s="58"/>
      <c r="F12" s="47"/>
      <c r="G12" s="59"/>
    </row>
    <row r="13" spans="2:8">
      <c r="C13" s="60"/>
      <c r="D13" s="47"/>
      <c r="E13" s="58"/>
      <c r="F13" s="47"/>
      <c r="G13" s="51" t="s">
        <v>76</v>
      </c>
    </row>
    <row r="14" spans="2:8" ht="33.75" customHeight="1">
      <c r="G14" s="117">
        <f>G11</f>
        <v>170000</v>
      </c>
    </row>
  </sheetData>
  <mergeCells count="3">
    <mergeCell ref="B1:E1"/>
    <mergeCell ref="B4:G4"/>
    <mergeCell ref="B6:H6"/>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rgb="FF00B0F0"/>
    <pageSetUpPr fitToPage="1"/>
  </sheetPr>
  <dimension ref="A1:S20"/>
  <sheetViews>
    <sheetView view="pageBreakPreview" zoomScale="70" zoomScaleNormal="100" zoomScaleSheetLayoutView="70" workbookViewId="0">
      <selection activeCell="B11" sqref="B11"/>
    </sheetView>
  </sheetViews>
  <sheetFormatPr defaultRowHeight="13.5"/>
  <cols>
    <col min="1" max="1" width="28.625" style="67" customWidth="1"/>
    <col min="2" max="3" width="15.125" style="68" customWidth="1"/>
    <col min="4" max="4" width="12" style="68" customWidth="1"/>
    <col min="5" max="5" width="22.625" style="68" customWidth="1"/>
    <col min="6" max="6" width="18.25" style="68" customWidth="1"/>
    <col min="7" max="7" width="17.625" style="67" customWidth="1"/>
    <col min="8" max="8" width="22.5" style="67" customWidth="1"/>
    <col min="9" max="11" width="15.125" style="68" customWidth="1"/>
    <col min="12" max="12" width="17.6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125</v>
      </c>
      <c r="L1" s="70" t="str">
        <f>'【申請時添付】賃上げ支援事業（別記1－1）'!G1</f>
        <v>無</v>
      </c>
    </row>
    <row r="2" spans="1:19" ht="46.5" customHeight="1">
      <c r="A2" s="392" t="s">
        <v>171</v>
      </c>
      <c r="B2" s="393"/>
      <c r="C2" s="393"/>
      <c r="D2" s="393"/>
      <c r="E2" s="393"/>
      <c r="F2" s="393"/>
      <c r="G2" s="393"/>
      <c r="H2" s="393"/>
      <c r="I2" s="393"/>
      <c r="J2" s="393"/>
      <c r="K2" s="393"/>
      <c r="L2" s="393"/>
      <c r="M2" s="124" t="s">
        <v>87</v>
      </c>
    </row>
    <row r="3" spans="1:19" ht="26.25" customHeight="1">
      <c r="A3" s="72" t="s">
        <v>86</v>
      </c>
      <c r="B3" s="73"/>
      <c r="C3" s="73"/>
      <c r="D3" s="73"/>
      <c r="E3" s="73"/>
      <c r="F3" s="73"/>
      <c r="G3" s="74">
        <f>'【申請時添付】賃上げ支援事業（別記1－1）'!G2</f>
        <v>0</v>
      </c>
      <c r="H3" s="72" t="s">
        <v>112</v>
      </c>
      <c r="I3" s="73"/>
      <c r="J3" s="73"/>
      <c r="K3" s="73"/>
      <c r="L3" s="62">
        <f>SUM($L$11:$L$14,$L$17:$L$20)</f>
        <v>0</v>
      </c>
    </row>
    <row r="4" spans="1:19" ht="26.25" customHeight="1">
      <c r="A4" s="72" t="s">
        <v>122</v>
      </c>
      <c r="B4" s="73"/>
      <c r="C4" s="73"/>
      <c r="D4" s="73"/>
      <c r="E4" s="73"/>
      <c r="F4" s="73"/>
      <c r="G4" s="74">
        <f>'【申請時添付】賃上げ支援事業（別記1－1）'!G3</f>
        <v>0</v>
      </c>
      <c r="H4" s="72" t="s">
        <v>113</v>
      </c>
      <c r="I4" s="73"/>
      <c r="J4" s="73"/>
      <c r="K4" s="73"/>
      <c r="L4" s="62">
        <f>'【申請時添付】賃上げ支援事業（別記1－1）'!G42</f>
        <v>0</v>
      </c>
    </row>
    <row r="5" spans="1:19" ht="26.25" customHeight="1">
      <c r="A5" s="72" t="s">
        <v>132</v>
      </c>
      <c r="B5" s="73"/>
      <c r="C5" s="73"/>
      <c r="D5" s="73"/>
      <c r="E5" s="73"/>
      <c r="F5" s="73"/>
      <c r="G5" s="74" t="str">
        <f>IF(COUNTIF($F$9:$F$20,"×"),"×","○")</f>
        <v>○</v>
      </c>
      <c r="H5" s="72" t="s">
        <v>111</v>
      </c>
      <c r="I5" s="73"/>
      <c r="J5" s="73"/>
      <c r="K5" s="73"/>
      <c r="L5" s="62" t="str">
        <f>IF(L3&gt;=L4,"○","×")</f>
        <v>○</v>
      </c>
    </row>
    <row r="6" spans="1:19" ht="26.25" customHeight="1">
      <c r="A6" s="72" t="s">
        <v>166</v>
      </c>
      <c r="B6" s="73"/>
      <c r="C6" s="73"/>
      <c r="D6" s="73"/>
      <c r="E6" s="73"/>
      <c r="F6" s="73"/>
      <c r="G6" s="120" t="s">
        <v>129</v>
      </c>
      <c r="H6" s="72" t="s">
        <v>114</v>
      </c>
      <c r="I6" s="73"/>
      <c r="J6" s="73"/>
      <c r="K6" s="73"/>
      <c r="L6" s="62">
        <f>IF(ROUNDDOWN(L4-L3,-3)&lt;=0,0,ROUNDDOWN(L4-L3,-3))</f>
        <v>0</v>
      </c>
      <c r="N6" s="67" t="s">
        <v>88</v>
      </c>
      <c r="O6" s="67" t="s">
        <v>77</v>
      </c>
    </row>
    <row r="7" spans="1:19" ht="26.25" customHeight="1">
      <c r="A7" s="72" t="s">
        <v>152</v>
      </c>
      <c r="B7" s="73"/>
      <c r="C7" s="73"/>
      <c r="D7" s="73"/>
      <c r="E7" s="73"/>
      <c r="F7" s="73"/>
      <c r="G7" s="121" t="s">
        <v>129</v>
      </c>
      <c r="H7" s="72" t="s">
        <v>115</v>
      </c>
      <c r="I7" s="73"/>
      <c r="J7" s="73"/>
      <c r="K7" s="73"/>
      <c r="L7" s="75">
        <f>MIN(L3,L4)</f>
        <v>0</v>
      </c>
      <c r="N7" s="67" t="s">
        <v>88</v>
      </c>
      <c r="O7" s="67" t="s">
        <v>77</v>
      </c>
    </row>
    <row r="8" spans="1:19" ht="41.25" customHeight="1">
      <c r="A8" s="394" t="s">
        <v>102</v>
      </c>
      <c r="B8" s="394"/>
      <c r="C8" s="394"/>
      <c r="D8" s="394"/>
      <c r="E8" s="394"/>
      <c r="F8" s="394"/>
      <c r="G8" s="394"/>
      <c r="H8" s="394" t="s">
        <v>110</v>
      </c>
      <c r="I8" s="394"/>
      <c r="J8" s="394"/>
      <c r="K8" s="394"/>
      <c r="L8" s="394"/>
      <c r="M8" s="76"/>
    </row>
    <row r="9" spans="1:19" ht="36" customHeight="1">
      <c r="A9" s="395" t="s">
        <v>193</v>
      </c>
      <c r="B9" s="396"/>
      <c r="C9" s="78"/>
      <c r="D9" s="78"/>
      <c r="E9" s="78"/>
      <c r="F9" s="79"/>
      <c r="G9" s="80"/>
      <c r="H9" s="395" t="str">
        <f>A9</f>
        <v>対象職員の賃金改善実績の有無
（右欄に○・×を記載）</v>
      </c>
      <c r="I9" s="396"/>
      <c r="J9" s="78"/>
      <c r="K9" s="79"/>
      <c r="L9" s="81">
        <f>G9</f>
        <v>0</v>
      </c>
      <c r="M9" s="82" t="s">
        <v>170</v>
      </c>
      <c r="N9" s="67" t="s">
        <v>88</v>
      </c>
      <c r="O9" s="67" t="s">
        <v>77</v>
      </c>
    </row>
    <row r="10" spans="1:19" ht="72.75" customHeight="1">
      <c r="A10" s="83" t="s">
        <v>99</v>
      </c>
      <c r="B10" s="84" t="s">
        <v>133</v>
      </c>
      <c r="C10" s="84" t="s">
        <v>168</v>
      </c>
      <c r="D10" s="84" t="s">
        <v>128</v>
      </c>
      <c r="E10" s="84" t="s">
        <v>134</v>
      </c>
      <c r="F10" s="84" t="s">
        <v>135</v>
      </c>
      <c r="G10" s="84" t="s">
        <v>136</v>
      </c>
      <c r="H10" s="83" t="s">
        <v>99</v>
      </c>
      <c r="I10" s="84" t="s">
        <v>133</v>
      </c>
      <c r="J10" s="84" t="s">
        <v>168</v>
      </c>
      <c r="K10" s="84" t="s">
        <v>128</v>
      </c>
      <c r="L10" s="84" t="s">
        <v>104</v>
      </c>
      <c r="M10" s="82" t="s">
        <v>137</v>
      </c>
    </row>
    <row r="11" spans="1:19" ht="41.25" customHeight="1">
      <c r="A11" s="85" t="s">
        <v>108</v>
      </c>
      <c r="B11" s="86"/>
      <c r="C11" s="87"/>
      <c r="D11" s="88"/>
      <c r="E11" s="87"/>
      <c r="F11" s="81" t="str">
        <f>IF(E11&gt;=C11,"○","×")</f>
        <v>○</v>
      </c>
      <c r="G11" s="89" t="e">
        <f>((B11*C11*D11)/B11)/D11</f>
        <v>#DIV/0!</v>
      </c>
      <c r="H11" s="85" t="s">
        <v>103</v>
      </c>
      <c r="I11" s="90">
        <f t="shared" ref="I11:K13" si="0">B11</f>
        <v>0</v>
      </c>
      <c r="J11" s="89">
        <f t="shared" si="0"/>
        <v>0</v>
      </c>
      <c r="K11" s="91">
        <f t="shared" si="0"/>
        <v>0</v>
      </c>
      <c r="L11" s="89">
        <f>I11*J11*K11</f>
        <v>0</v>
      </c>
      <c r="M11" s="82" t="s">
        <v>172</v>
      </c>
    </row>
    <row r="12" spans="1:19" ht="41.25" customHeight="1">
      <c r="A12" s="85" t="s">
        <v>107</v>
      </c>
      <c r="B12" s="86"/>
      <c r="C12" s="87"/>
      <c r="D12" s="88"/>
      <c r="E12" s="87"/>
      <c r="F12" s="81" t="str">
        <f>IF(E12&gt;=C12,"○","×")</f>
        <v>○</v>
      </c>
      <c r="G12" s="89" t="e">
        <f>((B12*C12*D12)/B12)/D12</f>
        <v>#DIV/0!</v>
      </c>
      <c r="H12" s="85" t="s">
        <v>105</v>
      </c>
      <c r="I12" s="90">
        <f t="shared" si="0"/>
        <v>0</v>
      </c>
      <c r="J12" s="89">
        <f t="shared" si="0"/>
        <v>0</v>
      </c>
      <c r="K12" s="91">
        <f t="shared" si="0"/>
        <v>0</v>
      </c>
      <c r="L12" s="89">
        <f>I12*J12*K12</f>
        <v>0</v>
      </c>
      <c r="M12" s="82" t="s">
        <v>100</v>
      </c>
    </row>
    <row r="13" spans="1:19" s="110" customFormat="1" ht="41.25" customHeight="1">
      <c r="A13" s="101" t="s">
        <v>109</v>
      </c>
      <c r="B13" s="102"/>
      <c r="C13" s="103"/>
      <c r="D13" s="104"/>
      <c r="E13" s="106"/>
      <c r="F13" s="105" t="e">
        <f>IF(E13&gt;=G13,"○","×")</f>
        <v>#DIV/0!</v>
      </c>
      <c r="G13" s="106" t="e">
        <f>(B13*C13)/B13/D13</f>
        <v>#DIV/0!</v>
      </c>
      <c r="H13" s="101" t="s">
        <v>106</v>
      </c>
      <c r="I13" s="107">
        <f t="shared" si="0"/>
        <v>0</v>
      </c>
      <c r="J13" s="106">
        <f t="shared" si="0"/>
        <v>0</v>
      </c>
      <c r="K13" s="104">
        <f t="shared" si="0"/>
        <v>0</v>
      </c>
      <c r="L13" s="106">
        <f>I13*J13</f>
        <v>0</v>
      </c>
      <c r="M13" s="108" t="s">
        <v>101</v>
      </c>
      <c r="N13" s="109">
        <v>1</v>
      </c>
      <c r="O13" s="109">
        <v>2</v>
      </c>
      <c r="P13" s="109">
        <v>3</v>
      </c>
      <c r="Q13" s="109">
        <v>4</v>
      </c>
      <c r="R13" s="109"/>
      <c r="S13" s="109"/>
    </row>
    <row r="14" spans="1:19" ht="73.5" customHeight="1">
      <c r="A14" s="389" t="s">
        <v>138</v>
      </c>
      <c r="B14" s="390"/>
      <c r="C14" s="390"/>
      <c r="D14" s="390"/>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9" t="s">
        <v>138</v>
      </c>
      <c r="I14" s="390"/>
      <c r="J14" s="390"/>
      <c r="K14" s="390"/>
      <c r="L14" s="89">
        <f>'【対象機関のみ実績報告に添付】別紙２（2.0％超部分算定シート'!L5</f>
        <v>0</v>
      </c>
      <c r="M14" s="82" t="s">
        <v>199</v>
      </c>
    </row>
    <row r="15" spans="1:19" ht="36.75" customHeight="1">
      <c r="A15" s="395" t="s">
        <v>194</v>
      </c>
      <c r="B15" s="396"/>
      <c r="C15" s="78"/>
      <c r="D15" s="78"/>
      <c r="E15" s="78"/>
      <c r="F15" s="79"/>
      <c r="G15" s="80"/>
      <c r="H15" s="395" t="str">
        <f>A15</f>
        <v>（職種内訳）○○の賃金改善実績の有無
（右欄に○・×を記載）</v>
      </c>
      <c r="I15" s="396"/>
      <c r="J15" s="78"/>
      <c r="K15" s="79"/>
      <c r="L15" s="81">
        <f>G15</f>
        <v>0</v>
      </c>
      <c r="M15" s="82" t="s">
        <v>170</v>
      </c>
      <c r="N15" s="67" t="s">
        <v>88</v>
      </c>
      <c r="O15" s="67" t="s">
        <v>77</v>
      </c>
    </row>
    <row r="16" spans="1:19" ht="72.75" customHeight="1">
      <c r="A16" s="83" t="s">
        <v>99</v>
      </c>
      <c r="B16" s="84" t="s">
        <v>133</v>
      </c>
      <c r="C16" s="84" t="s">
        <v>168</v>
      </c>
      <c r="D16" s="84" t="s">
        <v>128</v>
      </c>
      <c r="E16" s="84" t="s">
        <v>134</v>
      </c>
      <c r="F16" s="84" t="s">
        <v>135</v>
      </c>
      <c r="G16" s="84" t="s">
        <v>136</v>
      </c>
      <c r="H16" s="83" t="s">
        <v>99</v>
      </c>
      <c r="I16" s="84" t="s">
        <v>133</v>
      </c>
      <c r="J16" s="84" t="s">
        <v>168</v>
      </c>
      <c r="K16" s="84" t="s">
        <v>128</v>
      </c>
      <c r="L16" s="84" t="s">
        <v>104</v>
      </c>
      <c r="M16" s="82" t="s">
        <v>137</v>
      </c>
    </row>
    <row r="17" spans="1:19" ht="41.25" customHeight="1">
      <c r="A17" s="85" t="s">
        <v>108</v>
      </c>
      <c r="B17" s="86"/>
      <c r="C17" s="87"/>
      <c r="D17" s="88"/>
      <c r="E17" s="87"/>
      <c r="F17" s="81" t="str">
        <f>IF(E17&gt;=C17,"○","×")</f>
        <v>○</v>
      </c>
      <c r="G17" s="89" t="e">
        <f>((B17*C17*D17)/B17)/D17</f>
        <v>#DIV/0!</v>
      </c>
      <c r="H17" s="85" t="s">
        <v>103</v>
      </c>
      <c r="I17" s="90">
        <f t="shared" ref="I17:K19" si="1">B17</f>
        <v>0</v>
      </c>
      <c r="J17" s="89">
        <f t="shared" si="1"/>
        <v>0</v>
      </c>
      <c r="K17" s="91">
        <f t="shared" si="1"/>
        <v>0</v>
      </c>
      <c r="L17" s="89">
        <f>I17*J17*K17</f>
        <v>0</v>
      </c>
      <c r="M17" s="82" t="s">
        <v>172</v>
      </c>
    </row>
    <row r="18" spans="1:19" ht="41.25" customHeight="1">
      <c r="A18" s="85" t="s">
        <v>107</v>
      </c>
      <c r="B18" s="86"/>
      <c r="C18" s="87"/>
      <c r="D18" s="88"/>
      <c r="E18" s="87"/>
      <c r="F18" s="81" t="str">
        <f>IF(E18&gt;=C18,"○","×")</f>
        <v>○</v>
      </c>
      <c r="G18" s="89" t="e">
        <f>((B18*C18*D18)/B18)/D18</f>
        <v>#DIV/0!</v>
      </c>
      <c r="H18" s="85" t="s">
        <v>105</v>
      </c>
      <c r="I18" s="90">
        <f t="shared" si="1"/>
        <v>0</v>
      </c>
      <c r="J18" s="89">
        <f t="shared" si="1"/>
        <v>0</v>
      </c>
      <c r="K18" s="91">
        <f t="shared" si="1"/>
        <v>0</v>
      </c>
      <c r="L18" s="89">
        <f>I18*J18*K18</f>
        <v>0</v>
      </c>
      <c r="M18" s="82" t="s">
        <v>100</v>
      </c>
    </row>
    <row r="19" spans="1:19" s="110" customFormat="1" ht="41.25" customHeight="1">
      <c r="A19" s="101" t="s">
        <v>109</v>
      </c>
      <c r="B19" s="102"/>
      <c r="C19" s="103"/>
      <c r="D19" s="104"/>
      <c r="E19" s="106"/>
      <c r="F19" s="105" t="e">
        <f>IF(E19&gt;=G19,"○","×")</f>
        <v>#DIV/0!</v>
      </c>
      <c r="G19" s="106" t="e">
        <f>(B19*C19)/B19/D19</f>
        <v>#DIV/0!</v>
      </c>
      <c r="H19" s="101" t="s">
        <v>106</v>
      </c>
      <c r="I19" s="107">
        <f t="shared" si="1"/>
        <v>0</v>
      </c>
      <c r="J19" s="106">
        <f t="shared" si="1"/>
        <v>0</v>
      </c>
      <c r="K19" s="104">
        <f t="shared" si="1"/>
        <v>0</v>
      </c>
      <c r="L19" s="106">
        <f>I19*J19</f>
        <v>0</v>
      </c>
      <c r="M19" s="108" t="s">
        <v>101</v>
      </c>
      <c r="N19" s="109">
        <v>1</v>
      </c>
      <c r="O19" s="109">
        <v>2</v>
      </c>
      <c r="P19" s="109">
        <v>3</v>
      </c>
      <c r="Q19" s="109">
        <v>4</v>
      </c>
      <c r="R19" s="109"/>
      <c r="S19" s="109"/>
    </row>
    <row r="20" spans="1:19" ht="73.5" customHeight="1">
      <c r="A20" s="389" t="s">
        <v>138</v>
      </c>
      <c r="B20" s="390"/>
      <c r="C20" s="390"/>
      <c r="D20" s="391"/>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9" t="s">
        <v>138</v>
      </c>
      <c r="I20" s="390"/>
      <c r="J20" s="390"/>
      <c r="K20" s="391"/>
      <c r="L20" s="89">
        <f>'【対象機関のみ実績報告に添付】別紙２（2.0％超部分算定シート'!L8</f>
        <v>0</v>
      </c>
      <c r="M20" s="82" t="s">
        <v>139</v>
      </c>
    </row>
  </sheetData>
  <mergeCells count="11">
    <mergeCell ref="A20:D20"/>
    <mergeCell ref="H20:K20"/>
    <mergeCell ref="A2:L2"/>
    <mergeCell ref="A8:G8"/>
    <mergeCell ref="H8:L8"/>
    <mergeCell ref="A14:D14"/>
    <mergeCell ref="H14:K14"/>
    <mergeCell ref="H9:I9"/>
    <mergeCell ref="H15:I15"/>
    <mergeCell ref="A9:B9"/>
    <mergeCell ref="A15:B15"/>
  </mergeCells>
  <phoneticPr fontId="36"/>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 type="list" allowBlank="1" showInputMessage="1" showErrorMessage="1" sqref="G9 G15" xr:uid="{4095718D-2911-4EA1-9F9D-8F3C668171E3}">
      <formula1>"○,×"</formula1>
    </dataValidation>
  </dataValidations>
  <printOptions horizontalCentered="1"/>
  <pageMargins left="0.70866141732283472" right="0.70866141732283472" top="0.74803149606299213" bottom="0.55118110236220474" header="0.31496062992125984" footer="0.31496062992125984"/>
  <pageSetup paperSize="9" scale="6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rgb="FF00B0F0"/>
    <pageSetUpPr fitToPage="1"/>
  </sheetPr>
  <dimension ref="A1:O8"/>
  <sheetViews>
    <sheetView view="pageBreakPreview" zoomScale="70" zoomScaleNormal="100" zoomScaleSheetLayoutView="70" workbookViewId="0">
      <selection activeCell="G4" sqref="G4"/>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192</v>
      </c>
      <c r="B1" s="397" t="s">
        <v>140</v>
      </c>
      <c r="C1" s="397"/>
      <c r="D1" s="397"/>
      <c r="E1" s="397"/>
      <c r="F1" s="397"/>
      <c r="G1" s="397"/>
      <c r="H1" s="397"/>
      <c r="I1" s="397"/>
      <c r="J1" s="397"/>
      <c r="K1" s="397"/>
      <c r="L1" s="93"/>
    </row>
    <row r="2" spans="1:15" ht="41.25" customHeight="1">
      <c r="A2" s="398" t="s">
        <v>102</v>
      </c>
      <c r="B2" s="399"/>
      <c r="C2" s="399"/>
      <c r="D2" s="399"/>
      <c r="E2" s="399"/>
      <c r="F2" s="399"/>
      <c r="G2" s="399"/>
      <c r="H2" s="399"/>
      <c r="I2" s="399"/>
      <c r="J2" s="399"/>
      <c r="K2" s="400"/>
      <c r="L2" s="81" t="s">
        <v>104</v>
      </c>
      <c r="M2" s="76"/>
    </row>
    <row r="3" spans="1:15" ht="33" customHeight="1">
      <c r="A3" s="77" t="str">
        <f>'【実績報告】賃上げ支援事業実績報告書（別記２）'!A9</f>
        <v>対象職員の賃金改善実績の有無
（右欄に○・×を記載）</v>
      </c>
      <c r="B3" s="94"/>
      <c r="C3" s="94"/>
      <c r="D3" s="94"/>
      <c r="E3" s="94"/>
      <c r="F3" s="94"/>
      <c r="G3" s="94"/>
      <c r="H3" s="94"/>
      <c r="I3" s="94"/>
      <c r="J3" s="94"/>
      <c r="K3" s="95"/>
      <c r="L3" s="80"/>
      <c r="M3" s="82" t="s">
        <v>141</v>
      </c>
      <c r="N3" s="67" t="s">
        <v>88</v>
      </c>
      <c r="O3" s="67" t="s">
        <v>77</v>
      </c>
    </row>
    <row r="4" spans="1:15" ht="72.75" customHeight="1">
      <c r="A4" s="83" t="s">
        <v>99</v>
      </c>
      <c r="B4" s="84" t="s">
        <v>142</v>
      </c>
      <c r="C4" s="84" t="s">
        <v>143</v>
      </c>
      <c r="D4" s="84" t="s">
        <v>144</v>
      </c>
      <c r="E4" s="84" t="s">
        <v>145</v>
      </c>
      <c r="F4" s="84" t="s">
        <v>146</v>
      </c>
      <c r="G4" s="84" t="s">
        <v>147</v>
      </c>
      <c r="H4" s="84" t="s">
        <v>148</v>
      </c>
      <c r="I4" s="84" t="s">
        <v>134</v>
      </c>
      <c r="J4" s="84" t="s">
        <v>149</v>
      </c>
      <c r="K4" s="84" t="s">
        <v>136</v>
      </c>
      <c r="L4" s="84" t="s">
        <v>104</v>
      </c>
      <c r="M4" s="82" t="s">
        <v>137</v>
      </c>
    </row>
    <row r="5" spans="1:15" ht="84.75" customHeight="1">
      <c r="A5" s="85" t="s">
        <v>150</v>
      </c>
      <c r="B5" s="87"/>
      <c r="C5" s="87"/>
      <c r="D5" s="96" t="e">
        <f>C5/B5</f>
        <v>#DIV/0!</v>
      </c>
      <c r="E5" s="97" t="e">
        <f>(D5-0.02)*B5</f>
        <v>#DIV/0!</v>
      </c>
      <c r="F5" s="98"/>
      <c r="G5" s="99"/>
      <c r="H5" s="100"/>
      <c r="I5" s="87"/>
      <c r="J5" s="81" t="str">
        <f>IF(I5&gt;=C5,"○","×")</f>
        <v>○</v>
      </c>
      <c r="K5" s="89" t="e">
        <f>((F5*G5*H5)/H5)/G5</f>
        <v>#DIV/0!</v>
      </c>
      <c r="L5" s="89">
        <f>F5*G5*H5</f>
        <v>0</v>
      </c>
      <c r="M5" s="82" t="s">
        <v>151</v>
      </c>
    </row>
    <row r="6" spans="1:15" ht="27" customHeight="1">
      <c r="A6" s="77" t="str">
        <f>'【実績報告】賃上げ支援事業実績報告書（別記２）'!A15</f>
        <v>（職種内訳）○○の賃金改善実績の有無
（右欄に○・×を記載）</v>
      </c>
      <c r="B6" s="78"/>
      <c r="C6" s="78"/>
      <c r="D6" s="78"/>
      <c r="E6" s="78"/>
      <c r="F6" s="78"/>
      <c r="G6" s="123"/>
      <c r="H6" s="78"/>
      <c r="I6" s="78"/>
      <c r="J6" s="78"/>
      <c r="K6" s="79"/>
      <c r="L6" s="80"/>
      <c r="M6" s="82" t="s">
        <v>141</v>
      </c>
      <c r="N6" s="67" t="s">
        <v>88</v>
      </c>
      <c r="O6" s="67" t="s">
        <v>77</v>
      </c>
    </row>
    <row r="7" spans="1:15" ht="63" customHeight="1">
      <c r="A7" s="83" t="s">
        <v>99</v>
      </c>
      <c r="B7" s="84" t="s">
        <v>142</v>
      </c>
      <c r="C7" s="84" t="s">
        <v>143</v>
      </c>
      <c r="D7" s="84" t="s">
        <v>144</v>
      </c>
      <c r="E7" s="84" t="s">
        <v>145</v>
      </c>
      <c r="F7" s="84" t="s">
        <v>146</v>
      </c>
      <c r="G7" s="84" t="s">
        <v>147</v>
      </c>
      <c r="H7" s="84" t="s">
        <v>148</v>
      </c>
      <c r="I7" s="84" t="s">
        <v>134</v>
      </c>
      <c r="J7" s="84" t="s">
        <v>149</v>
      </c>
      <c r="K7" s="84" t="s">
        <v>136</v>
      </c>
      <c r="L7" s="84" t="s">
        <v>104</v>
      </c>
      <c r="M7" s="76"/>
    </row>
    <row r="8" spans="1:15" ht="84.75" customHeight="1">
      <c r="A8" s="85" t="s">
        <v>150</v>
      </c>
      <c r="B8" s="87"/>
      <c r="C8" s="87"/>
      <c r="D8" s="96" t="e">
        <f>C8/B8</f>
        <v>#DIV/0!</v>
      </c>
      <c r="E8" s="97" t="e">
        <f>(D8-0.02)*B8</f>
        <v>#DIV/0!</v>
      </c>
      <c r="F8" s="98"/>
      <c r="G8" s="99"/>
      <c r="H8" s="100"/>
      <c r="I8" s="87"/>
      <c r="J8" s="81" t="str">
        <f>IF(I8&gt;=C8,"○","×")</f>
        <v>○</v>
      </c>
      <c r="K8" s="89" t="e">
        <f>((F8*G8*H8)/H8)/G8</f>
        <v>#DIV/0!</v>
      </c>
      <c r="L8" s="89">
        <f>F8*G8*H8</f>
        <v>0</v>
      </c>
      <c r="M8" s="82" t="s">
        <v>151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A4D1BD4-FF7E-4410-AA05-B00002BE57B3}">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2026-03-30T03:10:10Z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