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206990\Desktop\"/>
    </mc:Choice>
  </mc:AlternateContent>
  <xr:revisionPtr revIDLastSave="0" documentId="13_ncr:1_{F8DCB970-807D-4FCC-8954-5B47617109D3}" xr6:coauthVersionLast="36" xr6:coauthVersionMax="36" xr10:uidLastSave="{00000000-0000-0000-0000-000000000000}"/>
  <bookViews>
    <workbookView xWindow="360" yWindow="270" windowWidth="13920" windowHeight="11640" tabRatio="941" xr2:uid="{00000000-000D-0000-FFFF-FFFF00000000}"/>
  </bookViews>
  <sheets>
    <sheet name="人口及び就業者数" sheetId="1" r:id="rId1"/>
  </sheet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人口及び就業者数!$A$1:$M$27</definedName>
    <definedName name="Rangai0">#REF!</definedName>
    <definedName name="Title">#REF!</definedName>
    <definedName name="TitleEnglish">#REF!</definedName>
    <definedName name="さ">#REF!</definedName>
    <definedName name="市町村２">#REF!</definedName>
    <definedName name="市町村別">#REF!</definedName>
  </definedNames>
  <calcPr calcId="191029"/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15" i="1"/>
  <c r="J9" i="1"/>
  <c r="I11" i="1"/>
  <c r="I12" i="1"/>
  <c r="I13" i="1"/>
  <c r="I14" i="1"/>
  <c r="I15" i="1"/>
  <c r="I10" i="1"/>
  <c r="I9" i="1"/>
  <c r="I19" i="1" l="1"/>
  <c r="H19" i="1"/>
  <c r="H20" i="1"/>
  <c r="H21" i="1"/>
  <c r="H22" i="1"/>
  <c r="H23" i="1"/>
  <c r="H24" i="1"/>
  <c r="H18" i="1"/>
  <c r="K9" i="1"/>
  <c r="H9" i="1"/>
  <c r="H10" i="1"/>
  <c r="H11" i="1"/>
  <c r="H12" i="1"/>
  <c r="H13" i="1"/>
  <c r="H14" i="1"/>
  <c r="H15" i="1"/>
  <c r="H8" i="1"/>
  <c r="J16" i="1" l="1"/>
  <c r="J20" i="1" l="1"/>
  <c r="J19" i="1"/>
  <c r="J24" i="1"/>
  <c r="J22" i="1"/>
  <c r="J23" i="1"/>
  <c r="J21" i="1"/>
  <c r="K13" i="1"/>
  <c r="I20" i="1"/>
  <c r="I21" i="1"/>
  <c r="I22" i="1"/>
  <c r="I24" i="1"/>
  <c r="I23" i="1"/>
  <c r="K24" i="1" l="1"/>
  <c r="I16" i="1"/>
  <c r="K16" i="1" s="1"/>
  <c r="K12" i="1"/>
  <c r="K11" i="1"/>
  <c r="K15" i="1"/>
  <c r="K14" i="1"/>
  <c r="K10" i="1"/>
  <c r="K23" i="1"/>
  <c r="K21" i="1" l="1"/>
  <c r="K20" i="1"/>
  <c r="K22" i="1"/>
  <c r="K19" i="1"/>
</calcChain>
</file>

<file path=xl/sharedStrings.xml><?xml version="1.0" encoding="utf-8"?>
<sst xmlns="http://schemas.openxmlformats.org/spreadsheetml/2006/main" count="39" uniqueCount="27">
  <si>
    <t>実数（人）</t>
    <rPh sb="0" eb="2">
      <t>ジッスウ</t>
    </rPh>
    <rPh sb="3" eb="4">
      <t>ニン</t>
    </rPh>
    <phoneticPr fontId="2"/>
  </si>
  <si>
    <t>割合（％）</t>
    <rPh sb="0" eb="2">
      <t>ワリアイ</t>
    </rPh>
    <phoneticPr fontId="2"/>
  </si>
  <si>
    <t>　</t>
    <phoneticPr fontId="2"/>
  </si>
  <si>
    <t>－</t>
  </si>
  <si>
    <t>ポイント差</t>
    <rPh sb="4" eb="5">
      <t>サ</t>
    </rPh>
    <phoneticPr fontId="2"/>
  </si>
  <si>
    <t>従業地・通学地</t>
    <rPh sb="0" eb="2">
      <t>ジュウギョウ</t>
    </rPh>
    <rPh sb="2" eb="3">
      <t>チ</t>
    </rPh>
    <rPh sb="4" eb="6">
      <t>ツウガク</t>
    </rPh>
    <rPh sb="6" eb="7">
      <t>チ</t>
    </rPh>
    <phoneticPr fontId="2"/>
  </si>
  <si>
    <t>自市町村</t>
    <rPh sb="0" eb="1">
      <t>ジ</t>
    </rPh>
    <rPh sb="1" eb="4">
      <t>シチョウソン</t>
    </rPh>
    <phoneticPr fontId="2"/>
  </si>
  <si>
    <t>自宅</t>
    <rPh sb="0" eb="2">
      <t>ジタク</t>
    </rPh>
    <phoneticPr fontId="2"/>
  </si>
  <si>
    <t>自宅外</t>
    <rPh sb="0" eb="2">
      <t>ジタク</t>
    </rPh>
    <rPh sb="2" eb="3">
      <t>ガイ</t>
    </rPh>
    <phoneticPr fontId="2"/>
  </si>
  <si>
    <t>県内</t>
    <rPh sb="0" eb="2">
      <t>ケンナイ</t>
    </rPh>
    <phoneticPr fontId="2"/>
  </si>
  <si>
    <t>他県</t>
    <rPh sb="0" eb="2">
      <t>タケン</t>
    </rPh>
    <phoneticPr fontId="2"/>
  </si>
  <si>
    <t>(再掲)15歳以上自宅外就業者・通学者</t>
    <rPh sb="1" eb="3">
      <t>サイケイ</t>
    </rPh>
    <rPh sb="6" eb="9">
      <t>サイイジョウ</t>
    </rPh>
    <rPh sb="9" eb="12">
      <t>ジタクガイ</t>
    </rPh>
    <rPh sb="12" eb="15">
      <t>シュウギョウシャ</t>
    </rPh>
    <rPh sb="16" eb="19">
      <t>ツウガクシャ</t>
    </rPh>
    <phoneticPr fontId="2"/>
  </si>
  <si>
    <t>常住人口(夜間人口)</t>
    <rPh sb="0" eb="2">
      <t>ジョウジュウ</t>
    </rPh>
    <rPh sb="2" eb="4">
      <t>ジンコウ</t>
    </rPh>
    <rPh sb="5" eb="7">
      <t>ヤカン</t>
    </rPh>
    <rPh sb="7" eb="9">
      <t>ジンコウ</t>
    </rPh>
    <phoneticPr fontId="2"/>
  </si>
  <si>
    <t>2015年</t>
    <rPh sb="4" eb="5">
      <t>ネン</t>
    </rPh>
    <phoneticPr fontId="2"/>
  </si>
  <si>
    <t>2020年</t>
    <rPh sb="4" eb="5">
      <t>ネン</t>
    </rPh>
    <phoneticPr fontId="2"/>
  </si>
  <si>
    <t>増減数（人）</t>
    <rPh sb="0" eb="2">
      <t>ゾウゲン</t>
    </rPh>
    <rPh sb="2" eb="3">
      <t>スウ</t>
    </rPh>
    <rPh sb="4" eb="5">
      <t>ニン</t>
    </rPh>
    <phoneticPr fontId="2"/>
  </si>
  <si>
    <t>～2020年</t>
    <rPh sb="5" eb="6">
      <t>ネン</t>
    </rPh>
    <phoneticPr fontId="2"/>
  </si>
  <si>
    <t>～2020年</t>
    <rPh sb="5" eb="6">
      <t>ネン</t>
    </rPh>
    <phoneticPr fontId="2"/>
  </si>
  <si>
    <t>注) 不詳補完値による。</t>
    <rPh sb="0" eb="1">
      <t>チュウ</t>
    </rPh>
    <rPh sb="3" eb="5">
      <t>フショウ</t>
    </rPh>
    <rPh sb="5" eb="7">
      <t>ホカン</t>
    </rPh>
    <rPh sb="7" eb="8">
      <t>チ</t>
    </rPh>
    <phoneticPr fontId="2"/>
  </si>
  <si>
    <t>従業も通学もしていない 1)</t>
    <rPh sb="0" eb="2">
      <t>ジュウギョウ</t>
    </rPh>
    <rPh sb="3" eb="5">
      <t>ツウガク</t>
    </rPh>
    <phoneticPr fontId="2"/>
  </si>
  <si>
    <t>1) 労働力状態「完全失業者」，「家事」及び「その他」</t>
    <rPh sb="3" eb="6">
      <t>ロウドウリョク</t>
    </rPh>
    <rPh sb="6" eb="8">
      <t>ジョウタイ</t>
    </rPh>
    <rPh sb="9" eb="11">
      <t>カンゼン</t>
    </rPh>
    <rPh sb="11" eb="14">
      <t>シツギョウシャ</t>
    </rPh>
    <rPh sb="17" eb="19">
      <t>カジ</t>
    </rPh>
    <rPh sb="20" eb="21">
      <t>オヨ</t>
    </rPh>
    <rPh sb="25" eb="26">
      <t>タ</t>
    </rPh>
    <phoneticPr fontId="2"/>
  </si>
  <si>
    <t>他市町村　</t>
    <rPh sb="0" eb="1">
      <t>ホカ</t>
    </rPh>
    <rPh sb="1" eb="4">
      <t>シチョウソン</t>
    </rPh>
    <phoneticPr fontId="2"/>
  </si>
  <si>
    <t>うち就業者　</t>
    <rPh sb="2" eb="5">
      <t>シュウギョウシャ</t>
    </rPh>
    <phoneticPr fontId="2"/>
  </si>
  <si>
    <r>
      <rPr>
        <b/>
        <sz val="11"/>
        <color theme="1"/>
        <rFont val="ＭＳ Ｐゴシック"/>
        <family val="3"/>
        <charset val="128"/>
        <scheme val="minor"/>
      </rPr>
      <t>表</t>
    </r>
    <r>
      <rPr>
        <b/>
        <sz val="11"/>
        <color theme="1"/>
        <rFont val="ＭＳ Ｐゴシック"/>
        <family val="1"/>
        <charset val="128"/>
        <scheme val="minor"/>
      </rPr>
      <t>1</t>
    </r>
    <r>
      <rPr>
        <b/>
        <sz val="11"/>
        <color theme="1"/>
        <rFont val="ＭＳ Ｐゴシック"/>
        <family val="3"/>
        <charset val="128"/>
        <scheme val="minor"/>
      </rPr>
      <t>-1　従業地・通学地別人口及び就業者数</t>
    </r>
    <r>
      <rPr>
        <sz val="11"/>
        <color theme="1"/>
        <rFont val="ＭＳ 明朝"/>
        <family val="1"/>
        <charset val="128"/>
      </rPr>
      <t xml:space="preserve"> － 鹿児島県（2015年～2020年）</t>
    </r>
    <rPh sb="0" eb="1">
      <t>ヒョウ</t>
    </rPh>
    <rPh sb="5" eb="7">
      <t>ジュウギョウ</t>
    </rPh>
    <rPh sb="7" eb="8">
      <t>チ</t>
    </rPh>
    <rPh sb="9" eb="11">
      <t>ツウガク</t>
    </rPh>
    <rPh sb="11" eb="12">
      <t>チ</t>
    </rPh>
    <rPh sb="12" eb="13">
      <t>ベツ</t>
    </rPh>
    <rPh sb="13" eb="15">
      <t>ジンコウ</t>
    </rPh>
    <rPh sb="15" eb="16">
      <t>オヨ</t>
    </rPh>
    <rPh sb="17" eb="20">
      <t>シュウギョウシャ</t>
    </rPh>
    <rPh sb="20" eb="21">
      <t>スウ</t>
    </rPh>
    <rPh sb="24" eb="28">
      <t>カゴシマケン</t>
    </rPh>
    <rPh sb="33" eb="34">
      <t>ネン</t>
    </rPh>
    <rPh sb="34" eb="35">
      <t>ヘイネン</t>
    </rPh>
    <rPh sb="39" eb="40">
      <t>ネン</t>
    </rPh>
    <phoneticPr fontId="2"/>
  </si>
  <si>
    <t xml:space="preserve">(平成27年)
</t>
    <rPh sb="1" eb="3">
      <t>ヘイセイ</t>
    </rPh>
    <rPh sb="5" eb="6">
      <t>ネン</t>
    </rPh>
    <phoneticPr fontId="2"/>
  </si>
  <si>
    <t>(令和２年)</t>
    <rPh sb="1" eb="3">
      <t>レイワ</t>
    </rPh>
    <rPh sb="4" eb="5">
      <t>ネン</t>
    </rPh>
    <phoneticPr fontId="2"/>
  </si>
  <si>
    <t>(平成27年)</t>
    <rPh sb="1" eb="3">
      <t>ヘイセイ</t>
    </rPh>
    <rPh sb="5" eb="6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</si>
</sst>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"/>
    <numFmt numFmtId="177" formatCode="#,##0.0_ "/>
    <numFmt numFmtId="178" formatCode="#,##0.0_);[Red]\(#,##0.0\)"/>
    <numFmt numFmtId="179" formatCode="0.0_ "/>
    <numFmt numFmtId="181" formatCode="&quot;人口・労働力&quot;__________0"/>
    <numFmt numFmtId="182" formatCode="0__________&quot;人口・労働力&quot;"/>
    <numFmt numFmtId="183" formatCode="0;&quot;△ &quot;0;\-"/>
    <numFmt numFmtId="184" formatCode="#__###__##0_ "/>
    <numFmt numFmtId="185" formatCode="[$-411]e&quot;  &quot;"/>
    <numFmt numFmtId="186" formatCode="#__###__##0.0;&quot;△ &quot;#__###__##0.0;\-"/>
    <numFmt numFmtId="188" formatCode="#,##0.0_ ;\-#,##0.0\ 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1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標準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0"/>
      <color indexed="10"/>
      <name val="Arial Narrow"/>
      <family val="2"/>
    </font>
    <font>
      <sz val="9"/>
      <name val="Arial Narrow"/>
      <family val="2"/>
    </font>
    <font>
      <b/>
      <sz val="11"/>
      <color indexed="10"/>
      <name val="ＭＳ Ｐゴシック"/>
      <family val="3"/>
      <charset val="128"/>
    </font>
    <font>
      <sz val="10"/>
      <name val="Arial Narrow"/>
      <family val="2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3"/>
      <charset val="128"/>
    </font>
    <font>
      <sz val="10"/>
      <color theme="1"/>
      <name val="ＭＳ 明朝"/>
      <family val="1"/>
      <charset val="128"/>
    </font>
    <font>
      <b/>
      <sz val="11"/>
      <color theme="0"/>
      <name val="ＭＳ 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41"/>
        <bgColor indexed="41"/>
      </patternFill>
    </fill>
    <fill>
      <patternFill patternType="solid">
        <fgColor rgb="FFA5A5A5"/>
      </patternFill>
    </fill>
  </fills>
  <borders count="1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0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8" fillId="0" borderId="0"/>
    <xf numFmtId="38" fontId="5" fillId="0" borderId="0" applyFont="0" applyFill="0" applyBorder="0" applyAlignment="0" applyProtection="0"/>
    <xf numFmtId="0" fontId="10" fillId="0" borderId="0">
      <alignment horizontal="center" vertical="center"/>
    </xf>
    <xf numFmtId="181" fontId="11" fillId="0" borderId="0">
      <alignment horizontal="right" vertical="top"/>
    </xf>
    <xf numFmtId="182" fontId="11" fillId="0" borderId="0">
      <alignment horizontal="left" vertical="top"/>
    </xf>
    <xf numFmtId="0" fontId="11" fillId="2" borderId="16" applyNumberFormat="0" applyFont="0" applyBorder="0" applyAlignment="0">
      <protection locked="0"/>
    </xf>
    <xf numFmtId="183" fontId="12" fillId="0" borderId="0" applyNumberFormat="0" applyFill="0" applyBorder="0" applyAlignment="0" applyProtection="0">
      <alignment horizontal="right"/>
    </xf>
    <xf numFmtId="184" fontId="13" fillId="3" borderId="17" applyNumberFormat="0" applyFont="0" applyBorder="0" applyAlignment="0">
      <alignment horizontal="right" vertical="center"/>
      <protection locked="0"/>
    </xf>
    <xf numFmtId="185" fontId="14" fillId="0" borderId="15" applyNumberFormat="0" applyFill="0" applyBorder="0" applyAlignment="0" applyProtection="0">
      <alignment horizontal="right"/>
    </xf>
    <xf numFmtId="186" fontId="15" fillId="0" borderId="0" applyFill="0" applyBorder="0" applyProtection="0">
      <alignment horizontal="right"/>
    </xf>
    <xf numFmtId="183" fontId="15" fillId="0" borderId="0" applyFill="0" applyBorder="0" applyProtection="0">
      <alignment horizontal="right"/>
    </xf>
    <xf numFmtId="0" fontId="7" fillId="0" borderId="0"/>
    <xf numFmtId="0" fontId="5" fillId="0" borderId="0"/>
    <xf numFmtId="0" fontId="5" fillId="0" borderId="0">
      <alignment vertical="center"/>
    </xf>
    <xf numFmtId="0" fontId="9" fillId="0" borderId="0"/>
    <xf numFmtId="0" fontId="5" fillId="0" borderId="0"/>
    <xf numFmtId="0" fontId="16" fillId="0" borderId="0"/>
    <xf numFmtId="0" fontId="19" fillId="4" borderId="18" applyNumberFormat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176" fontId="1" fillId="0" borderId="12" xfId="0" applyNumberFormat="1" applyFont="1" applyBorder="1">
      <alignment vertical="center"/>
    </xf>
    <xf numFmtId="177" fontId="1" fillId="0" borderId="11" xfId="0" applyNumberFormat="1" applyFont="1" applyBorder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Fill="1" applyBorder="1">
      <alignment vertical="center"/>
    </xf>
    <xf numFmtId="0" fontId="1" fillId="0" borderId="7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176" fontId="1" fillId="0" borderId="12" xfId="0" applyNumberFormat="1" applyFont="1" applyFill="1" applyBorder="1">
      <alignment vertical="center"/>
    </xf>
    <xf numFmtId="176" fontId="1" fillId="0" borderId="12" xfId="0" applyNumberFormat="1" applyFont="1" applyBorder="1" applyAlignment="1">
      <alignment vertical="center"/>
    </xf>
    <xf numFmtId="176" fontId="1" fillId="0" borderId="11" xfId="0" applyNumberFormat="1" applyFont="1" applyBorder="1" applyAlignment="1">
      <alignment vertical="center"/>
    </xf>
    <xf numFmtId="178" fontId="1" fillId="0" borderId="11" xfId="0" applyNumberFormat="1" applyFont="1" applyBorder="1" applyAlignment="1">
      <alignment vertical="center"/>
    </xf>
    <xf numFmtId="177" fontId="1" fillId="0" borderId="11" xfId="0" applyNumberFormat="1" applyFont="1" applyBorder="1" applyAlignment="1">
      <alignment vertical="center"/>
    </xf>
    <xf numFmtId="0" fontId="1" fillId="0" borderId="0" xfId="0" applyFont="1" applyBorder="1" applyAlignment="1"/>
    <xf numFmtId="0" fontId="1" fillId="0" borderId="7" xfId="0" applyFont="1" applyBorder="1" applyAlignment="1">
      <alignment vertical="top"/>
    </xf>
    <xf numFmtId="176" fontId="1" fillId="0" borderId="12" xfId="0" applyNumberFormat="1" applyFont="1" applyBorder="1" applyAlignment="1"/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11" xfId="0" applyBorder="1" applyAlignment="1">
      <alignment horizontal="center"/>
    </xf>
    <xf numFmtId="178" fontId="1" fillId="0" borderId="11" xfId="0" applyNumberFormat="1" applyFont="1" applyBorder="1" applyAlignment="1"/>
    <xf numFmtId="0" fontId="1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7" fillId="0" borderId="0" xfId="0" applyFont="1">
      <alignment vertical="center"/>
    </xf>
    <xf numFmtId="0" fontId="1" fillId="0" borderId="8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center" wrapText="1"/>
    </xf>
    <xf numFmtId="0" fontId="1" fillId="0" borderId="8" xfId="0" applyFont="1" applyBorder="1" applyAlignment="1">
      <alignment horizontal="right" vertical="center" wrapText="1"/>
    </xf>
    <xf numFmtId="178" fontId="1" fillId="0" borderId="11" xfId="0" applyNumberFormat="1" applyFont="1" applyFill="1" applyBorder="1" applyAlignment="1"/>
    <xf numFmtId="179" fontId="1" fillId="0" borderId="11" xfId="0" applyNumberFormat="1" applyFont="1" applyFill="1" applyBorder="1" applyAlignment="1">
      <alignment horizontal="center" vertical="center"/>
    </xf>
    <xf numFmtId="177" fontId="1" fillId="0" borderId="11" xfId="0" applyNumberFormat="1" applyFont="1" applyFill="1" applyBorder="1">
      <alignment vertical="center"/>
    </xf>
    <xf numFmtId="179" fontId="1" fillId="0" borderId="11" xfId="0" applyNumberFormat="1" applyFont="1" applyFill="1" applyBorder="1">
      <alignment vertical="center"/>
    </xf>
    <xf numFmtId="177" fontId="1" fillId="0" borderId="8" xfId="0" applyNumberFormat="1" applyFont="1" applyFill="1" applyBorder="1" applyAlignment="1">
      <alignment vertical="top"/>
    </xf>
    <xf numFmtId="179" fontId="1" fillId="0" borderId="6" xfId="0" applyNumberFormat="1" applyFont="1" applyFill="1" applyBorder="1" applyAlignment="1">
      <alignment vertical="top"/>
    </xf>
    <xf numFmtId="176" fontId="1" fillId="0" borderId="8" xfId="0" applyNumberFormat="1" applyFont="1" applyFill="1" applyBorder="1">
      <alignment vertical="center"/>
    </xf>
    <xf numFmtId="37" fontId="1" fillId="0" borderId="4" xfId="0" quotePrefix="1" applyNumberFormat="1" applyFont="1" applyFill="1" applyBorder="1" applyAlignment="1">
      <alignment horizontal="right"/>
    </xf>
    <xf numFmtId="37" fontId="1" fillId="0" borderId="0" xfId="0" quotePrefix="1" applyNumberFormat="1" applyFont="1" applyAlignment="1">
      <alignment horizontal="right"/>
    </xf>
    <xf numFmtId="37" fontId="1" fillId="0" borderId="12" xfId="0" quotePrefix="1" applyNumberFormat="1" applyFont="1" applyFill="1" applyBorder="1" applyAlignment="1">
      <alignment horizontal="right" vertical="top"/>
    </xf>
    <xf numFmtId="37" fontId="1" fillId="0" borderId="0" xfId="0" quotePrefix="1" applyNumberFormat="1" applyFont="1" applyAlignment="1">
      <alignment horizontal="right" vertical="top"/>
    </xf>
    <xf numFmtId="38" fontId="1" fillId="0" borderId="12" xfId="1" applyFont="1" applyFill="1" applyBorder="1" applyAlignment="1">
      <alignment horizontal="right" vertical="center"/>
    </xf>
    <xf numFmtId="37" fontId="1" fillId="0" borderId="0" xfId="0" quotePrefix="1" applyNumberFormat="1" applyFont="1" applyFill="1" applyBorder="1" applyAlignment="1">
      <alignment horizontal="right" vertical="top"/>
    </xf>
    <xf numFmtId="37" fontId="1" fillId="0" borderId="8" xfId="0" quotePrefix="1" applyNumberFormat="1" applyFont="1" applyFill="1" applyBorder="1" applyAlignment="1">
      <alignment horizontal="right" vertical="top"/>
    </xf>
    <xf numFmtId="37" fontId="1" fillId="0" borderId="7" xfId="0" quotePrefix="1" applyNumberFormat="1" applyFont="1" applyFill="1" applyBorder="1" applyAlignment="1">
      <alignment horizontal="right" vertical="top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188" fontId="1" fillId="0" borderId="11" xfId="0" applyNumberFormat="1" applyFont="1" applyBorder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20">
    <cellStyle name="S-タイトル" xfId="4" xr:uid="{00000000-0005-0000-0000-000000000000}"/>
    <cellStyle name="S-ヘッダー奇数" xfId="5" xr:uid="{00000000-0005-0000-0000-000001000000}"/>
    <cellStyle name="S-ヘッダー偶数" xfId="6" xr:uid="{00000000-0005-0000-0000-000002000000}"/>
    <cellStyle name="S-消さない入力枠" xfId="7" xr:uid="{00000000-0005-0000-0000-000003000000}"/>
    <cellStyle name="S-数字強調" xfId="8" xr:uid="{00000000-0005-0000-0000-000004000000}"/>
    <cellStyle name="S-入力枠" xfId="9" xr:uid="{00000000-0005-0000-0000-000005000000}"/>
    <cellStyle name="S-文字強調" xfId="10" xr:uid="{00000000-0005-0000-0000-000006000000}"/>
    <cellStyle name="チェック セル" xfId="19" builtinId="23" hidden="1"/>
    <cellStyle name="桁区切り" xfId="1" builtinId="6"/>
    <cellStyle name="桁区切り [0.0]" xfId="11" xr:uid="{00000000-0005-0000-0000-000008000000}"/>
    <cellStyle name="桁区切り 2" xfId="3" xr:uid="{00000000-0005-0000-0000-000009000000}"/>
    <cellStyle name="桁区切りなし" xfId="12" xr:uid="{00000000-0005-0000-0000-00000A000000}"/>
    <cellStyle name="標準" xfId="0" builtinId="0"/>
    <cellStyle name="標準 2" xfId="2" xr:uid="{00000000-0005-0000-0000-00000C000000}"/>
    <cellStyle name="標準 3" xfId="13" xr:uid="{00000000-0005-0000-0000-00000D000000}"/>
    <cellStyle name="標準 3 2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7" xr:uid="{00000000-0005-0000-0000-000011000000}"/>
    <cellStyle name="標準 7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M30"/>
  <sheetViews>
    <sheetView showGridLines="0" tabSelected="1" view="pageBreakPreview" zoomScaleNormal="100" zoomScaleSheetLayoutView="100" workbookViewId="0">
      <selection activeCell="K12" sqref="K12"/>
    </sheetView>
  </sheetViews>
  <sheetFormatPr defaultRowHeight="13.5" x14ac:dyDescent="0.15"/>
  <cols>
    <col min="1" max="1" width="5.625" style="1" customWidth="1"/>
    <col min="2" max="3" width="2" style="1" customWidth="1"/>
    <col min="4" max="4" width="2.125" style="1" customWidth="1"/>
    <col min="5" max="5" width="30.5" style="1" customWidth="1"/>
    <col min="6" max="10" width="11.625" style="1" customWidth="1"/>
    <col min="11" max="11" width="10.625" style="1" customWidth="1"/>
    <col min="12" max="12" width="1.125" style="1" customWidth="1"/>
    <col min="13" max="13" width="11.625" style="1" bestFit="1" customWidth="1"/>
    <col min="14" max="16384" width="9" style="1"/>
  </cols>
  <sheetData>
    <row r="3" spans="1:13" x14ac:dyDescent="0.15">
      <c r="D3" s="30" t="s">
        <v>23</v>
      </c>
    </row>
    <row r="4" spans="1:13" ht="14.25" thickBot="1" x14ac:dyDescent="0.2">
      <c r="B4" s="2"/>
      <c r="C4" s="2"/>
      <c r="D4" s="2"/>
      <c r="E4" s="2"/>
      <c r="F4" s="2"/>
      <c r="G4" s="2"/>
      <c r="H4" s="2"/>
      <c r="I4" s="2"/>
      <c r="J4" s="2"/>
      <c r="K4" s="2"/>
    </row>
    <row r="5" spans="1:13" ht="26.25" customHeight="1" thickBot="1" x14ac:dyDescent="0.2">
      <c r="B5" s="57" t="s">
        <v>5</v>
      </c>
      <c r="C5" s="57"/>
      <c r="D5" s="57"/>
      <c r="E5" s="58"/>
      <c r="F5" s="64" t="s">
        <v>0</v>
      </c>
      <c r="G5" s="63"/>
      <c r="H5" s="53" t="s">
        <v>15</v>
      </c>
      <c r="I5" s="55" t="s">
        <v>1</v>
      </c>
      <c r="J5" s="56"/>
      <c r="K5" s="29" t="s">
        <v>4</v>
      </c>
      <c r="L5" s="3"/>
    </row>
    <row r="6" spans="1:13" ht="15.75" customHeight="1" x14ac:dyDescent="0.15">
      <c r="B6" s="59"/>
      <c r="C6" s="59"/>
      <c r="D6" s="59"/>
      <c r="E6" s="60"/>
      <c r="F6" s="49" t="s">
        <v>13</v>
      </c>
      <c r="G6" s="50" t="s">
        <v>14</v>
      </c>
      <c r="H6" s="32" t="s">
        <v>13</v>
      </c>
      <c r="I6" s="49" t="s">
        <v>13</v>
      </c>
      <c r="J6" s="50" t="s">
        <v>14</v>
      </c>
      <c r="K6" s="23" t="s">
        <v>13</v>
      </c>
      <c r="L6" s="3"/>
    </row>
    <row r="7" spans="1:13" ht="15.75" customHeight="1" thickBot="1" x14ac:dyDescent="0.2">
      <c r="B7" s="61"/>
      <c r="C7" s="61"/>
      <c r="D7" s="61"/>
      <c r="E7" s="62"/>
      <c r="F7" s="28" t="s">
        <v>24</v>
      </c>
      <c r="G7" s="31" t="s">
        <v>25</v>
      </c>
      <c r="H7" s="33" t="s">
        <v>17</v>
      </c>
      <c r="I7" s="52" t="s">
        <v>26</v>
      </c>
      <c r="J7" s="51" t="s">
        <v>25</v>
      </c>
      <c r="K7" s="22" t="s">
        <v>16</v>
      </c>
      <c r="L7" s="9"/>
    </row>
    <row r="8" spans="1:13" ht="22.5" customHeight="1" x14ac:dyDescent="0.15">
      <c r="A8" s="1" t="s">
        <v>2</v>
      </c>
      <c r="B8" s="17" t="s">
        <v>12</v>
      </c>
      <c r="C8" s="17"/>
      <c r="D8" s="10"/>
      <c r="E8" s="10"/>
      <c r="F8" s="41">
        <v>1648177</v>
      </c>
      <c r="G8" s="42">
        <v>1588256</v>
      </c>
      <c r="H8" s="19">
        <f>G8-F8</f>
        <v>-59921</v>
      </c>
      <c r="I8" s="27">
        <v>100</v>
      </c>
      <c r="J8" s="27">
        <v>100</v>
      </c>
      <c r="K8" s="26" t="s">
        <v>3</v>
      </c>
    </row>
    <row r="9" spans="1:13" x14ac:dyDescent="0.15">
      <c r="A9" s="21"/>
      <c r="B9" s="2"/>
      <c r="C9" s="2"/>
      <c r="D9" s="20" t="s">
        <v>19</v>
      </c>
      <c r="E9" s="2"/>
      <c r="F9" s="43">
        <v>663397</v>
      </c>
      <c r="G9" s="44">
        <v>608474</v>
      </c>
      <c r="H9" s="19">
        <f t="shared" ref="H9:H15" si="0">G9-F9</f>
        <v>-54923</v>
      </c>
      <c r="I9" s="15">
        <f>F9/($F$8)*100</f>
        <v>40.250349325345518</v>
      </c>
      <c r="J9" s="15">
        <f>G9/($G$8)*100</f>
        <v>38.310826466262363</v>
      </c>
      <c r="K9" s="16">
        <f t="shared" ref="K9:K15" si="1">J9-I9</f>
        <v>-1.939522859083155</v>
      </c>
    </row>
    <row r="10" spans="1:13" x14ac:dyDescent="0.15">
      <c r="B10" s="2"/>
      <c r="C10" s="2"/>
      <c r="D10" s="20" t="s">
        <v>6</v>
      </c>
      <c r="E10" s="2"/>
      <c r="F10" s="43">
        <v>852321</v>
      </c>
      <c r="G10" s="44">
        <v>846997</v>
      </c>
      <c r="H10" s="19">
        <f t="shared" si="0"/>
        <v>-5324</v>
      </c>
      <c r="I10" s="15">
        <f>F10/($F$8)*100</f>
        <v>51.712953159763785</v>
      </c>
      <c r="J10" s="15">
        <f t="shared" ref="J10:J15" si="2">G10/($G$8)*100</f>
        <v>53.328745491910624</v>
      </c>
      <c r="K10" s="16">
        <f t="shared" si="1"/>
        <v>1.6157923321468388</v>
      </c>
      <c r="M10" s="7"/>
    </row>
    <row r="11" spans="1:13" x14ac:dyDescent="0.15">
      <c r="B11" s="2"/>
      <c r="C11" s="2"/>
      <c r="D11" s="4"/>
      <c r="E11" s="2" t="s">
        <v>7</v>
      </c>
      <c r="F11" s="43">
        <v>100669</v>
      </c>
      <c r="G11" s="44">
        <v>91182</v>
      </c>
      <c r="H11" s="19">
        <f t="shared" si="0"/>
        <v>-9487</v>
      </c>
      <c r="I11" s="15">
        <f t="shared" ref="I11:I15" si="3">F11/($F$8)*100</f>
        <v>6.1078998190121574</v>
      </c>
      <c r="J11" s="15">
        <f t="shared" si="2"/>
        <v>5.7410140430761789</v>
      </c>
      <c r="K11" s="16">
        <f t="shared" si="1"/>
        <v>-0.36688577593597849</v>
      </c>
      <c r="M11" s="7"/>
    </row>
    <row r="12" spans="1:13" x14ac:dyDescent="0.15">
      <c r="B12" s="2"/>
      <c r="C12" s="2"/>
      <c r="D12" s="4"/>
      <c r="E12" s="2" t="s">
        <v>8</v>
      </c>
      <c r="F12" s="43">
        <v>751652</v>
      </c>
      <c r="G12" s="44">
        <v>755815</v>
      </c>
      <c r="H12" s="19">
        <f t="shared" si="0"/>
        <v>4163</v>
      </c>
      <c r="I12" s="15">
        <f t="shared" si="3"/>
        <v>45.605053340751631</v>
      </c>
      <c r="J12" s="15">
        <f t="shared" si="2"/>
        <v>47.587731448834447</v>
      </c>
      <c r="K12" s="16">
        <f t="shared" si="1"/>
        <v>1.9826781080828155</v>
      </c>
      <c r="M12" s="7"/>
    </row>
    <row r="13" spans="1:13" x14ac:dyDescent="0.15">
      <c r="B13" s="2"/>
      <c r="C13" s="2"/>
      <c r="D13" s="20" t="s">
        <v>21</v>
      </c>
      <c r="E13" s="2"/>
      <c r="F13" s="43">
        <v>132459</v>
      </c>
      <c r="G13" s="44">
        <v>132785</v>
      </c>
      <c r="H13" s="19">
        <f t="shared" si="0"/>
        <v>326</v>
      </c>
      <c r="I13" s="15">
        <f t="shared" si="3"/>
        <v>8.0366975148906956</v>
      </c>
      <c r="J13" s="15">
        <f t="shared" si="2"/>
        <v>8.36042804182701</v>
      </c>
      <c r="K13" s="16">
        <f t="shared" si="1"/>
        <v>0.32373052693631443</v>
      </c>
      <c r="M13" s="7"/>
    </row>
    <row r="14" spans="1:13" x14ac:dyDescent="0.15">
      <c r="B14" s="2"/>
      <c r="C14" s="2"/>
      <c r="D14" s="4"/>
      <c r="E14" s="8" t="s">
        <v>9</v>
      </c>
      <c r="F14" s="43">
        <v>120938</v>
      </c>
      <c r="G14" s="44">
        <v>122444</v>
      </c>
      <c r="H14" s="19">
        <f t="shared" si="0"/>
        <v>1506</v>
      </c>
      <c r="I14" s="15">
        <f t="shared" si="3"/>
        <v>7.337682785283377</v>
      </c>
      <c r="J14" s="15">
        <f t="shared" si="2"/>
        <v>7.7093365301311625</v>
      </c>
      <c r="K14" s="16">
        <f t="shared" si="1"/>
        <v>0.37165374484778546</v>
      </c>
      <c r="M14" s="7"/>
    </row>
    <row r="15" spans="1:13" x14ac:dyDescent="0.15">
      <c r="B15" s="2"/>
      <c r="C15" s="2"/>
      <c r="D15" s="4"/>
      <c r="E15" s="2" t="s">
        <v>10</v>
      </c>
      <c r="F15" s="43">
        <v>11521</v>
      </c>
      <c r="G15" s="44">
        <v>10341</v>
      </c>
      <c r="H15" s="19">
        <f t="shared" si="0"/>
        <v>-1180</v>
      </c>
      <c r="I15" s="15">
        <f t="shared" si="3"/>
        <v>0.6990147296073177</v>
      </c>
      <c r="J15" s="15">
        <f t="shared" si="2"/>
        <v>0.65109151169584745</v>
      </c>
      <c r="K15" s="54">
        <f t="shared" si="1"/>
        <v>-4.7923217911470251E-2</v>
      </c>
      <c r="M15" s="7"/>
    </row>
    <row r="16" spans="1:13" hidden="1" x14ac:dyDescent="0.15">
      <c r="B16" s="2" t="s">
        <v>11</v>
      </c>
      <c r="C16" s="2"/>
      <c r="D16" s="4"/>
      <c r="E16" s="2"/>
      <c r="F16" s="5">
        <v>765856</v>
      </c>
      <c r="G16" s="5">
        <v>730781</v>
      </c>
      <c r="H16" s="5">
        <v>730781</v>
      </c>
      <c r="I16" s="16" t="e">
        <f>F16/($F$8-#REF!)*100</f>
        <v>#REF!</v>
      </c>
      <c r="J16" s="16" t="e">
        <f>G16/($G$8-#REF!)*100</f>
        <v>#REF!</v>
      </c>
      <c r="K16" s="6" t="e">
        <f>J16-I16</f>
        <v>#REF!</v>
      </c>
      <c r="M16" s="7"/>
    </row>
    <row r="17" spans="2:13" x14ac:dyDescent="0.15">
      <c r="B17" s="2"/>
      <c r="C17" s="2"/>
      <c r="D17" s="11"/>
      <c r="E17" s="2"/>
      <c r="F17" s="13"/>
      <c r="G17" s="13"/>
      <c r="H17" s="13"/>
      <c r="I17" s="14"/>
      <c r="J17" s="14"/>
      <c r="K17" s="16"/>
      <c r="M17" s="7"/>
    </row>
    <row r="18" spans="2:13" x14ac:dyDescent="0.15">
      <c r="B18" s="2"/>
      <c r="C18" s="2" t="s">
        <v>22</v>
      </c>
      <c r="D18" s="11"/>
      <c r="E18" s="2"/>
      <c r="F18" s="45">
        <v>781328</v>
      </c>
      <c r="G18" s="46">
        <v>784718</v>
      </c>
      <c r="H18" s="12">
        <f t="shared" ref="H18:H24" si="4">G18-F18</f>
        <v>3390</v>
      </c>
      <c r="I18" s="34">
        <v>100</v>
      </c>
      <c r="J18" s="34">
        <v>100</v>
      </c>
      <c r="K18" s="35" t="s">
        <v>3</v>
      </c>
      <c r="M18" s="7"/>
    </row>
    <row r="19" spans="2:13" x14ac:dyDescent="0.15">
      <c r="B19" s="2"/>
      <c r="C19" s="2"/>
      <c r="D19" s="20" t="s">
        <v>6</v>
      </c>
      <c r="E19" s="20"/>
      <c r="F19" s="43">
        <v>668331</v>
      </c>
      <c r="G19" s="46">
        <v>670034</v>
      </c>
      <c r="H19" s="12">
        <f t="shared" si="4"/>
        <v>1703</v>
      </c>
      <c r="I19" s="36">
        <f>F19/($F$18-($F$18-$F$19-$F$22))*100</f>
        <v>85.537827903262141</v>
      </c>
      <c r="J19" s="36">
        <f>G19/($G$18-($G$18-$G$19-$G$22))*100</f>
        <v>85.385323135189964</v>
      </c>
      <c r="K19" s="37">
        <f t="shared" ref="K19:K24" si="5">J19-I19</f>
        <v>-0.15250476807217694</v>
      </c>
      <c r="M19" s="7"/>
    </row>
    <row r="20" spans="2:13" x14ac:dyDescent="0.15">
      <c r="B20" s="2"/>
      <c r="C20" s="2"/>
      <c r="D20" s="20"/>
      <c r="E20" s="20" t="s">
        <v>7</v>
      </c>
      <c r="F20" s="43">
        <v>100669</v>
      </c>
      <c r="G20" s="46">
        <v>91182</v>
      </c>
      <c r="H20" s="12">
        <f t="shared" si="4"/>
        <v>-9487</v>
      </c>
      <c r="I20" s="36">
        <f t="shared" ref="I20:I21" si="6">F20/($F$18-($F$18-$F$19-$F$22))*100</f>
        <v>12.884345626932609</v>
      </c>
      <c r="J20" s="36">
        <f t="shared" ref="J20:J22" si="7">G20/($G$18-($G$18-$G$19-$G$22))*100</f>
        <v>11.619715617584916</v>
      </c>
      <c r="K20" s="37">
        <f t="shared" si="5"/>
        <v>-1.2646300093476928</v>
      </c>
      <c r="M20" s="7"/>
    </row>
    <row r="21" spans="2:13" x14ac:dyDescent="0.15">
      <c r="B21" s="2"/>
      <c r="C21" s="2"/>
      <c r="D21" s="20"/>
      <c r="E21" s="20" t="s">
        <v>8</v>
      </c>
      <c r="F21" s="43">
        <v>567662</v>
      </c>
      <c r="G21" s="46">
        <v>578852</v>
      </c>
      <c r="H21" s="12">
        <f t="shared" si="4"/>
        <v>11190</v>
      </c>
      <c r="I21" s="36">
        <f t="shared" si="6"/>
        <v>72.653482276329527</v>
      </c>
      <c r="J21" s="36">
        <f t="shared" si="7"/>
        <v>73.765607517605048</v>
      </c>
      <c r="K21" s="37">
        <f t="shared" si="5"/>
        <v>1.1121252412755211</v>
      </c>
      <c r="M21" s="7"/>
    </row>
    <row r="22" spans="2:13" x14ac:dyDescent="0.15">
      <c r="B22" s="2"/>
      <c r="C22" s="2"/>
      <c r="D22" s="20" t="s">
        <v>21</v>
      </c>
      <c r="E22" s="20"/>
      <c r="F22" s="43">
        <v>112997</v>
      </c>
      <c r="G22" s="46">
        <v>114684</v>
      </c>
      <c r="H22" s="12">
        <f t="shared" si="4"/>
        <v>1687</v>
      </c>
      <c r="I22" s="36">
        <f>F22/($F$18-($F$18-$F$19-$F$22))*100</f>
        <v>14.462172096737861</v>
      </c>
      <c r="J22" s="36">
        <f t="shared" si="7"/>
        <v>14.614676864810033</v>
      </c>
      <c r="K22" s="37">
        <f t="shared" si="5"/>
        <v>0.15250476807217161</v>
      </c>
      <c r="M22" s="7"/>
    </row>
    <row r="23" spans="2:13" x14ac:dyDescent="0.15">
      <c r="B23" s="2"/>
      <c r="C23" s="2"/>
      <c r="D23" s="20"/>
      <c r="E23" s="20" t="s">
        <v>9</v>
      </c>
      <c r="F23" s="43">
        <v>103123</v>
      </c>
      <c r="G23" s="46">
        <v>105583</v>
      </c>
      <c r="H23" s="12">
        <f t="shared" si="4"/>
        <v>2460</v>
      </c>
      <c r="I23" s="36">
        <f>$F$22/($F$18-($F$18-$F$19-$F$22))*F23/($F$22-($F$22-$F$23-$F$24))*100</f>
        <v>13.198426269121292</v>
      </c>
      <c r="J23" s="36">
        <f>$G$22/($G$18-($G$18-$G$19-$G$22))*G23/($G$22-($G$22-$G$23-$G$24))*100</f>
        <v>13.454897173252048</v>
      </c>
      <c r="K23" s="37">
        <f t="shared" si="5"/>
        <v>0.25647090413075624</v>
      </c>
      <c r="M23" s="7"/>
    </row>
    <row r="24" spans="2:13" ht="18" customHeight="1" thickBot="1" x14ac:dyDescent="0.2">
      <c r="B24" s="18"/>
      <c r="C24" s="18"/>
      <c r="D24" s="24"/>
      <c r="E24" s="24" t="s">
        <v>10</v>
      </c>
      <c r="F24" s="47">
        <v>9874</v>
      </c>
      <c r="G24" s="48">
        <v>9101</v>
      </c>
      <c r="H24" s="40">
        <f t="shared" si="4"/>
        <v>-773</v>
      </c>
      <c r="I24" s="38">
        <f>$F$22/($F$18-($F$18-$F$19-$F$22))*F24/($F$22-($F$22-$F$23-$F$24))*100</f>
        <v>1.2637458276165707</v>
      </c>
      <c r="J24" s="38">
        <f>$G$22/($G$18-($G$18-$G$19-$G$22))*G24/($G$22-($G$22-$G$23-$G$24))*100</f>
        <v>1.1597796915579863</v>
      </c>
      <c r="K24" s="39">
        <f t="shared" si="5"/>
        <v>-0.1039661360585844</v>
      </c>
      <c r="L24" s="18"/>
      <c r="M24" s="7"/>
    </row>
    <row r="25" spans="2:13" x14ac:dyDescent="0.15">
      <c r="C25" s="1" t="s">
        <v>18</v>
      </c>
    </row>
    <row r="26" spans="2:13" x14ac:dyDescent="0.15">
      <c r="C26" s="1" t="s">
        <v>20</v>
      </c>
    </row>
    <row r="27" spans="2:13" x14ac:dyDescent="0.15">
      <c r="C27" s="25"/>
    </row>
    <row r="30" spans="2:13" ht="17.25" customHeight="1" x14ac:dyDescent="0.15">
      <c r="E30" s="30"/>
    </row>
  </sheetData>
  <mergeCells count="3">
    <mergeCell ref="B5:E7"/>
    <mergeCell ref="F5:G5"/>
    <mergeCell ref="I5:J5"/>
  </mergeCells>
  <phoneticPr fontId="2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人口及び就業者数</vt:lpstr>
      <vt:lpstr>人口及び就業者数!Print_Area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2022-07-21T04:57:45Z</cp:lastPrinted>
  <dcterms:created xsi:type="dcterms:W3CDTF">2017-02-03T01:05:13Z</dcterms:created>
  <dcterms:modified xsi:type="dcterms:W3CDTF">2022-07-21T10:59:57Z</dcterms:modified>
</cp:coreProperties>
</file>