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340" windowHeight="7200"/>
  </bookViews>
  <sheets>
    <sheet name="表3-2" sheetId="1" r:id="rId1"/>
  </sheet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Rangai0">#REF!</definedName>
    <definedName name="Title">#REF!</definedName>
    <definedName name="TitleEnglish">#REF!</definedName>
    <definedName name="さ">#REF!</definedName>
  </definedNames>
  <calcPr calcId="145621"/>
</workbook>
</file>

<file path=xl/calcChain.xml><?xml version="1.0" encoding="utf-8"?>
<calcChain xmlns="http://schemas.openxmlformats.org/spreadsheetml/2006/main">
  <c r="J65" i="1" l="1"/>
  <c r="I65" i="1"/>
  <c r="G65" i="1"/>
  <c r="J64" i="1"/>
  <c r="I64" i="1"/>
  <c r="G64" i="1"/>
  <c r="J63" i="1"/>
  <c r="I63" i="1"/>
  <c r="G63" i="1"/>
  <c r="J62" i="1"/>
  <c r="I62" i="1"/>
  <c r="G62" i="1"/>
  <c r="J61" i="1"/>
  <c r="I61" i="1"/>
  <c r="G61" i="1"/>
  <c r="J60" i="1"/>
  <c r="I60" i="1"/>
  <c r="G60" i="1"/>
  <c r="J59" i="1"/>
  <c r="I59" i="1"/>
  <c r="G59" i="1"/>
  <c r="J58" i="1"/>
  <c r="I58" i="1"/>
  <c r="G58" i="1"/>
  <c r="J57" i="1"/>
  <c r="I57" i="1"/>
  <c r="G57" i="1"/>
  <c r="J56" i="1"/>
  <c r="I56" i="1"/>
  <c r="G56" i="1"/>
  <c r="J55" i="1"/>
  <c r="I55" i="1"/>
  <c r="G55" i="1"/>
  <c r="J54" i="1"/>
  <c r="I54" i="1"/>
  <c r="G54" i="1"/>
  <c r="J53" i="1"/>
  <c r="I53" i="1"/>
  <c r="G53" i="1"/>
  <c r="J52" i="1"/>
  <c r="I52" i="1"/>
  <c r="G52" i="1"/>
  <c r="J51" i="1"/>
  <c r="I51" i="1"/>
  <c r="G51" i="1"/>
  <c r="J50" i="1"/>
  <c r="I50" i="1"/>
  <c r="G50" i="1"/>
  <c r="J49" i="1"/>
  <c r="I49" i="1"/>
  <c r="G49" i="1"/>
  <c r="J48" i="1"/>
  <c r="I48" i="1"/>
  <c r="G48" i="1"/>
  <c r="J47" i="1"/>
  <c r="I47" i="1"/>
  <c r="G47" i="1"/>
  <c r="J46" i="1"/>
  <c r="I46" i="1"/>
  <c r="G46" i="1"/>
  <c r="J45" i="1"/>
  <c r="I45" i="1"/>
  <c r="G45" i="1"/>
  <c r="J44" i="1"/>
  <c r="I44" i="1"/>
  <c r="G44" i="1"/>
  <c r="J43" i="1"/>
  <c r="I43" i="1"/>
  <c r="G43" i="1"/>
  <c r="J42" i="1"/>
  <c r="I42" i="1"/>
  <c r="G42" i="1"/>
  <c r="J41" i="1"/>
  <c r="I41" i="1"/>
  <c r="G41" i="1"/>
  <c r="J40" i="1"/>
  <c r="I40" i="1"/>
  <c r="G40" i="1"/>
  <c r="J39" i="1"/>
  <c r="I39" i="1"/>
  <c r="G39" i="1"/>
  <c r="J38" i="1"/>
  <c r="I38" i="1"/>
  <c r="G38" i="1"/>
  <c r="J37" i="1"/>
  <c r="I37" i="1"/>
  <c r="G37" i="1"/>
  <c r="J36" i="1"/>
  <c r="I36" i="1"/>
  <c r="G36" i="1"/>
  <c r="J35" i="1"/>
  <c r="I35" i="1"/>
  <c r="G35" i="1"/>
  <c r="J34" i="1"/>
  <c r="I34" i="1"/>
  <c r="G34" i="1"/>
  <c r="J33" i="1"/>
  <c r="I33" i="1"/>
  <c r="G33" i="1"/>
  <c r="J32" i="1"/>
  <c r="I32" i="1"/>
  <c r="G32" i="1"/>
  <c r="J31" i="1"/>
  <c r="I31" i="1"/>
  <c r="G31" i="1"/>
  <c r="J30" i="1"/>
  <c r="I30" i="1"/>
  <c r="G30" i="1"/>
  <c r="J29" i="1"/>
  <c r="I29" i="1"/>
  <c r="G29" i="1"/>
  <c r="J28" i="1"/>
  <c r="I28" i="1"/>
  <c r="G28" i="1"/>
  <c r="J27" i="1"/>
  <c r="I27" i="1"/>
  <c r="G27" i="1"/>
  <c r="J26" i="1"/>
  <c r="I26" i="1"/>
  <c r="G26" i="1"/>
  <c r="J25" i="1"/>
  <c r="I25" i="1"/>
  <c r="G25" i="1"/>
  <c r="J24" i="1"/>
  <c r="I24" i="1"/>
  <c r="G24" i="1"/>
  <c r="J23" i="1"/>
  <c r="I23" i="1"/>
  <c r="G23" i="1"/>
  <c r="J22" i="1"/>
  <c r="I22" i="1"/>
  <c r="G22" i="1"/>
  <c r="J21" i="1"/>
  <c r="I21" i="1"/>
  <c r="G21" i="1"/>
  <c r="J20" i="1"/>
  <c r="I20" i="1"/>
  <c r="G20" i="1"/>
  <c r="J19" i="1"/>
  <c r="I19" i="1"/>
  <c r="G19" i="1"/>
  <c r="J18" i="1"/>
  <c r="I18" i="1"/>
  <c r="G18" i="1"/>
  <c r="J17" i="1"/>
  <c r="I17" i="1"/>
  <c r="G17" i="1"/>
  <c r="J16" i="1"/>
  <c r="I16" i="1"/>
  <c r="G16" i="1"/>
  <c r="J15" i="1"/>
  <c r="I15" i="1"/>
  <c r="G15" i="1"/>
  <c r="J13" i="1"/>
  <c r="I13" i="1"/>
  <c r="F13" i="1"/>
  <c r="G13" i="1" s="1"/>
  <c r="F12" i="1"/>
  <c r="G12" i="1" s="1"/>
  <c r="F10" i="1"/>
  <c r="G10" i="1" s="1"/>
  <c r="J12" i="1" l="1"/>
  <c r="I10" i="1"/>
  <c r="J10" i="1"/>
  <c r="I12" i="1"/>
</calcChain>
</file>

<file path=xl/sharedStrings.xml><?xml version="1.0" encoding="utf-8"?>
<sst xmlns="http://schemas.openxmlformats.org/spreadsheetml/2006/main" count="64" uniqueCount="64">
  <si>
    <t>市町村</t>
    <rPh sb="0" eb="3">
      <t>シチョウソン</t>
    </rPh>
    <phoneticPr fontId="7"/>
  </si>
  <si>
    <t>世帯数
（世帯）</t>
    <rPh sb="0" eb="3">
      <t>セタイスウ</t>
    </rPh>
    <rPh sb="5" eb="7">
      <t>セタイ</t>
    </rPh>
    <phoneticPr fontId="1"/>
  </si>
  <si>
    <t>平成22年～27年
の増減</t>
    <rPh sb="0" eb="2">
      <t>ヘイセイ</t>
    </rPh>
    <rPh sb="4" eb="5">
      <t>ネン</t>
    </rPh>
    <rPh sb="8" eb="9">
      <t>ネン</t>
    </rPh>
    <rPh sb="11" eb="13">
      <t>ゾウゲン</t>
    </rPh>
    <phoneticPr fontId="1"/>
  </si>
  <si>
    <t>（参考）
平成27年
一般世帯数
（世帯）</t>
    <rPh sb="1" eb="3">
      <t>サンコウ</t>
    </rPh>
    <rPh sb="6" eb="8">
      <t>ヘイセイ</t>
    </rPh>
    <rPh sb="10" eb="11">
      <t>ネン</t>
    </rPh>
    <rPh sb="12" eb="14">
      <t>イッパン</t>
    </rPh>
    <rPh sb="14" eb="16">
      <t>セタイ</t>
    </rPh>
    <rPh sb="16" eb="17">
      <t>スウ</t>
    </rPh>
    <rPh sb="19" eb="21">
      <t>セタイ</t>
    </rPh>
    <phoneticPr fontId="1"/>
  </si>
  <si>
    <t>平成27年</t>
    <rPh sb="0" eb="2">
      <t>ヘイセイ</t>
    </rPh>
    <rPh sb="4" eb="5">
      <t>ネン</t>
    </rPh>
    <phoneticPr fontId="1"/>
  </si>
  <si>
    <t>22年</t>
    <rPh sb="2" eb="3">
      <t>ネン</t>
    </rPh>
    <phoneticPr fontId="1"/>
  </si>
  <si>
    <t>増減数
（世帯）</t>
    <rPh sb="0" eb="2">
      <t>ゾウゲン</t>
    </rPh>
    <rPh sb="2" eb="3">
      <t>スウ</t>
    </rPh>
    <rPh sb="5" eb="7">
      <t>セタイ</t>
    </rPh>
    <phoneticPr fontId="1"/>
  </si>
  <si>
    <t>増減率
（％）</t>
    <rPh sb="0" eb="3">
      <t>ゾウゲンリツ</t>
    </rPh>
    <phoneticPr fontId="1"/>
  </si>
  <si>
    <t>一般世帯に
占める割合
（％）</t>
    <rPh sb="0" eb="2">
      <t>イッパン</t>
    </rPh>
    <rPh sb="2" eb="4">
      <t>セタイ</t>
    </rPh>
    <rPh sb="6" eb="7">
      <t>シ</t>
    </rPh>
    <rPh sb="9" eb="11">
      <t>ワリアイ</t>
    </rPh>
    <phoneticPr fontId="1"/>
  </si>
  <si>
    <t>鹿児島県</t>
    <rPh sb="0" eb="3">
      <t>カゴシマ</t>
    </rPh>
    <rPh sb="3" eb="4">
      <t>ケン</t>
    </rPh>
    <phoneticPr fontId="7"/>
  </si>
  <si>
    <t>市部</t>
    <rPh sb="0" eb="2">
      <t>シブ</t>
    </rPh>
    <phoneticPr fontId="7"/>
  </si>
  <si>
    <t>郡部</t>
    <rPh sb="0" eb="2">
      <t>グンブ</t>
    </rPh>
    <phoneticPr fontId="7"/>
  </si>
  <si>
    <t>鹿児島市</t>
    <rPh sb="0" eb="4">
      <t>カゴシマシ</t>
    </rPh>
    <phoneticPr fontId="7"/>
  </si>
  <si>
    <t>鹿屋市</t>
    <rPh sb="0" eb="3">
      <t>カノヤシ</t>
    </rPh>
    <phoneticPr fontId="7"/>
  </si>
  <si>
    <t>枕崎市</t>
    <rPh sb="0" eb="3">
      <t>マクラザキシ</t>
    </rPh>
    <phoneticPr fontId="7"/>
  </si>
  <si>
    <t>阿久根市</t>
    <rPh sb="0" eb="4">
      <t>アクネシ</t>
    </rPh>
    <phoneticPr fontId="7"/>
  </si>
  <si>
    <t>出水市</t>
    <rPh sb="0" eb="3">
      <t>イズミシ</t>
    </rPh>
    <phoneticPr fontId="7"/>
  </si>
  <si>
    <t>指宿市</t>
    <rPh sb="0" eb="3">
      <t>イブスキシ</t>
    </rPh>
    <phoneticPr fontId="7"/>
  </si>
  <si>
    <t>西之表市</t>
    <rPh sb="0" eb="4">
      <t>ニシノオモテシ</t>
    </rPh>
    <phoneticPr fontId="7"/>
  </si>
  <si>
    <t>垂水市</t>
    <rPh sb="0" eb="3">
      <t>タルミズシ</t>
    </rPh>
    <phoneticPr fontId="7"/>
  </si>
  <si>
    <t>薩摩川内市</t>
    <rPh sb="0" eb="5">
      <t>サツマセンダイシ</t>
    </rPh>
    <phoneticPr fontId="7"/>
  </si>
  <si>
    <t>日置市</t>
    <rPh sb="0" eb="3">
      <t>ヒオキシ</t>
    </rPh>
    <phoneticPr fontId="7"/>
  </si>
  <si>
    <t>曽於市</t>
    <rPh sb="0" eb="3">
      <t>ソオシ</t>
    </rPh>
    <phoneticPr fontId="7"/>
  </si>
  <si>
    <t>霧島市</t>
    <rPh sb="0" eb="3">
      <t>キリシマシ</t>
    </rPh>
    <phoneticPr fontId="7"/>
  </si>
  <si>
    <t>いちき串木野市</t>
    <rPh sb="3" eb="7">
      <t>クシキノシ</t>
    </rPh>
    <phoneticPr fontId="7"/>
  </si>
  <si>
    <t>南さつま市</t>
    <rPh sb="0" eb="1">
      <t>ミナミ</t>
    </rPh>
    <rPh sb="4" eb="5">
      <t>シ</t>
    </rPh>
    <phoneticPr fontId="7"/>
  </si>
  <si>
    <t>志布志市</t>
    <rPh sb="0" eb="4">
      <t>シブシシ</t>
    </rPh>
    <phoneticPr fontId="7"/>
  </si>
  <si>
    <t>奄美市</t>
    <rPh sb="0" eb="3">
      <t>アマミシ</t>
    </rPh>
    <phoneticPr fontId="7"/>
  </si>
  <si>
    <t>南九州市</t>
    <rPh sb="0" eb="4">
      <t>ミナミキュウシュウシ</t>
    </rPh>
    <phoneticPr fontId="7"/>
  </si>
  <si>
    <t>伊佐市</t>
    <rPh sb="0" eb="3">
      <t>イサシ</t>
    </rPh>
    <phoneticPr fontId="7"/>
  </si>
  <si>
    <t>姶良市</t>
    <rPh sb="0" eb="3">
      <t>アイラシ</t>
    </rPh>
    <phoneticPr fontId="7"/>
  </si>
  <si>
    <t>鹿児島郡</t>
    <rPh sb="0" eb="4">
      <t>カゴシマグン</t>
    </rPh>
    <phoneticPr fontId="7"/>
  </si>
  <si>
    <t>三島村</t>
    <rPh sb="0" eb="3">
      <t>ミシマムラ</t>
    </rPh>
    <phoneticPr fontId="7"/>
  </si>
  <si>
    <t>十島村</t>
    <rPh sb="0" eb="3">
      <t>トシマムラ</t>
    </rPh>
    <phoneticPr fontId="7"/>
  </si>
  <si>
    <t>薩摩郡</t>
    <rPh sb="0" eb="3">
      <t>サツマグン</t>
    </rPh>
    <phoneticPr fontId="7"/>
  </si>
  <si>
    <t>さつま町</t>
    <rPh sb="3" eb="4">
      <t>マチ</t>
    </rPh>
    <phoneticPr fontId="7"/>
  </si>
  <si>
    <t>出水郡</t>
    <rPh sb="0" eb="3">
      <t>イズミグン</t>
    </rPh>
    <phoneticPr fontId="7"/>
  </si>
  <si>
    <t>長島町</t>
    <rPh sb="0" eb="3">
      <t>ナガシママチ</t>
    </rPh>
    <phoneticPr fontId="7"/>
  </si>
  <si>
    <t>姶良郡</t>
    <rPh sb="0" eb="3">
      <t>アイラグン</t>
    </rPh>
    <phoneticPr fontId="7"/>
  </si>
  <si>
    <t>湧水町</t>
    <rPh sb="0" eb="2">
      <t>ユウスイ</t>
    </rPh>
    <rPh sb="2" eb="3">
      <t>マチ</t>
    </rPh>
    <phoneticPr fontId="7"/>
  </si>
  <si>
    <t>曽於郡</t>
    <rPh sb="0" eb="3">
      <t>ソオグン</t>
    </rPh>
    <phoneticPr fontId="7"/>
  </si>
  <si>
    <t>大崎町</t>
    <rPh sb="0" eb="3">
      <t>オオサキマチ</t>
    </rPh>
    <phoneticPr fontId="7"/>
  </si>
  <si>
    <t>肝属郡</t>
    <rPh sb="0" eb="3">
      <t>キモツキグン</t>
    </rPh>
    <phoneticPr fontId="7"/>
  </si>
  <si>
    <t>東串良町</t>
    <rPh sb="0" eb="3">
      <t>ヒガシクシラ</t>
    </rPh>
    <rPh sb="3" eb="4">
      <t>マチ</t>
    </rPh>
    <phoneticPr fontId="7"/>
  </si>
  <si>
    <t>錦江町</t>
    <rPh sb="0" eb="2">
      <t>キンコウ</t>
    </rPh>
    <rPh sb="2" eb="3">
      <t>マチ</t>
    </rPh>
    <phoneticPr fontId="7"/>
  </si>
  <si>
    <t>南大隅町</t>
    <rPh sb="0" eb="3">
      <t>ミナミオオスミ</t>
    </rPh>
    <rPh sb="3" eb="4">
      <t>マチ</t>
    </rPh>
    <phoneticPr fontId="7"/>
  </si>
  <si>
    <t>肝付町</t>
    <rPh sb="0" eb="2">
      <t>キモツ</t>
    </rPh>
    <rPh sb="2" eb="3">
      <t>マチ</t>
    </rPh>
    <phoneticPr fontId="7"/>
  </si>
  <si>
    <t>熊毛郡</t>
    <rPh sb="0" eb="3">
      <t>クマゲグン</t>
    </rPh>
    <phoneticPr fontId="7"/>
  </si>
  <si>
    <t>中種子町</t>
    <rPh sb="0" eb="3">
      <t>ナカタネ</t>
    </rPh>
    <rPh sb="3" eb="4">
      <t>マチ</t>
    </rPh>
    <phoneticPr fontId="7"/>
  </si>
  <si>
    <t>南種子町</t>
    <rPh sb="0" eb="3">
      <t>ミナミタネ</t>
    </rPh>
    <rPh sb="3" eb="4">
      <t>マチ</t>
    </rPh>
    <phoneticPr fontId="7"/>
  </si>
  <si>
    <t>屋久島町</t>
    <rPh sb="0" eb="3">
      <t>ヤクシマ</t>
    </rPh>
    <rPh sb="3" eb="4">
      <t>マチ</t>
    </rPh>
    <phoneticPr fontId="7"/>
  </si>
  <si>
    <t>大島郡</t>
    <rPh sb="0" eb="3">
      <t>オオシマグン</t>
    </rPh>
    <phoneticPr fontId="7"/>
  </si>
  <si>
    <t>大和村</t>
    <rPh sb="0" eb="3">
      <t>ヤマトムラ</t>
    </rPh>
    <phoneticPr fontId="7"/>
  </si>
  <si>
    <t>宇検村</t>
    <rPh sb="0" eb="2">
      <t>ウケン</t>
    </rPh>
    <rPh sb="2" eb="3">
      <t>ムラ</t>
    </rPh>
    <phoneticPr fontId="7"/>
  </si>
  <si>
    <t>瀬戸内町</t>
    <rPh sb="0" eb="3">
      <t>セトウチ</t>
    </rPh>
    <rPh sb="3" eb="4">
      <t>マチ</t>
    </rPh>
    <phoneticPr fontId="7"/>
  </si>
  <si>
    <t>龍郷町</t>
    <rPh sb="0" eb="2">
      <t>タツゴウ</t>
    </rPh>
    <rPh sb="2" eb="3">
      <t>マチ</t>
    </rPh>
    <phoneticPr fontId="7"/>
  </si>
  <si>
    <t>喜界町</t>
    <rPh sb="0" eb="2">
      <t>キカイ</t>
    </rPh>
    <rPh sb="2" eb="3">
      <t>マチ</t>
    </rPh>
    <phoneticPr fontId="7"/>
  </si>
  <si>
    <t>徳之島町</t>
    <rPh sb="0" eb="3">
      <t>トクノシマ</t>
    </rPh>
    <rPh sb="3" eb="4">
      <t>マチ</t>
    </rPh>
    <phoneticPr fontId="7"/>
  </si>
  <si>
    <t>天城町</t>
    <rPh sb="0" eb="2">
      <t>アマギ</t>
    </rPh>
    <rPh sb="2" eb="3">
      <t>マチ</t>
    </rPh>
    <phoneticPr fontId="7"/>
  </si>
  <si>
    <t>伊仙町</t>
    <rPh sb="0" eb="2">
      <t>イセン</t>
    </rPh>
    <rPh sb="2" eb="3">
      <t>マチ</t>
    </rPh>
    <phoneticPr fontId="7"/>
  </si>
  <si>
    <t>和泊町</t>
    <rPh sb="0" eb="2">
      <t>ワドマリ</t>
    </rPh>
    <rPh sb="2" eb="3">
      <t>マチ</t>
    </rPh>
    <phoneticPr fontId="7"/>
  </si>
  <si>
    <t>知名町</t>
    <rPh sb="0" eb="3">
      <t>チナチョウ</t>
    </rPh>
    <phoneticPr fontId="7"/>
  </si>
  <si>
    <t>与論町</t>
    <rPh sb="0" eb="3">
      <t>ヨロンチョウ</t>
    </rPh>
    <phoneticPr fontId="7"/>
  </si>
  <si>
    <r>
      <rPr>
        <b/>
        <sz val="11"/>
        <color theme="1"/>
        <rFont val="ＭＳ Ｐゴシック"/>
        <family val="3"/>
        <charset val="128"/>
        <scheme val="minor"/>
      </rPr>
      <t>表3-2　市</t>
    </r>
    <r>
      <rPr>
        <b/>
        <sz val="11"/>
        <color theme="1"/>
        <rFont val="ＭＳ Ｐゴシック"/>
        <family val="3"/>
        <charset val="128"/>
      </rPr>
      <t>町村別，母子世帯数</t>
    </r>
    <r>
      <rPr>
        <sz val="11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－ 鹿児島県，市町村（平成22年，27年）</t>
    </r>
    <rPh sb="0" eb="1">
      <t>ヒョウ</t>
    </rPh>
    <rPh sb="5" eb="8">
      <t>シチョウソン</t>
    </rPh>
    <rPh sb="8" eb="9">
      <t>ベツ</t>
    </rPh>
    <rPh sb="10" eb="12">
      <t>ボシ</t>
    </rPh>
    <rPh sb="12" eb="15">
      <t>セタイスウ</t>
    </rPh>
    <rPh sb="18" eb="22">
      <t>カゴシマケン</t>
    </rPh>
    <rPh sb="23" eb="26">
      <t>シチョウソン</t>
    </rPh>
    <rPh sb="27" eb="29">
      <t>ヘイセイ</t>
    </rPh>
    <rPh sb="31" eb="32">
      <t>ネン</t>
    </rPh>
    <rPh sb="35" eb="36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</si>
</sst>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△ &quot;#,##0"/>
    <numFmt numFmtId="177" formatCode="#,##0.0_ "/>
    <numFmt numFmtId="178" formatCode="#,##0_ "/>
    <numFmt numFmtId="179" formatCode="0.0_ "/>
    <numFmt numFmtId="180" formatCode="&quot;人口・労働力&quot;__________0"/>
    <numFmt numFmtId="181" formatCode="0__________&quot;人口・労働力&quot;"/>
    <numFmt numFmtId="182" formatCode="0;&quot;△ &quot;0;\-"/>
    <numFmt numFmtId="183" formatCode="#__###__##0_ "/>
    <numFmt numFmtId="184" formatCode="[$-411]e&quot;  &quot;"/>
    <numFmt numFmtId="185" formatCode="#__###__##0.0;&quot;△ &quot;#__###__##0.0;\-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20"/>
      <name val="ＭＳ Ｐゴシック"/>
      <family val="3"/>
      <charset val="128"/>
    </font>
    <font>
      <b/>
      <sz val="10"/>
      <color indexed="10"/>
      <name val="Arial Narrow"/>
      <family val="2"/>
    </font>
    <font>
      <sz val="9"/>
      <name val="Arial Narrow"/>
      <family val="2"/>
    </font>
    <font>
      <b/>
      <sz val="11"/>
      <color indexed="10"/>
      <name val="ＭＳ Ｐゴシック"/>
      <family val="3"/>
      <charset val="128"/>
    </font>
    <font>
      <sz val="10"/>
      <name val="Arial Narrow"/>
      <family val="2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標準明朝"/>
      <family val="1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1"/>
        <bgColor indexed="41"/>
      </patternFill>
    </fill>
  </fills>
  <borders count="3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 style="hair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uble">
        <color auto="1"/>
      </left>
      <right/>
      <top style="hair">
        <color indexed="64"/>
      </top>
      <bottom/>
      <diagonal/>
    </border>
    <border>
      <left style="double">
        <color auto="1"/>
      </left>
      <right/>
      <top/>
      <bottom style="hair">
        <color indexed="64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18">
    <xf numFmtId="0" fontId="0" fillId="0" borderId="0">
      <alignment vertical="center"/>
    </xf>
    <xf numFmtId="0" fontId="11" fillId="0" borderId="0">
      <alignment horizontal="center" vertical="center"/>
    </xf>
    <xf numFmtId="180" fontId="8" fillId="0" borderId="0">
      <alignment horizontal="right" vertical="top"/>
    </xf>
    <xf numFmtId="181" fontId="8" fillId="0" borderId="0">
      <alignment horizontal="left" vertical="top"/>
    </xf>
    <xf numFmtId="0" fontId="8" fillId="2" borderId="33" applyNumberFormat="0" applyFont="0" applyBorder="0" applyAlignment="0">
      <protection locked="0"/>
    </xf>
    <xf numFmtId="182" fontId="12" fillId="0" borderId="0" applyNumberFormat="0" applyFill="0" applyBorder="0" applyAlignment="0" applyProtection="0">
      <alignment horizontal="right"/>
    </xf>
    <xf numFmtId="183" fontId="13" fillId="3" borderId="34" applyNumberFormat="0" applyFont="0" applyBorder="0" applyAlignment="0">
      <alignment horizontal="right" vertical="center"/>
      <protection locked="0"/>
    </xf>
    <xf numFmtId="184" fontId="14" fillId="0" borderId="35" applyNumberFormat="0" applyFill="0" applyBorder="0" applyAlignment="0" applyProtection="0">
      <alignment horizontal="right"/>
    </xf>
    <xf numFmtId="185" fontId="15" fillId="0" borderId="0" applyFill="0" applyBorder="0" applyProtection="0">
      <alignment horizontal="right"/>
    </xf>
    <xf numFmtId="38" fontId="16" fillId="0" borderId="0" applyFont="0" applyFill="0" applyBorder="0" applyAlignment="0" applyProtection="0"/>
    <xf numFmtId="182" fontId="15" fillId="0" borderId="0" applyFill="0" applyBorder="0" applyProtection="0">
      <alignment horizontal="right"/>
    </xf>
    <xf numFmtId="0" fontId="17" fillId="0" borderId="0"/>
    <xf numFmtId="0" fontId="18" fillId="0" borderId="0"/>
    <xf numFmtId="0" fontId="16" fillId="0" borderId="0"/>
    <xf numFmtId="0" fontId="16" fillId="0" borderId="0">
      <alignment vertical="center"/>
    </xf>
    <xf numFmtId="0" fontId="6" fillId="0" borderId="0"/>
    <xf numFmtId="0" fontId="16" fillId="0" borderId="0"/>
    <xf numFmtId="0" fontId="19" fillId="0" borderId="0"/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176" fontId="6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9" fillId="0" borderId="16" xfId="0" applyNumberFormat="1" applyFont="1" applyBorder="1">
      <alignment vertical="center"/>
    </xf>
    <xf numFmtId="176" fontId="10" fillId="0" borderId="16" xfId="0" applyNumberFormat="1" applyFont="1" applyBorder="1">
      <alignment vertical="center"/>
    </xf>
    <xf numFmtId="178" fontId="2" fillId="0" borderId="17" xfId="0" applyNumberFormat="1" applyFont="1" applyBorder="1" applyAlignment="1">
      <alignment vertical="center"/>
    </xf>
    <xf numFmtId="179" fontId="2" fillId="0" borderId="17" xfId="0" applyNumberFormat="1" applyFont="1" applyBorder="1">
      <alignment vertical="center"/>
    </xf>
    <xf numFmtId="178" fontId="2" fillId="0" borderId="18" xfId="0" applyNumberFormat="1" applyFont="1" applyBorder="1">
      <alignment vertical="center"/>
    </xf>
    <xf numFmtId="178" fontId="2" fillId="0" borderId="19" xfId="0" applyNumberFormat="1" applyFont="1" applyBorder="1">
      <alignment vertical="center"/>
    </xf>
    <xf numFmtId="179" fontId="2" fillId="0" borderId="16" xfId="0" applyNumberFormat="1" applyFont="1" applyBorder="1">
      <alignment vertical="center"/>
    </xf>
    <xf numFmtId="178" fontId="2" fillId="0" borderId="9" xfId="0" applyNumberFormat="1" applyFont="1" applyBorder="1">
      <alignment vertical="center"/>
    </xf>
    <xf numFmtId="176" fontId="9" fillId="0" borderId="20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8" fontId="2" fillId="0" borderId="21" xfId="0" applyNumberFormat="1" applyFont="1" applyBorder="1" applyAlignment="1">
      <alignment vertical="center"/>
    </xf>
    <xf numFmtId="179" fontId="2" fillId="0" borderId="21" xfId="0" applyNumberFormat="1" applyFont="1" applyBorder="1">
      <alignment vertical="center"/>
    </xf>
    <xf numFmtId="178" fontId="2" fillId="0" borderId="22" xfId="0" applyNumberFormat="1" applyFont="1" applyBorder="1">
      <alignment vertical="center"/>
    </xf>
    <xf numFmtId="178" fontId="2" fillId="0" borderId="23" xfId="0" applyNumberFormat="1" applyFont="1" applyBorder="1">
      <alignment vertical="center"/>
    </xf>
    <xf numFmtId="179" fontId="2" fillId="0" borderId="20" xfId="0" applyNumberFormat="1" applyFont="1" applyBorder="1">
      <alignment vertical="center"/>
    </xf>
    <xf numFmtId="178" fontId="2" fillId="0" borderId="24" xfId="0" applyNumberFormat="1" applyFont="1" applyBorder="1">
      <alignment vertical="center"/>
    </xf>
    <xf numFmtId="0" fontId="0" fillId="0" borderId="20" xfId="0" applyBorder="1">
      <alignment vertical="center"/>
    </xf>
    <xf numFmtId="176" fontId="2" fillId="0" borderId="25" xfId="0" applyNumberFormat="1" applyFont="1" applyBorder="1">
      <alignment vertical="center"/>
    </xf>
    <xf numFmtId="176" fontId="6" fillId="0" borderId="25" xfId="0" applyNumberFormat="1" applyFont="1" applyBorder="1">
      <alignment vertical="center"/>
    </xf>
    <xf numFmtId="178" fontId="2" fillId="0" borderId="26" xfId="0" applyNumberFormat="1" applyFont="1" applyBorder="1" applyAlignment="1">
      <alignment vertical="center"/>
    </xf>
    <xf numFmtId="179" fontId="2" fillId="0" borderId="26" xfId="0" applyNumberFormat="1" applyFont="1" applyBorder="1">
      <alignment vertical="center"/>
    </xf>
    <xf numFmtId="178" fontId="2" fillId="0" borderId="27" xfId="0" applyNumberFormat="1" applyFont="1" applyBorder="1">
      <alignment vertical="center"/>
    </xf>
    <xf numFmtId="178" fontId="2" fillId="0" borderId="28" xfId="0" applyNumberFormat="1" applyFont="1" applyBorder="1">
      <alignment vertical="center"/>
    </xf>
    <xf numFmtId="179" fontId="2" fillId="0" borderId="25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176" fontId="6" fillId="0" borderId="0" xfId="0" applyNumberFormat="1" applyFont="1" applyBorder="1" applyAlignment="1">
      <alignment horizontal="distributed" vertical="center"/>
    </xf>
    <xf numFmtId="176" fontId="6" fillId="0" borderId="0" xfId="0" applyNumberFormat="1" applyFont="1" applyBorder="1">
      <alignment vertical="center"/>
    </xf>
    <xf numFmtId="178" fontId="2" fillId="0" borderId="15" xfId="0" applyNumberFormat="1" applyFont="1" applyBorder="1" applyAlignment="1">
      <alignment vertical="center"/>
    </xf>
    <xf numFmtId="179" fontId="2" fillId="0" borderId="15" xfId="0" applyNumberFormat="1" applyFont="1" applyBorder="1">
      <alignment vertical="center"/>
    </xf>
    <xf numFmtId="178" fontId="2" fillId="0" borderId="29" xfId="0" applyNumberFormat="1" applyFont="1" applyBorder="1">
      <alignment vertical="center"/>
    </xf>
    <xf numFmtId="178" fontId="2" fillId="0" borderId="5" xfId="0" applyNumberFormat="1" applyFont="1" applyBorder="1">
      <alignment vertical="center"/>
    </xf>
    <xf numFmtId="179" fontId="2" fillId="0" borderId="0" xfId="0" applyNumberFormat="1" applyFont="1" applyBorder="1">
      <alignment vertical="center"/>
    </xf>
    <xf numFmtId="176" fontId="2" fillId="0" borderId="16" xfId="0" applyNumberFormat="1" applyFont="1" applyBorder="1">
      <alignment vertical="center"/>
    </xf>
    <xf numFmtId="176" fontId="6" fillId="0" borderId="16" xfId="0" applyNumberFormat="1" applyFont="1" applyBorder="1" applyAlignment="1">
      <alignment horizontal="distributed" vertical="center"/>
    </xf>
    <xf numFmtId="176" fontId="6" fillId="0" borderId="16" xfId="0" applyNumberFormat="1" applyFont="1" applyBorder="1">
      <alignment vertical="center"/>
    </xf>
    <xf numFmtId="176" fontId="9" fillId="0" borderId="25" xfId="0" applyNumberFormat="1" applyFont="1" applyBorder="1">
      <alignment vertical="center"/>
    </xf>
    <xf numFmtId="178" fontId="2" fillId="0" borderId="30" xfId="0" applyNumberFormat="1" applyFont="1" applyBorder="1">
      <alignment vertical="center"/>
    </xf>
    <xf numFmtId="0" fontId="0" fillId="0" borderId="25" xfId="0" applyBorder="1">
      <alignment vertical="center"/>
    </xf>
    <xf numFmtId="178" fontId="2" fillId="0" borderId="31" xfId="0" applyNumberFormat="1" applyFont="1" applyBorder="1">
      <alignment vertical="center"/>
    </xf>
    <xf numFmtId="0" fontId="0" fillId="0" borderId="16" xfId="0" applyBorder="1">
      <alignment vertical="center"/>
    </xf>
    <xf numFmtId="176" fontId="9" fillId="0" borderId="0" xfId="0" applyNumberFormat="1" applyFont="1" applyBorder="1">
      <alignment vertical="center"/>
    </xf>
    <xf numFmtId="0" fontId="0" fillId="0" borderId="7" xfId="0" applyBorder="1">
      <alignment vertical="center"/>
    </xf>
    <xf numFmtId="176" fontId="0" fillId="0" borderId="11" xfId="0" applyNumberFormat="1" applyBorder="1">
      <alignment vertical="center"/>
    </xf>
    <xf numFmtId="0" fontId="0" fillId="0" borderId="11" xfId="0" applyBorder="1">
      <alignment vertical="center"/>
    </xf>
    <xf numFmtId="0" fontId="0" fillId="0" borderId="32" xfId="0" applyBorder="1">
      <alignment vertical="center"/>
    </xf>
    <xf numFmtId="176" fontId="10" fillId="0" borderId="25" xfId="0" applyNumberFormat="1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176" fontId="10" fillId="0" borderId="20" xfId="0" applyNumberFormat="1" applyFont="1" applyBorder="1" applyAlignment="1">
      <alignment horizontal="distributed" vertical="center"/>
    </xf>
    <xf numFmtId="0" fontId="2" fillId="0" borderId="20" xfId="0" applyFont="1" applyBorder="1" applyAlignment="1">
      <alignment horizontal="distributed" vertical="center"/>
    </xf>
    <xf numFmtId="176" fontId="10" fillId="0" borderId="16" xfId="0" applyNumberFormat="1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8">
    <cellStyle name="S-タイトル" xfId="1"/>
    <cellStyle name="S-ヘッダー奇数" xfId="2"/>
    <cellStyle name="S-ヘッダー偶数" xfId="3"/>
    <cellStyle name="S-消さない入力枠" xfId="4"/>
    <cellStyle name="S-数字強調" xfId="5"/>
    <cellStyle name="S-入力枠" xfId="6"/>
    <cellStyle name="S-文字強調" xfId="7"/>
    <cellStyle name="桁区切り [0.0]" xfId="8"/>
    <cellStyle name="桁区切り 2" xfId="9"/>
    <cellStyle name="桁区切りなし" xfId="10"/>
    <cellStyle name="標準" xfId="0" builtinId="0"/>
    <cellStyle name="標準 2" xfId="11"/>
    <cellStyle name="標準 3" xfId="12"/>
    <cellStyle name="標準 3 2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66"/>
  <sheetViews>
    <sheetView tabSelected="1" zoomScaleNormal="100" workbookViewId="0">
      <selection activeCell="N2" sqref="N2"/>
    </sheetView>
  </sheetViews>
  <sheetFormatPr defaultRowHeight="13.5"/>
  <cols>
    <col min="2" max="2" width="0.875" customWidth="1"/>
    <col min="3" max="3" width="2" style="2" customWidth="1"/>
    <col min="4" max="4" width="14.75" customWidth="1"/>
    <col min="5" max="5" width="1.25" customWidth="1"/>
    <col min="6" max="11" width="10.625" customWidth="1"/>
    <col min="12" max="12" width="1" customWidth="1"/>
  </cols>
  <sheetData>
    <row r="3" spans="2:12">
      <c r="C3" s="1" t="s">
        <v>63</v>
      </c>
    </row>
    <row r="4" spans="2:12" ht="14.25" thickBot="1"/>
    <row r="5" spans="2:12" ht="18.75" customHeight="1">
      <c r="B5" s="65" t="s">
        <v>0</v>
      </c>
      <c r="C5" s="65"/>
      <c r="D5" s="65"/>
      <c r="E5" s="66"/>
      <c r="F5" s="71" t="s">
        <v>1</v>
      </c>
      <c r="G5" s="72"/>
      <c r="H5" s="73"/>
      <c r="I5" s="71" t="s">
        <v>2</v>
      </c>
      <c r="J5" s="77"/>
      <c r="K5" s="80" t="s">
        <v>3</v>
      </c>
      <c r="L5" s="3"/>
    </row>
    <row r="6" spans="2:12" ht="11.25" customHeight="1" thickBot="1">
      <c r="B6" s="67"/>
      <c r="C6" s="67"/>
      <c r="D6" s="67"/>
      <c r="E6" s="68"/>
      <c r="F6" s="74"/>
      <c r="G6" s="75"/>
      <c r="H6" s="76"/>
      <c r="I6" s="78"/>
      <c r="J6" s="79"/>
      <c r="K6" s="81"/>
      <c r="L6" s="2"/>
    </row>
    <row r="7" spans="2:12" s="2" customFormat="1" ht="10.5" customHeight="1" thickBot="1">
      <c r="B7" s="67"/>
      <c r="C7" s="67"/>
      <c r="D7" s="67"/>
      <c r="E7" s="68"/>
      <c r="F7" s="83" t="s">
        <v>4</v>
      </c>
      <c r="G7" s="4"/>
      <c r="H7" s="66" t="s">
        <v>5</v>
      </c>
      <c r="I7" s="85" t="s">
        <v>6</v>
      </c>
      <c r="J7" s="86" t="s">
        <v>7</v>
      </c>
      <c r="K7" s="81"/>
      <c r="L7" s="88"/>
    </row>
    <row r="8" spans="2:12" ht="41.25" customHeight="1" thickBot="1">
      <c r="B8" s="69"/>
      <c r="C8" s="69"/>
      <c r="D8" s="69"/>
      <c r="E8" s="70"/>
      <c r="F8" s="84"/>
      <c r="G8" s="5" t="s">
        <v>8</v>
      </c>
      <c r="H8" s="76"/>
      <c r="I8" s="76"/>
      <c r="J8" s="87"/>
      <c r="K8" s="82"/>
      <c r="L8" s="89"/>
    </row>
    <row r="9" spans="2:12" ht="4.5" customHeight="1">
      <c r="B9" s="6"/>
      <c r="C9" s="6"/>
      <c r="D9" s="6"/>
      <c r="E9" s="6"/>
      <c r="F9" s="7"/>
      <c r="G9" s="8"/>
      <c r="H9" s="9"/>
      <c r="I9" s="10"/>
      <c r="J9" s="11"/>
      <c r="K9" s="12"/>
      <c r="L9" s="13"/>
    </row>
    <row r="10" spans="2:12" ht="14.25">
      <c r="B10" s="14"/>
      <c r="C10" s="63" t="s">
        <v>9</v>
      </c>
      <c r="D10" s="64"/>
      <c r="E10" s="15"/>
      <c r="F10" s="16">
        <f>SUM(F12:F13)</f>
        <v>13746</v>
      </c>
      <c r="G10" s="17">
        <f>F10/K10*100</f>
        <v>1.9028976759896561</v>
      </c>
      <c r="H10" s="18">
        <v>13942</v>
      </c>
      <c r="I10" s="19">
        <f>+F10-H10</f>
        <v>-196</v>
      </c>
      <c r="J10" s="20">
        <f>+F10/H10*100-100</f>
        <v>-1.405824128532501</v>
      </c>
      <c r="K10" s="21">
        <v>722372</v>
      </c>
      <c r="L10" s="2"/>
    </row>
    <row r="11" spans="2:12" ht="14.25">
      <c r="B11" s="22"/>
      <c r="C11" s="23"/>
      <c r="D11" s="23"/>
      <c r="E11" s="23"/>
      <c r="F11" s="24"/>
      <c r="G11" s="25"/>
      <c r="H11" s="26"/>
      <c r="I11" s="27"/>
      <c r="J11" s="28"/>
      <c r="K11" s="29"/>
      <c r="L11" s="30"/>
    </row>
    <row r="12" spans="2:12" ht="14.25">
      <c r="B12" s="22"/>
      <c r="C12" s="61" t="s">
        <v>10</v>
      </c>
      <c r="D12" s="62"/>
      <c r="E12" s="23"/>
      <c r="F12" s="24">
        <f>SUM(F15:F33)</f>
        <v>12311</v>
      </c>
      <c r="G12" s="25">
        <f t="shared" ref="G12:G13" si="0">F12/K12*100</f>
        <v>1.9279527306269018</v>
      </c>
      <c r="H12" s="26">
        <v>12449</v>
      </c>
      <c r="I12" s="27">
        <f t="shared" ref="I12:I65" si="1">+F12-H12</f>
        <v>-138</v>
      </c>
      <c r="J12" s="28">
        <f t="shared" ref="J12:J65" si="2">+F12/H12*100-100</f>
        <v>-1.1085227729134886</v>
      </c>
      <c r="K12" s="29">
        <v>638553</v>
      </c>
      <c r="L12" s="30"/>
    </row>
    <row r="13" spans="2:12" ht="14.25">
      <c r="B13" s="22"/>
      <c r="C13" s="61" t="s">
        <v>11</v>
      </c>
      <c r="D13" s="62"/>
      <c r="E13" s="23"/>
      <c r="F13" s="24">
        <f>SUM(F34,F37,F39,F41,F43,F45,F50,F54)</f>
        <v>1435</v>
      </c>
      <c r="G13" s="25">
        <f t="shared" si="0"/>
        <v>1.7120223338383898</v>
      </c>
      <c r="H13" s="26">
        <v>1493</v>
      </c>
      <c r="I13" s="27">
        <f t="shared" si="1"/>
        <v>-58</v>
      </c>
      <c r="J13" s="28">
        <f t="shared" si="2"/>
        <v>-3.8847957133288702</v>
      </c>
      <c r="K13" s="29">
        <v>83819</v>
      </c>
      <c r="L13" s="30"/>
    </row>
    <row r="14" spans="2:12">
      <c r="B14" s="31"/>
      <c r="C14" s="31"/>
      <c r="D14" s="32"/>
      <c r="E14" s="32"/>
      <c r="F14" s="33"/>
      <c r="G14" s="34"/>
      <c r="H14" s="35"/>
      <c r="I14" s="36"/>
      <c r="J14" s="37"/>
      <c r="K14" s="21"/>
      <c r="L14" s="2"/>
    </row>
    <row r="15" spans="2:12">
      <c r="B15" s="38"/>
      <c r="C15" s="38"/>
      <c r="D15" s="39" t="s">
        <v>12</v>
      </c>
      <c r="E15" s="40"/>
      <c r="F15" s="41">
        <v>4791</v>
      </c>
      <c r="G15" s="42">
        <f t="shared" ref="G15:G65" si="3">F15/K15*100</f>
        <v>1.7767937606390671</v>
      </c>
      <c r="H15" s="43">
        <v>4935</v>
      </c>
      <c r="I15" s="44">
        <f t="shared" si="1"/>
        <v>-144</v>
      </c>
      <c r="J15" s="45">
        <f t="shared" si="2"/>
        <v>-2.9179331306990974</v>
      </c>
      <c r="K15" s="21">
        <v>269643</v>
      </c>
      <c r="L15" s="2"/>
    </row>
    <row r="16" spans="2:12">
      <c r="B16" s="38"/>
      <c r="C16" s="38"/>
      <c r="D16" s="39" t="s">
        <v>13</v>
      </c>
      <c r="E16" s="40"/>
      <c r="F16" s="41">
        <v>1065</v>
      </c>
      <c r="G16" s="42">
        <f t="shared" si="3"/>
        <v>2.381484794275492</v>
      </c>
      <c r="H16" s="43">
        <v>1110</v>
      </c>
      <c r="I16" s="44">
        <f t="shared" si="1"/>
        <v>-45</v>
      </c>
      <c r="J16" s="45">
        <f t="shared" si="2"/>
        <v>-4.0540540540540633</v>
      </c>
      <c r="K16" s="21">
        <v>44720</v>
      </c>
      <c r="L16" s="2"/>
    </row>
    <row r="17" spans="2:12">
      <c r="B17" s="38"/>
      <c r="C17" s="38"/>
      <c r="D17" s="39" t="s">
        <v>14</v>
      </c>
      <c r="E17" s="40"/>
      <c r="F17" s="41">
        <v>168</v>
      </c>
      <c r="G17" s="42">
        <f t="shared" si="3"/>
        <v>1.6764793932741242</v>
      </c>
      <c r="H17" s="43">
        <v>178</v>
      </c>
      <c r="I17" s="44">
        <f t="shared" si="1"/>
        <v>-10</v>
      </c>
      <c r="J17" s="45">
        <f t="shared" si="2"/>
        <v>-5.6179775280898951</v>
      </c>
      <c r="K17" s="21">
        <v>10021</v>
      </c>
      <c r="L17" s="2"/>
    </row>
    <row r="18" spans="2:12">
      <c r="B18" s="38"/>
      <c r="C18" s="38"/>
      <c r="D18" s="39" t="s">
        <v>15</v>
      </c>
      <c r="E18" s="40"/>
      <c r="F18" s="41">
        <v>163</v>
      </c>
      <c r="G18" s="42">
        <f t="shared" si="3"/>
        <v>1.7798645992574798</v>
      </c>
      <c r="H18" s="43">
        <v>202</v>
      </c>
      <c r="I18" s="44">
        <f t="shared" si="1"/>
        <v>-39</v>
      </c>
      <c r="J18" s="45">
        <f t="shared" si="2"/>
        <v>-19.306930693069305</v>
      </c>
      <c r="K18" s="21">
        <v>9158</v>
      </c>
      <c r="L18" s="2"/>
    </row>
    <row r="19" spans="2:12">
      <c r="B19" s="38"/>
      <c r="C19" s="38"/>
      <c r="D19" s="39" t="s">
        <v>16</v>
      </c>
      <c r="E19" s="40"/>
      <c r="F19" s="41">
        <v>510</v>
      </c>
      <c r="G19" s="42">
        <f t="shared" si="3"/>
        <v>2.2711079444246529</v>
      </c>
      <c r="H19" s="43">
        <v>484</v>
      </c>
      <c r="I19" s="44">
        <f t="shared" si="1"/>
        <v>26</v>
      </c>
      <c r="J19" s="45">
        <f t="shared" si="2"/>
        <v>5.3719008264462786</v>
      </c>
      <c r="K19" s="21">
        <v>22456</v>
      </c>
      <c r="L19" s="2"/>
    </row>
    <row r="20" spans="2:12">
      <c r="B20" s="38"/>
      <c r="C20" s="38"/>
      <c r="D20" s="39" t="s">
        <v>17</v>
      </c>
      <c r="E20" s="40"/>
      <c r="F20" s="41">
        <v>336</v>
      </c>
      <c r="G20" s="42">
        <f t="shared" si="3"/>
        <v>1.8209408194233687</v>
      </c>
      <c r="H20" s="43">
        <v>339</v>
      </c>
      <c r="I20" s="44">
        <f t="shared" si="1"/>
        <v>-3</v>
      </c>
      <c r="J20" s="45">
        <f t="shared" si="2"/>
        <v>-0.88495575221239164</v>
      </c>
      <c r="K20" s="21">
        <v>18452</v>
      </c>
      <c r="L20" s="2"/>
    </row>
    <row r="21" spans="2:12">
      <c r="B21" s="38"/>
      <c r="C21" s="38"/>
      <c r="D21" s="39" t="s">
        <v>18</v>
      </c>
      <c r="E21" s="40"/>
      <c r="F21" s="41">
        <v>119</v>
      </c>
      <c r="G21" s="42">
        <f t="shared" si="3"/>
        <v>1.6197087246495168</v>
      </c>
      <c r="H21" s="43">
        <v>146</v>
      </c>
      <c r="I21" s="44">
        <f t="shared" si="1"/>
        <v>-27</v>
      </c>
      <c r="J21" s="45">
        <f t="shared" si="2"/>
        <v>-18.493150684931507</v>
      </c>
      <c r="K21" s="21">
        <v>7347</v>
      </c>
      <c r="L21" s="2"/>
    </row>
    <row r="22" spans="2:12">
      <c r="B22" s="38"/>
      <c r="C22" s="38"/>
      <c r="D22" s="39" t="s">
        <v>19</v>
      </c>
      <c r="E22" s="40"/>
      <c r="F22" s="41">
        <v>109</v>
      </c>
      <c r="G22" s="42">
        <f t="shared" si="3"/>
        <v>1.5638450502152081</v>
      </c>
      <c r="H22" s="43">
        <v>104</v>
      </c>
      <c r="I22" s="44">
        <f t="shared" si="1"/>
        <v>5</v>
      </c>
      <c r="J22" s="45">
        <f t="shared" si="2"/>
        <v>4.8076923076923066</v>
      </c>
      <c r="K22" s="21">
        <v>6970</v>
      </c>
      <c r="L22" s="2"/>
    </row>
    <row r="23" spans="2:12">
      <c r="B23" s="38"/>
      <c r="C23" s="38"/>
      <c r="D23" s="39" t="s">
        <v>20</v>
      </c>
      <c r="E23" s="40"/>
      <c r="F23" s="41">
        <v>750</v>
      </c>
      <c r="G23" s="42">
        <f t="shared" si="3"/>
        <v>1.8501615807780547</v>
      </c>
      <c r="H23" s="43">
        <v>736</v>
      </c>
      <c r="I23" s="44">
        <f t="shared" si="1"/>
        <v>14</v>
      </c>
      <c r="J23" s="45">
        <f t="shared" si="2"/>
        <v>1.9021739130434838</v>
      </c>
      <c r="K23" s="21">
        <v>40537</v>
      </c>
      <c r="L23" s="2"/>
    </row>
    <row r="24" spans="2:12">
      <c r="B24" s="38"/>
      <c r="C24" s="38"/>
      <c r="D24" s="39" t="s">
        <v>21</v>
      </c>
      <c r="E24" s="40"/>
      <c r="F24" s="41">
        <v>325</v>
      </c>
      <c r="G24" s="42">
        <f t="shared" si="3"/>
        <v>1.6606203055541364</v>
      </c>
      <c r="H24" s="43">
        <v>344</v>
      </c>
      <c r="I24" s="44">
        <f t="shared" si="1"/>
        <v>-19</v>
      </c>
      <c r="J24" s="45">
        <f t="shared" si="2"/>
        <v>-5.5232558139534831</v>
      </c>
      <c r="K24" s="21">
        <v>19571</v>
      </c>
      <c r="L24" s="2"/>
    </row>
    <row r="25" spans="2:12">
      <c r="B25" s="38"/>
      <c r="C25" s="38"/>
      <c r="D25" s="39" t="s">
        <v>22</v>
      </c>
      <c r="E25" s="40"/>
      <c r="F25" s="41">
        <v>268</v>
      </c>
      <c r="G25" s="42">
        <f t="shared" si="3"/>
        <v>1.6672887893492596</v>
      </c>
      <c r="H25" s="43">
        <v>260</v>
      </c>
      <c r="I25" s="44">
        <f t="shared" si="1"/>
        <v>8</v>
      </c>
      <c r="J25" s="45">
        <f t="shared" si="2"/>
        <v>3.076923076923066</v>
      </c>
      <c r="K25" s="21">
        <v>16074</v>
      </c>
      <c r="L25" s="2"/>
    </row>
    <row r="26" spans="2:12">
      <c r="B26" s="38"/>
      <c r="C26" s="38"/>
      <c r="D26" s="39" t="s">
        <v>23</v>
      </c>
      <c r="E26" s="40"/>
      <c r="F26" s="41">
        <v>1162</v>
      </c>
      <c r="G26" s="42">
        <f t="shared" si="3"/>
        <v>2.1452571723959681</v>
      </c>
      <c r="H26" s="43">
        <v>1120</v>
      </c>
      <c r="I26" s="44">
        <f t="shared" si="1"/>
        <v>42</v>
      </c>
      <c r="J26" s="45">
        <f t="shared" si="2"/>
        <v>3.7500000000000142</v>
      </c>
      <c r="K26" s="21">
        <v>54166</v>
      </c>
      <c r="L26" s="2"/>
    </row>
    <row r="27" spans="2:12" ht="13.5" customHeight="1">
      <c r="B27" s="38"/>
      <c r="C27" s="38"/>
      <c r="D27" s="39" t="s">
        <v>24</v>
      </c>
      <c r="E27" s="40"/>
      <c r="F27" s="41">
        <v>248</v>
      </c>
      <c r="G27" s="42">
        <f t="shared" si="3"/>
        <v>2.0475561426684283</v>
      </c>
      <c r="H27" s="43">
        <v>201</v>
      </c>
      <c r="I27" s="44">
        <f t="shared" si="1"/>
        <v>47</v>
      </c>
      <c r="J27" s="45">
        <f t="shared" si="2"/>
        <v>23.383084577114417</v>
      </c>
      <c r="K27" s="21">
        <v>12112</v>
      </c>
      <c r="L27" s="2"/>
    </row>
    <row r="28" spans="2:12">
      <c r="B28" s="38"/>
      <c r="C28" s="38"/>
      <c r="D28" s="39" t="s">
        <v>25</v>
      </c>
      <c r="E28" s="40"/>
      <c r="F28" s="41">
        <v>261</v>
      </c>
      <c r="G28" s="42">
        <f t="shared" si="3"/>
        <v>1.7066631792323286</v>
      </c>
      <c r="H28" s="43">
        <v>233</v>
      </c>
      <c r="I28" s="44">
        <f t="shared" si="1"/>
        <v>28</v>
      </c>
      <c r="J28" s="45">
        <f t="shared" si="2"/>
        <v>12.017167381974247</v>
      </c>
      <c r="K28" s="21">
        <v>15293</v>
      </c>
      <c r="L28" s="2"/>
    </row>
    <row r="29" spans="2:12">
      <c r="B29" s="38"/>
      <c r="C29" s="38"/>
      <c r="D29" s="39" t="s">
        <v>26</v>
      </c>
      <c r="E29" s="40"/>
      <c r="F29" s="41">
        <v>329</v>
      </c>
      <c r="G29" s="42">
        <f t="shared" si="3"/>
        <v>2.3821591485048152</v>
      </c>
      <c r="H29" s="43">
        <v>324</v>
      </c>
      <c r="I29" s="44">
        <f t="shared" si="1"/>
        <v>5</v>
      </c>
      <c r="J29" s="45">
        <f t="shared" si="2"/>
        <v>1.5432098765432158</v>
      </c>
      <c r="K29" s="21">
        <v>13811</v>
      </c>
      <c r="L29" s="2"/>
    </row>
    <row r="30" spans="2:12">
      <c r="B30" s="38"/>
      <c r="C30" s="38"/>
      <c r="D30" s="39" t="s">
        <v>27</v>
      </c>
      <c r="E30" s="40"/>
      <c r="F30" s="41">
        <v>595</v>
      </c>
      <c r="G30" s="42">
        <f t="shared" si="3"/>
        <v>3.038815117466803</v>
      </c>
      <c r="H30" s="43">
        <v>646</v>
      </c>
      <c r="I30" s="44">
        <f t="shared" si="1"/>
        <v>-51</v>
      </c>
      <c r="J30" s="45">
        <f t="shared" si="2"/>
        <v>-7.8947368421052602</v>
      </c>
      <c r="K30" s="21">
        <v>19580</v>
      </c>
      <c r="L30" s="2"/>
    </row>
    <row r="31" spans="2:12">
      <c r="B31" s="38"/>
      <c r="C31" s="38"/>
      <c r="D31" s="39" t="s">
        <v>28</v>
      </c>
      <c r="E31" s="40"/>
      <c r="F31" s="41">
        <v>197</v>
      </c>
      <c r="G31" s="42">
        <f t="shared" si="3"/>
        <v>1.2919727177334732</v>
      </c>
      <c r="H31" s="43">
        <v>189</v>
      </c>
      <c r="I31" s="44">
        <f t="shared" si="1"/>
        <v>8</v>
      </c>
      <c r="J31" s="45">
        <f t="shared" si="2"/>
        <v>4.2328042328042272</v>
      </c>
      <c r="K31" s="21">
        <v>15248</v>
      </c>
      <c r="L31" s="2"/>
    </row>
    <row r="32" spans="2:12">
      <c r="B32" s="38"/>
      <c r="C32" s="38"/>
      <c r="D32" s="39" t="s">
        <v>29</v>
      </c>
      <c r="E32" s="40"/>
      <c r="F32" s="41">
        <v>206</v>
      </c>
      <c r="G32" s="42">
        <f t="shared" si="3"/>
        <v>1.7091180618933044</v>
      </c>
      <c r="H32" s="43">
        <v>224</v>
      </c>
      <c r="I32" s="44">
        <f t="shared" si="1"/>
        <v>-18</v>
      </c>
      <c r="J32" s="45">
        <f t="shared" si="2"/>
        <v>-8.0357142857142918</v>
      </c>
      <c r="K32" s="21">
        <v>12053</v>
      </c>
      <c r="L32" s="2"/>
    </row>
    <row r="33" spans="2:12">
      <c r="B33" s="46"/>
      <c r="C33" s="46"/>
      <c r="D33" s="47" t="s">
        <v>30</v>
      </c>
      <c r="E33" s="48"/>
      <c r="F33" s="16">
        <v>709</v>
      </c>
      <c r="G33" s="17">
        <f t="shared" si="3"/>
        <v>2.2622124373823427</v>
      </c>
      <c r="H33" s="18">
        <v>674</v>
      </c>
      <c r="I33" s="19">
        <f t="shared" si="1"/>
        <v>35</v>
      </c>
      <c r="J33" s="20">
        <f t="shared" si="2"/>
        <v>5.1928783382789305</v>
      </c>
      <c r="K33" s="21">
        <v>31341</v>
      </c>
      <c r="L33" s="2"/>
    </row>
    <row r="34" spans="2:12" ht="14.25">
      <c r="B34" s="49"/>
      <c r="C34" s="59" t="s">
        <v>31</v>
      </c>
      <c r="D34" s="60"/>
      <c r="E34" s="32"/>
      <c r="F34" s="33">
        <v>8</v>
      </c>
      <c r="G34" s="34">
        <f t="shared" si="3"/>
        <v>1.2422360248447204</v>
      </c>
      <c r="H34" s="35">
        <v>6</v>
      </c>
      <c r="I34" s="36">
        <f t="shared" si="1"/>
        <v>2</v>
      </c>
      <c r="J34" s="37">
        <f t="shared" si="2"/>
        <v>33.333333333333314</v>
      </c>
      <c r="K34" s="50">
        <v>644</v>
      </c>
      <c r="L34" s="51"/>
    </row>
    <row r="35" spans="2:12">
      <c r="B35" s="38"/>
      <c r="C35" s="38"/>
      <c r="D35" s="39" t="s">
        <v>32</v>
      </c>
      <c r="E35" s="40"/>
      <c r="F35" s="41">
        <v>4</v>
      </c>
      <c r="G35" s="42">
        <f t="shared" si="3"/>
        <v>1.834862385321101</v>
      </c>
      <c r="H35" s="43">
        <v>2</v>
      </c>
      <c r="I35" s="44">
        <f t="shared" si="1"/>
        <v>2</v>
      </c>
      <c r="J35" s="45">
        <f>+F35/H35*100-100</f>
        <v>100</v>
      </c>
      <c r="K35" s="21">
        <v>218</v>
      </c>
      <c r="L35" s="2"/>
    </row>
    <row r="36" spans="2:12">
      <c r="B36" s="46"/>
      <c r="C36" s="46"/>
      <c r="D36" s="47" t="s">
        <v>33</v>
      </c>
      <c r="E36" s="48"/>
      <c r="F36" s="16">
        <v>4</v>
      </c>
      <c r="G36" s="17">
        <f t="shared" si="3"/>
        <v>0.93896713615023475</v>
      </c>
      <c r="H36" s="18">
        <v>4</v>
      </c>
      <c r="I36" s="19">
        <f t="shared" si="1"/>
        <v>0</v>
      </c>
      <c r="J36" s="20">
        <f>+F36/H36*100-100</f>
        <v>0</v>
      </c>
      <c r="K36" s="52">
        <v>426</v>
      </c>
      <c r="L36" s="53"/>
    </row>
    <row r="37" spans="2:12" ht="14.25">
      <c r="B37" s="54"/>
      <c r="C37" s="59" t="s">
        <v>34</v>
      </c>
      <c r="D37" s="60"/>
      <c r="E37" s="40"/>
      <c r="F37" s="41">
        <v>128</v>
      </c>
      <c r="G37" s="42">
        <f t="shared" si="3"/>
        <v>1.3329167968343225</v>
      </c>
      <c r="H37" s="43">
        <v>138</v>
      </c>
      <c r="I37" s="44">
        <f t="shared" si="1"/>
        <v>-10</v>
      </c>
      <c r="J37" s="45">
        <f t="shared" si="2"/>
        <v>-7.2463768115942031</v>
      </c>
      <c r="K37" s="50">
        <v>9603</v>
      </c>
      <c r="L37" s="51"/>
    </row>
    <row r="38" spans="2:12">
      <c r="B38" s="46"/>
      <c r="C38" s="46"/>
      <c r="D38" s="47" t="s">
        <v>35</v>
      </c>
      <c r="E38" s="48"/>
      <c r="F38" s="16">
        <v>128</v>
      </c>
      <c r="G38" s="17">
        <f t="shared" si="3"/>
        <v>1.3329167968343225</v>
      </c>
      <c r="H38" s="18">
        <v>138</v>
      </c>
      <c r="I38" s="19">
        <f t="shared" si="1"/>
        <v>-10</v>
      </c>
      <c r="J38" s="20">
        <f t="shared" si="2"/>
        <v>-7.2463768115942031</v>
      </c>
      <c r="K38" s="52">
        <v>9603</v>
      </c>
      <c r="L38" s="53"/>
    </row>
    <row r="39" spans="2:12" ht="14.25">
      <c r="B39" s="49"/>
      <c r="C39" s="59" t="s">
        <v>36</v>
      </c>
      <c r="D39" s="60"/>
      <c r="E39" s="32"/>
      <c r="F39" s="33">
        <v>36</v>
      </c>
      <c r="G39" s="34">
        <f t="shared" si="3"/>
        <v>0.87188181157665301</v>
      </c>
      <c r="H39" s="35">
        <v>38</v>
      </c>
      <c r="I39" s="36">
        <f t="shared" si="1"/>
        <v>-2</v>
      </c>
      <c r="J39" s="37">
        <f t="shared" si="2"/>
        <v>-5.2631578947368496</v>
      </c>
      <c r="K39" s="50">
        <v>4129</v>
      </c>
      <c r="L39" s="2"/>
    </row>
    <row r="40" spans="2:12">
      <c r="B40" s="46"/>
      <c r="C40" s="46"/>
      <c r="D40" s="47" t="s">
        <v>37</v>
      </c>
      <c r="E40" s="48"/>
      <c r="F40" s="16">
        <v>36</v>
      </c>
      <c r="G40" s="17">
        <f t="shared" si="3"/>
        <v>0.87188181157665301</v>
      </c>
      <c r="H40" s="18">
        <v>38</v>
      </c>
      <c r="I40" s="19">
        <f t="shared" si="1"/>
        <v>-2</v>
      </c>
      <c r="J40" s="20">
        <f t="shared" si="2"/>
        <v>-5.2631578947368496</v>
      </c>
      <c r="K40" s="52">
        <v>4129</v>
      </c>
      <c r="L40" s="2"/>
    </row>
    <row r="41" spans="2:12" ht="14.25">
      <c r="B41" s="49"/>
      <c r="C41" s="59" t="s">
        <v>38</v>
      </c>
      <c r="D41" s="60"/>
      <c r="E41" s="32"/>
      <c r="F41" s="33">
        <v>85</v>
      </c>
      <c r="G41" s="34">
        <f t="shared" si="3"/>
        <v>1.9753660237043922</v>
      </c>
      <c r="H41" s="35">
        <v>75</v>
      </c>
      <c r="I41" s="36">
        <f t="shared" si="1"/>
        <v>10</v>
      </c>
      <c r="J41" s="37">
        <f t="shared" si="2"/>
        <v>13.333333333333329</v>
      </c>
      <c r="K41" s="50">
        <v>4303</v>
      </c>
      <c r="L41" s="51"/>
    </row>
    <row r="42" spans="2:12">
      <c r="B42" s="46"/>
      <c r="C42" s="46"/>
      <c r="D42" s="47" t="s">
        <v>39</v>
      </c>
      <c r="E42" s="48"/>
      <c r="F42" s="16">
        <v>85</v>
      </c>
      <c r="G42" s="17">
        <f t="shared" si="3"/>
        <v>1.9753660237043922</v>
      </c>
      <c r="H42" s="18">
        <v>75</v>
      </c>
      <c r="I42" s="19">
        <f t="shared" si="1"/>
        <v>10</v>
      </c>
      <c r="J42" s="20">
        <f t="shared" si="2"/>
        <v>13.333333333333329</v>
      </c>
      <c r="K42" s="52">
        <v>4303</v>
      </c>
      <c r="L42" s="53"/>
    </row>
    <row r="43" spans="2:12" ht="14.25">
      <c r="B43" s="49"/>
      <c r="C43" s="59" t="s">
        <v>40</v>
      </c>
      <c r="D43" s="60"/>
      <c r="E43" s="32"/>
      <c r="F43" s="33">
        <v>102</v>
      </c>
      <c r="G43" s="34">
        <f t="shared" si="3"/>
        <v>1.6856717897868121</v>
      </c>
      <c r="H43" s="35">
        <v>94</v>
      </c>
      <c r="I43" s="36">
        <f t="shared" si="1"/>
        <v>8</v>
      </c>
      <c r="J43" s="37">
        <f t="shared" si="2"/>
        <v>8.5106382978723332</v>
      </c>
      <c r="K43" s="50">
        <v>6051</v>
      </c>
      <c r="L43" s="51"/>
    </row>
    <row r="44" spans="2:12">
      <c r="B44" s="46"/>
      <c r="C44" s="46"/>
      <c r="D44" s="47" t="s">
        <v>41</v>
      </c>
      <c r="E44" s="48"/>
      <c r="F44" s="16">
        <v>102</v>
      </c>
      <c r="G44" s="17">
        <f t="shared" si="3"/>
        <v>1.6856717897868121</v>
      </c>
      <c r="H44" s="18">
        <v>94</v>
      </c>
      <c r="I44" s="19">
        <f t="shared" si="1"/>
        <v>8</v>
      </c>
      <c r="J44" s="20">
        <f t="shared" si="2"/>
        <v>8.5106382978723332</v>
      </c>
      <c r="K44" s="52">
        <v>6051</v>
      </c>
      <c r="L44" s="53"/>
    </row>
    <row r="45" spans="2:12" ht="14.25">
      <c r="B45" s="49"/>
      <c r="C45" s="59" t="s">
        <v>42</v>
      </c>
      <c r="D45" s="60"/>
      <c r="E45" s="32"/>
      <c r="F45" s="33">
        <v>193</v>
      </c>
      <c r="G45" s="34">
        <f t="shared" si="3"/>
        <v>1.1532715864953689</v>
      </c>
      <c r="H45" s="35">
        <v>241</v>
      </c>
      <c r="I45" s="36">
        <f t="shared" si="1"/>
        <v>-48</v>
      </c>
      <c r="J45" s="37">
        <f t="shared" si="2"/>
        <v>-19.91701244813278</v>
      </c>
      <c r="K45" s="50">
        <v>16735</v>
      </c>
      <c r="L45" s="2"/>
    </row>
    <row r="46" spans="2:12">
      <c r="B46" s="38"/>
      <c r="C46" s="38"/>
      <c r="D46" s="39" t="s">
        <v>43</v>
      </c>
      <c r="E46" s="40"/>
      <c r="F46" s="41">
        <v>45</v>
      </c>
      <c r="G46" s="42">
        <f t="shared" si="3"/>
        <v>1.596877217885025</v>
      </c>
      <c r="H46" s="43">
        <v>49</v>
      </c>
      <c r="I46" s="44">
        <f t="shared" si="1"/>
        <v>-4</v>
      </c>
      <c r="J46" s="45">
        <f t="shared" si="2"/>
        <v>-8.1632653061224403</v>
      </c>
      <c r="K46" s="21">
        <v>2818</v>
      </c>
      <c r="L46" s="2"/>
    </row>
    <row r="47" spans="2:12">
      <c r="B47" s="38"/>
      <c r="C47" s="38"/>
      <c r="D47" s="39" t="s">
        <v>44</v>
      </c>
      <c r="E47" s="40"/>
      <c r="F47" s="41">
        <v>37</v>
      </c>
      <c r="G47" s="42">
        <f t="shared" si="3"/>
        <v>1.0787172011661808</v>
      </c>
      <c r="H47" s="43">
        <v>45</v>
      </c>
      <c r="I47" s="44">
        <f t="shared" si="1"/>
        <v>-8</v>
      </c>
      <c r="J47" s="45">
        <f t="shared" si="2"/>
        <v>-17.777777777777786</v>
      </c>
      <c r="K47" s="21">
        <v>3430</v>
      </c>
      <c r="L47" s="2"/>
    </row>
    <row r="48" spans="2:12">
      <c r="B48" s="38"/>
      <c r="C48" s="38"/>
      <c r="D48" s="39" t="s">
        <v>45</v>
      </c>
      <c r="E48" s="40"/>
      <c r="F48" s="41">
        <v>27</v>
      </c>
      <c r="G48" s="42">
        <f t="shared" si="3"/>
        <v>0.76335877862595414</v>
      </c>
      <c r="H48" s="43">
        <v>51</v>
      </c>
      <c r="I48" s="44">
        <f t="shared" si="1"/>
        <v>-24</v>
      </c>
      <c r="J48" s="45">
        <f t="shared" si="2"/>
        <v>-47.058823529411761</v>
      </c>
      <c r="K48" s="21">
        <v>3537</v>
      </c>
      <c r="L48" s="2"/>
    </row>
    <row r="49" spans="2:12">
      <c r="B49" s="46"/>
      <c r="C49" s="46"/>
      <c r="D49" s="47" t="s">
        <v>46</v>
      </c>
      <c r="E49" s="48"/>
      <c r="F49" s="16">
        <v>84</v>
      </c>
      <c r="G49" s="17">
        <f t="shared" si="3"/>
        <v>1.2086330935251799</v>
      </c>
      <c r="H49" s="18">
        <v>96</v>
      </c>
      <c r="I49" s="19">
        <f t="shared" si="1"/>
        <v>-12</v>
      </c>
      <c r="J49" s="20">
        <f t="shared" si="2"/>
        <v>-12.5</v>
      </c>
      <c r="K49" s="52">
        <v>6950</v>
      </c>
      <c r="L49" s="2"/>
    </row>
    <row r="50" spans="2:12" ht="14.25">
      <c r="B50" s="49"/>
      <c r="C50" s="59" t="s">
        <v>47</v>
      </c>
      <c r="D50" s="60"/>
      <c r="E50" s="32"/>
      <c r="F50" s="33">
        <v>218</v>
      </c>
      <c r="G50" s="34">
        <f t="shared" si="3"/>
        <v>1.7352543182360902</v>
      </c>
      <c r="H50" s="35">
        <v>219</v>
      </c>
      <c r="I50" s="36">
        <f t="shared" si="1"/>
        <v>-1</v>
      </c>
      <c r="J50" s="37">
        <f t="shared" si="2"/>
        <v>-0.45662100456621602</v>
      </c>
      <c r="K50" s="50">
        <v>12563</v>
      </c>
      <c r="L50" s="51"/>
    </row>
    <row r="51" spans="2:12">
      <c r="B51" s="38"/>
      <c r="C51" s="38"/>
      <c r="D51" s="39" t="s">
        <v>48</v>
      </c>
      <c r="E51" s="40"/>
      <c r="F51" s="41">
        <v>52</v>
      </c>
      <c r="G51" s="42">
        <f t="shared" si="3"/>
        <v>1.3978494623655915</v>
      </c>
      <c r="H51" s="43">
        <v>62</v>
      </c>
      <c r="I51" s="44">
        <f t="shared" si="1"/>
        <v>-10</v>
      </c>
      <c r="J51" s="45">
        <f t="shared" si="2"/>
        <v>-16.129032258064512</v>
      </c>
      <c r="K51" s="21">
        <v>3720</v>
      </c>
      <c r="L51" s="2"/>
    </row>
    <row r="52" spans="2:12">
      <c r="B52" s="38"/>
      <c r="C52" s="38"/>
      <c r="D52" s="39" t="s">
        <v>49</v>
      </c>
      <c r="E52" s="40"/>
      <c r="F52" s="41">
        <v>40</v>
      </c>
      <c r="G52" s="42">
        <f t="shared" si="3"/>
        <v>1.4705882352941175</v>
      </c>
      <c r="H52" s="43">
        <v>47</v>
      </c>
      <c r="I52" s="44">
        <f t="shared" si="1"/>
        <v>-7</v>
      </c>
      <c r="J52" s="45">
        <f t="shared" si="2"/>
        <v>-14.893617021276597</v>
      </c>
      <c r="K52" s="21">
        <v>2720</v>
      </c>
      <c r="L52" s="2"/>
    </row>
    <row r="53" spans="2:12">
      <c r="B53" s="46"/>
      <c r="C53" s="46"/>
      <c r="D53" s="47" t="s">
        <v>50</v>
      </c>
      <c r="E53" s="48"/>
      <c r="F53" s="16">
        <v>126</v>
      </c>
      <c r="G53" s="17">
        <f t="shared" si="3"/>
        <v>2.0578147966682998</v>
      </c>
      <c r="H53" s="18">
        <v>110</v>
      </c>
      <c r="I53" s="19">
        <f t="shared" si="1"/>
        <v>16</v>
      </c>
      <c r="J53" s="20">
        <f t="shared" si="2"/>
        <v>14.545454545454547</v>
      </c>
      <c r="K53" s="52">
        <v>6123</v>
      </c>
      <c r="L53" s="53"/>
    </row>
    <row r="54" spans="2:12" ht="14.25">
      <c r="B54" s="49"/>
      <c r="C54" s="59" t="s">
        <v>51</v>
      </c>
      <c r="D54" s="60"/>
      <c r="E54" s="32"/>
      <c r="F54" s="33">
        <v>665</v>
      </c>
      <c r="G54" s="34">
        <f t="shared" si="3"/>
        <v>2.2322177838944648</v>
      </c>
      <c r="H54" s="35">
        <v>682</v>
      </c>
      <c r="I54" s="36">
        <f t="shared" si="1"/>
        <v>-17</v>
      </c>
      <c r="J54" s="37">
        <f t="shared" si="2"/>
        <v>-2.4926686217008722</v>
      </c>
      <c r="K54" s="21">
        <v>29791</v>
      </c>
      <c r="L54" s="2"/>
    </row>
    <row r="55" spans="2:12">
      <c r="B55" s="38"/>
      <c r="C55" s="38"/>
      <c r="D55" s="39" t="s">
        <v>52</v>
      </c>
      <c r="E55" s="40"/>
      <c r="F55" s="41">
        <v>12</v>
      </c>
      <c r="G55" s="42">
        <f t="shared" si="3"/>
        <v>1.6949152542372881</v>
      </c>
      <c r="H55" s="43">
        <v>25</v>
      </c>
      <c r="I55" s="44">
        <f t="shared" si="1"/>
        <v>-13</v>
      </c>
      <c r="J55" s="45">
        <f t="shared" si="2"/>
        <v>-52</v>
      </c>
      <c r="K55" s="21">
        <v>708</v>
      </c>
      <c r="L55" s="2"/>
    </row>
    <row r="56" spans="2:12">
      <c r="B56" s="38"/>
      <c r="C56" s="38"/>
      <c r="D56" s="39" t="s">
        <v>53</v>
      </c>
      <c r="E56" s="40"/>
      <c r="F56" s="41">
        <v>19</v>
      </c>
      <c r="G56" s="42">
        <f t="shared" si="3"/>
        <v>2.2093023255813953</v>
      </c>
      <c r="H56" s="43">
        <v>13</v>
      </c>
      <c r="I56" s="44">
        <f t="shared" si="1"/>
        <v>6</v>
      </c>
      <c r="J56" s="45">
        <f t="shared" si="2"/>
        <v>46.153846153846132</v>
      </c>
      <c r="K56" s="21">
        <v>860</v>
      </c>
      <c r="L56" s="2"/>
    </row>
    <row r="57" spans="2:12">
      <c r="B57" s="38"/>
      <c r="C57" s="38"/>
      <c r="D57" s="39" t="s">
        <v>54</v>
      </c>
      <c r="E57" s="40"/>
      <c r="F57" s="41">
        <v>96</v>
      </c>
      <c r="G57" s="42">
        <f t="shared" si="3"/>
        <v>2.1838034576888083</v>
      </c>
      <c r="H57" s="43">
        <v>104</v>
      </c>
      <c r="I57" s="44">
        <f t="shared" si="1"/>
        <v>-8</v>
      </c>
      <c r="J57" s="45">
        <f t="shared" si="2"/>
        <v>-7.6923076923076934</v>
      </c>
      <c r="K57" s="21">
        <v>4396</v>
      </c>
      <c r="L57" s="2"/>
    </row>
    <row r="58" spans="2:12">
      <c r="B58" s="38"/>
      <c r="C58" s="38"/>
      <c r="D58" s="39" t="s">
        <v>55</v>
      </c>
      <c r="E58" s="40"/>
      <c r="F58" s="41">
        <v>62</v>
      </c>
      <c r="G58" s="42">
        <f t="shared" si="3"/>
        <v>2.5768911055694099</v>
      </c>
      <c r="H58" s="43">
        <v>60</v>
      </c>
      <c r="I58" s="44">
        <f t="shared" si="1"/>
        <v>2</v>
      </c>
      <c r="J58" s="45">
        <f t="shared" si="2"/>
        <v>3.3333333333333428</v>
      </c>
      <c r="K58" s="21">
        <v>2406</v>
      </c>
      <c r="L58" s="2"/>
    </row>
    <row r="59" spans="2:12">
      <c r="B59" s="38"/>
      <c r="C59" s="38"/>
      <c r="D59" s="39" t="s">
        <v>56</v>
      </c>
      <c r="E59" s="40"/>
      <c r="F59" s="41">
        <v>56</v>
      </c>
      <c r="G59" s="42">
        <f t="shared" si="3"/>
        <v>1.6686531585220501</v>
      </c>
      <c r="H59" s="43">
        <v>75</v>
      </c>
      <c r="I59" s="44">
        <f t="shared" si="1"/>
        <v>-19</v>
      </c>
      <c r="J59" s="45">
        <f t="shared" si="2"/>
        <v>-25.333333333333329</v>
      </c>
      <c r="K59" s="21">
        <v>3356</v>
      </c>
      <c r="L59" s="2"/>
    </row>
    <row r="60" spans="2:12">
      <c r="B60" s="38"/>
      <c r="C60" s="38"/>
      <c r="D60" s="39" t="s">
        <v>57</v>
      </c>
      <c r="E60" s="40"/>
      <c r="F60" s="41">
        <v>172</v>
      </c>
      <c r="G60" s="42">
        <f t="shared" si="3"/>
        <v>3.4824863332658431</v>
      </c>
      <c r="H60" s="43">
        <v>175</v>
      </c>
      <c r="I60" s="44">
        <f t="shared" si="1"/>
        <v>-3</v>
      </c>
      <c r="J60" s="45">
        <f t="shared" si="2"/>
        <v>-1.7142857142857082</v>
      </c>
      <c r="K60" s="21">
        <v>4939</v>
      </c>
      <c r="L60" s="2"/>
    </row>
    <row r="61" spans="2:12">
      <c r="B61" s="38"/>
      <c r="C61" s="38"/>
      <c r="D61" s="39" t="s">
        <v>58</v>
      </c>
      <c r="E61" s="40"/>
      <c r="F61" s="41">
        <v>67</v>
      </c>
      <c r="G61" s="42">
        <f t="shared" si="3"/>
        <v>2.5621414913957934</v>
      </c>
      <c r="H61" s="43">
        <v>66</v>
      </c>
      <c r="I61" s="44">
        <f t="shared" si="1"/>
        <v>1</v>
      </c>
      <c r="J61" s="45">
        <f t="shared" si="2"/>
        <v>1.5151515151515156</v>
      </c>
      <c r="K61" s="21">
        <v>2615</v>
      </c>
      <c r="L61" s="2"/>
    </row>
    <row r="62" spans="2:12">
      <c r="B62" s="38"/>
      <c r="C62" s="38"/>
      <c r="D62" s="39" t="s">
        <v>59</v>
      </c>
      <c r="E62" s="40"/>
      <c r="F62" s="41">
        <v>62</v>
      </c>
      <c r="G62" s="42">
        <f t="shared" si="3"/>
        <v>2.1527777777777777</v>
      </c>
      <c r="H62" s="43">
        <v>53</v>
      </c>
      <c r="I62" s="44">
        <f t="shared" si="1"/>
        <v>9</v>
      </c>
      <c r="J62" s="45">
        <f t="shared" si="2"/>
        <v>16.981132075471692</v>
      </c>
      <c r="K62" s="21">
        <v>2880</v>
      </c>
      <c r="L62" s="2"/>
    </row>
    <row r="63" spans="2:12">
      <c r="B63" s="38"/>
      <c r="C63" s="38"/>
      <c r="D63" s="39" t="s">
        <v>60</v>
      </c>
      <c r="E63" s="40"/>
      <c r="F63" s="41">
        <v>55</v>
      </c>
      <c r="G63" s="42">
        <f t="shared" si="3"/>
        <v>1.8958979662185453</v>
      </c>
      <c r="H63" s="43">
        <v>44</v>
      </c>
      <c r="I63" s="44">
        <f t="shared" si="1"/>
        <v>11</v>
      </c>
      <c r="J63" s="45">
        <f t="shared" si="2"/>
        <v>25</v>
      </c>
      <c r="K63" s="21">
        <v>2901</v>
      </c>
      <c r="L63" s="2"/>
    </row>
    <row r="64" spans="2:12">
      <c r="B64" s="38"/>
      <c r="C64" s="38"/>
      <c r="D64" s="39" t="s">
        <v>61</v>
      </c>
      <c r="E64" s="40"/>
      <c r="F64" s="41">
        <v>40</v>
      </c>
      <c r="G64" s="42">
        <f t="shared" si="3"/>
        <v>1.4925373134328357</v>
      </c>
      <c r="H64" s="43">
        <v>41</v>
      </c>
      <c r="I64" s="44">
        <f t="shared" si="1"/>
        <v>-1</v>
      </c>
      <c r="J64" s="45">
        <f t="shared" si="2"/>
        <v>-2.4390243902439011</v>
      </c>
      <c r="K64" s="21">
        <v>2680</v>
      </c>
      <c r="L64" s="2"/>
    </row>
    <row r="65" spans="2:12">
      <c r="B65" s="38"/>
      <c r="C65" s="38"/>
      <c r="D65" s="39" t="s">
        <v>62</v>
      </c>
      <c r="E65" s="40"/>
      <c r="F65" s="41">
        <v>24</v>
      </c>
      <c r="G65" s="42">
        <f t="shared" si="3"/>
        <v>1.1707317073170731</v>
      </c>
      <c r="H65" s="43">
        <v>26</v>
      </c>
      <c r="I65" s="44">
        <f t="shared" si="1"/>
        <v>-2</v>
      </c>
      <c r="J65" s="45">
        <f t="shared" si="2"/>
        <v>-7.6923076923076934</v>
      </c>
      <c r="K65" s="21">
        <v>2050</v>
      </c>
      <c r="L65" s="2"/>
    </row>
    <row r="66" spans="2:12" ht="4.5" customHeight="1" thickBot="1">
      <c r="B66" s="55"/>
      <c r="C66" s="55"/>
      <c r="D66" s="55"/>
      <c r="E66" s="55"/>
      <c r="F66" s="56"/>
      <c r="G66" s="56"/>
      <c r="H66" s="56"/>
      <c r="I66" s="57"/>
      <c r="J66" s="58"/>
      <c r="K66" s="55"/>
      <c r="L66" s="55"/>
    </row>
  </sheetData>
  <mergeCells count="20">
    <mergeCell ref="L7:L8"/>
    <mergeCell ref="C10:D10"/>
    <mergeCell ref="B5:E8"/>
    <mergeCell ref="F5:H6"/>
    <mergeCell ref="I5:J6"/>
    <mergeCell ref="K5:K8"/>
    <mergeCell ref="F7:F8"/>
    <mergeCell ref="H7:H8"/>
    <mergeCell ref="I7:I8"/>
    <mergeCell ref="J7:J8"/>
    <mergeCell ref="C43:D43"/>
    <mergeCell ref="C45:D45"/>
    <mergeCell ref="C50:D50"/>
    <mergeCell ref="C54:D54"/>
    <mergeCell ref="C12:D12"/>
    <mergeCell ref="C13:D13"/>
    <mergeCell ref="C34:D34"/>
    <mergeCell ref="C37:D37"/>
    <mergeCell ref="C39:D39"/>
    <mergeCell ref="C41:D41"/>
  </mergeCells>
  <phoneticPr fontId="1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表3-2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2017-10-04T01:10:45Z</cp:lastPrinted>
  <dcterms:created xsi:type="dcterms:W3CDTF">2017-10-04T01:07:04Z</dcterms:created>
  <dcterms:modified xsi:type="dcterms:W3CDTF">2017-10-04T01:12:00Z</dcterms:modified>
</cp:coreProperties>
</file>